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67e054ca37a11/Provincial Work/elec-sd/CoESC/"/>
    </mc:Choice>
  </mc:AlternateContent>
  <xr:revisionPtr revIDLastSave="96" documentId="13_ncr:1_{2334BC7B-B5B4-4780-BB08-2FC9B83BF4C2}" xr6:coauthVersionLast="47" xr6:coauthVersionMax="47" xr10:uidLastSave="{8CF93B16-595B-43C9-95F1-6EC7125BCEA9}"/>
  <bookViews>
    <workbookView xWindow="-120" yWindow="-120" windowWidth="29040" windowHeight="15840" activeTab="4" xr2:uid="{C8F9D547-902B-4E49-8BA2-E23B0A2DC1A9}"/>
  </bookViews>
  <sheets>
    <sheet name="About" sheetId="1" r:id="rId1"/>
    <sheet name="Equity Return" sheetId="4" r:id="rId2"/>
    <sheet name="Debt Return" sheetId="5" r:id="rId3"/>
    <sheet name="Calculation" sheetId="2" r:id="rId4"/>
    <sheet name="CoES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/>
  <c r="G2" i="5"/>
  <c r="F2" i="5"/>
  <c r="C5" i="2"/>
  <c r="C4" i="2" l="1"/>
  <c r="AH3" i="4"/>
  <c r="AH2" i="4"/>
  <c r="AF2" i="4" a="1"/>
  <c r="AF2" i="4" s="1"/>
  <c r="AE2" i="4" a="1"/>
  <c r="AE2" i="4" s="1"/>
  <c r="AD2" i="4" a="1"/>
  <c r="AD2" i="4" s="1"/>
  <c r="AC2" i="4" a="1"/>
  <c r="AC2" i="4" s="1"/>
  <c r="AB2" i="4" a="1"/>
  <c r="AB2" i="4" s="1"/>
  <c r="AA2" i="4" a="1"/>
  <c r="AA2" i="4" s="1"/>
  <c r="Z2" i="4" a="1"/>
  <c r="Z2" i="4" s="1"/>
  <c r="Y2" i="4" a="1"/>
  <c r="Y2" i="4" s="1"/>
  <c r="X2" i="4" a="1"/>
  <c r="X2" i="4" s="1"/>
  <c r="W2" i="4" a="1"/>
  <c r="W2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N2" i="4" a="1"/>
  <c r="N2" i="4" s="1"/>
  <c r="M2" i="4" a="1"/>
  <c r="M2" i="4" s="1"/>
  <c r="B15" i="2"/>
  <c r="B7" i="2"/>
  <c r="B20" i="2" s="1"/>
  <c r="B2" i="3" l="1"/>
  <c r="AM2" i="4" a="1"/>
  <c r="AM2" i="4" s="1"/>
  <c r="AM3" i="4" a="1"/>
  <c r="AM3" i="4" s="1"/>
  <c r="AN2" i="4" a="1"/>
  <c r="AN2" i="4" s="1"/>
  <c r="AN3" i="4" a="1"/>
  <c r="AN3" i="4" s="1"/>
  <c r="AO2" i="4" a="1"/>
  <c r="AO2" i="4" s="1"/>
  <c r="AO3" i="4" a="1"/>
  <c r="AO3" i="4" s="1"/>
  <c r="AP2" i="4" a="1"/>
  <c r="AP2" i="4" s="1"/>
  <c r="AP3" i="4" a="1"/>
  <c r="AP3" i="4" s="1"/>
  <c r="AQ3" i="4" a="1"/>
  <c r="AQ3" i="4" s="1"/>
  <c r="AQ2" i="4" a="1"/>
  <c r="AQ2" i="4" s="1"/>
  <c r="AR3" i="4" a="1"/>
  <c r="AR3" i="4" s="1"/>
  <c r="AR2" i="4" a="1"/>
  <c r="AR2" i="4" s="1"/>
  <c r="AS3" i="4" a="1"/>
  <c r="AS3" i="4" s="1"/>
  <c r="AS2" i="4" a="1"/>
  <c r="AS2" i="4" s="1"/>
  <c r="AT3" i="4" a="1"/>
  <c r="AT3" i="4" s="1"/>
  <c r="AT2" i="4" a="1"/>
  <c r="AT2" i="4" s="1"/>
  <c r="AU2" i="4" a="1"/>
  <c r="AU2" i="4" s="1"/>
  <c r="AU3" i="4" a="1"/>
  <c r="AU3" i="4" s="1"/>
  <c r="AV2" i="4" a="1"/>
  <c r="AV2" i="4" s="1"/>
  <c r="AV3" i="4" a="1"/>
  <c r="AV3" i="4" s="1"/>
  <c r="AW2" i="4" a="1"/>
  <c r="AW2" i="4" s="1"/>
  <c r="AW3" i="4" a="1"/>
  <c r="AW3" i="4" s="1"/>
  <c r="AX2" i="4" a="1"/>
  <c r="AX2" i="4" s="1"/>
  <c r="AX3" i="4" a="1"/>
  <c r="AX3" i="4" s="1"/>
  <c r="AI3" i="4" a="1"/>
  <c r="AI3" i="4" s="1"/>
  <c r="AI2" i="4" a="1"/>
  <c r="AI2" i="4" s="1"/>
  <c r="AY3" i="4" a="1"/>
  <c r="AY3" i="4" s="1"/>
  <c r="AY2" i="4" a="1"/>
  <c r="AY2" i="4" s="1"/>
  <c r="AJ3" i="4" a="1"/>
  <c r="AJ3" i="4" s="1"/>
  <c r="AJ2" i="4" a="1"/>
  <c r="AJ2" i="4" s="1"/>
  <c r="AZ3" i="4" a="1"/>
  <c r="AZ3" i="4" s="1"/>
  <c r="AZ2" i="4" a="1"/>
  <c r="AZ2" i="4" s="1"/>
  <c r="AK3" i="4" a="1"/>
  <c r="AK3" i="4" s="1"/>
  <c r="AK2" i="4" a="1"/>
  <c r="AK2" i="4" s="1"/>
  <c r="BA3" i="4" a="1"/>
  <c r="BA3" i="4" s="1"/>
  <c r="BA2" i="4" a="1"/>
  <c r="BA2" i="4" s="1"/>
  <c r="AL3" i="4" a="1"/>
  <c r="AL3" i="4" s="1"/>
  <c r="AL2" i="4" a="1"/>
  <c r="AL2" i="4" s="1"/>
  <c r="BB3" i="4" a="1"/>
  <c r="BB3" i="4" s="1"/>
  <c r="BB2" i="4" a="1"/>
  <c r="B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<sst xmlns="http://schemas.openxmlformats.org/spreadsheetml/2006/main" count="3494" uniqueCount="156">
  <si>
    <t>CoESC Cost of Electricity Sector Capital</t>
  </si>
  <si>
    <t>Source: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</si>
  <si>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</si>
  <si>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</si>
  <si>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</si>
  <si>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</si>
  <si>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</si>
  <si>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</si>
  <si>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</si>
  <si>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</si>
  <si>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</si>
  <si>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</si>
  <si>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</si>
  <si>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</si>
  <si>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</si>
  <si>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</si>
  <si>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</si>
  <si>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</si>
  <si>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</si>
  <si>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</si>
  <si>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</si>
  <si>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</si>
  <si>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</si>
  <si>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</si>
  <si>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</si>
  <si>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</si>
  <si>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</si>
  <si>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</si>
  <si>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</si>
  <si>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</si>
  <si>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</si>
  <si>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</si>
  <si>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</si>
  <si>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</si>
  <si>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National Energy Agency of China</t>
    <phoneticPr fontId="5" type="noConversion"/>
  </si>
  <si>
    <t>Method to calculate the expected rate of return for coal power projects</t>
    <phoneticPr fontId="5" type="noConversion"/>
  </si>
  <si>
    <t>2019、2020</t>
    <phoneticPr fontId="5" type="noConversion"/>
  </si>
  <si>
    <t>https://www.gov.cn/zhengce/zhengceku/2019-09/26/content_5433303.htm</t>
    <phoneticPr fontId="5" type="noConversion"/>
  </si>
  <si>
    <t>stkcd</t>
  </si>
  <si>
    <t>year</t>
  </si>
  <si>
    <t>证券代码</t>
  </si>
  <si>
    <t>行业代码</t>
  </si>
  <si>
    <t>Board</t>
    <phoneticPr fontId="8" type="noConversion"/>
  </si>
  <si>
    <t>Size</t>
    <phoneticPr fontId="8" type="noConversion"/>
  </si>
  <si>
    <t>ROA</t>
    <phoneticPr fontId="8" type="noConversion"/>
  </si>
  <si>
    <t>ROE</t>
    <phoneticPr fontId="8" type="noConversion"/>
  </si>
  <si>
    <t>Industry</t>
  </si>
  <si>
    <t>Year</t>
  </si>
  <si>
    <t>Real Size</t>
    <phoneticPr fontId="8" type="noConversion"/>
  </si>
  <si>
    <t>000027</t>
  </si>
  <si>
    <t>D44</t>
  </si>
  <si>
    <t>D</t>
  </si>
  <si>
    <t>Weight Average ROE</t>
    <phoneticPr fontId="8" type="noConversion"/>
  </si>
  <si>
    <t>Weight Average ROA</t>
    <phoneticPr fontId="8" type="noConversion"/>
  </si>
  <si>
    <t>000037</t>
  </si>
  <si>
    <t>000040</t>
  </si>
  <si>
    <t>000301</t>
  </si>
  <si>
    <t>000426</t>
  </si>
  <si>
    <t>000531</t>
  </si>
  <si>
    <t>000532</t>
  </si>
  <si>
    <t>000534</t>
  </si>
  <si>
    <t>000539</t>
  </si>
  <si>
    <t>000543</t>
  </si>
  <si>
    <t>000591</t>
  </si>
  <si>
    <t>000600</t>
  </si>
  <si>
    <t>000601</t>
  </si>
  <si>
    <t>000602</t>
  </si>
  <si>
    <t>000690</t>
  </si>
  <si>
    <t>000692</t>
  </si>
  <si>
    <t>000695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</si>
  <si>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</si>
  <si>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</si>
  <si>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</si>
  <si>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</si>
  <si>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</si>
  <si>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</si>
  <si>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</si>
  <si>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</si>
  <si>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</si>
  <si>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</si>
  <si>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</si>
  <si>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</si>
  <si>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</si>
  <si>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002015</t>
  </si>
  <si>
    <t>002039</t>
  </si>
  <si>
    <t>002479</t>
  </si>
  <si>
    <t>002499</t>
  </si>
  <si>
    <t>002608</t>
  </si>
  <si>
    <t>002893</t>
  </si>
  <si>
    <t>003816</t>
  </si>
  <si>
    <t>300335</t>
  </si>
  <si>
    <t>600011</t>
  </si>
  <si>
    <t>600021</t>
  </si>
  <si>
    <t>600023</t>
  </si>
  <si>
    <t>600025</t>
  </si>
  <si>
    <t>600027</t>
  </si>
  <si>
    <t>600098</t>
  </si>
  <si>
    <t>600101</t>
  </si>
  <si>
    <t>600116</t>
  </si>
  <si>
    <t>600121</t>
  </si>
  <si>
    <t>600131</t>
  </si>
  <si>
    <t>600163</t>
  </si>
  <si>
    <t>600167</t>
  </si>
  <si>
    <t>600212</t>
  </si>
  <si>
    <t>600236</t>
  </si>
  <si>
    <t>600283</t>
  </si>
  <si>
    <t>600292</t>
  </si>
  <si>
    <t>600310</t>
  </si>
  <si>
    <t>600396</t>
  </si>
  <si>
    <t>600452</t>
  </si>
  <si>
    <t>600483</t>
  </si>
  <si>
    <t>600505</t>
  </si>
  <si>
    <t>600509</t>
  </si>
  <si>
    <t>600578</t>
  </si>
  <si>
    <t>600642</t>
  </si>
  <si>
    <t>600644</t>
  </si>
  <si>
    <t>600674</t>
  </si>
  <si>
    <t>600719</t>
  </si>
  <si>
    <t>600726</t>
  </si>
  <si>
    <t>600744</t>
  </si>
  <si>
    <t>600758</t>
  </si>
  <si>
    <t>600769</t>
  </si>
  <si>
    <t>600770</t>
  </si>
  <si>
    <t>600780</t>
  </si>
  <si>
    <t>600795</t>
  </si>
  <si>
    <t>600863</t>
  </si>
  <si>
    <t>600864</t>
  </si>
  <si>
    <t>600868</t>
  </si>
  <si>
    <t>600886</t>
  </si>
  <si>
    <t>600900</t>
  </si>
  <si>
    <t>600969</t>
  </si>
  <si>
    <t>600979</t>
  </si>
  <si>
    <t>600982</t>
  </si>
  <si>
    <t>600995</t>
  </si>
  <si>
    <t>601016</t>
  </si>
  <si>
    <t>601179</t>
  </si>
  <si>
    <t>601619</t>
  </si>
  <si>
    <t>601985</t>
  </si>
  <si>
    <t>601991</t>
  </si>
  <si>
    <t>603693</t>
  </si>
  <si>
    <t>均值</t>
    <phoneticPr fontId="5" type="noConversion"/>
  </si>
  <si>
    <t>LPR报价</t>
  </si>
  <si>
    <t>1年期</t>
  </si>
  <si>
    <t>5年期以上</t>
  </si>
  <si>
    <t>Average LPR</t>
    <phoneticPr fontId="5" type="noConversion"/>
  </si>
  <si>
    <t>1Year</t>
    <phoneticPr fontId="5" type="noConversion"/>
  </si>
  <si>
    <t>5Year</t>
    <phoneticPr fontId="5" type="noConversion"/>
  </si>
  <si>
    <t>Cost of Capital for Electricity Sector Equity</t>
    <phoneticPr fontId="5" type="noConversion"/>
  </si>
  <si>
    <t>Corporate Financial Report of Companies listed on Chinese Stock Market</t>
    <phoneticPr fontId="5" type="noConversion"/>
  </si>
  <si>
    <t>Cost of Capital for Electricity Sector Debts</t>
    <phoneticPr fontId="5" type="noConversion"/>
  </si>
  <si>
    <t>CSMAR Database</t>
    <phoneticPr fontId="5" type="noConversion"/>
  </si>
  <si>
    <t>Bank of China</t>
    <phoneticPr fontId="5" type="noConversion"/>
  </si>
  <si>
    <t>Historic Loan Prime Rate (LPR) by the People's Bank of China</t>
    <phoneticPr fontId="5" type="noConversion"/>
  </si>
  <si>
    <t>https://www.boc.cn/fimarkets/lilv/fd32/201310/t20131028_2578984.html</t>
    <phoneticPr fontId="5" type="noConversion"/>
  </si>
  <si>
    <t>Ratio of total investment that is financed by loans</t>
    <phoneticPr fontId="5" type="noConversion"/>
  </si>
  <si>
    <t>Ratio of total investment that is financed through loan (CHINA)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</si>
</sst>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%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2"/>
      <charset val="134"/>
    </font>
    <font>
      <sz val="9"/>
      <color rgb="FF535353"/>
      <name val="Verdana"/>
      <family val="2"/>
    </font>
    <font>
      <b/>
      <sz val="9"/>
      <color rgb="FF53535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23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0" fontId="6" fillId="0" borderId="0" xfId="0" applyFont="1"/>
    <xf numFmtId="0" fontId="7" fillId="0" borderId="0" xfId="3"/>
    <xf numFmtId="176" fontId="7" fillId="0" borderId="0" xfId="3" applyNumberFormat="1"/>
    <xf numFmtId="177" fontId="7" fillId="0" borderId="0" xfId="3" applyNumberFormat="1"/>
    <xf numFmtId="0" fontId="9" fillId="0" borderId="0" xfId="3" applyFont="1" applyAlignment="1">
      <alignment horizontal="center"/>
    </xf>
    <xf numFmtId="14" fontId="10" fillId="5" borderId="1" xfId="0" applyNumberFormat="1" applyFont="1" applyFill="1" applyBorder="1" applyAlignment="1">
      <alignment vertical="center" wrapText="1"/>
    </xf>
    <xf numFmtId="10" fontId="10" fillId="5" borderId="1" xfId="0" applyNumberFormat="1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3" xr:uid="{284EC8A8-1EDE-4950-90CA-D19B832D8345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Equity Return on Stock Market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'Equity Return'!$AG$2</c:f>
              <c:strCache>
                <c:ptCount val="1"/>
                <c:pt idx="0">
                  <c:v>Weight Average ROE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'Equity Return'!$AI$1:$BB$1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'Equity Return'!$AI$2:$BB$2</c:f>
              <c:numCache>
                <c:formatCode>0.0%</c:formatCode>
                <c:ptCount val="20"/>
                <c:pt idx="0">
                  <c:v>0.13248788249771895</c:v>
                </c:pt>
                <c:pt idx="1">
                  <c:v>0.12405703808898245</c:v>
                </c:pt>
                <c:pt idx="2">
                  <c:v>0.10788906172729057</c:v>
                </c:pt>
                <c:pt idx="3">
                  <c:v>0.10946673652135039</c:v>
                </c:pt>
                <c:pt idx="4">
                  <c:v>0.11205082477941609</c:v>
                </c:pt>
                <c:pt idx="5">
                  <c:v>7.722245906529969E-2</c:v>
                </c:pt>
                <c:pt idx="6">
                  <c:v>0.10537631562068163</c:v>
                </c:pt>
                <c:pt idx="7">
                  <c:v>0.10483744648011094</c:v>
                </c:pt>
                <c:pt idx="8">
                  <c:v>-5.2468990512202662E-2</c:v>
                </c:pt>
                <c:pt idx="9">
                  <c:v>8.1239896162129274E-2</c:v>
                </c:pt>
                <c:pt idx="10">
                  <c:v>6.6057265963355566E-2</c:v>
                </c:pt>
                <c:pt idx="11">
                  <c:v>4.5842432581885167E-2</c:v>
                </c:pt>
                <c:pt idx="12">
                  <c:v>9.5656946515984553E-2</c:v>
                </c:pt>
                <c:pt idx="13">
                  <c:v>0.13260837423045169</c:v>
                </c:pt>
                <c:pt idx="14">
                  <c:v>0.12712626607412458</c:v>
                </c:pt>
                <c:pt idx="15">
                  <c:v>0.12214139619822846</c:v>
                </c:pt>
                <c:pt idx="16">
                  <c:v>9.4538073163039721E-2</c:v>
                </c:pt>
                <c:pt idx="17">
                  <c:v>4.6699848491113922E-2</c:v>
                </c:pt>
                <c:pt idx="18">
                  <c:v>3.9012689254200456E-2</c:v>
                </c:pt>
                <c:pt idx="19">
                  <c:v>7.0501884582754984E-2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55-4C53-BB35-217807D07226}"/>
            </c:ext>
          </c:extLst>
        </c:ser>
        <c:ser>
          <c:idx val="1"/>
          <c:order val="1"/>
          <c:tx>
            <c:strRef>
              <c:f>'Equity Return'!$AG$3</c:f>
              <c:strCache>
                <c:ptCount val="1"/>
                <c:pt idx="0">
                  <c:v>Weight Average ROA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'Equity Return'!$AI$1:$BB$1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'Equity Return'!$AI$3:$BB$3</c:f>
              <c:numCache>
                <c:formatCode>0.0%</c:formatCode>
                <c:ptCount val="20"/>
                <c:pt idx="0">
                  <c:v>7.733177001482737E-2</c:v>
                </c:pt>
                <c:pt idx="1">
                  <c:v>7.4830976186518405E-2</c:v>
                </c:pt>
                <c:pt idx="2">
                  <c:v>6.4167204868597241E-2</c:v>
                </c:pt>
                <c:pt idx="3">
                  <c:v>6.6593334552214931E-2</c:v>
                </c:pt>
                <c:pt idx="4">
                  <c:v>5.9163791802944003E-2</c:v>
                </c:pt>
                <c:pt idx="5">
                  <c:v>4.4664152317136795E-2</c:v>
                </c:pt>
                <c:pt idx="6">
                  <c:v>4.4340803841536269E-2</c:v>
                </c:pt>
                <c:pt idx="7">
                  <c:v>4.3996702087759895E-2</c:v>
                </c:pt>
                <c:pt idx="8">
                  <c:v>-5.575277144024806E-3</c:v>
                </c:pt>
                <c:pt idx="9">
                  <c:v>2.2519326965906486E-2</c:v>
                </c:pt>
                <c:pt idx="10">
                  <c:v>2.1598488897822232E-2</c:v>
                </c:pt>
                <c:pt idx="11">
                  <c:v>1.6160553027161947E-2</c:v>
                </c:pt>
                <c:pt idx="12">
                  <c:v>2.8210060486997941E-2</c:v>
                </c:pt>
                <c:pt idx="13">
                  <c:v>4.1713303162081619E-2</c:v>
                </c:pt>
                <c:pt idx="14">
                  <c:v>4.3638882613576027E-2</c:v>
                </c:pt>
                <c:pt idx="15">
                  <c:v>4.4071062150205356E-2</c:v>
                </c:pt>
                <c:pt idx="16">
                  <c:v>3.4151388690934141E-2</c:v>
                </c:pt>
                <c:pt idx="17">
                  <c:v>2.0217231081684536E-2</c:v>
                </c:pt>
                <c:pt idx="18">
                  <c:v>2.3510543783065347E-2</c:v>
                </c:pt>
                <c:pt idx="19">
                  <c:v>2.7340053042572473E-2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55-4C53-BB35-217807D07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420368"/>
        <c:axId val="1459420848"/>
      </c:scatterChart>
      <c:valAx>
        <c:axId val="1459420368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420848"/>
        <c:crosses val="autoZero"/>
        <c:crossBetween val="midCat"/>
      </c:valAx>
      <c:valAx>
        <c:axId val="14594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42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'Debt Return'!$A$2:$A$56</c:f>
              <c:numCache>
                <c:formatCode>m/d/yyyy</c:formatCode>
                <c:ptCount val="55"/>
                <c:pt idx="0">
                  <c:v>45342</c:v>
                </c:pt>
                <c:pt idx="1">
                  <c:v>45313</c:v>
                </c:pt>
                <c:pt idx="2">
                  <c:v>45280</c:v>
                </c:pt>
                <c:pt idx="3">
                  <c:v>45250</c:v>
                </c:pt>
                <c:pt idx="4">
                  <c:v>45219</c:v>
                </c:pt>
                <c:pt idx="5">
                  <c:v>45189</c:v>
                </c:pt>
                <c:pt idx="6">
                  <c:v>45159</c:v>
                </c:pt>
                <c:pt idx="7">
                  <c:v>45127</c:v>
                </c:pt>
                <c:pt idx="8">
                  <c:v>45097</c:v>
                </c:pt>
                <c:pt idx="9">
                  <c:v>45068</c:v>
                </c:pt>
                <c:pt idx="10">
                  <c:v>45036</c:v>
                </c:pt>
                <c:pt idx="11">
                  <c:v>45005</c:v>
                </c:pt>
                <c:pt idx="12">
                  <c:v>44977</c:v>
                </c:pt>
                <c:pt idx="13">
                  <c:v>44946</c:v>
                </c:pt>
                <c:pt idx="14">
                  <c:v>44915</c:v>
                </c:pt>
                <c:pt idx="15">
                  <c:v>44886</c:v>
                </c:pt>
                <c:pt idx="16">
                  <c:v>44854</c:v>
                </c:pt>
                <c:pt idx="17">
                  <c:v>44824</c:v>
                </c:pt>
                <c:pt idx="18">
                  <c:v>44795</c:v>
                </c:pt>
                <c:pt idx="19">
                  <c:v>44762</c:v>
                </c:pt>
                <c:pt idx="20">
                  <c:v>44732</c:v>
                </c:pt>
                <c:pt idx="21">
                  <c:v>44701</c:v>
                </c:pt>
                <c:pt idx="22">
                  <c:v>44671</c:v>
                </c:pt>
                <c:pt idx="23">
                  <c:v>44641</c:v>
                </c:pt>
                <c:pt idx="24">
                  <c:v>44613</c:v>
                </c:pt>
                <c:pt idx="25">
                  <c:v>44581</c:v>
                </c:pt>
                <c:pt idx="26">
                  <c:v>44550</c:v>
                </c:pt>
                <c:pt idx="27">
                  <c:v>44522</c:v>
                </c:pt>
                <c:pt idx="28">
                  <c:v>44489</c:v>
                </c:pt>
                <c:pt idx="29">
                  <c:v>44461</c:v>
                </c:pt>
                <c:pt idx="30">
                  <c:v>44428</c:v>
                </c:pt>
                <c:pt idx="31">
                  <c:v>44397</c:v>
                </c:pt>
                <c:pt idx="32">
                  <c:v>44368</c:v>
                </c:pt>
                <c:pt idx="33">
                  <c:v>44336</c:v>
                </c:pt>
                <c:pt idx="34">
                  <c:v>44306</c:v>
                </c:pt>
                <c:pt idx="35">
                  <c:v>44277</c:v>
                </c:pt>
                <c:pt idx="36">
                  <c:v>44249</c:v>
                </c:pt>
                <c:pt idx="37">
                  <c:v>44216</c:v>
                </c:pt>
                <c:pt idx="38">
                  <c:v>44186</c:v>
                </c:pt>
                <c:pt idx="39">
                  <c:v>44155</c:v>
                </c:pt>
                <c:pt idx="40">
                  <c:v>44124</c:v>
                </c:pt>
                <c:pt idx="41">
                  <c:v>44095</c:v>
                </c:pt>
                <c:pt idx="42">
                  <c:v>44063</c:v>
                </c:pt>
                <c:pt idx="43">
                  <c:v>44032</c:v>
                </c:pt>
                <c:pt idx="44">
                  <c:v>44004</c:v>
                </c:pt>
                <c:pt idx="45">
                  <c:v>43971</c:v>
                </c:pt>
                <c:pt idx="46">
                  <c:v>43941</c:v>
                </c:pt>
                <c:pt idx="47">
                  <c:v>43910</c:v>
                </c:pt>
                <c:pt idx="48">
                  <c:v>43881</c:v>
                </c:pt>
                <c:pt idx="49">
                  <c:v>43850</c:v>
                </c:pt>
                <c:pt idx="50">
                  <c:v>43819</c:v>
                </c:pt>
                <c:pt idx="51">
                  <c:v>43789</c:v>
                </c:pt>
                <c:pt idx="52">
                  <c:v>43759</c:v>
                </c:pt>
                <c:pt idx="53">
                  <c:v>43728</c:v>
                </c:pt>
                <c:pt idx="54">
                  <c:v>43697</c:v>
                </c:pt>
              </c:numCache>
            </c:numRef>
          </c:xVal>
          <c:yVal>
            <c:numRef>
              <c:f>'Debt Return'!$B$2:$B$56</c:f>
              <c:numCache>
                <c:formatCode>0.00%</c:formatCode>
                <c:ptCount val="55"/>
                <c:pt idx="0">
                  <c:v>3.4500000000000003E-2</c:v>
                </c:pt>
                <c:pt idx="1">
                  <c:v>3.4500000000000003E-2</c:v>
                </c:pt>
                <c:pt idx="2">
                  <c:v>3.4500000000000003E-2</c:v>
                </c:pt>
                <c:pt idx="3">
                  <c:v>3.4500000000000003E-2</c:v>
                </c:pt>
                <c:pt idx="4">
                  <c:v>3.4500000000000003E-2</c:v>
                </c:pt>
                <c:pt idx="5">
                  <c:v>3.4500000000000003E-2</c:v>
                </c:pt>
                <c:pt idx="6">
                  <c:v>3.4500000000000003E-2</c:v>
                </c:pt>
                <c:pt idx="7">
                  <c:v>3.5499999999999997E-2</c:v>
                </c:pt>
                <c:pt idx="8">
                  <c:v>3.5499999999999997E-2</c:v>
                </c:pt>
                <c:pt idx="9">
                  <c:v>3.6499999999999998E-2</c:v>
                </c:pt>
                <c:pt idx="10">
                  <c:v>3.6499999999999998E-2</c:v>
                </c:pt>
                <c:pt idx="11">
                  <c:v>3.6499999999999998E-2</c:v>
                </c:pt>
                <c:pt idx="12">
                  <c:v>3.6499999999999998E-2</c:v>
                </c:pt>
                <c:pt idx="13">
                  <c:v>3.6499999999999998E-2</c:v>
                </c:pt>
                <c:pt idx="14">
                  <c:v>3.6499999999999998E-2</c:v>
                </c:pt>
                <c:pt idx="15">
                  <c:v>3.6499999999999998E-2</c:v>
                </c:pt>
                <c:pt idx="16">
                  <c:v>3.6499999999999998E-2</c:v>
                </c:pt>
                <c:pt idx="17">
                  <c:v>3.6499999999999998E-2</c:v>
                </c:pt>
                <c:pt idx="18">
                  <c:v>3.6499999999999998E-2</c:v>
                </c:pt>
                <c:pt idx="19">
                  <c:v>3.6999999999999998E-2</c:v>
                </c:pt>
                <c:pt idx="20">
                  <c:v>3.6999999999999998E-2</c:v>
                </c:pt>
                <c:pt idx="21">
                  <c:v>3.6999999999999998E-2</c:v>
                </c:pt>
                <c:pt idx="22">
                  <c:v>3.6999999999999998E-2</c:v>
                </c:pt>
                <c:pt idx="23">
                  <c:v>3.6999999999999998E-2</c:v>
                </c:pt>
                <c:pt idx="24">
                  <c:v>3.6999999999999998E-2</c:v>
                </c:pt>
                <c:pt idx="25">
                  <c:v>3.6999999999999998E-2</c:v>
                </c:pt>
                <c:pt idx="26">
                  <c:v>3.7999999999999999E-2</c:v>
                </c:pt>
                <c:pt idx="27">
                  <c:v>3.85E-2</c:v>
                </c:pt>
                <c:pt idx="28">
                  <c:v>3.85E-2</c:v>
                </c:pt>
                <c:pt idx="29">
                  <c:v>3.85E-2</c:v>
                </c:pt>
                <c:pt idx="30">
                  <c:v>3.85E-2</c:v>
                </c:pt>
                <c:pt idx="31">
                  <c:v>3.85E-2</c:v>
                </c:pt>
                <c:pt idx="32">
                  <c:v>3.85E-2</c:v>
                </c:pt>
                <c:pt idx="33">
                  <c:v>3.85E-2</c:v>
                </c:pt>
                <c:pt idx="34">
                  <c:v>3.85E-2</c:v>
                </c:pt>
                <c:pt idx="35">
                  <c:v>3.85E-2</c:v>
                </c:pt>
                <c:pt idx="36">
                  <c:v>3.85E-2</c:v>
                </c:pt>
                <c:pt idx="37">
                  <c:v>3.85E-2</c:v>
                </c:pt>
                <c:pt idx="38">
                  <c:v>3.85E-2</c:v>
                </c:pt>
                <c:pt idx="39">
                  <c:v>3.85E-2</c:v>
                </c:pt>
                <c:pt idx="40">
                  <c:v>3.85E-2</c:v>
                </c:pt>
                <c:pt idx="41">
                  <c:v>3.85E-2</c:v>
                </c:pt>
                <c:pt idx="42">
                  <c:v>3.85E-2</c:v>
                </c:pt>
                <c:pt idx="43">
                  <c:v>3.85E-2</c:v>
                </c:pt>
                <c:pt idx="44">
                  <c:v>3.85E-2</c:v>
                </c:pt>
                <c:pt idx="45">
                  <c:v>3.85E-2</c:v>
                </c:pt>
                <c:pt idx="46">
                  <c:v>3.85E-2</c:v>
                </c:pt>
                <c:pt idx="47">
                  <c:v>4.0500000000000001E-2</c:v>
                </c:pt>
                <c:pt idx="48">
                  <c:v>4.0500000000000001E-2</c:v>
                </c:pt>
                <c:pt idx="49">
                  <c:v>4.1500000000000002E-2</c:v>
                </c:pt>
                <c:pt idx="50">
                  <c:v>4.1500000000000002E-2</c:v>
                </c:pt>
                <c:pt idx="51">
                  <c:v>4.1500000000000002E-2</c:v>
                </c:pt>
                <c:pt idx="52">
                  <c:v>4.2000000000000003E-2</c:v>
                </c:pt>
                <c:pt idx="53">
                  <c:v>4.2000000000000003E-2</c:v>
                </c:pt>
                <c:pt idx="54">
                  <c:v>4.2500000000000003E-2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BB-43B2-9626-39BBAA97F9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'Debt Return'!$A$2:$A$56</c:f>
              <c:numCache>
                <c:formatCode>m/d/yyyy</c:formatCode>
                <c:ptCount val="55"/>
                <c:pt idx="0">
                  <c:v>45342</c:v>
                </c:pt>
                <c:pt idx="1">
                  <c:v>45313</c:v>
                </c:pt>
                <c:pt idx="2">
                  <c:v>45280</c:v>
                </c:pt>
                <c:pt idx="3">
                  <c:v>45250</c:v>
                </c:pt>
                <c:pt idx="4">
                  <c:v>45219</c:v>
                </c:pt>
                <c:pt idx="5">
                  <c:v>45189</c:v>
                </c:pt>
                <c:pt idx="6">
                  <c:v>45159</c:v>
                </c:pt>
                <c:pt idx="7">
                  <c:v>45127</c:v>
                </c:pt>
                <c:pt idx="8">
                  <c:v>45097</c:v>
                </c:pt>
                <c:pt idx="9">
                  <c:v>45068</c:v>
                </c:pt>
                <c:pt idx="10">
                  <c:v>45036</c:v>
                </c:pt>
                <c:pt idx="11">
                  <c:v>45005</c:v>
                </c:pt>
                <c:pt idx="12">
                  <c:v>44977</c:v>
                </c:pt>
                <c:pt idx="13">
                  <c:v>44946</c:v>
                </c:pt>
                <c:pt idx="14">
                  <c:v>44915</c:v>
                </c:pt>
                <c:pt idx="15">
                  <c:v>44886</c:v>
                </c:pt>
                <c:pt idx="16">
                  <c:v>44854</c:v>
                </c:pt>
                <c:pt idx="17">
                  <c:v>44824</c:v>
                </c:pt>
                <c:pt idx="18">
                  <c:v>44795</c:v>
                </c:pt>
                <c:pt idx="19">
                  <c:v>44762</c:v>
                </c:pt>
                <c:pt idx="20">
                  <c:v>44732</c:v>
                </c:pt>
                <c:pt idx="21">
                  <c:v>44701</c:v>
                </c:pt>
                <c:pt idx="22">
                  <c:v>44671</c:v>
                </c:pt>
                <c:pt idx="23">
                  <c:v>44641</c:v>
                </c:pt>
                <c:pt idx="24">
                  <c:v>44613</c:v>
                </c:pt>
                <c:pt idx="25">
                  <c:v>44581</c:v>
                </c:pt>
                <c:pt idx="26">
                  <c:v>44550</c:v>
                </c:pt>
                <c:pt idx="27">
                  <c:v>44522</c:v>
                </c:pt>
                <c:pt idx="28">
                  <c:v>44489</c:v>
                </c:pt>
                <c:pt idx="29">
                  <c:v>44461</c:v>
                </c:pt>
                <c:pt idx="30">
                  <c:v>44428</c:v>
                </c:pt>
                <c:pt idx="31">
                  <c:v>44397</c:v>
                </c:pt>
                <c:pt idx="32">
                  <c:v>44368</c:v>
                </c:pt>
                <c:pt idx="33">
                  <c:v>44336</c:v>
                </c:pt>
                <c:pt idx="34">
                  <c:v>44306</c:v>
                </c:pt>
                <c:pt idx="35">
                  <c:v>44277</c:v>
                </c:pt>
                <c:pt idx="36">
                  <c:v>44249</c:v>
                </c:pt>
                <c:pt idx="37">
                  <c:v>44216</c:v>
                </c:pt>
                <c:pt idx="38">
                  <c:v>44186</c:v>
                </c:pt>
                <c:pt idx="39">
                  <c:v>44155</c:v>
                </c:pt>
                <c:pt idx="40">
                  <c:v>44124</c:v>
                </c:pt>
                <c:pt idx="41">
                  <c:v>44095</c:v>
                </c:pt>
                <c:pt idx="42">
                  <c:v>44063</c:v>
                </c:pt>
                <c:pt idx="43">
                  <c:v>44032</c:v>
                </c:pt>
                <c:pt idx="44">
                  <c:v>44004</c:v>
                </c:pt>
                <c:pt idx="45">
                  <c:v>43971</c:v>
                </c:pt>
                <c:pt idx="46">
                  <c:v>43941</c:v>
                </c:pt>
                <c:pt idx="47">
                  <c:v>43910</c:v>
                </c:pt>
                <c:pt idx="48">
                  <c:v>43881</c:v>
                </c:pt>
                <c:pt idx="49">
                  <c:v>43850</c:v>
                </c:pt>
                <c:pt idx="50">
                  <c:v>43819</c:v>
                </c:pt>
                <c:pt idx="51">
                  <c:v>43789</c:v>
                </c:pt>
                <c:pt idx="52">
                  <c:v>43759</c:v>
                </c:pt>
                <c:pt idx="53">
                  <c:v>43728</c:v>
                </c:pt>
                <c:pt idx="54">
                  <c:v>43697</c:v>
                </c:pt>
              </c:numCache>
            </c:numRef>
          </c:xVal>
          <c:yVal>
            <c:numRef>
              <c:f>'Debt Return'!$C$2:$C$56</c:f>
              <c:numCache>
                <c:formatCode>0.00%</c:formatCode>
                <c:ptCount val="55"/>
                <c:pt idx="0">
                  <c:v>3.95E-2</c:v>
                </c:pt>
                <c:pt idx="1">
                  <c:v>4.2000000000000003E-2</c:v>
                </c:pt>
                <c:pt idx="2">
                  <c:v>4.2000000000000003E-2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4.2000000000000003E-2</c:v>
                </c:pt>
                <c:pt idx="6">
                  <c:v>4.2000000000000003E-2</c:v>
                </c:pt>
                <c:pt idx="7">
                  <c:v>4.2000000000000003E-2</c:v>
                </c:pt>
                <c:pt idx="8">
                  <c:v>4.2000000000000003E-2</c:v>
                </c:pt>
                <c:pt idx="9">
                  <c:v>4.2999999999999997E-2</c:v>
                </c:pt>
                <c:pt idx="10">
                  <c:v>4.2999999999999997E-2</c:v>
                </c:pt>
                <c:pt idx="11">
                  <c:v>4.2999999999999997E-2</c:v>
                </c:pt>
                <c:pt idx="12">
                  <c:v>4.2999999999999997E-2</c:v>
                </c:pt>
                <c:pt idx="13">
                  <c:v>4.2999999999999997E-2</c:v>
                </c:pt>
                <c:pt idx="14">
                  <c:v>4.2999999999999997E-2</c:v>
                </c:pt>
                <c:pt idx="15">
                  <c:v>4.2999999999999997E-2</c:v>
                </c:pt>
                <c:pt idx="16">
                  <c:v>4.2999999999999997E-2</c:v>
                </c:pt>
                <c:pt idx="17">
                  <c:v>4.2999999999999997E-2</c:v>
                </c:pt>
                <c:pt idx="18">
                  <c:v>4.2999999999999997E-2</c:v>
                </c:pt>
                <c:pt idx="19">
                  <c:v>4.4499999999999998E-2</c:v>
                </c:pt>
                <c:pt idx="20">
                  <c:v>4.4499999999999998E-2</c:v>
                </c:pt>
                <c:pt idx="21">
                  <c:v>4.4499999999999998E-2</c:v>
                </c:pt>
                <c:pt idx="22">
                  <c:v>4.5999999999999999E-2</c:v>
                </c:pt>
                <c:pt idx="23">
                  <c:v>4.5999999999999999E-2</c:v>
                </c:pt>
                <c:pt idx="24">
                  <c:v>4.5999999999999999E-2</c:v>
                </c:pt>
                <c:pt idx="25">
                  <c:v>4.5999999999999999E-2</c:v>
                </c:pt>
                <c:pt idx="26">
                  <c:v>4.65E-2</c:v>
                </c:pt>
                <c:pt idx="27">
                  <c:v>4.65E-2</c:v>
                </c:pt>
                <c:pt idx="28">
                  <c:v>4.65E-2</c:v>
                </c:pt>
                <c:pt idx="29">
                  <c:v>4.65E-2</c:v>
                </c:pt>
                <c:pt idx="30">
                  <c:v>4.65E-2</c:v>
                </c:pt>
                <c:pt idx="31">
                  <c:v>4.65E-2</c:v>
                </c:pt>
                <c:pt idx="32">
                  <c:v>4.65E-2</c:v>
                </c:pt>
                <c:pt idx="33">
                  <c:v>4.65E-2</c:v>
                </c:pt>
                <c:pt idx="34">
                  <c:v>4.65E-2</c:v>
                </c:pt>
                <c:pt idx="35">
                  <c:v>4.65E-2</c:v>
                </c:pt>
                <c:pt idx="36">
                  <c:v>4.65E-2</c:v>
                </c:pt>
                <c:pt idx="37">
                  <c:v>4.65E-2</c:v>
                </c:pt>
                <c:pt idx="38">
                  <c:v>4.65E-2</c:v>
                </c:pt>
                <c:pt idx="39">
                  <c:v>4.65E-2</c:v>
                </c:pt>
                <c:pt idx="40">
                  <c:v>4.65E-2</c:v>
                </c:pt>
                <c:pt idx="41">
                  <c:v>4.65E-2</c:v>
                </c:pt>
                <c:pt idx="42">
                  <c:v>4.65E-2</c:v>
                </c:pt>
                <c:pt idx="43">
                  <c:v>4.65E-2</c:v>
                </c:pt>
                <c:pt idx="44">
                  <c:v>4.65E-2</c:v>
                </c:pt>
                <c:pt idx="45">
                  <c:v>4.65E-2</c:v>
                </c:pt>
                <c:pt idx="46">
                  <c:v>4.65E-2</c:v>
                </c:pt>
                <c:pt idx="47">
                  <c:v>4.7500000000000001E-2</c:v>
                </c:pt>
                <c:pt idx="48">
                  <c:v>4.7500000000000001E-2</c:v>
                </c:pt>
                <c:pt idx="49">
                  <c:v>4.8000000000000001E-2</c:v>
                </c:pt>
                <c:pt idx="50">
                  <c:v>4.8000000000000001E-2</c:v>
                </c:pt>
                <c:pt idx="51">
                  <c:v>4.8000000000000001E-2</c:v>
                </c:pt>
                <c:pt idx="52">
                  <c:v>4.8500000000000001E-2</c:v>
                </c:pt>
                <c:pt idx="53">
                  <c:v>4.8500000000000001E-2</c:v>
                </c:pt>
                <c:pt idx="54">
                  <c:v>4.8500000000000001E-2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B-43B2-9626-39BBAA97F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832480"/>
        <c:axId val="2036833440"/>
      </c:scatterChart>
      <c:valAx>
        <c:axId val="20368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833440"/>
        <c:crosses val="autoZero"/>
        <c:crossBetween val="midCat"/>
      </c:valAx>
      <c:valAx>
        <c:axId val="20368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83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39</xdr:col>
      <xdr:colOff>123825</xdr:colOff>
      <xdr:row>18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75F346-12DF-4478-9308-B4D5DD64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19</xdr:col>
      <xdr:colOff>0</xdr:colOff>
      <xdr:row>24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2F73B82-1531-430F-A590-BF1B2A98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57550"/>
          <a:ext cx="102870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</xdr:colOff>
      <xdr:row>2</xdr:row>
      <xdr:rowOff>28575</xdr:rowOff>
    </xdr:from>
    <xdr:to>
      <xdr:col>11</xdr:col>
      <xdr:colOff>471487</xdr:colOff>
      <xdr:row>17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F9117DB-FBFB-3CDB-306F-570918BD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c.cn/fimarkets/lilv/fd32/201310/t20131028_2578984.html" TargetMode="External"/><Relationship Id="rId2" Type="http://schemas.openxmlformats.org/officeDocument/2006/relationships/hyperlink" Target="https://www.gov.cn/zhengce/zhengceku/2019-09/26/content_5433303.htm" TargetMode="External"/><Relationship Id="rId1" Type="http://schemas.openxmlformats.org/officeDocument/2006/relationships/hyperlink" Target="https://www.bloomberg.com/markets/rates-bonds/government-bonds/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39"/>
  <sheetViews>
    <sheetView topLeftCell="A7" workbookViewId="0">
      <selection activeCell="B39" sqref="B39"/>
    </sheetView>
  </sheetViews>
  <sheetFormatPr defaultRowHeight="14.25" x14ac:dyDescent="0.2"/>
  <cols>
    <col min="2" max="2" width="87.1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9" t="s">
        <v>147</v>
      </c>
    </row>
    <row r="4" spans="1:2" x14ac:dyDescent="0.2">
      <c r="B4" t="s">
        <v>150</v>
      </c>
    </row>
    <row r="5" spans="1:2" x14ac:dyDescent="0.2">
      <c r="B5" s="3">
        <v>2022</v>
      </c>
    </row>
    <row r="6" spans="1:2" x14ac:dyDescent="0.2">
      <c r="B6" t="s">
        <v>148</v>
      </c>
    </row>
    <row r="8" spans="1:2" x14ac:dyDescent="0.2">
      <c r="A8" s="1"/>
      <c r="B8" s="9" t="s">
        <v>149</v>
      </c>
    </row>
    <row r="9" spans="1:2" x14ac:dyDescent="0.2">
      <c r="B9" t="s">
        <v>151</v>
      </c>
    </row>
    <row r="10" spans="1:2" x14ac:dyDescent="0.2">
      <c r="B10" s="3">
        <v>2024</v>
      </c>
    </row>
    <row r="11" spans="1:2" x14ac:dyDescent="0.2">
      <c r="B11" t="s">
        <v>152</v>
      </c>
    </row>
    <row r="12" spans="1:2" x14ac:dyDescent="0.2">
      <c r="B12" s="2" t="s">
        <v>153</v>
      </c>
    </row>
    <row r="14" spans="1:2" x14ac:dyDescent="0.2">
      <c r="B14" s="9" t="s">
        <v>29</v>
      </c>
    </row>
    <row r="15" spans="1:2" x14ac:dyDescent="0.2">
      <c r="B15" t="s">
        <v>30</v>
      </c>
    </row>
    <row r="16" spans="1:2" x14ac:dyDescent="0.2">
      <c r="B16" s="3">
        <v>2022</v>
      </c>
    </row>
    <row r="17" spans="1:2" x14ac:dyDescent="0.2">
      <c r="B17" t="s">
        <v>31</v>
      </c>
    </row>
    <row r="18" spans="1:2" x14ac:dyDescent="0.2">
      <c r="B18" s="2" t="s">
        <v>32</v>
      </c>
    </row>
    <row r="19" spans="1:2" x14ac:dyDescent="0.2">
      <c r="B19" t="s">
        <v>33</v>
      </c>
    </row>
    <row r="21" spans="1:2" x14ac:dyDescent="0.2">
      <c r="A21" s="1"/>
      <c r="B21" s="9" t="s">
        <v>154</v>
      </c>
    </row>
    <row r="22" spans="1:2" x14ac:dyDescent="0.2">
      <c r="B22" t="s">
        <v>34</v>
      </c>
    </row>
    <row r="23" spans="1:2" x14ac:dyDescent="0.2">
      <c r="B23" s="3" t="s">
        <v>36</v>
      </c>
    </row>
    <row r="24" spans="1:2" x14ac:dyDescent="0.2">
      <c r="B24" s="14" t="s">
        <v>35</v>
      </c>
    </row>
    <row r="25" spans="1:2" x14ac:dyDescent="0.2">
      <c r="B25" s="2" t="s">
        <v>37</v>
      </c>
    </row>
    <row r="28" spans="1:2" x14ac:dyDescent="0.2">
      <c r="A28" s="1" t="s">
        <v>2</v>
      </c>
    </row>
    <row r="29" spans="1:2" x14ac:dyDescent="0.2">
      <c r="A29" t="s">
        <v>3</v>
      </c>
    </row>
    <row r="30" spans="1:2" x14ac:dyDescent="0.2">
      <c r="A30" t="s">
        <v>4</v>
      </c>
    </row>
    <row r="31" spans="1:2" x14ac:dyDescent="0.2">
      <c r="A31" t="s">
        <v>5</v>
      </c>
    </row>
    <row r="32" spans="1:2" x14ac:dyDescent="0.2">
      <c r="A32" t="s">
        <v>6</v>
      </c>
    </row>
    <row r="33" spans="1:3" x14ac:dyDescent="0.2">
      <c r="A33" t="s">
        <v>7</v>
      </c>
    </row>
    <row r="35" spans="1:3" x14ac:dyDescent="0.2">
      <c r="A35" s="7" t="s">
        <v>20</v>
      </c>
      <c r="B35" s="8"/>
      <c r="C35" s="8"/>
    </row>
    <row r="36" spans="1:3" x14ac:dyDescent="0.2">
      <c r="A36" t="s">
        <v>16</v>
      </c>
    </row>
    <row r="37" spans="1:3" x14ac:dyDescent="0.2">
      <c r="A37" t="s">
        <v>17</v>
      </c>
    </row>
    <row r="38" spans="1:3" x14ac:dyDescent="0.2">
      <c r="A38" t="s">
        <v>18</v>
      </c>
    </row>
    <row r="39" spans="1:3" x14ac:dyDescent="0.2">
      <c r="A39" t="s">
        <v>19</v>
      </c>
    </row>
  </sheetData>
  <phoneticPr fontId="5" type="noConversion"/>
  <hyperlinks>
    <hyperlink ref="B18" r:id="rId1" xr:uid="{2E89D36F-FC27-4D19-93B8-60E068C81CDC}"/>
    <hyperlink ref="B25" r:id="rId2" xr:uid="{FD7A7B86-130D-4FF9-82AC-39F6B159BFE6}"/>
    <hyperlink ref="B12" r:id="rId3" xr:uid="{71EA87C5-95A9-4420-87DC-FF8C0B965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8018-9779-4E26-8AF0-D1A84426262D}">
  <dimension ref="A1:BB1143"/>
  <sheetViews>
    <sheetView workbookViewId="0">
      <selection activeCell="AK24" sqref="AK24"/>
    </sheetView>
  </sheetViews>
  <sheetFormatPr defaultRowHeight="15" x14ac:dyDescent="0.25"/>
  <cols>
    <col min="1" max="1" width="6.75" style="15" bestFit="1" customWidth="1"/>
    <col min="2" max="2" width="5" style="15" bestFit="1" customWidth="1"/>
    <col min="3" max="4" width="9" style="15" bestFit="1" customWidth="1"/>
    <col min="5" max="5" width="6" style="15" bestFit="1" customWidth="1"/>
    <col min="6" max="8" width="7.75" style="16" customWidth="1"/>
    <col min="9" max="9" width="7.75" style="15" customWidth="1"/>
    <col min="10" max="10" width="5" style="15" bestFit="1" customWidth="1"/>
    <col min="11" max="11" width="11.375" style="15" bestFit="1" customWidth="1"/>
    <col min="12" max="12" width="9" style="15"/>
    <col min="13" max="32" width="0" style="15" hidden="1" customWidth="1"/>
    <col min="33" max="33" width="18.375" style="15" bestFit="1" customWidth="1"/>
    <col min="34" max="54" width="7.625" style="15" customWidth="1"/>
    <col min="55" max="16384" width="9" style="15"/>
  </cols>
  <sheetData>
    <row r="1" spans="1:54" x14ac:dyDescent="0.25">
      <c r="A1" s="15" t="s">
        <v>38</v>
      </c>
      <c r="B1" s="15" t="s">
        <v>39</v>
      </c>
      <c r="C1" s="15" t="s">
        <v>40</v>
      </c>
      <c r="D1" s="15" t="s">
        <v>41</v>
      </c>
      <c r="E1" s="15" t="s">
        <v>42</v>
      </c>
      <c r="F1" s="16" t="s">
        <v>43</v>
      </c>
      <c r="G1" s="16" t="s">
        <v>44</v>
      </c>
      <c r="H1" s="16" t="s">
        <v>45</v>
      </c>
      <c r="I1" s="15" t="s">
        <v>46</v>
      </c>
      <c r="J1" s="15" t="s">
        <v>47</v>
      </c>
      <c r="K1" s="15" t="s">
        <v>48</v>
      </c>
      <c r="M1" s="15">
        <v>2000</v>
      </c>
      <c r="N1" s="15">
        <v>2001</v>
      </c>
      <c r="O1" s="15">
        <v>2002</v>
      </c>
      <c r="P1" s="15">
        <v>2003</v>
      </c>
      <c r="Q1" s="15">
        <v>2004</v>
      </c>
      <c r="R1" s="15">
        <v>2005</v>
      </c>
      <c r="S1" s="15">
        <v>2006</v>
      </c>
      <c r="T1" s="15">
        <v>2007</v>
      </c>
      <c r="U1" s="15">
        <v>2008</v>
      </c>
      <c r="V1" s="15">
        <v>2009</v>
      </c>
      <c r="W1" s="15">
        <v>2010</v>
      </c>
      <c r="X1" s="15">
        <v>2011</v>
      </c>
      <c r="Y1" s="15">
        <v>2012</v>
      </c>
      <c r="Z1" s="15">
        <v>2013</v>
      </c>
      <c r="AA1" s="15">
        <v>2014</v>
      </c>
      <c r="AB1" s="15">
        <v>2015</v>
      </c>
      <c r="AC1" s="15">
        <v>2016</v>
      </c>
      <c r="AD1" s="15">
        <v>2017</v>
      </c>
      <c r="AE1" s="15">
        <v>2018</v>
      </c>
      <c r="AF1" s="15">
        <v>2019</v>
      </c>
      <c r="AH1" s="18" t="s">
        <v>140</v>
      </c>
      <c r="AI1" s="15">
        <v>2000</v>
      </c>
      <c r="AJ1" s="15">
        <v>2001</v>
      </c>
      <c r="AK1" s="15">
        <v>2002</v>
      </c>
      <c r="AL1" s="15">
        <v>2003</v>
      </c>
      <c r="AM1" s="15">
        <v>2004</v>
      </c>
      <c r="AN1" s="15">
        <v>2005</v>
      </c>
      <c r="AO1" s="15">
        <v>2006</v>
      </c>
      <c r="AP1" s="15">
        <v>2007</v>
      </c>
      <c r="AQ1" s="15">
        <v>2008</v>
      </c>
      <c r="AR1" s="15">
        <v>2009</v>
      </c>
      <c r="AS1" s="15">
        <v>2010</v>
      </c>
      <c r="AT1" s="15">
        <v>2011</v>
      </c>
      <c r="AU1" s="15">
        <v>2012</v>
      </c>
      <c r="AV1" s="15">
        <v>2013</v>
      </c>
      <c r="AW1" s="15">
        <v>2014</v>
      </c>
      <c r="AX1" s="15">
        <v>2015</v>
      </c>
      <c r="AY1" s="15">
        <v>2016</v>
      </c>
      <c r="AZ1" s="15">
        <v>2017</v>
      </c>
      <c r="BA1" s="15">
        <v>2018</v>
      </c>
      <c r="BB1" s="15">
        <v>2019</v>
      </c>
    </row>
    <row r="2" spans="1:54" x14ac:dyDescent="0.25">
      <c r="A2" s="15">
        <v>27</v>
      </c>
      <c r="B2" s="15">
        <v>2000</v>
      </c>
      <c r="C2" s="15" t="s">
        <v>49</v>
      </c>
      <c r="D2" s="15" t="s">
        <v>50</v>
      </c>
      <c r="E2" s="15">
        <v>9</v>
      </c>
      <c r="F2" s="16">
        <v>22.744060516357422</v>
      </c>
      <c r="G2" s="16">
        <v>8.1072449684143066E-2</v>
      </c>
      <c r="H2" s="16">
        <v>0.14055795967578888</v>
      </c>
      <c r="I2" s="15" t="s">
        <v>51</v>
      </c>
      <c r="J2" s="15">
        <v>2000</v>
      </c>
      <c r="K2" s="15">
        <v>7544317866.1948738</v>
      </c>
      <c r="M2" s="15" cm="1">
        <f t="array" ref="M2:M1143">IF($B2:$B1143=M1,1,0)</f>
        <v>1</v>
      </c>
      <c r="N2" s="15" cm="1">
        <f t="array" ref="N2:N1143">IF($B2:$B1143=N1,1,0)</f>
        <v>0</v>
      </c>
      <c r="O2" s="15" cm="1">
        <f t="array" ref="O2:O1143">IF($B2:$B1143=O1,1,0)</f>
        <v>0</v>
      </c>
      <c r="P2" s="15" cm="1">
        <f t="array" ref="P2:P1143">IF($B2:$B1143=P1,1,0)</f>
        <v>0</v>
      </c>
      <c r="Q2" s="15" cm="1">
        <f t="array" ref="Q2:Q1143">IF($B2:$B1143=Q1,1,0)</f>
        <v>0</v>
      </c>
      <c r="R2" s="15" cm="1">
        <f t="array" ref="R2:R1143">IF($B2:$B1143=R1,1,0)</f>
        <v>0</v>
      </c>
      <c r="S2" s="15" cm="1">
        <f t="array" ref="S2:S1143">IF($B2:$B1143=S1,1,0)</f>
        <v>0</v>
      </c>
      <c r="T2" s="15" cm="1">
        <f t="array" ref="T2:T1143">IF($B2:$B1143=T1,1,0)</f>
        <v>0</v>
      </c>
      <c r="U2" s="15" cm="1">
        <f t="array" ref="U2:U1143">IF($B2:$B1143=U1,1,0)</f>
        <v>0</v>
      </c>
      <c r="V2" s="15" cm="1">
        <f t="array" ref="V2:V1143">IF($B2:$B1143=V1,1,0)</f>
        <v>0</v>
      </c>
      <c r="W2" s="15" cm="1">
        <f t="array" ref="W2:W1143">IF($B2:$B1143=W1,1,0)</f>
        <v>0</v>
      </c>
      <c r="X2" s="15" cm="1">
        <f t="array" ref="X2:X1143">IF($B2:$B1143=X1,1,0)</f>
        <v>0</v>
      </c>
      <c r="Y2" s="15" cm="1">
        <f t="array" ref="Y2:Y1143">IF($B2:$B1143=Y1,1,0)</f>
        <v>0</v>
      </c>
      <c r="Z2" s="15" cm="1">
        <f t="array" ref="Z2:Z1143">IF($B2:$B1143=Z1,1,0)</f>
        <v>0</v>
      </c>
      <c r="AA2" s="15" cm="1">
        <f t="array" ref="AA2:AA1143">IF($B2:$B1143=AA1,1,0)</f>
        <v>0</v>
      </c>
      <c r="AB2" s="15" cm="1">
        <f t="array" ref="AB2:AB1143">IF($B2:$B1143=AB1,1,0)</f>
        <v>0</v>
      </c>
      <c r="AC2" s="15" cm="1">
        <f t="array" ref="AC2:AC1143">IF($B2:$B1143=AC1,1,0)</f>
        <v>0</v>
      </c>
      <c r="AD2" s="15" cm="1">
        <f t="array" ref="AD2:AD1143">IF($B2:$B1143=AD1,1,0)</f>
        <v>0</v>
      </c>
      <c r="AE2" s="15" cm="1">
        <f t="array" ref="AE2:AE1143">IF($B2:$B1143=AE1,1,0)</f>
        <v>0</v>
      </c>
      <c r="AF2" s="15" cm="1">
        <f t="array" ref="AF2:AF1143">IF($B2:$B1143=AF1,1,0)</f>
        <v>0</v>
      </c>
      <c r="AG2" s="15" t="s">
        <v>52</v>
      </c>
      <c r="AH2" s="17">
        <f>AVERAGE(AI2:BB2)</f>
        <v>8.7117192374295827E-2</v>
      </c>
      <c r="AI2" s="17" cm="1">
        <f t="array" ref="AI2">SUMPRODUCT(($K$2:$K$1143*M$2:M$1143),$H$2:$H$1143)/SUMIFS($K$2:$K$1143,$B$2:$B$1143,M$1)</f>
        <v>0.13248788249771895</v>
      </c>
      <c r="AJ2" s="17" cm="1">
        <f t="array" ref="AJ2">SUMPRODUCT(($K$2:$K$1143*N$2:N$1143),$H$2:$H$1143)/SUMIFS($K$2:$K$1143,$B$2:$B$1143,N$1)</f>
        <v>0.12405703808898245</v>
      </c>
      <c r="AK2" s="17" cm="1">
        <f t="array" ref="AK2">SUMPRODUCT(($K$2:$K$1143*O$2:O$1143),$H$2:$H$1143)/SUMIFS($K$2:$K$1143,$B$2:$B$1143,O$1)</f>
        <v>0.10788906172729057</v>
      </c>
      <c r="AL2" s="17" cm="1">
        <f t="array" ref="AL2">SUMPRODUCT(($K$2:$K$1143*P$2:P$1143),$H$2:$H$1143)/SUMIFS($K$2:$K$1143,$B$2:$B$1143,P$1)</f>
        <v>0.10946673652135039</v>
      </c>
      <c r="AM2" s="17" cm="1">
        <f t="array" ref="AM2">SUMPRODUCT(($K$2:$K$1143*Q$2:Q$1143),$H$2:$H$1143)/SUMIFS($K$2:$K$1143,$B$2:$B$1143,Q$1)</f>
        <v>0.11205082477941609</v>
      </c>
      <c r="AN2" s="17" cm="1">
        <f t="array" ref="AN2">SUMPRODUCT(($K$2:$K$1143*R$2:R$1143),$H$2:$H$1143)/SUMIFS($K$2:$K$1143,$B$2:$B$1143,R$1)</f>
        <v>7.722245906529969E-2</v>
      </c>
      <c r="AO2" s="17" cm="1">
        <f t="array" ref="AO2">SUMPRODUCT(($K$2:$K$1143*S$2:S$1143),$H$2:$H$1143)/SUMIFS($K$2:$K$1143,$B$2:$B$1143,S$1)</f>
        <v>0.10537631562068163</v>
      </c>
      <c r="AP2" s="17" cm="1">
        <f t="array" ref="AP2">SUMPRODUCT(($K$2:$K$1143*T$2:T$1143),$H$2:$H$1143)/SUMIFS($K$2:$K$1143,$B$2:$B$1143,T$1)</f>
        <v>0.10483744648011094</v>
      </c>
      <c r="AQ2" s="17" cm="1">
        <f t="array" ref="AQ2">SUMPRODUCT(($K$2:$K$1143*U$2:U$1143),$H$2:$H$1143)/SUMIFS($K$2:$K$1143,$B$2:$B$1143,U$1)</f>
        <v>-5.2468990512202662E-2</v>
      </c>
      <c r="AR2" s="17" cm="1">
        <f t="array" ref="AR2">SUMPRODUCT(($K$2:$K$1143*V$2:V$1143),$H$2:$H$1143)/SUMIFS($K$2:$K$1143,$B$2:$B$1143,V$1)</f>
        <v>8.1239896162129274E-2</v>
      </c>
      <c r="AS2" s="17" cm="1">
        <f t="array" ref="AS2">SUMPRODUCT(($K$2:$K$1143*W$2:W$1143),$H$2:$H$1143)/SUMIFS($K$2:$K$1143,$B$2:$B$1143,W$1)</f>
        <v>6.6057265963355566E-2</v>
      </c>
      <c r="AT2" s="17" cm="1">
        <f t="array" ref="AT2">SUMPRODUCT(($K$2:$K$1143*X$2:X$1143),$H$2:$H$1143)/SUMIFS($K$2:$K$1143,$B$2:$B$1143,X$1)</f>
        <v>4.5842432581885167E-2</v>
      </c>
      <c r="AU2" s="17" cm="1">
        <f t="array" ref="AU2">SUMPRODUCT(($K$2:$K$1143*Y$2:Y$1143),$H$2:$H$1143)/SUMIFS($K$2:$K$1143,$B$2:$B$1143,Y$1)</f>
        <v>9.5656946515984553E-2</v>
      </c>
      <c r="AV2" s="17" cm="1">
        <f t="array" ref="AV2">SUMPRODUCT(($K$2:$K$1143*Z$2:Z$1143),$H$2:$H$1143)/SUMIFS($K$2:$K$1143,$B$2:$B$1143,Z$1)</f>
        <v>0.13260837423045169</v>
      </c>
      <c r="AW2" s="17" cm="1">
        <f t="array" ref="AW2">SUMPRODUCT(($K$2:$K$1143*AA$2:AA$1143),$H$2:$H$1143)/SUMIFS($K$2:$K$1143,$B$2:$B$1143,AA$1)</f>
        <v>0.12712626607412458</v>
      </c>
      <c r="AX2" s="17" cm="1">
        <f t="array" ref="AX2">SUMPRODUCT(($K$2:$K$1143*AB$2:AB$1143),$H$2:$H$1143)/SUMIFS($K$2:$K$1143,$B$2:$B$1143,AB$1)</f>
        <v>0.12214139619822846</v>
      </c>
      <c r="AY2" s="17" cm="1">
        <f t="array" ref="AY2">SUMPRODUCT(($K$2:$K$1143*AC$2:AC$1143),$H$2:$H$1143)/SUMIFS($K$2:$K$1143,$B$2:$B$1143,AC$1)</f>
        <v>9.4538073163039721E-2</v>
      </c>
      <c r="AZ2" s="17" cm="1">
        <f t="array" ref="AZ2">SUMPRODUCT(($K$2:$K$1143*AD$2:AD$1143),$H$2:$H$1143)/SUMIFS($K$2:$K$1143,$B$2:$B$1143,AD$1)</f>
        <v>4.6699848491113922E-2</v>
      </c>
      <c r="BA2" s="17" cm="1">
        <f t="array" ref="BA2">SUMPRODUCT(($K$2:$K$1143*AE$2:AE$1143),$H$2:$H$1143)/SUMIFS($K$2:$K$1143,$B$2:$B$1143,AE$1)</f>
        <v>3.9012689254200456E-2</v>
      </c>
      <c r="BB2" s="17" cm="1">
        <f t="array" ref="BB2">SUMPRODUCT(($K$2:$K$1143*AF$2:AF$1143),$H$2:$H$1143)/SUMIFS($K$2:$K$1143,$B$2:$B$1143,AF$1)</f>
        <v>7.0501884582754984E-2</v>
      </c>
    </row>
    <row r="3" spans="1:54" x14ac:dyDescent="0.25">
      <c r="A3" s="15">
        <v>27</v>
      </c>
      <c r="B3" s="15">
        <v>2001</v>
      </c>
      <c r="C3" s="15" t="s">
        <v>49</v>
      </c>
      <c r="D3" s="15" t="s">
        <v>50</v>
      </c>
      <c r="E3" s="15">
        <v>9</v>
      </c>
      <c r="F3" s="16">
        <v>22.77287483215332</v>
      </c>
      <c r="G3" s="16">
        <v>0.10000336170196533</v>
      </c>
      <c r="H3" s="16">
        <v>0.16785764694213867</v>
      </c>
      <c r="I3" s="15" t="s">
        <v>51</v>
      </c>
      <c r="J3" s="15">
        <v>2001</v>
      </c>
      <c r="K3" s="15">
        <v>7764864413.4613676</v>
      </c>
      <c r="M3" s="15">
        <v>0</v>
      </c>
      <c r="N3" s="15">
        <v>1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 t="s">
        <v>53</v>
      </c>
      <c r="AH3" s="17">
        <f>AVERAGE(AI3:BB3)</f>
        <v>3.963221762147591E-2</v>
      </c>
      <c r="AI3" s="17" cm="1">
        <f t="array" ref="AI3">SUMPRODUCT(($K$2:$K$1143*M$2:M$1143),$G$2:$G$1143)/SUMIFS($K$2:$K$1143,$B$2:$B$1143,M$1)</f>
        <v>7.733177001482737E-2</v>
      </c>
      <c r="AJ3" s="17" cm="1">
        <f t="array" ref="AJ3">SUMPRODUCT(($K$2:$K$1143*N$2:N$1143),$G$2:$G$1143)/SUMIFS($K$2:$K$1143,$B$2:$B$1143,N$1)</f>
        <v>7.4830976186518405E-2</v>
      </c>
      <c r="AK3" s="17" cm="1">
        <f t="array" ref="AK3">SUMPRODUCT(($K$2:$K$1143*O$2:O$1143),$G$2:$G$1143)/SUMIFS($K$2:$K$1143,$B$2:$B$1143,O$1)</f>
        <v>6.4167204868597241E-2</v>
      </c>
      <c r="AL3" s="17" cm="1">
        <f t="array" ref="AL3">SUMPRODUCT(($K$2:$K$1143*P$2:P$1143),$G$2:$G$1143)/SUMIFS($K$2:$K$1143,$B$2:$B$1143,P$1)</f>
        <v>6.6593334552214931E-2</v>
      </c>
      <c r="AM3" s="17" cm="1">
        <f t="array" ref="AM3">SUMPRODUCT(($K$2:$K$1143*Q$2:Q$1143),$G$2:$G$1143)/SUMIFS($K$2:$K$1143,$B$2:$B$1143,Q$1)</f>
        <v>5.9163791802944003E-2</v>
      </c>
      <c r="AN3" s="17" cm="1">
        <f t="array" ref="AN3">SUMPRODUCT(($K$2:$K$1143*R$2:R$1143),$G$2:$G$1143)/SUMIFS($K$2:$K$1143,$B$2:$B$1143,R$1)</f>
        <v>4.4664152317136795E-2</v>
      </c>
      <c r="AO3" s="17" cm="1">
        <f t="array" ref="AO3">SUMPRODUCT(($K$2:$K$1143*S$2:S$1143),$G$2:$G$1143)/SUMIFS($K$2:$K$1143,$B$2:$B$1143,S$1)</f>
        <v>4.4340803841536269E-2</v>
      </c>
      <c r="AP3" s="17" cm="1">
        <f t="array" ref="AP3">SUMPRODUCT(($K$2:$K$1143*T$2:T$1143),$G$2:$G$1143)/SUMIFS($K$2:$K$1143,$B$2:$B$1143,T$1)</f>
        <v>4.3996702087759895E-2</v>
      </c>
      <c r="AQ3" s="17" cm="1">
        <f t="array" ref="AQ3">SUMPRODUCT(($K$2:$K$1143*U$2:U$1143),$G$2:$G$1143)/SUMIFS($K$2:$K$1143,$B$2:$B$1143,U$1)</f>
        <v>-5.575277144024806E-3</v>
      </c>
      <c r="AR3" s="17" cm="1">
        <f t="array" ref="AR3">SUMPRODUCT(($K$2:$K$1143*V$2:V$1143),$G$2:$G$1143)/SUMIFS($K$2:$K$1143,$B$2:$B$1143,V$1)</f>
        <v>2.2519326965906486E-2</v>
      </c>
      <c r="AS3" s="17" cm="1">
        <f t="array" ref="AS3">SUMPRODUCT(($K$2:$K$1143*W$2:W$1143),$G$2:$G$1143)/SUMIFS($K$2:$K$1143,$B$2:$B$1143,W$1)</f>
        <v>2.1598488897822232E-2</v>
      </c>
      <c r="AT3" s="17" cm="1">
        <f t="array" ref="AT3">SUMPRODUCT(($K$2:$K$1143*X$2:X$1143),$G$2:$G$1143)/SUMIFS($K$2:$K$1143,$B$2:$B$1143,X$1)</f>
        <v>1.6160553027161947E-2</v>
      </c>
      <c r="AU3" s="17" cm="1">
        <f t="array" ref="AU3">SUMPRODUCT(($K$2:$K$1143*Y$2:Y$1143),$G$2:$G$1143)/SUMIFS($K$2:$K$1143,$B$2:$B$1143,Y$1)</f>
        <v>2.8210060486997941E-2</v>
      </c>
      <c r="AV3" s="17" cm="1">
        <f t="array" ref="AV3">SUMPRODUCT(($K$2:$K$1143*Z$2:Z$1143),$G$2:$G$1143)/SUMIFS($K$2:$K$1143,$B$2:$B$1143,Z$1)</f>
        <v>4.1713303162081619E-2</v>
      </c>
      <c r="AW3" s="17" cm="1">
        <f t="array" ref="AW3">SUMPRODUCT(($K$2:$K$1143*AA$2:AA$1143),$G$2:$G$1143)/SUMIFS($K$2:$K$1143,$B$2:$B$1143,AA$1)</f>
        <v>4.3638882613576027E-2</v>
      </c>
      <c r="AX3" s="17" cm="1">
        <f t="array" ref="AX3">SUMPRODUCT(($K$2:$K$1143*AB$2:AB$1143),$G$2:$G$1143)/SUMIFS($K$2:$K$1143,$B$2:$B$1143,AB$1)</f>
        <v>4.4071062150205356E-2</v>
      </c>
      <c r="AY3" s="17" cm="1">
        <f t="array" ref="AY3">SUMPRODUCT(($K$2:$K$1143*AC$2:AC$1143),$G$2:$G$1143)/SUMIFS($K$2:$K$1143,$B$2:$B$1143,AC$1)</f>
        <v>3.4151388690934141E-2</v>
      </c>
      <c r="AZ3" s="17" cm="1">
        <f t="array" ref="AZ3">SUMPRODUCT(($K$2:$K$1143*AD$2:AD$1143),$G$2:$G$1143)/SUMIFS($K$2:$K$1143,$B$2:$B$1143,AD$1)</f>
        <v>2.0217231081684536E-2</v>
      </c>
      <c r="BA3" s="17" cm="1">
        <f t="array" ref="BA3">SUMPRODUCT(($K$2:$K$1143*AE$2:AE$1143),$G$2:$G$1143)/SUMIFS($K$2:$K$1143,$B$2:$B$1143,AE$1)</f>
        <v>2.3510543783065347E-2</v>
      </c>
      <c r="BB3" s="17" cm="1">
        <f t="array" ref="BB3">SUMPRODUCT(($K$2:$K$1143*AF$2:AF$1143),$G$2:$G$1143)/SUMIFS($K$2:$K$1143,$B$2:$B$1143,AF$1)</f>
        <v>2.7340053042572473E-2</v>
      </c>
    </row>
    <row r="4" spans="1:54" x14ac:dyDescent="0.25">
      <c r="A4" s="15">
        <v>27</v>
      </c>
      <c r="B4" s="15">
        <v>2002</v>
      </c>
      <c r="C4" s="15" t="s">
        <v>49</v>
      </c>
      <c r="D4" s="15" t="s">
        <v>50</v>
      </c>
      <c r="E4" s="15">
        <v>9</v>
      </c>
      <c r="F4" s="16">
        <v>22.802011489868164</v>
      </c>
      <c r="G4" s="16">
        <v>0.11965546756982803</v>
      </c>
      <c r="H4" s="16">
        <v>0.17685042321681976</v>
      </c>
      <c r="I4" s="15" t="s">
        <v>51</v>
      </c>
      <c r="J4" s="15">
        <v>2002</v>
      </c>
      <c r="K4" s="15">
        <v>7994434826.5307455</v>
      </c>
      <c r="M4" s="15">
        <v>0</v>
      </c>
      <c r="N4" s="15">
        <v>0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</row>
    <row r="5" spans="1:54" x14ac:dyDescent="0.25">
      <c r="A5" s="15">
        <v>27</v>
      </c>
      <c r="B5" s="15">
        <v>2003</v>
      </c>
      <c r="C5" s="15" t="s">
        <v>49</v>
      </c>
      <c r="D5" s="15" t="s">
        <v>50</v>
      </c>
      <c r="E5" s="15">
        <v>9</v>
      </c>
      <c r="F5" s="16">
        <v>22.908670425415039</v>
      </c>
      <c r="G5" s="16">
        <v>0.15358845889568329</v>
      </c>
      <c r="H5" s="16">
        <v>0.20786193013191223</v>
      </c>
      <c r="I5" s="15" t="s">
        <v>51</v>
      </c>
      <c r="J5" s="15">
        <v>2003</v>
      </c>
      <c r="K5" s="15">
        <v>8894246335.0160942</v>
      </c>
      <c r="M5" s="15">
        <v>0</v>
      </c>
      <c r="N5" s="15">
        <v>0</v>
      </c>
      <c r="O5" s="15">
        <v>0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</row>
    <row r="6" spans="1:54" x14ac:dyDescent="0.25">
      <c r="A6" s="15">
        <v>27</v>
      </c>
      <c r="B6" s="15">
        <v>2004</v>
      </c>
      <c r="C6" s="15" t="s">
        <v>49</v>
      </c>
      <c r="D6" s="15" t="s">
        <v>50</v>
      </c>
      <c r="E6" s="15">
        <v>9</v>
      </c>
      <c r="F6" s="16">
        <v>23.14076042175293</v>
      </c>
      <c r="G6" s="16">
        <v>0.11763717234134674</v>
      </c>
      <c r="H6" s="16">
        <v>0.18114027380943298</v>
      </c>
      <c r="I6" s="15" t="s">
        <v>51</v>
      </c>
      <c r="J6" s="15">
        <v>2004</v>
      </c>
      <c r="K6" s="15">
        <v>11217719034.353735</v>
      </c>
      <c r="M6" s="15">
        <v>0</v>
      </c>
      <c r="N6" s="15">
        <v>0</v>
      </c>
      <c r="O6" s="15">
        <v>0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</row>
    <row r="7" spans="1:54" x14ac:dyDescent="0.25">
      <c r="A7" s="15">
        <v>27</v>
      </c>
      <c r="B7" s="15">
        <v>2005</v>
      </c>
      <c r="C7" s="15" t="s">
        <v>49</v>
      </c>
      <c r="D7" s="15" t="s">
        <v>50</v>
      </c>
      <c r="E7" s="15">
        <v>9</v>
      </c>
      <c r="F7" s="16">
        <v>23.126707077026367</v>
      </c>
      <c r="G7" s="16">
        <v>0.12787169218063354</v>
      </c>
      <c r="H7" s="16">
        <v>0.17857666313648224</v>
      </c>
      <c r="I7" s="15" t="s">
        <v>51</v>
      </c>
      <c r="J7" s="15">
        <v>2005</v>
      </c>
      <c r="K7" s="15">
        <v>11061175120.906246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1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</row>
    <row r="8" spans="1:54" x14ac:dyDescent="0.25">
      <c r="A8" s="15">
        <v>27</v>
      </c>
      <c r="B8" s="15">
        <v>2006</v>
      </c>
      <c r="C8" s="15" t="s">
        <v>49</v>
      </c>
      <c r="D8" s="15" t="s">
        <v>50</v>
      </c>
      <c r="E8" s="15">
        <v>9</v>
      </c>
      <c r="F8" s="16">
        <v>23.142820358276367</v>
      </c>
      <c r="G8" s="16">
        <v>0.13393011689186096</v>
      </c>
      <c r="H8" s="16">
        <v>0.18376860022544861</v>
      </c>
      <c r="I8" s="15" t="s">
        <v>51</v>
      </c>
      <c r="J8" s="15">
        <v>2006</v>
      </c>
      <c r="K8" s="15">
        <v>11240850640.142464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1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</row>
    <row r="9" spans="1:54" x14ac:dyDescent="0.25">
      <c r="A9" s="15">
        <v>27</v>
      </c>
      <c r="B9" s="15">
        <v>2007</v>
      </c>
      <c r="C9" s="15" t="s">
        <v>49</v>
      </c>
      <c r="D9" s="15" t="s">
        <v>50</v>
      </c>
      <c r="E9" s="15">
        <v>9</v>
      </c>
      <c r="F9" s="16">
        <v>23.922683715820313</v>
      </c>
      <c r="G9" s="16">
        <v>7.9274870455265045E-2</v>
      </c>
      <c r="H9" s="16">
        <v>0.14110328257083893</v>
      </c>
      <c r="I9" s="15" t="s">
        <v>51</v>
      </c>
      <c r="J9" s="15">
        <v>2007</v>
      </c>
      <c r="K9" s="15">
        <v>24518253448.806515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1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</row>
    <row r="10" spans="1:54" x14ac:dyDescent="0.25">
      <c r="A10" s="15">
        <v>27</v>
      </c>
      <c r="B10" s="15">
        <v>2008</v>
      </c>
      <c r="C10" s="15" t="s">
        <v>49</v>
      </c>
      <c r="D10" s="15" t="s">
        <v>50</v>
      </c>
      <c r="E10" s="15">
        <v>9</v>
      </c>
      <c r="F10" s="16">
        <v>24.103744506835938</v>
      </c>
      <c r="G10" s="16">
        <v>3.9608493447303772E-2</v>
      </c>
      <c r="H10" s="16">
        <v>8.5083842277526855E-2</v>
      </c>
      <c r="I10" s="15" t="s">
        <v>51</v>
      </c>
      <c r="J10" s="15">
        <v>2008</v>
      </c>
      <c r="K10" s="15">
        <v>29384833382.377434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</row>
    <row r="11" spans="1:54" x14ac:dyDescent="0.25">
      <c r="A11" s="15">
        <v>27</v>
      </c>
      <c r="B11" s="15">
        <v>2009</v>
      </c>
      <c r="C11" s="15" t="s">
        <v>49</v>
      </c>
      <c r="D11" s="15" t="s">
        <v>50</v>
      </c>
      <c r="E11" s="15">
        <v>9</v>
      </c>
      <c r="F11" s="16">
        <v>24.132757186889648</v>
      </c>
      <c r="G11" s="16">
        <v>7.6614700257778168E-2</v>
      </c>
      <c r="H11" s="16">
        <v>0.14776246249675751</v>
      </c>
      <c r="I11" s="15" t="s">
        <v>51</v>
      </c>
      <c r="J11" s="15">
        <v>2009</v>
      </c>
      <c r="K11" s="15">
        <v>30249853755.711712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</row>
    <row r="12" spans="1:54" x14ac:dyDescent="0.25">
      <c r="A12" s="15">
        <v>27</v>
      </c>
      <c r="B12" s="15">
        <v>2010</v>
      </c>
      <c r="C12" s="15" t="s">
        <v>49</v>
      </c>
      <c r="D12" s="15" t="s">
        <v>50</v>
      </c>
      <c r="E12" s="15">
        <v>9</v>
      </c>
      <c r="F12" s="16">
        <v>24.092971801757813</v>
      </c>
      <c r="G12" s="16">
        <v>5.558786541223526E-2</v>
      </c>
      <c r="H12" s="16">
        <v>9.8441667854785919E-2</v>
      </c>
      <c r="I12" s="15" t="s">
        <v>51</v>
      </c>
      <c r="J12" s="15">
        <v>2010</v>
      </c>
      <c r="K12" s="15">
        <v>29069978204.502899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</row>
    <row r="13" spans="1:54" x14ac:dyDescent="0.25">
      <c r="A13" s="15">
        <v>27</v>
      </c>
      <c r="B13" s="15">
        <v>2011</v>
      </c>
      <c r="C13" s="15" t="s">
        <v>49</v>
      </c>
      <c r="D13" s="15" t="s">
        <v>50</v>
      </c>
      <c r="E13" s="15">
        <v>9</v>
      </c>
      <c r="F13" s="16">
        <v>24.173542022705078</v>
      </c>
      <c r="G13" s="16">
        <v>3.7539917975664139E-2</v>
      </c>
      <c r="H13" s="16">
        <v>6.9904342293739319E-2</v>
      </c>
      <c r="I13" s="15" t="s">
        <v>51</v>
      </c>
      <c r="J13" s="15">
        <v>2011</v>
      </c>
      <c r="K13" s="15">
        <v>31509093470.009132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1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</row>
    <row r="14" spans="1:54" x14ac:dyDescent="0.25">
      <c r="A14" s="15">
        <v>27</v>
      </c>
      <c r="B14" s="15">
        <v>2012</v>
      </c>
      <c r="C14" s="15" t="s">
        <v>49</v>
      </c>
      <c r="D14" s="15" t="s">
        <v>50</v>
      </c>
      <c r="E14" s="15">
        <v>9</v>
      </c>
      <c r="F14" s="16">
        <v>24.200164794921875</v>
      </c>
      <c r="G14" s="16">
        <v>3.512062132358551E-2</v>
      </c>
      <c r="H14" s="16">
        <v>6.4760684967041016E-2</v>
      </c>
      <c r="I14" s="15" t="s">
        <v>51</v>
      </c>
      <c r="J14" s="15">
        <v>2012</v>
      </c>
      <c r="K14" s="15">
        <v>32359219026.232327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</row>
    <row r="15" spans="1:54" x14ac:dyDescent="0.25">
      <c r="A15" s="15">
        <v>27</v>
      </c>
      <c r="B15" s="15">
        <v>2013</v>
      </c>
      <c r="C15" s="15" t="s">
        <v>49</v>
      </c>
      <c r="D15" s="15" t="s">
        <v>50</v>
      </c>
      <c r="E15" s="15">
        <v>9</v>
      </c>
      <c r="F15" s="16">
        <v>24.231626510620117</v>
      </c>
      <c r="G15" s="16">
        <v>5.200505256652832E-2</v>
      </c>
      <c r="H15" s="16">
        <v>9.2180542647838593E-2</v>
      </c>
      <c r="I15" s="15" t="s">
        <v>51</v>
      </c>
      <c r="J15" s="15">
        <v>2013</v>
      </c>
      <c r="K15" s="15">
        <v>33393480077.732002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</row>
    <row r="16" spans="1:54" x14ac:dyDescent="0.25">
      <c r="A16" s="15">
        <v>27</v>
      </c>
      <c r="B16" s="15">
        <v>2014</v>
      </c>
      <c r="C16" s="15" t="s">
        <v>49</v>
      </c>
      <c r="D16" s="15" t="s">
        <v>50</v>
      </c>
      <c r="E16" s="15">
        <v>9</v>
      </c>
      <c r="F16" s="16">
        <v>24.372400283813477</v>
      </c>
      <c r="G16" s="16">
        <v>6.0770504176616669E-2</v>
      </c>
      <c r="H16" s="16">
        <v>0.11477033048868179</v>
      </c>
      <c r="I16" s="15" t="s">
        <v>51</v>
      </c>
      <c r="J16" s="15">
        <v>2014</v>
      </c>
      <c r="K16" s="15">
        <v>38441378589.405457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</row>
    <row r="17" spans="1:32" x14ac:dyDescent="0.25">
      <c r="A17" s="15">
        <v>27</v>
      </c>
      <c r="B17" s="15">
        <v>2015</v>
      </c>
      <c r="C17" s="15" t="s">
        <v>49</v>
      </c>
      <c r="D17" s="15" t="s">
        <v>50</v>
      </c>
      <c r="E17" s="15">
        <v>9</v>
      </c>
      <c r="F17" s="16">
        <v>24.784870147705078</v>
      </c>
      <c r="G17" s="16">
        <v>3.5436265170574188E-2</v>
      </c>
      <c r="H17" s="16">
        <v>8.27450230717659E-2</v>
      </c>
      <c r="I17" s="15" t="s">
        <v>51</v>
      </c>
      <c r="J17" s="15">
        <v>2015</v>
      </c>
      <c r="K17" s="15">
        <v>58067394537.381523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</row>
    <row r="18" spans="1:32" x14ac:dyDescent="0.25">
      <c r="A18" s="15">
        <v>27</v>
      </c>
      <c r="B18" s="15">
        <v>2016</v>
      </c>
      <c r="C18" s="15" t="s">
        <v>49</v>
      </c>
      <c r="D18" s="15" t="s">
        <v>50</v>
      </c>
      <c r="E18" s="15">
        <v>9</v>
      </c>
      <c r="F18" s="16">
        <v>24.831878662109375</v>
      </c>
      <c r="G18" s="16">
        <v>2.3111812770366669E-2</v>
      </c>
      <c r="H18" s="16">
        <v>5.6655984371900558E-2</v>
      </c>
      <c r="I18" s="15" t="s">
        <v>51</v>
      </c>
      <c r="J18" s="15">
        <v>2016</v>
      </c>
      <c r="K18" s="15">
        <v>60862232427.988541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1</v>
      </c>
      <c r="AD18" s="15">
        <v>0</v>
      </c>
      <c r="AE18" s="15">
        <v>0</v>
      </c>
      <c r="AF18" s="15">
        <v>0</v>
      </c>
    </row>
    <row r="19" spans="1:32" x14ac:dyDescent="0.25">
      <c r="A19" s="15">
        <v>27</v>
      </c>
      <c r="B19" s="15">
        <v>2017</v>
      </c>
      <c r="C19" s="15" t="s">
        <v>49</v>
      </c>
      <c r="D19" s="15" t="s">
        <v>50</v>
      </c>
      <c r="E19" s="15">
        <v>9</v>
      </c>
      <c r="F19" s="16">
        <v>25.070066452026367</v>
      </c>
      <c r="G19" s="16">
        <v>1.094198040664196E-2</v>
      </c>
      <c r="H19" s="16">
        <v>3.4181658178567886E-2</v>
      </c>
      <c r="I19" s="15" t="s">
        <v>51</v>
      </c>
      <c r="J19" s="15">
        <v>2017</v>
      </c>
      <c r="K19" s="15">
        <v>77230975614.043259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1</v>
      </c>
      <c r="AE19" s="15">
        <v>0</v>
      </c>
      <c r="AF19" s="15">
        <v>0</v>
      </c>
    </row>
    <row r="20" spans="1:32" x14ac:dyDescent="0.25">
      <c r="A20" s="15">
        <v>27</v>
      </c>
      <c r="B20" s="15">
        <v>2018</v>
      </c>
      <c r="C20" s="15" t="s">
        <v>49</v>
      </c>
      <c r="D20" s="15" t="s">
        <v>50</v>
      </c>
      <c r="E20" s="15">
        <v>9</v>
      </c>
      <c r="F20" s="16">
        <v>25.166786193847656</v>
      </c>
      <c r="G20" s="16">
        <v>8.4207570180296898E-3</v>
      </c>
      <c r="H20" s="16">
        <v>2.6065921410918236E-2</v>
      </c>
      <c r="I20" s="15" t="s">
        <v>51</v>
      </c>
      <c r="J20" s="15">
        <v>2018</v>
      </c>
      <c r="K20" s="15">
        <v>85073905645.990616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0</v>
      </c>
    </row>
    <row r="21" spans="1:32" x14ac:dyDescent="0.25">
      <c r="A21" s="15">
        <v>27</v>
      </c>
      <c r="B21" s="15">
        <v>2019</v>
      </c>
      <c r="C21" s="15" t="s">
        <v>49</v>
      </c>
      <c r="D21" s="15" t="s">
        <v>50</v>
      </c>
      <c r="E21" s="15">
        <v>9</v>
      </c>
      <c r="F21" s="16">
        <v>25.288780212402344</v>
      </c>
      <c r="G21" s="16">
        <v>1.9031323492527008E-2</v>
      </c>
      <c r="H21" s="16">
        <v>5.4463226348161697E-2</v>
      </c>
      <c r="I21" s="15" t="s">
        <v>51</v>
      </c>
      <c r="J21" s="15">
        <v>2019</v>
      </c>
      <c r="K21" s="15">
        <v>96112018967.525055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1</v>
      </c>
    </row>
    <row r="22" spans="1:32" x14ac:dyDescent="0.25">
      <c r="A22" s="15">
        <v>37</v>
      </c>
      <c r="B22" s="15">
        <v>2000</v>
      </c>
      <c r="C22" s="15" t="s">
        <v>54</v>
      </c>
      <c r="D22" s="15" t="s">
        <v>50</v>
      </c>
      <c r="E22" s="15">
        <v>10</v>
      </c>
      <c r="F22" s="16">
        <v>21.016984939575195</v>
      </c>
      <c r="G22" s="16">
        <v>0.10831024497747421</v>
      </c>
      <c r="H22" s="16">
        <v>0.20248056948184967</v>
      </c>
      <c r="I22" s="15" t="s">
        <v>51</v>
      </c>
      <c r="J22" s="15">
        <v>2000</v>
      </c>
      <c r="K22" s="15">
        <v>1341407053.0263467</v>
      </c>
      <c r="M22" s="15">
        <v>1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</row>
    <row r="23" spans="1:32" x14ac:dyDescent="0.25">
      <c r="A23" s="15">
        <v>37</v>
      </c>
      <c r="B23" s="15">
        <v>2001</v>
      </c>
      <c r="C23" s="15" t="s">
        <v>54</v>
      </c>
      <c r="D23" s="15" t="s">
        <v>50</v>
      </c>
      <c r="E23" s="15">
        <v>10</v>
      </c>
      <c r="F23" s="16">
        <v>21.165863037109375</v>
      </c>
      <c r="G23" s="16">
        <v>0.14682120084762573</v>
      </c>
      <c r="H23" s="16">
        <v>0.23409366607666016</v>
      </c>
      <c r="I23" s="15" t="s">
        <v>51</v>
      </c>
      <c r="J23" s="15">
        <v>2001</v>
      </c>
      <c r="K23" s="15">
        <v>1556745151.3423867</v>
      </c>
      <c r="M23" s="15">
        <v>0</v>
      </c>
      <c r="N23" s="15">
        <v>1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</row>
    <row r="24" spans="1:32" x14ac:dyDescent="0.25">
      <c r="A24" s="15">
        <v>37</v>
      </c>
      <c r="B24" s="15">
        <v>2002</v>
      </c>
      <c r="C24" s="15" t="s">
        <v>54</v>
      </c>
      <c r="D24" s="15" t="s">
        <v>50</v>
      </c>
      <c r="E24" s="15">
        <v>12</v>
      </c>
      <c r="F24" s="16">
        <v>21.430889129638672</v>
      </c>
      <c r="G24" s="16">
        <v>0.22641386091709137</v>
      </c>
      <c r="H24" s="16">
        <v>0.38618370890617371</v>
      </c>
      <c r="I24" s="15" t="s">
        <v>51</v>
      </c>
      <c r="J24" s="15">
        <v>2002</v>
      </c>
      <c r="K24" s="15">
        <v>2029162796.9514377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</row>
    <row r="25" spans="1:32" x14ac:dyDescent="0.25">
      <c r="A25" s="15">
        <v>37</v>
      </c>
      <c r="B25" s="15">
        <v>2003</v>
      </c>
      <c r="C25" s="15" t="s">
        <v>54</v>
      </c>
      <c r="D25" s="15" t="s">
        <v>50</v>
      </c>
      <c r="E25" s="15">
        <v>13</v>
      </c>
      <c r="F25" s="16">
        <v>21.667938232421875</v>
      </c>
      <c r="G25" s="16">
        <v>0.18317094445228577</v>
      </c>
      <c r="H25" s="16">
        <v>0.29296857118606567</v>
      </c>
      <c r="I25" s="15" t="s">
        <v>51</v>
      </c>
      <c r="J25" s="15">
        <v>2003</v>
      </c>
      <c r="K25" s="15">
        <v>2571970651.3328815</v>
      </c>
      <c r="M25" s="15">
        <v>0</v>
      </c>
      <c r="N25" s="15">
        <v>0</v>
      </c>
      <c r="O25" s="15">
        <v>0</v>
      </c>
      <c r="P25" s="15">
        <v>1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</row>
    <row r="26" spans="1:32" x14ac:dyDescent="0.25">
      <c r="A26" s="15">
        <v>37</v>
      </c>
      <c r="B26" s="15">
        <v>2004</v>
      </c>
      <c r="C26" s="15" t="s">
        <v>54</v>
      </c>
      <c r="D26" s="15" t="s">
        <v>50</v>
      </c>
      <c r="E26" s="15">
        <v>12</v>
      </c>
      <c r="F26" s="16">
        <v>22.058639526367188</v>
      </c>
      <c r="G26" s="16">
        <v>0.11926848441362381</v>
      </c>
      <c r="H26" s="16">
        <v>0.24197773635387421</v>
      </c>
      <c r="I26" s="15" t="s">
        <v>51</v>
      </c>
      <c r="J26" s="15">
        <v>2004</v>
      </c>
      <c r="K26" s="15">
        <v>3801416230.0593972</v>
      </c>
      <c r="M26" s="15">
        <v>0</v>
      </c>
      <c r="N26" s="15">
        <v>0</v>
      </c>
      <c r="O26" s="15">
        <v>0</v>
      </c>
      <c r="P26" s="15">
        <v>0</v>
      </c>
      <c r="Q26" s="15">
        <v>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</row>
    <row r="27" spans="1:32" x14ac:dyDescent="0.25">
      <c r="A27" s="15">
        <v>37</v>
      </c>
      <c r="B27" s="15">
        <v>2005</v>
      </c>
      <c r="C27" s="15" t="s">
        <v>54</v>
      </c>
      <c r="D27" s="15" t="s">
        <v>50</v>
      </c>
      <c r="E27" s="15">
        <v>14</v>
      </c>
      <c r="F27" s="16">
        <v>22.165582656860352</v>
      </c>
      <c r="G27" s="16">
        <v>1.7625318141654134E-3</v>
      </c>
      <c r="H27" s="16">
        <v>4.3905647471547127E-3</v>
      </c>
      <c r="I27" s="15" t="s">
        <v>51</v>
      </c>
      <c r="J27" s="15">
        <v>2005</v>
      </c>
      <c r="K27" s="15">
        <v>4230485745.4876184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</row>
    <row r="28" spans="1:32" x14ac:dyDescent="0.25">
      <c r="A28" s="15">
        <v>37</v>
      </c>
      <c r="B28" s="15">
        <v>2006</v>
      </c>
      <c r="C28" s="15" t="s">
        <v>54</v>
      </c>
      <c r="D28" s="15" t="s">
        <v>50</v>
      </c>
      <c r="E28" s="15">
        <v>15</v>
      </c>
      <c r="F28" s="16">
        <v>22.286144256591797</v>
      </c>
      <c r="G28" s="16">
        <v>1.2145819142460823E-2</v>
      </c>
      <c r="H28" s="16">
        <v>3.2292287796735764E-2</v>
      </c>
      <c r="I28" s="15" t="s">
        <v>51</v>
      </c>
      <c r="J28" s="15">
        <v>2006</v>
      </c>
      <c r="K28" s="15">
        <v>4772538862.7575474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</row>
    <row r="29" spans="1:32" x14ac:dyDescent="0.25">
      <c r="A29" s="15">
        <v>37</v>
      </c>
      <c r="B29" s="15">
        <v>2007</v>
      </c>
      <c r="C29" s="15" t="s">
        <v>54</v>
      </c>
      <c r="D29" s="15" t="s">
        <v>50</v>
      </c>
      <c r="E29" s="15">
        <v>15</v>
      </c>
      <c r="F29" s="16">
        <v>22.437587738037109</v>
      </c>
      <c r="G29" s="16">
        <v>1.7566632479429245E-2</v>
      </c>
      <c r="H29" s="16">
        <v>5.2269574254751205E-2</v>
      </c>
      <c r="I29" s="15" t="s">
        <v>51</v>
      </c>
      <c r="J29" s="15">
        <v>2007</v>
      </c>
      <c r="K29" s="15">
        <v>5552908813.9985018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</row>
    <row r="30" spans="1:32" x14ac:dyDescent="0.25">
      <c r="A30" s="15">
        <v>37</v>
      </c>
      <c r="B30" s="15">
        <v>2008</v>
      </c>
      <c r="C30" s="15" t="s">
        <v>54</v>
      </c>
      <c r="D30" s="15" t="s">
        <v>50</v>
      </c>
      <c r="E30" s="15">
        <v>15</v>
      </c>
      <c r="F30" s="16">
        <v>22.329887390136719</v>
      </c>
      <c r="G30" s="16">
        <v>2.9751178808510303E-3</v>
      </c>
      <c r="H30" s="16">
        <v>7.662532851099968E-3</v>
      </c>
      <c r="I30" s="15" t="s">
        <v>51</v>
      </c>
      <c r="J30" s="15">
        <v>2008</v>
      </c>
      <c r="K30" s="15">
        <v>4985938014.8767595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</row>
    <row r="31" spans="1:32" x14ac:dyDescent="0.25">
      <c r="A31" s="15">
        <v>37</v>
      </c>
      <c r="B31" s="15">
        <v>2009</v>
      </c>
      <c r="C31" s="15" t="s">
        <v>54</v>
      </c>
      <c r="D31" s="15" t="s">
        <v>50</v>
      </c>
      <c r="E31" s="15">
        <v>13</v>
      </c>
      <c r="F31" s="16">
        <v>22.317914962768555</v>
      </c>
      <c r="G31" s="16">
        <v>2.4359619244933128E-2</v>
      </c>
      <c r="H31" s="16">
        <v>5.8373700827360153E-2</v>
      </c>
      <c r="I31" s="15" t="s">
        <v>51</v>
      </c>
      <c r="J31" s="15">
        <v>2009</v>
      </c>
      <c r="K31" s="15">
        <v>4926600152.042182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</row>
    <row r="32" spans="1:32" x14ac:dyDescent="0.25">
      <c r="A32" s="15">
        <v>37</v>
      </c>
      <c r="B32" s="15">
        <v>2010</v>
      </c>
      <c r="C32" s="15" t="s">
        <v>54</v>
      </c>
      <c r="D32" s="15" t="s">
        <v>50</v>
      </c>
      <c r="F32" s="16">
        <v>22.386993408203125</v>
      </c>
      <c r="G32" s="16">
        <v>-2.3382173851132393E-2</v>
      </c>
      <c r="H32" s="16">
        <v>-6.3873782753944397E-2</v>
      </c>
      <c r="I32" s="15" t="s">
        <v>51</v>
      </c>
      <c r="J32" s="15">
        <v>2010</v>
      </c>
      <c r="K32" s="15">
        <v>5278951884.3263016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</row>
    <row r="33" spans="1:32" x14ac:dyDescent="0.25">
      <c r="A33" s="15">
        <v>37</v>
      </c>
      <c r="B33" s="15">
        <v>2011</v>
      </c>
      <c r="C33" s="15" t="s">
        <v>54</v>
      </c>
      <c r="D33" s="15" t="s">
        <v>50</v>
      </c>
      <c r="E33" s="15">
        <v>15</v>
      </c>
      <c r="F33" s="16">
        <v>22.41938591003418</v>
      </c>
      <c r="G33" s="16">
        <v>1.6563418321311474E-3</v>
      </c>
      <c r="H33" s="16">
        <v>4.7841719351708889E-3</v>
      </c>
      <c r="I33" s="15" t="s">
        <v>51</v>
      </c>
      <c r="J33" s="15">
        <v>2011</v>
      </c>
      <c r="K33" s="15">
        <v>5452750024.6352177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</row>
    <row r="34" spans="1:32" x14ac:dyDescent="0.25">
      <c r="A34" s="15">
        <v>37</v>
      </c>
      <c r="B34" s="15">
        <v>2012</v>
      </c>
      <c r="C34" s="15" t="s">
        <v>54</v>
      </c>
      <c r="D34" s="15" t="s">
        <v>50</v>
      </c>
      <c r="E34" s="15">
        <v>14</v>
      </c>
      <c r="F34" s="16">
        <v>22.434551239013672</v>
      </c>
      <c r="G34" s="16">
        <v>-4.2449645698070526E-2</v>
      </c>
      <c r="H34" s="16">
        <v>-0.13640734553337097</v>
      </c>
      <c r="I34" s="15" t="s">
        <v>51</v>
      </c>
      <c r="J34" s="15">
        <v>2012</v>
      </c>
      <c r="K34" s="15">
        <v>5536072985.7315874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</row>
    <row r="35" spans="1:32" x14ac:dyDescent="0.25">
      <c r="A35" s="15">
        <v>37</v>
      </c>
      <c r="B35" s="15">
        <v>2013</v>
      </c>
      <c r="C35" s="15" t="s">
        <v>54</v>
      </c>
      <c r="D35" s="15" t="s">
        <v>50</v>
      </c>
      <c r="E35" s="15">
        <v>15</v>
      </c>
      <c r="F35" s="16">
        <v>22.417098999023438</v>
      </c>
      <c r="G35" s="16">
        <v>1.3488097116351128E-2</v>
      </c>
      <c r="H35" s="16">
        <v>4.0771204978227615E-2</v>
      </c>
      <c r="I35" s="15" t="s">
        <v>51</v>
      </c>
      <c r="J35" s="15">
        <v>2013</v>
      </c>
      <c r="K35" s="15">
        <v>5440294318.5393353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1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</row>
    <row r="36" spans="1:32" x14ac:dyDescent="0.25">
      <c r="A36" s="15">
        <v>37</v>
      </c>
      <c r="B36" s="15">
        <v>2014</v>
      </c>
      <c r="C36" s="15" t="s">
        <v>54</v>
      </c>
      <c r="D36" s="15" t="s">
        <v>50</v>
      </c>
      <c r="E36" s="15">
        <v>15</v>
      </c>
      <c r="F36" s="16">
        <v>22.343923568725586</v>
      </c>
      <c r="G36" s="16">
        <v>-8.3385616540908813E-2</v>
      </c>
      <c r="H36" s="16">
        <v>-0.30594146251678467</v>
      </c>
      <c r="I36" s="15" t="s">
        <v>51</v>
      </c>
      <c r="J36" s="15">
        <v>2014</v>
      </c>
      <c r="K36" s="15">
        <v>5056414987.89925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1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</row>
    <row r="37" spans="1:32" x14ac:dyDescent="0.25">
      <c r="A37" s="15">
        <v>37</v>
      </c>
      <c r="B37" s="15">
        <v>2015</v>
      </c>
      <c r="C37" s="15" t="s">
        <v>54</v>
      </c>
      <c r="D37" s="15" t="s">
        <v>50</v>
      </c>
      <c r="E37" s="15">
        <v>15</v>
      </c>
      <c r="F37" s="16">
        <v>22.244932174682617</v>
      </c>
      <c r="G37" s="16">
        <v>-0.18108099699020386</v>
      </c>
      <c r="H37" s="16">
        <v>-1.5108547210693359</v>
      </c>
      <c r="I37" s="15" t="s">
        <v>51</v>
      </c>
      <c r="J37" s="15">
        <v>2015</v>
      </c>
      <c r="K37" s="15">
        <v>4579850417.8570337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1</v>
      </c>
      <c r="AC37" s="15">
        <v>0</v>
      </c>
      <c r="AD37" s="15">
        <v>0</v>
      </c>
      <c r="AE37" s="15">
        <v>0</v>
      </c>
      <c r="AF37" s="15">
        <v>0</v>
      </c>
    </row>
    <row r="38" spans="1:32" x14ac:dyDescent="0.25">
      <c r="A38" s="15">
        <v>37</v>
      </c>
      <c r="B38" s="15">
        <v>2016</v>
      </c>
      <c r="C38" s="15" t="s">
        <v>54</v>
      </c>
      <c r="D38" s="15" t="s">
        <v>50</v>
      </c>
      <c r="E38" s="15">
        <v>15</v>
      </c>
      <c r="F38" s="16">
        <v>22.196586608886719</v>
      </c>
      <c r="G38" s="16">
        <v>0.28983601927757263</v>
      </c>
      <c r="H38" s="16">
        <v>0.62489008903503418</v>
      </c>
      <c r="I38" s="15" t="s">
        <v>51</v>
      </c>
      <c r="J38" s="15">
        <v>2016</v>
      </c>
      <c r="K38" s="15">
        <v>4363701966.3001995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1</v>
      </c>
      <c r="AD38" s="15">
        <v>0</v>
      </c>
      <c r="AE38" s="15">
        <v>0</v>
      </c>
      <c r="AF38" s="15">
        <v>0</v>
      </c>
    </row>
    <row r="39" spans="1:32" x14ac:dyDescent="0.25">
      <c r="A39" s="15">
        <v>37</v>
      </c>
      <c r="B39" s="15">
        <v>2017</v>
      </c>
      <c r="C39" s="15" t="s">
        <v>54</v>
      </c>
      <c r="D39" s="15" t="s">
        <v>50</v>
      </c>
      <c r="E39" s="15">
        <v>9</v>
      </c>
      <c r="F39" s="16">
        <v>21.782375335693359</v>
      </c>
      <c r="G39" s="16">
        <v>1.3075669994577765E-4</v>
      </c>
      <c r="H39" s="16">
        <v>1.8627085955813527E-4</v>
      </c>
      <c r="I39" s="15" t="s">
        <v>51</v>
      </c>
      <c r="J39" s="15">
        <v>2017</v>
      </c>
      <c r="K39" s="15">
        <v>2883801816.3808584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1</v>
      </c>
      <c r="AE39" s="15">
        <v>0</v>
      </c>
      <c r="AF39" s="15">
        <v>0</v>
      </c>
    </row>
    <row r="40" spans="1:32" x14ac:dyDescent="0.25">
      <c r="A40" s="15">
        <v>37</v>
      </c>
      <c r="B40" s="15">
        <v>2018</v>
      </c>
      <c r="C40" s="15" t="s">
        <v>54</v>
      </c>
      <c r="D40" s="15" t="s">
        <v>50</v>
      </c>
      <c r="E40" s="15">
        <v>9</v>
      </c>
      <c r="F40" s="16">
        <v>21.919351577758789</v>
      </c>
      <c r="G40" s="16">
        <v>3.7654268089681864E-3</v>
      </c>
      <c r="H40" s="16">
        <v>6.1139180324971676E-3</v>
      </c>
      <c r="I40" s="15" t="s">
        <v>51</v>
      </c>
      <c r="J40" s="15">
        <v>2018</v>
      </c>
      <c r="K40" s="15">
        <v>3307146525.8756957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1</v>
      </c>
      <c r="AF40" s="15">
        <v>0</v>
      </c>
    </row>
    <row r="41" spans="1:32" x14ac:dyDescent="0.25">
      <c r="A41" s="15">
        <v>37</v>
      </c>
      <c r="B41" s="15">
        <v>2019</v>
      </c>
      <c r="C41" s="15" t="s">
        <v>54</v>
      </c>
      <c r="D41" s="15" t="s">
        <v>50</v>
      </c>
      <c r="E41" s="15">
        <v>9</v>
      </c>
      <c r="F41" s="16">
        <v>21.892417907714844</v>
      </c>
      <c r="G41" s="16">
        <v>7.9810041934251785E-3</v>
      </c>
      <c r="H41" s="16">
        <v>1.2457231059670448E-2</v>
      </c>
      <c r="I41" s="15" t="s">
        <v>51</v>
      </c>
      <c r="J41" s="15">
        <v>2019</v>
      </c>
      <c r="K41" s="15">
        <v>3219261774.739634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1</v>
      </c>
    </row>
    <row r="42" spans="1:32" x14ac:dyDescent="0.25">
      <c r="A42" s="15">
        <v>40</v>
      </c>
      <c r="B42" s="15">
        <v>2018</v>
      </c>
      <c r="C42" s="15" t="s">
        <v>55</v>
      </c>
      <c r="D42" s="15" t="s">
        <v>50</v>
      </c>
      <c r="E42" s="15">
        <v>11</v>
      </c>
      <c r="F42" s="16">
        <v>24.261991500854492</v>
      </c>
      <c r="G42" s="16">
        <v>3.2723374664783478E-2</v>
      </c>
      <c r="H42" s="16">
        <v>7.7305890619754791E-2</v>
      </c>
      <c r="I42" s="15" t="s">
        <v>51</v>
      </c>
      <c r="J42" s="15">
        <v>2018</v>
      </c>
      <c r="K42" s="15">
        <v>34423024725.845856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1</v>
      </c>
      <c r="AF42" s="15">
        <v>0</v>
      </c>
    </row>
    <row r="43" spans="1:32" x14ac:dyDescent="0.25">
      <c r="A43" s="15">
        <v>40</v>
      </c>
      <c r="B43" s="15">
        <v>2019</v>
      </c>
      <c r="C43" s="15" t="s">
        <v>55</v>
      </c>
      <c r="D43" s="15" t="s">
        <v>50</v>
      </c>
      <c r="E43" s="15">
        <v>9</v>
      </c>
      <c r="F43" s="16">
        <v>24.156841278076172</v>
      </c>
      <c r="G43" s="16">
        <v>-3.0887911096215248E-2</v>
      </c>
      <c r="H43" s="16">
        <v>-7.0790790021419525E-2</v>
      </c>
      <c r="I43" s="15" t="s">
        <v>51</v>
      </c>
      <c r="J43" s="15">
        <v>2019</v>
      </c>
      <c r="K43" s="15">
        <v>30987237963.632824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</v>
      </c>
    </row>
    <row r="44" spans="1:32" x14ac:dyDescent="0.25">
      <c r="A44" s="15">
        <v>301</v>
      </c>
      <c r="B44" s="15">
        <v>2012</v>
      </c>
      <c r="C44" s="15" t="s">
        <v>56</v>
      </c>
      <c r="D44" s="15" t="s">
        <v>50</v>
      </c>
      <c r="E44" s="15">
        <v>9</v>
      </c>
      <c r="F44" s="16">
        <v>21.999404907226563</v>
      </c>
      <c r="G44" s="16">
        <v>4.4544272124767303E-2</v>
      </c>
      <c r="H44" s="16">
        <v>5.923173576593399E-2</v>
      </c>
      <c r="I44" s="15" t="s">
        <v>51</v>
      </c>
      <c r="J44" s="15">
        <v>2012</v>
      </c>
      <c r="K44" s="15">
        <v>3582780125.0498466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1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</row>
    <row r="45" spans="1:32" x14ac:dyDescent="0.25">
      <c r="A45" s="15">
        <v>301</v>
      </c>
      <c r="B45" s="15">
        <v>2013</v>
      </c>
      <c r="C45" s="15" t="s">
        <v>56</v>
      </c>
      <c r="D45" s="15" t="s">
        <v>50</v>
      </c>
      <c r="E45" s="15">
        <v>8</v>
      </c>
      <c r="F45" s="16">
        <v>22.022560119628906</v>
      </c>
      <c r="G45" s="16">
        <v>9.0165600180625916E-2</v>
      </c>
      <c r="H45" s="16">
        <v>0.11153940111398697</v>
      </c>
      <c r="I45" s="15" t="s">
        <v>51</v>
      </c>
      <c r="J45" s="15">
        <v>2013</v>
      </c>
      <c r="K45" s="15">
        <v>3666708094.9255648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1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</row>
    <row r="46" spans="1:32" x14ac:dyDescent="0.25">
      <c r="A46" s="15">
        <v>301</v>
      </c>
      <c r="B46" s="15">
        <v>2014</v>
      </c>
      <c r="C46" s="15" t="s">
        <v>56</v>
      </c>
      <c r="D46" s="15" t="s">
        <v>50</v>
      </c>
      <c r="E46" s="15">
        <v>7</v>
      </c>
      <c r="F46" s="16">
        <v>22.106279373168945</v>
      </c>
      <c r="G46" s="16">
        <v>5.6370016187429428E-2</v>
      </c>
      <c r="H46" s="16">
        <v>7.185053825378418E-2</v>
      </c>
      <c r="I46" s="15" t="s">
        <v>51</v>
      </c>
      <c r="J46" s="15">
        <v>2014</v>
      </c>
      <c r="K46" s="15">
        <v>3986898204.5110974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1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</row>
    <row r="47" spans="1:32" x14ac:dyDescent="0.25">
      <c r="A47" s="15">
        <v>301</v>
      </c>
      <c r="B47" s="15">
        <v>2015</v>
      </c>
      <c r="C47" s="15" t="s">
        <v>56</v>
      </c>
      <c r="D47" s="15" t="s">
        <v>50</v>
      </c>
      <c r="E47" s="15">
        <v>7</v>
      </c>
      <c r="F47" s="16">
        <v>22.206588745117188</v>
      </c>
      <c r="G47" s="16">
        <v>3.7859387695789337E-2</v>
      </c>
      <c r="H47" s="16">
        <v>5.1441147923469543E-2</v>
      </c>
      <c r="I47" s="15" t="s">
        <v>51</v>
      </c>
      <c r="J47" s="15">
        <v>2015</v>
      </c>
      <c r="K47" s="15">
        <v>4407567315.7365656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</v>
      </c>
      <c r="AC47" s="15">
        <v>0</v>
      </c>
      <c r="AD47" s="15">
        <v>0</v>
      </c>
      <c r="AE47" s="15">
        <v>0</v>
      </c>
      <c r="AF47" s="15">
        <v>0</v>
      </c>
    </row>
    <row r="48" spans="1:32" x14ac:dyDescent="0.25">
      <c r="A48" s="15">
        <v>301</v>
      </c>
      <c r="B48" s="15">
        <v>2016</v>
      </c>
      <c r="C48" s="15" t="s">
        <v>56</v>
      </c>
      <c r="D48" s="15" t="s">
        <v>50</v>
      </c>
      <c r="E48" s="15">
        <v>7</v>
      </c>
      <c r="F48" s="16">
        <v>22.326234817504883</v>
      </c>
      <c r="G48" s="16">
        <v>2.9631705954670906E-2</v>
      </c>
      <c r="H48" s="16">
        <v>4.2463552206754684E-2</v>
      </c>
      <c r="I48" s="15" t="s">
        <v>51</v>
      </c>
      <c r="J48" s="15">
        <v>2016</v>
      </c>
      <c r="K48" s="15">
        <v>4967759733.0969868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1</v>
      </c>
      <c r="AD48" s="15">
        <v>0</v>
      </c>
      <c r="AE48" s="15">
        <v>0</v>
      </c>
      <c r="AF48" s="15">
        <v>0</v>
      </c>
    </row>
    <row r="49" spans="1:32" x14ac:dyDescent="0.25">
      <c r="A49" s="15">
        <v>301</v>
      </c>
      <c r="B49" s="15">
        <v>2017</v>
      </c>
      <c r="C49" s="15" t="s">
        <v>56</v>
      </c>
      <c r="D49" s="15" t="s">
        <v>50</v>
      </c>
      <c r="E49" s="15">
        <v>6</v>
      </c>
      <c r="F49" s="16">
        <v>22.208347320556641</v>
      </c>
      <c r="G49" s="16">
        <v>5.1641006022691727E-2</v>
      </c>
      <c r="H49" s="16">
        <v>6.3516914844512939E-2</v>
      </c>
      <c r="I49" s="15" t="s">
        <v>51</v>
      </c>
      <c r="J49" s="15">
        <v>2017</v>
      </c>
      <c r="K49" s="15">
        <v>4415325174.7566023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1</v>
      </c>
      <c r="AE49" s="15">
        <v>0</v>
      </c>
      <c r="AF49" s="15">
        <v>0</v>
      </c>
    </row>
    <row r="50" spans="1:32" x14ac:dyDescent="0.25">
      <c r="A50" s="15">
        <v>426</v>
      </c>
      <c r="B50" s="15">
        <v>2000</v>
      </c>
      <c r="C50" s="15" t="s">
        <v>57</v>
      </c>
      <c r="D50" s="15" t="s">
        <v>50</v>
      </c>
      <c r="E50" s="15">
        <v>9</v>
      </c>
      <c r="F50" s="16">
        <v>20.788932800292969</v>
      </c>
      <c r="G50" s="16">
        <v>5.9261910617351532E-2</v>
      </c>
      <c r="H50" s="16">
        <v>8.5343495011329651E-2</v>
      </c>
      <c r="I50" s="15" t="s">
        <v>51</v>
      </c>
      <c r="J50" s="15">
        <v>2000</v>
      </c>
      <c r="K50" s="15">
        <v>1067871017.74875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</row>
    <row r="51" spans="1:32" x14ac:dyDescent="0.25">
      <c r="A51" s="15">
        <v>426</v>
      </c>
      <c r="B51" s="15">
        <v>2001</v>
      </c>
      <c r="C51" s="15" t="s">
        <v>57</v>
      </c>
      <c r="D51" s="15" t="s">
        <v>50</v>
      </c>
      <c r="E51" s="15">
        <v>9</v>
      </c>
      <c r="F51" s="16">
        <v>21.210258483886719</v>
      </c>
      <c r="G51" s="16">
        <v>3.8218695670366287E-2</v>
      </c>
      <c r="H51" s="16">
        <v>6.1378516256809235E-2</v>
      </c>
      <c r="I51" s="15" t="s">
        <v>51</v>
      </c>
      <c r="J51" s="15">
        <v>2001</v>
      </c>
      <c r="K51" s="15">
        <v>1627414642.8575768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</row>
    <row r="52" spans="1:32" x14ac:dyDescent="0.25">
      <c r="A52" s="15">
        <v>426</v>
      </c>
      <c r="B52" s="15">
        <v>2002</v>
      </c>
      <c r="C52" s="15" t="s">
        <v>57</v>
      </c>
      <c r="D52" s="15" t="s">
        <v>50</v>
      </c>
      <c r="E52" s="15">
        <v>11</v>
      </c>
      <c r="F52" s="16">
        <v>21.485832214355469</v>
      </c>
      <c r="G52" s="16">
        <v>3.2405324280261993E-2</v>
      </c>
      <c r="H52" s="16">
        <v>6.3266202807426453E-2</v>
      </c>
      <c r="I52" s="15" t="s">
        <v>51</v>
      </c>
      <c r="J52" s="15">
        <v>2002</v>
      </c>
      <c r="K52" s="15">
        <v>2143770891.9680009</v>
      </c>
      <c r="M52" s="15">
        <v>0</v>
      </c>
      <c r="N52" s="15">
        <v>0</v>
      </c>
      <c r="O52" s="15">
        <v>1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</row>
    <row r="53" spans="1:32" x14ac:dyDescent="0.25">
      <c r="A53" s="15">
        <v>426</v>
      </c>
      <c r="B53" s="15">
        <v>2003</v>
      </c>
      <c r="C53" s="15" t="s">
        <v>57</v>
      </c>
      <c r="D53" s="15" t="s">
        <v>50</v>
      </c>
      <c r="E53" s="15">
        <v>7</v>
      </c>
      <c r="F53" s="16">
        <v>21.957803726196289</v>
      </c>
      <c r="G53" s="16">
        <v>1.5120514668524265E-2</v>
      </c>
      <c r="H53" s="16">
        <v>4.2062148451805115E-2</v>
      </c>
      <c r="I53" s="15" t="s">
        <v>51</v>
      </c>
      <c r="J53" s="15">
        <v>2003</v>
      </c>
      <c r="K53" s="15">
        <v>3436789976.0977569</v>
      </c>
      <c r="M53" s="15">
        <v>0</v>
      </c>
      <c r="N53" s="15">
        <v>0</v>
      </c>
      <c r="O53" s="15">
        <v>0</v>
      </c>
      <c r="P53" s="15">
        <v>1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</row>
    <row r="54" spans="1:32" x14ac:dyDescent="0.25">
      <c r="A54" s="15">
        <v>426</v>
      </c>
      <c r="B54" s="15">
        <v>2004</v>
      </c>
      <c r="C54" s="15" t="s">
        <v>57</v>
      </c>
      <c r="D54" s="15" t="s">
        <v>50</v>
      </c>
      <c r="E54" s="15">
        <v>7</v>
      </c>
      <c r="F54" s="16">
        <v>21.886009216308594</v>
      </c>
      <c r="G54" s="16">
        <v>6.8339155986905098E-3</v>
      </c>
      <c r="H54" s="16">
        <v>1.6423406079411507E-2</v>
      </c>
      <c r="I54" s="15" t="s">
        <v>51</v>
      </c>
      <c r="J54" s="15">
        <v>2004</v>
      </c>
      <c r="K54" s="15">
        <v>3198696488.1440444</v>
      </c>
      <c r="M54" s="15">
        <v>0</v>
      </c>
      <c r="N54" s="15">
        <v>0</v>
      </c>
      <c r="O54" s="15">
        <v>0</v>
      </c>
      <c r="P54" s="15">
        <v>0</v>
      </c>
      <c r="Q54" s="15">
        <v>1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</row>
    <row r="55" spans="1:32" x14ac:dyDescent="0.25">
      <c r="A55" s="15">
        <v>426</v>
      </c>
      <c r="B55" s="15">
        <v>2005</v>
      </c>
      <c r="C55" s="15" t="s">
        <v>57</v>
      </c>
      <c r="D55" s="15" t="s">
        <v>50</v>
      </c>
      <c r="E55" s="15">
        <v>7</v>
      </c>
      <c r="F55" s="16">
        <v>21.67857551574707</v>
      </c>
      <c r="G55" s="16">
        <v>9.5853693783283234E-3</v>
      </c>
      <c r="H55" s="16">
        <v>1.8469041213393211E-2</v>
      </c>
      <c r="I55" s="15" t="s">
        <v>51</v>
      </c>
      <c r="J55" s="15">
        <v>2005</v>
      </c>
      <c r="K55" s="15">
        <v>2599475460.7293134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1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</row>
    <row r="56" spans="1:32" x14ac:dyDescent="0.25">
      <c r="A56" s="15">
        <v>426</v>
      </c>
      <c r="B56" s="15">
        <v>2006</v>
      </c>
      <c r="C56" s="15" t="s">
        <v>57</v>
      </c>
      <c r="D56" s="15" t="s">
        <v>50</v>
      </c>
      <c r="E56" s="15">
        <v>7</v>
      </c>
      <c r="F56" s="16">
        <v>21.724956512451172</v>
      </c>
      <c r="G56" s="16">
        <v>8.0686043947935104E-3</v>
      </c>
      <c r="H56" s="16">
        <v>1.6036940738558769E-2</v>
      </c>
      <c r="I56" s="15" t="s">
        <v>51</v>
      </c>
      <c r="J56" s="15">
        <v>2006</v>
      </c>
      <c r="K56" s="15">
        <v>2722881448.0979614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1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</row>
    <row r="57" spans="1:32" x14ac:dyDescent="0.25">
      <c r="A57" s="15">
        <v>426</v>
      </c>
      <c r="B57" s="15">
        <v>2007</v>
      </c>
      <c r="C57" s="15" t="s">
        <v>57</v>
      </c>
      <c r="D57" s="15" t="s">
        <v>50</v>
      </c>
      <c r="E57" s="15">
        <v>9</v>
      </c>
      <c r="F57" s="16">
        <v>21.650945663452148</v>
      </c>
      <c r="G57" s="16">
        <v>3.5779338795691729E-3</v>
      </c>
      <c r="H57" s="16">
        <v>6.6985762678086758E-3</v>
      </c>
      <c r="I57" s="15" t="s">
        <v>51</v>
      </c>
      <c r="J57" s="15">
        <v>2007</v>
      </c>
      <c r="K57" s="15">
        <v>2528635493.2213426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</row>
    <row r="58" spans="1:32" x14ac:dyDescent="0.25">
      <c r="A58" s="15">
        <v>426</v>
      </c>
      <c r="B58" s="15">
        <v>2008</v>
      </c>
      <c r="C58" s="15" t="s">
        <v>57</v>
      </c>
      <c r="D58" s="15" t="s">
        <v>50</v>
      </c>
      <c r="E58" s="15">
        <v>9</v>
      </c>
      <c r="F58" s="16">
        <v>21.590766906738281</v>
      </c>
      <c r="G58" s="16">
        <v>-5.7680241763591766E-2</v>
      </c>
      <c r="H58" s="16">
        <v>-0.11286551505327225</v>
      </c>
      <c r="I58" s="15" t="s">
        <v>51</v>
      </c>
      <c r="J58" s="15">
        <v>2008</v>
      </c>
      <c r="K58" s="15">
        <v>2380953576.3982692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</row>
    <row r="59" spans="1:32" x14ac:dyDescent="0.25">
      <c r="A59" s="15">
        <v>426</v>
      </c>
      <c r="B59" s="15">
        <v>2009</v>
      </c>
      <c r="C59" s="15" t="s">
        <v>57</v>
      </c>
      <c r="D59" s="15" t="s">
        <v>50</v>
      </c>
      <c r="E59" s="15">
        <v>9</v>
      </c>
      <c r="F59" s="16">
        <v>21.233613967895508</v>
      </c>
      <c r="G59" s="16">
        <v>4.6880181878805161E-2</v>
      </c>
      <c r="H59" s="16">
        <v>6.5837301313877106E-2</v>
      </c>
      <c r="I59" s="15" t="s">
        <v>51</v>
      </c>
      <c r="J59" s="15">
        <v>2009</v>
      </c>
      <c r="K59" s="15">
        <v>1665871035.274431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1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</row>
    <row r="60" spans="1:32" x14ac:dyDescent="0.25">
      <c r="A60" s="15">
        <v>426</v>
      </c>
      <c r="B60" s="15">
        <v>2010</v>
      </c>
      <c r="C60" s="15" t="s">
        <v>57</v>
      </c>
      <c r="D60" s="15" t="s">
        <v>50</v>
      </c>
      <c r="E60" s="15">
        <v>9</v>
      </c>
      <c r="F60" s="16">
        <v>21.209281921386719</v>
      </c>
      <c r="G60" s="16">
        <v>-3.1606141477823257E-2</v>
      </c>
      <c r="H60" s="16">
        <v>-4.5281462371349335E-2</v>
      </c>
      <c r="I60" s="15" t="s">
        <v>51</v>
      </c>
      <c r="J60" s="15">
        <v>2010</v>
      </c>
      <c r="K60" s="15">
        <v>1625826146.5046384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</row>
    <row r="61" spans="1:32" x14ac:dyDescent="0.25">
      <c r="A61" s="15">
        <v>531</v>
      </c>
      <c r="B61" s="15">
        <v>2000</v>
      </c>
      <c r="C61" s="15" t="s">
        <v>58</v>
      </c>
      <c r="D61" s="15" t="s">
        <v>50</v>
      </c>
      <c r="E61" s="15">
        <v>7</v>
      </c>
      <c r="F61" s="16">
        <v>21.089313507080078</v>
      </c>
      <c r="G61" s="16">
        <v>5.501503124833107E-2</v>
      </c>
      <c r="H61" s="16">
        <v>9.4603933393955231E-2</v>
      </c>
      <c r="I61" s="15" t="s">
        <v>51</v>
      </c>
      <c r="J61" s="15">
        <v>2000</v>
      </c>
      <c r="K61" s="15">
        <v>1442023982.4920807</v>
      </c>
      <c r="M61" s="15">
        <v>1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</row>
    <row r="62" spans="1:32" x14ac:dyDescent="0.25">
      <c r="A62" s="15">
        <v>531</v>
      </c>
      <c r="B62" s="15">
        <v>2001</v>
      </c>
      <c r="C62" s="15" t="s">
        <v>58</v>
      </c>
      <c r="D62" s="15" t="s">
        <v>50</v>
      </c>
      <c r="E62" s="15">
        <v>7</v>
      </c>
      <c r="F62" s="16">
        <v>21.197504043579102</v>
      </c>
      <c r="G62" s="16">
        <v>5.9151455760002136E-2</v>
      </c>
      <c r="H62" s="16">
        <v>0.10547029972076416</v>
      </c>
      <c r="I62" s="15" t="s">
        <v>51</v>
      </c>
      <c r="J62" s="15">
        <v>2001</v>
      </c>
      <c r="K62" s="15">
        <v>1606789689.4058833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</row>
    <row r="63" spans="1:32" x14ac:dyDescent="0.25">
      <c r="A63" s="15">
        <v>531</v>
      </c>
      <c r="B63" s="15">
        <v>2002</v>
      </c>
      <c r="C63" s="15" t="s">
        <v>58</v>
      </c>
      <c r="D63" s="15" t="s">
        <v>50</v>
      </c>
      <c r="E63" s="15">
        <v>9</v>
      </c>
      <c r="F63" s="16">
        <v>21.390357971191406</v>
      </c>
      <c r="G63" s="16">
        <v>6.7728213965892792E-2</v>
      </c>
      <c r="H63" s="16">
        <v>0.14170481264591217</v>
      </c>
      <c r="I63" s="15" t="s">
        <v>51</v>
      </c>
      <c r="J63" s="15">
        <v>2002</v>
      </c>
      <c r="K63" s="15">
        <v>1948562915.0573549</v>
      </c>
      <c r="M63" s="15">
        <v>0</v>
      </c>
      <c r="N63" s="15">
        <v>0</v>
      </c>
      <c r="O63" s="15">
        <v>1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</row>
    <row r="64" spans="1:32" x14ac:dyDescent="0.25">
      <c r="A64" s="15">
        <v>531</v>
      </c>
      <c r="B64" s="15">
        <v>2003</v>
      </c>
      <c r="C64" s="15" t="s">
        <v>58</v>
      </c>
      <c r="D64" s="15" t="s">
        <v>50</v>
      </c>
      <c r="E64" s="15">
        <v>10</v>
      </c>
      <c r="F64" s="16">
        <v>21.58074951171875</v>
      </c>
      <c r="G64" s="16">
        <v>0.10103040933609009</v>
      </c>
      <c r="H64" s="16">
        <v>0.22927269339561462</v>
      </c>
      <c r="I64" s="15" t="s">
        <v>51</v>
      </c>
      <c r="J64" s="15">
        <v>2003</v>
      </c>
      <c r="K64" s="15">
        <v>2357221688.2036538</v>
      </c>
      <c r="M64" s="15">
        <v>0</v>
      </c>
      <c r="N64" s="15">
        <v>0</v>
      </c>
      <c r="O64" s="15">
        <v>0</v>
      </c>
      <c r="P64" s="15">
        <v>1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</row>
    <row r="65" spans="1:32" x14ac:dyDescent="0.25">
      <c r="A65" s="15">
        <v>531</v>
      </c>
      <c r="B65" s="15">
        <v>2004</v>
      </c>
      <c r="C65" s="15" t="s">
        <v>58</v>
      </c>
      <c r="D65" s="15" t="s">
        <v>50</v>
      </c>
      <c r="E65" s="15">
        <v>10</v>
      </c>
      <c r="F65" s="16">
        <v>21.860919952392578</v>
      </c>
      <c r="G65" s="16">
        <v>8.7877236306667328E-2</v>
      </c>
      <c r="H65" s="16">
        <v>0.16108004748821259</v>
      </c>
      <c r="I65" s="15" t="s">
        <v>51</v>
      </c>
      <c r="J65" s="15">
        <v>2004</v>
      </c>
      <c r="K65" s="15">
        <v>3119441924.4268475</v>
      </c>
      <c r="M65" s="15">
        <v>0</v>
      </c>
      <c r="N65" s="15">
        <v>0</v>
      </c>
      <c r="O65" s="15">
        <v>0</v>
      </c>
      <c r="P65" s="15">
        <v>0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</row>
    <row r="66" spans="1:32" x14ac:dyDescent="0.25">
      <c r="A66" s="15">
        <v>531</v>
      </c>
      <c r="B66" s="15">
        <v>2005</v>
      </c>
      <c r="C66" s="15" t="s">
        <v>58</v>
      </c>
      <c r="D66" s="15" t="s">
        <v>50</v>
      </c>
      <c r="E66" s="15">
        <v>10</v>
      </c>
      <c r="F66" s="16">
        <v>21.926876068115234</v>
      </c>
      <c r="G66" s="16">
        <v>6.8185232579708099E-2</v>
      </c>
      <c r="H66" s="16">
        <v>0.12807509303092957</v>
      </c>
      <c r="I66" s="15" t="s">
        <v>51</v>
      </c>
      <c r="J66" s="15">
        <v>2005</v>
      </c>
      <c r="K66" s="15">
        <v>3332124975.2153039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</row>
    <row r="67" spans="1:32" x14ac:dyDescent="0.25">
      <c r="A67" s="15">
        <v>531</v>
      </c>
      <c r="B67" s="15">
        <v>2006</v>
      </c>
      <c r="C67" s="15" t="s">
        <v>58</v>
      </c>
      <c r="D67" s="15" t="s">
        <v>50</v>
      </c>
      <c r="E67" s="15">
        <v>11</v>
      </c>
      <c r="F67" s="16">
        <v>22.059658050537109</v>
      </c>
      <c r="G67" s="16">
        <v>6.741013377904892E-2</v>
      </c>
      <c r="H67" s="16">
        <v>0.14680686593055725</v>
      </c>
      <c r="I67" s="15" t="s">
        <v>51</v>
      </c>
      <c r="J67" s="15">
        <v>2006</v>
      </c>
      <c r="K67" s="15">
        <v>3805290036.8176646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1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</row>
    <row r="68" spans="1:32" x14ac:dyDescent="0.25">
      <c r="A68" s="15">
        <v>531</v>
      </c>
      <c r="B68" s="15">
        <v>2007</v>
      </c>
      <c r="C68" s="15" t="s">
        <v>58</v>
      </c>
      <c r="D68" s="15" t="s">
        <v>50</v>
      </c>
      <c r="E68" s="15">
        <v>10</v>
      </c>
      <c r="F68" s="16">
        <v>22.24955940246582</v>
      </c>
      <c r="G68" s="16">
        <v>2.6302607730031013E-2</v>
      </c>
      <c r="H68" s="16">
        <v>7.071705162525177E-2</v>
      </c>
      <c r="I68" s="15" t="s">
        <v>51</v>
      </c>
      <c r="J68" s="15">
        <v>2007</v>
      </c>
      <c r="K68" s="15">
        <v>4601091534.796813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</row>
    <row r="69" spans="1:32" x14ac:dyDescent="0.25">
      <c r="A69" s="15">
        <v>531</v>
      </c>
      <c r="B69" s="15">
        <v>2008</v>
      </c>
      <c r="C69" s="15" t="s">
        <v>58</v>
      </c>
      <c r="D69" s="15" t="s">
        <v>50</v>
      </c>
      <c r="E69" s="15">
        <v>11</v>
      </c>
      <c r="F69" s="16">
        <v>22.384536743164063</v>
      </c>
      <c r="G69" s="16">
        <v>-1.2986356392502785E-2</v>
      </c>
      <c r="H69" s="16">
        <v>-4.3657682836055756E-2</v>
      </c>
      <c r="I69" s="15" t="s">
        <v>51</v>
      </c>
      <c r="J69" s="15">
        <v>2008</v>
      </c>
      <c r="K69" s="15">
        <v>5265999184.5259113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</row>
    <row r="70" spans="1:32" x14ac:dyDescent="0.25">
      <c r="A70" s="15">
        <v>531</v>
      </c>
      <c r="B70" s="15">
        <v>2009</v>
      </c>
      <c r="C70" s="15" t="s">
        <v>58</v>
      </c>
      <c r="D70" s="15" t="s">
        <v>50</v>
      </c>
      <c r="E70" s="15">
        <v>11</v>
      </c>
      <c r="F70" s="16">
        <v>22.558933258056641</v>
      </c>
      <c r="G70" s="16">
        <v>7.2163708508014679E-2</v>
      </c>
      <c r="H70" s="16">
        <v>0.21056041121482849</v>
      </c>
      <c r="I70" s="15" t="s">
        <v>51</v>
      </c>
      <c r="J70" s="15">
        <v>2009</v>
      </c>
      <c r="K70" s="15">
        <v>6269317023.9382324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1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</row>
    <row r="71" spans="1:32" x14ac:dyDescent="0.25">
      <c r="A71" s="15">
        <v>531</v>
      </c>
      <c r="B71" s="15">
        <v>2010</v>
      </c>
      <c r="C71" s="15" t="s">
        <v>58</v>
      </c>
      <c r="D71" s="15" t="s">
        <v>50</v>
      </c>
      <c r="E71" s="15">
        <v>11</v>
      </c>
      <c r="F71" s="16">
        <v>22.570400238037109</v>
      </c>
      <c r="G71" s="16">
        <v>4.2796380817890167E-2</v>
      </c>
      <c r="H71" s="16">
        <v>0.11205653101205826</v>
      </c>
      <c r="I71" s="15" t="s">
        <v>51</v>
      </c>
      <c r="J71" s="15">
        <v>2010</v>
      </c>
      <c r="K71" s="15">
        <v>6341620918.1184769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</row>
    <row r="72" spans="1:32" x14ac:dyDescent="0.25">
      <c r="A72" s="15">
        <v>531</v>
      </c>
      <c r="B72" s="15">
        <v>2011</v>
      </c>
      <c r="C72" s="15" t="s">
        <v>58</v>
      </c>
      <c r="D72" s="15" t="s">
        <v>50</v>
      </c>
      <c r="E72" s="15">
        <v>11</v>
      </c>
      <c r="F72" s="16">
        <v>22.5941162109375</v>
      </c>
      <c r="G72" s="16">
        <v>1.6238467767834663E-2</v>
      </c>
      <c r="H72" s="16">
        <v>4.7480199486017227E-2</v>
      </c>
      <c r="I72" s="15" t="s">
        <v>51</v>
      </c>
      <c r="J72" s="15">
        <v>2011</v>
      </c>
      <c r="K72" s="15">
        <v>6493816224.4163704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1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</row>
    <row r="73" spans="1:32" x14ac:dyDescent="0.25">
      <c r="A73" s="15">
        <v>531</v>
      </c>
      <c r="B73" s="15">
        <v>2012</v>
      </c>
      <c r="C73" s="15" t="s">
        <v>58</v>
      </c>
      <c r="D73" s="15" t="s">
        <v>50</v>
      </c>
      <c r="E73" s="15">
        <v>11</v>
      </c>
      <c r="F73" s="16">
        <v>22.789653778076172</v>
      </c>
      <c r="G73" s="16">
        <v>3.7313997745513916E-2</v>
      </c>
      <c r="H73" s="16">
        <v>0.11940472573041916</v>
      </c>
      <c r="I73" s="15" t="s">
        <v>51</v>
      </c>
      <c r="J73" s="15">
        <v>2012</v>
      </c>
      <c r="K73" s="15">
        <v>7896249825.4848833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1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</row>
    <row r="74" spans="1:32" x14ac:dyDescent="0.25">
      <c r="A74" s="15">
        <v>531</v>
      </c>
      <c r="B74" s="15">
        <v>2013</v>
      </c>
      <c r="C74" s="15" t="s">
        <v>58</v>
      </c>
      <c r="D74" s="15" t="s">
        <v>50</v>
      </c>
      <c r="E74" s="15">
        <v>11</v>
      </c>
      <c r="F74" s="16">
        <v>22.850057601928711</v>
      </c>
      <c r="G74" s="16">
        <v>4.4439416378736496E-2</v>
      </c>
      <c r="H74" s="16">
        <v>0.13746851682662964</v>
      </c>
      <c r="I74" s="15" t="s">
        <v>51</v>
      </c>
      <c r="J74" s="15">
        <v>2013</v>
      </c>
      <c r="K74" s="15">
        <v>8387913200.9438505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1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</row>
    <row r="75" spans="1:32" x14ac:dyDescent="0.25">
      <c r="A75" s="15">
        <v>531</v>
      </c>
      <c r="B75" s="15">
        <v>2014</v>
      </c>
      <c r="C75" s="15" t="s">
        <v>58</v>
      </c>
      <c r="D75" s="15" t="s">
        <v>50</v>
      </c>
      <c r="E75" s="15">
        <v>11</v>
      </c>
      <c r="F75" s="16">
        <v>22.73725700378418</v>
      </c>
      <c r="G75" s="16">
        <v>0.10583723336458206</v>
      </c>
      <c r="H75" s="16">
        <v>0.22803615033626556</v>
      </c>
      <c r="I75" s="15" t="s">
        <v>51</v>
      </c>
      <c r="J75" s="15">
        <v>2014</v>
      </c>
      <c r="K75" s="15">
        <v>7493164214.3081818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1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</row>
    <row r="76" spans="1:32" x14ac:dyDescent="0.25">
      <c r="A76" s="15">
        <v>531</v>
      </c>
      <c r="B76" s="15">
        <v>2015</v>
      </c>
      <c r="C76" s="15" t="s">
        <v>58</v>
      </c>
      <c r="D76" s="15" t="s">
        <v>50</v>
      </c>
      <c r="E76" s="15">
        <v>11</v>
      </c>
      <c r="F76" s="16">
        <v>22.848203659057617</v>
      </c>
      <c r="G76" s="16">
        <v>5.8565665036439896E-2</v>
      </c>
      <c r="H76" s="16">
        <v>0.12420078366994858</v>
      </c>
      <c r="I76" s="15" t="s">
        <v>51</v>
      </c>
      <c r="J76" s="15">
        <v>2015</v>
      </c>
      <c r="K76" s="15">
        <v>8372376895.2232161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1</v>
      </c>
      <c r="AC76" s="15">
        <v>0</v>
      </c>
      <c r="AD76" s="15">
        <v>0</v>
      </c>
      <c r="AE76" s="15">
        <v>0</v>
      </c>
      <c r="AF76" s="15">
        <v>0</v>
      </c>
    </row>
    <row r="77" spans="1:32" x14ac:dyDescent="0.25">
      <c r="A77" s="15">
        <v>531</v>
      </c>
      <c r="B77" s="15">
        <v>2016</v>
      </c>
      <c r="C77" s="15" t="s">
        <v>58</v>
      </c>
      <c r="D77" s="15" t="s">
        <v>50</v>
      </c>
      <c r="E77" s="15">
        <v>11</v>
      </c>
      <c r="F77" s="16">
        <v>22.940996170043945</v>
      </c>
      <c r="G77" s="16">
        <v>6.3939079642295837E-2</v>
      </c>
      <c r="H77" s="16">
        <v>0.13711303472518921</v>
      </c>
      <c r="I77" s="15" t="s">
        <v>51</v>
      </c>
      <c r="J77" s="15">
        <v>2016</v>
      </c>
      <c r="K77" s="15">
        <v>9186456989.090332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1</v>
      </c>
      <c r="AD77" s="15">
        <v>0</v>
      </c>
      <c r="AE77" s="15">
        <v>0</v>
      </c>
      <c r="AF77" s="15">
        <v>0</v>
      </c>
    </row>
    <row r="78" spans="1:32" x14ac:dyDescent="0.25">
      <c r="A78" s="15">
        <v>531</v>
      </c>
      <c r="B78" s="15">
        <v>2017</v>
      </c>
      <c r="C78" s="15" t="s">
        <v>58</v>
      </c>
      <c r="D78" s="15" t="s">
        <v>50</v>
      </c>
      <c r="E78" s="15">
        <v>10</v>
      </c>
      <c r="F78" s="16">
        <v>22.942327499389648</v>
      </c>
      <c r="G78" s="16">
        <v>2.2002719342708588E-2</v>
      </c>
      <c r="H78" s="16">
        <v>4.8016354441642761E-2</v>
      </c>
      <c r="I78" s="15" t="s">
        <v>51</v>
      </c>
      <c r="J78" s="15">
        <v>2017</v>
      </c>
      <c r="K78" s="15">
        <v>9198695333.6889591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1</v>
      </c>
      <c r="AE78" s="15">
        <v>0</v>
      </c>
      <c r="AF78" s="15">
        <v>0</v>
      </c>
    </row>
    <row r="79" spans="1:32" x14ac:dyDescent="0.25">
      <c r="A79" s="15">
        <v>531</v>
      </c>
      <c r="B79" s="15">
        <v>2018</v>
      </c>
      <c r="C79" s="15" t="s">
        <v>58</v>
      </c>
      <c r="D79" s="15" t="s">
        <v>50</v>
      </c>
      <c r="E79" s="15">
        <v>10</v>
      </c>
      <c r="F79" s="16">
        <v>23.055795669555664</v>
      </c>
      <c r="G79" s="16">
        <v>9.9430475383996964E-3</v>
      </c>
      <c r="H79" s="16">
        <v>2.4161532521247864E-2</v>
      </c>
      <c r="I79" s="15" t="s">
        <v>51</v>
      </c>
      <c r="J79" s="15">
        <v>2018</v>
      </c>
      <c r="K79" s="15">
        <v>10303975922.12785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1</v>
      </c>
      <c r="AF79" s="15">
        <v>0</v>
      </c>
    </row>
    <row r="80" spans="1:32" x14ac:dyDescent="0.25">
      <c r="A80" s="15">
        <v>531</v>
      </c>
      <c r="B80" s="15">
        <v>2019</v>
      </c>
      <c r="C80" s="15" t="s">
        <v>58</v>
      </c>
      <c r="D80" s="15" t="s">
        <v>50</v>
      </c>
      <c r="E80" s="15">
        <v>10</v>
      </c>
      <c r="F80" s="16">
        <v>23.17669677734375</v>
      </c>
      <c r="G80" s="16">
        <v>3.732546791434288E-2</v>
      </c>
      <c r="H80" s="16">
        <v>9.3972600996494293E-2</v>
      </c>
      <c r="I80" s="15" t="s">
        <v>51</v>
      </c>
      <c r="J80" s="15">
        <v>2019</v>
      </c>
      <c r="K80" s="15">
        <v>11628173929.444637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1</v>
      </c>
    </row>
    <row r="81" spans="1:32" x14ac:dyDescent="0.25">
      <c r="A81" s="15">
        <v>532</v>
      </c>
      <c r="B81" s="15">
        <v>2000</v>
      </c>
      <c r="C81" s="15" t="s">
        <v>59</v>
      </c>
      <c r="D81" s="15" t="s">
        <v>50</v>
      </c>
      <c r="E81" s="15">
        <v>11</v>
      </c>
      <c r="F81" s="16">
        <v>19.832614898681641</v>
      </c>
      <c r="G81" s="16">
        <v>-0.37993469834327698</v>
      </c>
      <c r="H81" s="16">
        <v>-0.40814396739006042</v>
      </c>
      <c r="I81" s="15" t="s">
        <v>51</v>
      </c>
      <c r="J81" s="15">
        <v>2000</v>
      </c>
      <c r="K81" s="15">
        <v>410388528.19201237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</row>
    <row r="82" spans="1:32" x14ac:dyDescent="0.25">
      <c r="A82" s="15">
        <v>532</v>
      </c>
      <c r="B82" s="15">
        <v>2001</v>
      </c>
      <c r="C82" s="15" t="s">
        <v>59</v>
      </c>
      <c r="D82" s="15" t="s">
        <v>50</v>
      </c>
      <c r="E82" s="15">
        <v>11</v>
      </c>
      <c r="F82" s="16">
        <v>19.865390777587891</v>
      </c>
      <c r="G82" s="16">
        <v>5.9886977076530457E-2</v>
      </c>
      <c r="H82" s="16">
        <v>6.1734382063150406E-2</v>
      </c>
      <c r="I82" s="15" t="s">
        <v>51</v>
      </c>
      <c r="J82" s="15">
        <v>2001</v>
      </c>
      <c r="K82" s="15">
        <v>424062232.6687215</v>
      </c>
      <c r="M82" s="15">
        <v>0</v>
      </c>
      <c r="N82" s="15">
        <v>1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</row>
    <row r="83" spans="1:32" x14ac:dyDescent="0.25">
      <c r="A83" s="15">
        <v>532</v>
      </c>
      <c r="B83" s="15">
        <v>2002</v>
      </c>
      <c r="C83" s="15" t="s">
        <v>59</v>
      </c>
      <c r="D83" s="15" t="s">
        <v>50</v>
      </c>
      <c r="E83" s="15">
        <v>9</v>
      </c>
      <c r="F83" s="16">
        <v>20.138881683349609</v>
      </c>
      <c r="G83" s="16">
        <v>7.5871475040912628E-2</v>
      </c>
      <c r="H83" s="16">
        <v>9.0283825993537903E-2</v>
      </c>
      <c r="I83" s="15" t="s">
        <v>51</v>
      </c>
      <c r="J83" s="15">
        <v>2002</v>
      </c>
      <c r="K83" s="15">
        <v>557449059.12093878</v>
      </c>
      <c r="M83" s="15">
        <v>0</v>
      </c>
      <c r="N83" s="15">
        <v>0</v>
      </c>
      <c r="O83" s="15">
        <v>1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</row>
    <row r="84" spans="1:32" x14ac:dyDescent="0.25">
      <c r="A84" s="15">
        <v>532</v>
      </c>
      <c r="B84" s="15">
        <v>2003</v>
      </c>
      <c r="C84" s="15" t="s">
        <v>59</v>
      </c>
      <c r="D84" s="15" t="s">
        <v>50</v>
      </c>
      <c r="E84" s="15">
        <v>9</v>
      </c>
      <c r="F84" s="16">
        <v>20.271535873413086</v>
      </c>
      <c r="G84" s="16">
        <v>9.8966658115386963E-2</v>
      </c>
      <c r="H84" s="16">
        <v>0.1178792342543602</v>
      </c>
      <c r="I84" s="15" t="s">
        <v>51</v>
      </c>
      <c r="J84" s="15">
        <v>2003</v>
      </c>
      <c r="K84" s="15">
        <v>636526031.76009738</v>
      </c>
      <c r="M84" s="15">
        <v>0</v>
      </c>
      <c r="N84" s="15">
        <v>0</v>
      </c>
      <c r="O84" s="15">
        <v>0</v>
      </c>
      <c r="P84" s="15">
        <v>1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</row>
    <row r="85" spans="1:32" x14ac:dyDescent="0.25">
      <c r="A85" s="15">
        <v>532</v>
      </c>
      <c r="B85" s="15">
        <v>2004</v>
      </c>
      <c r="C85" s="15" t="s">
        <v>59</v>
      </c>
      <c r="D85" s="15" t="s">
        <v>50</v>
      </c>
      <c r="E85" s="15">
        <v>9</v>
      </c>
      <c r="F85" s="16">
        <v>20.435979843139648</v>
      </c>
      <c r="G85" s="16">
        <v>-1.0933756828308105E-2</v>
      </c>
      <c r="H85" s="16">
        <v>-1.5941519290208817E-2</v>
      </c>
      <c r="I85" s="15" t="s">
        <v>51</v>
      </c>
      <c r="J85" s="15">
        <v>2004</v>
      </c>
      <c r="K85" s="15">
        <v>750297117.82089138</v>
      </c>
      <c r="M85" s="15">
        <v>0</v>
      </c>
      <c r="N85" s="15">
        <v>0</v>
      </c>
      <c r="O85" s="15">
        <v>0</v>
      </c>
      <c r="P85" s="15">
        <v>0</v>
      </c>
      <c r="Q85" s="15">
        <v>1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</row>
    <row r="86" spans="1:32" x14ac:dyDescent="0.25">
      <c r="A86" s="15">
        <v>532</v>
      </c>
      <c r="B86" s="15">
        <v>2005</v>
      </c>
      <c r="C86" s="15" t="s">
        <v>59</v>
      </c>
      <c r="D86" s="15" t="s">
        <v>50</v>
      </c>
      <c r="E86" s="15">
        <v>9</v>
      </c>
      <c r="F86" s="16">
        <v>20.393400192260742</v>
      </c>
      <c r="G86" s="16">
        <v>1.9064087420701981E-2</v>
      </c>
      <c r="H86" s="16">
        <v>2.5093201547861099E-2</v>
      </c>
      <c r="I86" s="15" t="s">
        <v>51</v>
      </c>
      <c r="J86" s="15">
        <v>2005</v>
      </c>
      <c r="K86" s="15">
        <v>719020331.14517426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1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</row>
    <row r="87" spans="1:32" x14ac:dyDescent="0.25">
      <c r="A87" s="15">
        <v>532</v>
      </c>
      <c r="B87" s="15">
        <v>2006</v>
      </c>
      <c r="C87" s="15" t="s">
        <v>59</v>
      </c>
      <c r="D87" s="15" t="s">
        <v>50</v>
      </c>
      <c r="E87" s="15">
        <v>9</v>
      </c>
      <c r="F87" s="16">
        <v>20.472183227539063</v>
      </c>
      <c r="G87" s="16">
        <v>4.1326560080051422E-2</v>
      </c>
      <c r="H87" s="16">
        <v>5.5153310298919678E-2</v>
      </c>
      <c r="I87" s="15" t="s">
        <v>51</v>
      </c>
      <c r="J87" s="15">
        <v>2006</v>
      </c>
      <c r="K87" s="15">
        <v>777958102.24660027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1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</row>
    <row r="88" spans="1:32" x14ac:dyDescent="0.25">
      <c r="A88" s="15">
        <v>532</v>
      </c>
      <c r="B88" s="15">
        <v>2007</v>
      </c>
      <c r="C88" s="15" t="s">
        <v>59</v>
      </c>
      <c r="D88" s="15" t="s">
        <v>50</v>
      </c>
      <c r="E88" s="15">
        <v>9</v>
      </c>
      <c r="F88" s="16">
        <v>20.601730346679688</v>
      </c>
      <c r="G88" s="16">
        <v>6.461622565984726E-2</v>
      </c>
      <c r="H88" s="16">
        <v>8.5625588893890381E-2</v>
      </c>
      <c r="I88" s="15" t="s">
        <v>51</v>
      </c>
      <c r="J88" s="15">
        <v>2007</v>
      </c>
      <c r="K88" s="15">
        <v>885559624.04389644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1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</row>
    <row r="89" spans="1:32" x14ac:dyDescent="0.25">
      <c r="A89" s="15">
        <v>532</v>
      </c>
      <c r="B89" s="15">
        <v>2008</v>
      </c>
      <c r="C89" s="15" t="s">
        <v>59</v>
      </c>
      <c r="D89" s="15" t="s">
        <v>50</v>
      </c>
      <c r="E89" s="15">
        <v>9</v>
      </c>
      <c r="F89" s="16">
        <v>20.611486434936523</v>
      </c>
      <c r="G89" s="16">
        <v>-4.6512160450220108E-2</v>
      </c>
      <c r="H89" s="16">
        <v>-5.761391669511795E-2</v>
      </c>
      <c r="I89" s="15" t="s">
        <v>51</v>
      </c>
      <c r="J89" s="15">
        <v>2008</v>
      </c>
      <c r="K89" s="15">
        <v>894241503.62188232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</row>
    <row r="90" spans="1:32" x14ac:dyDescent="0.25">
      <c r="A90" s="15">
        <v>532</v>
      </c>
      <c r="B90" s="15">
        <v>2009</v>
      </c>
      <c r="C90" s="15" t="s">
        <v>59</v>
      </c>
      <c r="D90" s="15" t="s">
        <v>50</v>
      </c>
      <c r="E90" s="15">
        <v>9</v>
      </c>
      <c r="F90" s="16">
        <v>20.73857307434082</v>
      </c>
      <c r="G90" s="16">
        <v>4.5714408159255981E-2</v>
      </c>
      <c r="H90" s="16">
        <v>5.6398395448923111E-2</v>
      </c>
      <c r="I90" s="15" t="s">
        <v>51</v>
      </c>
      <c r="J90" s="15">
        <v>2009</v>
      </c>
      <c r="K90" s="15">
        <v>1015424993.224335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1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</row>
    <row r="91" spans="1:32" x14ac:dyDescent="0.25">
      <c r="A91" s="15">
        <v>532</v>
      </c>
      <c r="B91" s="15">
        <v>2010</v>
      </c>
      <c r="C91" s="15" t="s">
        <v>59</v>
      </c>
      <c r="D91" s="15" t="s">
        <v>50</v>
      </c>
      <c r="E91" s="15">
        <v>9</v>
      </c>
      <c r="F91" s="16">
        <v>20.935808181762695</v>
      </c>
      <c r="G91" s="16">
        <v>1.9285067915916443E-2</v>
      </c>
      <c r="H91" s="16">
        <v>2.4276789277791977E-2</v>
      </c>
      <c r="I91" s="15" t="s">
        <v>51</v>
      </c>
      <c r="J91" s="15">
        <v>2010</v>
      </c>
      <c r="K91" s="15">
        <v>1236818485.3079782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1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</row>
    <row r="92" spans="1:32" x14ac:dyDescent="0.25">
      <c r="A92" s="15">
        <v>534</v>
      </c>
      <c r="B92" s="15">
        <v>2000</v>
      </c>
      <c r="C92" s="15" t="s">
        <v>60</v>
      </c>
      <c r="D92" s="15" t="s">
        <v>50</v>
      </c>
      <c r="E92" s="15">
        <v>11</v>
      </c>
      <c r="F92" s="16">
        <v>20.162927627563477</v>
      </c>
      <c r="G92" s="16">
        <v>2.6167348027229309E-2</v>
      </c>
      <c r="H92" s="16">
        <v>2.7532875537872314E-2</v>
      </c>
      <c r="I92" s="15" t="s">
        <v>51</v>
      </c>
      <c r="J92" s="15">
        <v>2000</v>
      </c>
      <c r="K92" s="15">
        <v>571015908.24916315</v>
      </c>
      <c r="M92" s="15">
        <v>1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</row>
    <row r="93" spans="1:32" x14ac:dyDescent="0.25">
      <c r="A93" s="15">
        <v>534</v>
      </c>
      <c r="B93" s="15">
        <v>2001</v>
      </c>
      <c r="C93" s="15" t="s">
        <v>60</v>
      </c>
      <c r="D93" s="15" t="s">
        <v>50</v>
      </c>
      <c r="E93" s="15">
        <v>11</v>
      </c>
      <c r="F93" s="16">
        <v>20.135618209838867</v>
      </c>
      <c r="G93" s="16">
        <v>1.396492775529623E-2</v>
      </c>
      <c r="H93" s="16">
        <v>1.4129933901131153E-2</v>
      </c>
      <c r="I93" s="15" t="s">
        <v>51</v>
      </c>
      <c r="J93" s="15">
        <v>2001</v>
      </c>
      <c r="K93" s="15">
        <v>555632804.14487624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</row>
    <row r="94" spans="1:32" x14ac:dyDescent="0.25">
      <c r="A94" s="15">
        <v>534</v>
      </c>
      <c r="B94" s="15">
        <v>2002</v>
      </c>
      <c r="C94" s="15" t="s">
        <v>60</v>
      </c>
      <c r="D94" s="15" t="s">
        <v>50</v>
      </c>
      <c r="E94" s="15">
        <v>13</v>
      </c>
      <c r="F94" s="16">
        <v>20.141157150268555</v>
      </c>
      <c r="G94" s="16">
        <v>1.3807443901896477E-2</v>
      </c>
      <c r="H94" s="16">
        <v>1.3983506709337234E-2</v>
      </c>
      <c r="I94" s="15" t="s">
        <v>51</v>
      </c>
      <c r="J94" s="15">
        <v>2002</v>
      </c>
      <c r="K94" s="15">
        <v>558718960.27506304</v>
      </c>
      <c r="M94" s="15">
        <v>0</v>
      </c>
      <c r="N94" s="15">
        <v>0</v>
      </c>
      <c r="O94" s="15">
        <v>1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</row>
    <row r="95" spans="1:32" x14ac:dyDescent="0.25">
      <c r="A95" s="15">
        <v>534</v>
      </c>
      <c r="B95" s="15">
        <v>2003</v>
      </c>
      <c r="C95" s="15" t="s">
        <v>60</v>
      </c>
      <c r="D95" s="15" t="s">
        <v>50</v>
      </c>
      <c r="E95" s="15">
        <v>7</v>
      </c>
      <c r="F95" s="16">
        <v>20.171703338623047</v>
      </c>
      <c r="G95" s="16">
        <v>3.146946057677269E-2</v>
      </c>
      <c r="H95" s="16">
        <v>3.1813908368349075E-2</v>
      </c>
      <c r="I95" s="15" t="s">
        <v>51</v>
      </c>
      <c r="J95" s="15">
        <v>2003</v>
      </c>
      <c r="K95" s="15">
        <v>576049031.1853565</v>
      </c>
      <c r="M95" s="15">
        <v>0</v>
      </c>
      <c r="N95" s="15">
        <v>0</v>
      </c>
      <c r="O95" s="15">
        <v>0</v>
      </c>
      <c r="P95" s="15">
        <v>1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</row>
    <row r="96" spans="1:32" x14ac:dyDescent="0.25">
      <c r="A96" s="15">
        <v>534</v>
      </c>
      <c r="B96" s="15">
        <v>2004</v>
      </c>
      <c r="C96" s="15" t="s">
        <v>60</v>
      </c>
      <c r="D96" s="15" t="s">
        <v>50</v>
      </c>
      <c r="E96" s="15">
        <v>7</v>
      </c>
      <c r="F96" s="16">
        <v>20.135026931762695</v>
      </c>
      <c r="G96" s="16">
        <v>3.2334877178072929E-3</v>
      </c>
      <c r="H96" s="16">
        <v>3.2600336708128452E-3</v>
      </c>
      <c r="I96" s="15" t="s">
        <v>51</v>
      </c>
      <c r="J96" s="15">
        <v>2004</v>
      </c>
      <c r="K96" s="15">
        <v>555304367.75756979</v>
      </c>
      <c r="M96" s="15">
        <v>0</v>
      </c>
      <c r="N96" s="15">
        <v>0</v>
      </c>
      <c r="O96" s="15">
        <v>0</v>
      </c>
      <c r="P96" s="15">
        <v>0</v>
      </c>
      <c r="Q96" s="15">
        <v>1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</row>
    <row r="97" spans="1:32" x14ac:dyDescent="0.25">
      <c r="A97" s="15">
        <v>534</v>
      </c>
      <c r="B97" s="15">
        <v>2005</v>
      </c>
      <c r="C97" s="15" t="s">
        <v>60</v>
      </c>
      <c r="D97" s="15" t="s">
        <v>50</v>
      </c>
      <c r="E97" s="15">
        <v>7</v>
      </c>
      <c r="F97" s="16">
        <v>20.143377304077148</v>
      </c>
      <c r="G97" s="16">
        <v>3.8102446123957634E-3</v>
      </c>
      <c r="H97" s="16">
        <v>3.8587923627346754E-3</v>
      </c>
      <c r="I97" s="15" t="s">
        <v>51</v>
      </c>
      <c r="J97" s="15">
        <v>2005</v>
      </c>
      <c r="K97" s="15">
        <v>559960780.30830336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1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</row>
    <row r="98" spans="1:32" x14ac:dyDescent="0.25">
      <c r="A98" s="15">
        <v>534</v>
      </c>
      <c r="B98" s="15">
        <v>2006</v>
      </c>
      <c r="C98" s="15" t="s">
        <v>60</v>
      </c>
      <c r="D98" s="15" t="s">
        <v>50</v>
      </c>
      <c r="E98" s="15">
        <v>9</v>
      </c>
      <c r="F98" s="16">
        <v>20.508152008056641</v>
      </c>
      <c r="G98" s="16">
        <v>1.1702110059559345E-2</v>
      </c>
      <c r="H98" s="16">
        <v>1.5723582357168198E-2</v>
      </c>
      <c r="I98" s="15" t="s">
        <v>51</v>
      </c>
      <c r="J98" s="15">
        <v>2006</v>
      </c>
      <c r="K98" s="15">
        <v>806449637.6856246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</row>
    <row r="99" spans="1:32" x14ac:dyDescent="0.25">
      <c r="A99" s="15">
        <v>534</v>
      </c>
      <c r="B99" s="15">
        <v>2007</v>
      </c>
      <c r="C99" s="15" t="s">
        <v>60</v>
      </c>
      <c r="D99" s="15" t="s">
        <v>50</v>
      </c>
      <c r="E99" s="15">
        <v>9</v>
      </c>
      <c r="F99" s="16">
        <v>20.699710845947266</v>
      </c>
      <c r="G99" s="16">
        <v>0.1429525762796402</v>
      </c>
      <c r="H99" s="16">
        <v>0.18351247906684875</v>
      </c>
      <c r="I99" s="15" t="s">
        <v>51</v>
      </c>
      <c r="J99" s="15">
        <v>2007</v>
      </c>
      <c r="K99" s="15">
        <v>976720262.36889744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1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</row>
    <row r="100" spans="1:32" x14ac:dyDescent="0.25">
      <c r="A100" s="15">
        <v>534</v>
      </c>
      <c r="B100" s="15">
        <v>2008</v>
      </c>
      <c r="C100" s="15" t="s">
        <v>60</v>
      </c>
      <c r="D100" s="15" t="s">
        <v>50</v>
      </c>
      <c r="E100" s="15">
        <v>9</v>
      </c>
      <c r="F100" s="16">
        <v>21.072303771972656</v>
      </c>
      <c r="G100" s="16">
        <v>2.0009787753224373E-2</v>
      </c>
      <c r="H100" s="16">
        <v>4.0989335626363754E-2</v>
      </c>
      <c r="I100" s="15" t="s">
        <v>51</v>
      </c>
      <c r="J100" s="15">
        <v>2008</v>
      </c>
      <c r="K100" s="15">
        <v>1417702969.9212866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</row>
    <row r="101" spans="1:32" x14ac:dyDescent="0.25">
      <c r="A101" s="15">
        <v>534</v>
      </c>
      <c r="B101" s="15">
        <v>2009</v>
      </c>
      <c r="C101" s="15" t="s">
        <v>60</v>
      </c>
      <c r="D101" s="15" t="s">
        <v>50</v>
      </c>
      <c r="E101" s="15">
        <v>9</v>
      </c>
      <c r="F101" s="16">
        <v>21.016866683959961</v>
      </c>
      <c r="G101" s="16">
        <v>3.578847274184227E-2</v>
      </c>
      <c r="H101" s="16">
        <v>7.3387749493122101E-2</v>
      </c>
      <c r="I101" s="15" t="s">
        <v>51</v>
      </c>
      <c r="J101" s="15">
        <v>2009</v>
      </c>
      <c r="K101" s="15">
        <v>1341248433.4890215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1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</row>
    <row r="102" spans="1:32" x14ac:dyDescent="0.25">
      <c r="A102" s="15">
        <v>539</v>
      </c>
      <c r="B102" s="15">
        <v>2000</v>
      </c>
      <c r="C102" s="15" t="s">
        <v>61</v>
      </c>
      <c r="D102" s="15" t="s">
        <v>50</v>
      </c>
      <c r="E102" s="15">
        <v>9</v>
      </c>
      <c r="F102" s="16">
        <v>23.147991180419922</v>
      </c>
      <c r="G102" s="16">
        <v>0.13069653511047363</v>
      </c>
      <c r="H102" s="16">
        <v>0.20378850400447845</v>
      </c>
      <c r="I102" s="15" t="s">
        <v>51</v>
      </c>
      <c r="J102" s="15">
        <v>2000</v>
      </c>
      <c r="K102" s="15">
        <v>11299125614.465334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</row>
    <row r="103" spans="1:32" x14ac:dyDescent="0.25">
      <c r="A103" s="15">
        <v>539</v>
      </c>
      <c r="B103" s="15">
        <v>2001</v>
      </c>
      <c r="C103" s="15" t="s">
        <v>61</v>
      </c>
      <c r="D103" s="15" t="s">
        <v>50</v>
      </c>
      <c r="E103" s="15">
        <v>11</v>
      </c>
      <c r="F103" s="16">
        <v>23.22413444519043</v>
      </c>
      <c r="G103" s="16">
        <v>0.12585616111755371</v>
      </c>
      <c r="H103" s="16">
        <v>0.18080751597881317</v>
      </c>
      <c r="I103" s="15" t="s">
        <v>51</v>
      </c>
      <c r="J103" s="15">
        <v>2001</v>
      </c>
      <c r="K103" s="15">
        <v>12193080372.447102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</row>
    <row r="104" spans="1:32" x14ac:dyDescent="0.25">
      <c r="A104" s="15">
        <v>539</v>
      </c>
      <c r="B104" s="15">
        <v>2002</v>
      </c>
      <c r="C104" s="15" t="s">
        <v>61</v>
      </c>
      <c r="D104" s="15" t="s">
        <v>50</v>
      </c>
      <c r="E104" s="15">
        <v>15</v>
      </c>
      <c r="F104" s="16">
        <v>23.185348510742188</v>
      </c>
      <c r="G104" s="16">
        <v>0.12224264442920685</v>
      </c>
      <c r="H104" s="16">
        <v>0.17517708241939545</v>
      </c>
      <c r="I104" s="15" t="s">
        <v>51</v>
      </c>
      <c r="J104" s="15">
        <v>2002</v>
      </c>
      <c r="K104" s="15">
        <v>11729214246.878151</v>
      </c>
      <c r="M104" s="15">
        <v>0</v>
      </c>
      <c r="N104" s="15">
        <v>0</v>
      </c>
      <c r="O104" s="15">
        <v>1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</row>
    <row r="105" spans="1:32" x14ac:dyDescent="0.25">
      <c r="A105" s="15">
        <v>539</v>
      </c>
      <c r="B105" s="15">
        <v>2003</v>
      </c>
      <c r="C105" s="15" t="s">
        <v>61</v>
      </c>
      <c r="D105" s="15" t="s">
        <v>50</v>
      </c>
      <c r="E105" s="15">
        <v>15</v>
      </c>
      <c r="F105" s="16">
        <v>23.247945785522461</v>
      </c>
      <c r="G105" s="16">
        <v>0.11995156109333038</v>
      </c>
      <c r="H105" s="16">
        <v>0.15434689819812775</v>
      </c>
      <c r="I105" s="15" t="s">
        <v>51</v>
      </c>
      <c r="J105" s="15">
        <v>2003</v>
      </c>
      <c r="K105" s="15">
        <v>12486898174.462433</v>
      </c>
      <c r="M105" s="15">
        <v>0</v>
      </c>
      <c r="N105" s="15">
        <v>0</v>
      </c>
      <c r="O105" s="15">
        <v>0</v>
      </c>
      <c r="P105" s="15">
        <v>1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</row>
    <row r="106" spans="1:32" x14ac:dyDescent="0.25">
      <c r="A106" s="15">
        <v>539</v>
      </c>
      <c r="B106" s="15">
        <v>2004</v>
      </c>
      <c r="C106" s="15" t="s">
        <v>61</v>
      </c>
      <c r="D106" s="15" t="s">
        <v>50</v>
      </c>
      <c r="E106" s="15">
        <v>15</v>
      </c>
      <c r="F106" s="16">
        <v>23.311325073242188</v>
      </c>
      <c r="G106" s="16">
        <v>8.7303124368190765E-2</v>
      </c>
      <c r="H106" s="16">
        <v>0.11602636426687241</v>
      </c>
      <c r="I106" s="15" t="s">
        <v>51</v>
      </c>
      <c r="J106" s="15">
        <v>2004</v>
      </c>
      <c r="K106" s="15">
        <v>13303926753.767746</v>
      </c>
      <c r="M106" s="15">
        <v>0</v>
      </c>
      <c r="N106" s="15">
        <v>0</v>
      </c>
      <c r="O106" s="15">
        <v>0</v>
      </c>
      <c r="P106" s="15">
        <v>0</v>
      </c>
      <c r="Q106" s="15">
        <v>1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x14ac:dyDescent="0.25">
      <c r="A107" s="15">
        <v>539</v>
      </c>
      <c r="B107" s="15">
        <v>2005</v>
      </c>
      <c r="C107" s="15" t="s">
        <v>61</v>
      </c>
      <c r="D107" s="15" t="s">
        <v>50</v>
      </c>
      <c r="E107" s="15">
        <v>15</v>
      </c>
      <c r="F107" s="16">
        <v>23.556058883666992</v>
      </c>
      <c r="G107" s="16">
        <v>5.0231199711561203E-2</v>
      </c>
      <c r="H107" s="16">
        <v>8.1560023128986359E-2</v>
      </c>
      <c r="I107" s="15" t="s">
        <v>51</v>
      </c>
      <c r="J107" s="15">
        <v>2005</v>
      </c>
      <c r="K107" s="15">
        <v>16992856446.607592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1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</row>
    <row r="108" spans="1:32" x14ac:dyDescent="0.25">
      <c r="A108" s="15">
        <v>539</v>
      </c>
      <c r="B108" s="15">
        <v>2006</v>
      </c>
      <c r="C108" s="15" t="s">
        <v>61</v>
      </c>
      <c r="D108" s="15" t="s">
        <v>50</v>
      </c>
      <c r="E108" s="15">
        <v>18</v>
      </c>
      <c r="F108" s="16">
        <v>23.740121841430664</v>
      </c>
      <c r="G108" s="16">
        <v>4.6728920191526413E-2</v>
      </c>
      <c r="H108" s="16">
        <v>8.2513555884361267E-2</v>
      </c>
      <c r="I108" s="15" t="s">
        <v>51</v>
      </c>
      <c r="J108" s="15">
        <v>2006</v>
      </c>
      <c r="K108" s="15">
        <v>20426968324.188473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1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</row>
    <row r="109" spans="1:32" x14ac:dyDescent="0.25">
      <c r="A109" s="15">
        <v>539</v>
      </c>
      <c r="B109" s="15">
        <v>2007</v>
      </c>
      <c r="C109" s="15" t="s">
        <v>61</v>
      </c>
      <c r="D109" s="15" t="s">
        <v>50</v>
      </c>
      <c r="E109" s="15">
        <v>18</v>
      </c>
      <c r="F109" s="16">
        <v>23.903518676757813</v>
      </c>
      <c r="G109" s="16">
        <v>3.4420035779476166E-2</v>
      </c>
      <c r="H109" s="16">
        <v>6.8904668092727661E-2</v>
      </c>
      <c r="I109" s="15" t="s">
        <v>51</v>
      </c>
      <c r="J109" s="15">
        <v>2007</v>
      </c>
      <c r="K109" s="15">
        <v>24052834297.392273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x14ac:dyDescent="0.25">
      <c r="A110" s="15">
        <v>539</v>
      </c>
      <c r="B110" s="15">
        <v>2008</v>
      </c>
      <c r="C110" s="15" t="s">
        <v>61</v>
      </c>
      <c r="D110" s="15" t="s">
        <v>50</v>
      </c>
      <c r="E110" s="15">
        <v>18</v>
      </c>
      <c r="F110" s="16">
        <v>23.92719841003418</v>
      </c>
      <c r="G110" s="16">
        <v>-5.3132586181163788E-3</v>
      </c>
      <c r="H110" s="16">
        <v>-1.1764369904994965E-2</v>
      </c>
      <c r="I110" s="15" t="s">
        <v>51</v>
      </c>
      <c r="J110" s="15">
        <v>2008</v>
      </c>
      <c r="K110" s="15">
        <v>24629196113.448696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</row>
    <row r="111" spans="1:32" x14ac:dyDescent="0.25">
      <c r="A111" s="15">
        <v>539</v>
      </c>
      <c r="B111" s="15">
        <v>2009</v>
      </c>
      <c r="C111" s="15" t="s">
        <v>61</v>
      </c>
      <c r="D111" s="15" t="s">
        <v>50</v>
      </c>
      <c r="E111" s="15">
        <v>18</v>
      </c>
      <c r="F111" s="16">
        <v>24.129899978637695</v>
      </c>
      <c r="G111" s="16">
        <v>4.5213568955659866E-2</v>
      </c>
      <c r="H111" s="16">
        <v>0.11313333362340927</v>
      </c>
      <c r="I111" s="15" t="s">
        <v>51</v>
      </c>
      <c r="J111" s="15">
        <v>2009</v>
      </c>
      <c r="K111" s="15">
        <v>30163546980.869926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1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</row>
    <row r="112" spans="1:32" x14ac:dyDescent="0.25">
      <c r="A112" s="15">
        <v>539</v>
      </c>
      <c r="B112" s="15">
        <v>2010</v>
      </c>
      <c r="C112" s="15" t="s">
        <v>61</v>
      </c>
      <c r="D112" s="15" t="s">
        <v>50</v>
      </c>
      <c r="E112" s="15">
        <v>18</v>
      </c>
      <c r="F112" s="16">
        <v>24.267013549804688</v>
      </c>
      <c r="G112" s="16">
        <v>2.2788314148783684E-2</v>
      </c>
      <c r="H112" s="16">
        <v>6.025443971157074E-2</v>
      </c>
      <c r="I112" s="15" t="s">
        <v>51</v>
      </c>
      <c r="J112" s="15">
        <v>2010</v>
      </c>
      <c r="K112" s="15">
        <v>34596333659.756096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1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</row>
    <row r="113" spans="1:32" x14ac:dyDescent="0.25">
      <c r="A113" s="15">
        <v>539</v>
      </c>
      <c r="B113" s="15">
        <v>2011</v>
      </c>
      <c r="C113" s="15" t="s">
        <v>61</v>
      </c>
      <c r="D113" s="15" t="s">
        <v>50</v>
      </c>
      <c r="E113" s="15">
        <v>18</v>
      </c>
      <c r="F113" s="16">
        <v>24.399065017700195</v>
      </c>
      <c r="G113" s="16">
        <v>6.563237402588129E-3</v>
      </c>
      <c r="H113" s="16">
        <v>1.9553849473595619E-2</v>
      </c>
      <c r="I113" s="15" t="s">
        <v>51</v>
      </c>
      <c r="J113" s="15">
        <v>2011</v>
      </c>
      <c r="K113" s="15">
        <v>39480196065.608963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1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</row>
    <row r="114" spans="1:32" x14ac:dyDescent="0.25">
      <c r="A114" s="15">
        <v>539</v>
      </c>
      <c r="B114" s="15">
        <v>2012</v>
      </c>
      <c r="C114" s="15" t="s">
        <v>61</v>
      </c>
      <c r="D114" s="15" t="s">
        <v>50</v>
      </c>
      <c r="E114" s="15">
        <v>18</v>
      </c>
      <c r="F114" s="16">
        <v>24.908496856689453</v>
      </c>
      <c r="G114" s="16">
        <v>4.0993060916662216E-2</v>
      </c>
      <c r="H114" s="16">
        <v>0.12257696688175201</v>
      </c>
      <c r="I114" s="15" t="s">
        <v>51</v>
      </c>
      <c r="J114" s="15">
        <v>2012</v>
      </c>
      <c r="K114" s="15">
        <v>65708679165.609077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</row>
    <row r="115" spans="1:32" x14ac:dyDescent="0.25">
      <c r="A115" s="15">
        <v>539</v>
      </c>
      <c r="B115" s="15">
        <v>2013</v>
      </c>
      <c r="C115" s="15" t="s">
        <v>61</v>
      </c>
      <c r="D115" s="15" t="s">
        <v>50</v>
      </c>
      <c r="E115" s="15">
        <v>18</v>
      </c>
      <c r="F115" s="16">
        <v>24.941577911376953</v>
      </c>
      <c r="G115" s="16">
        <v>6.3947893679141998E-2</v>
      </c>
      <c r="H115" s="16">
        <v>0.16970713436603546</v>
      </c>
      <c r="I115" s="15" t="s">
        <v>51</v>
      </c>
      <c r="J115" s="15">
        <v>2013</v>
      </c>
      <c r="K115" s="15">
        <v>67918745694.054436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1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</row>
    <row r="116" spans="1:32" x14ac:dyDescent="0.25">
      <c r="A116" s="15">
        <v>539</v>
      </c>
      <c r="B116" s="15">
        <v>2014</v>
      </c>
      <c r="C116" s="15" t="s">
        <v>61</v>
      </c>
      <c r="D116" s="15" t="s">
        <v>50</v>
      </c>
      <c r="E116" s="15">
        <v>18</v>
      </c>
      <c r="F116" s="16">
        <v>24.958600997924805</v>
      </c>
      <c r="G116" s="16">
        <v>6.265847384929657E-2</v>
      </c>
      <c r="H116" s="16">
        <v>0.15579886734485626</v>
      </c>
      <c r="I116" s="15" t="s">
        <v>51</v>
      </c>
      <c r="J116" s="15">
        <v>2014</v>
      </c>
      <c r="K116" s="15">
        <v>69084829392.714081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1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</row>
    <row r="117" spans="1:32" x14ac:dyDescent="0.25">
      <c r="A117" s="15">
        <v>539</v>
      </c>
      <c r="B117" s="15">
        <v>2015</v>
      </c>
      <c r="C117" s="15" t="s">
        <v>61</v>
      </c>
      <c r="D117" s="15" t="s">
        <v>50</v>
      </c>
      <c r="E117" s="15">
        <v>16</v>
      </c>
      <c r="F117" s="16">
        <v>24.998819351196289</v>
      </c>
      <c r="G117" s="16">
        <v>6.4379140734672546E-2</v>
      </c>
      <c r="H117" s="16">
        <v>0.15320341289043427</v>
      </c>
      <c r="I117" s="15" t="s">
        <v>51</v>
      </c>
      <c r="J117" s="15">
        <v>2015</v>
      </c>
      <c r="K117" s="15">
        <v>71919937004.329605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1</v>
      </c>
      <c r="AC117" s="15">
        <v>0</v>
      </c>
      <c r="AD117" s="15">
        <v>0</v>
      </c>
      <c r="AE117" s="15">
        <v>0</v>
      </c>
      <c r="AF117" s="15">
        <v>0</v>
      </c>
    </row>
    <row r="118" spans="1:32" x14ac:dyDescent="0.25">
      <c r="A118" s="15">
        <v>539</v>
      </c>
      <c r="B118" s="15">
        <v>2016</v>
      </c>
      <c r="C118" s="15" t="s">
        <v>61</v>
      </c>
      <c r="D118" s="15" t="s">
        <v>50</v>
      </c>
      <c r="E118" s="15">
        <v>17</v>
      </c>
      <c r="F118" s="16">
        <v>24.981386184692383</v>
      </c>
      <c r="G118" s="16">
        <v>1.8196333199739456E-2</v>
      </c>
      <c r="H118" s="16">
        <v>4.3838202953338623E-2</v>
      </c>
      <c r="I118" s="15" t="s">
        <v>51</v>
      </c>
      <c r="J118" s="15">
        <v>2016</v>
      </c>
      <c r="K118" s="15">
        <v>70677010320.045303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1</v>
      </c>
      <c r="AD118" s="15">
        <v>0</v>
      </c>
      <c r="AE118" s="15">
        <v>0</v>
      </c>
      <c r="AF118" s="15">
        <v>0</v>
      </c>
    </row>
    <row r="119" spans="1:32" x14ac:dyDescent="0.25">
      <c r="A119" s="15">
        <v>539</v>
      </c>
      <c r="B119" s="15">
        <v>2017</v>
      </c>
      <c r="C119" s="15" t="s">
        <v>61</v>
      </c>
      <c r="D119" s="15" t="s">
        <v>50</v>
      </c>
      <c r="E119" s="15">
        <v>15</v>
      </c>
      <c r="F119" s="16">
        <v>24.986049652099609</v>
      </c>
      <c r="G119" s="16">
        <v>1.6022568568587303E-2</v>
      </c>
      <c r="H119" s="16">
        <v>3.8303419947624207E-2</v>
      </c>
      <c r="I119" s="15" t="s">
        <v>51</v>
      </c>
      <c r="J119" s="15">
        <v>2017</v>
      </c>
      <c r="K119" s="15">
        <v>71007379989.468124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1</v>
      </c>
      <c r="AE119" s="15">
        <v>0</v>
      </c>
      <c r="AF119" s="15">
        <v>0</v>
      </c>
    </row>
    <row r="120" spans="1:32" x14ac:dyDescent="0.25">
      <c r="A120" s="15">
        <v>539</v>
      </c>
      <c r="B120" s="15">
        <v>2018</v>
      </c>
      <c r="C120" s="15" t="s">
        <v>61</v>
      </c>
      <c r="D120" s="15" t="s">
        <v>50</v>
      </c>
      <c r="E120" s="15">
        <v>15</v>
      </c>
      <c r="F120" s="16">
        <v>25.018230438232422</v>
      </c>
      <c r="G120" s="16">
        <v>1.2411041185259819E-2</v>
      </c>
      <c r="H120" s="16">
        <v>2.8875645250082016E-2</v>
      </c>
      <c r="I120" s="15" t="s">
        <v>51</v>
      </c>
      <c r="J120" s="15">
        <v>2018</v>
      </c>
      <c r="K120" s="15">
        <v>73329618624.883316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1</v>
      </c>
      <c r="AF120" s="15">
        <v>0</v>
      </c>
    </row>
    <row r="121" spans="1:32" x14ac:dyDescent="0.25">
      <c r="A121" s="15">
        <v>539</v>
      </c>
      <c r="B121" s="15">
        <v>2019</v>
      </c>
      <c r="C121" s="15" t="s">
        <v>61</v>
      </c>
      <c r="D121" s="15" t="s">
        <v>50</v>
      </c>
      <c r="E121" s="15">
        <v>15</v>
      </c>
      <c r="F121" s="16">
        <v>25.047027587890625</v>
      </c>
      <c r="G121" s="16">
        <v>2.394496276974678E-2</v>
      </c>
      <c r="H121" s="16">
        <v>5.2857313305139542E-2</v>
      </c>
      <c r="I121" s="15" t="s">
        <v>51</v>
      </c>
      <c r="J121" s="15">
        <v>2019</v>
      </c>
      <c r="K121" s="15">
        <v>75472001841.69101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1</v>
      </c>
    </row>
    <row r="122" spans="1:32" x14ac:dyDescent="0.25">
      <c r="A122" s="15">
        <v>543</v>
      </c>
      <c r="B122" s="15">
        <v>2000</v>
      </c>
      <c r="C122" s="15" t="s">
        <v>62</v>
      </c>
      <c r="D122" s="15" t="s">
        <v>50</v>
      </c>
      <c r="E122" s="15">
        <v>11</v>
      </c>
      <c r="F122" s="16">
        <v>21.749422073364258</v>
      </c>
      <c r="G122" s="16">
        <v>7.9340852797031403E-2</v>
      </c>
      <c r="H122" s="16">
        <v>9.3990348279476166E-2</v>
      </c>
      <c r="I122" s="15" t="s">
        <v>51</v>
      </c>
      <c r="J122" s="15">
        <v>2000</v>
      </c>
      <c r="K122" s="15">
        <v>2790319865.5653944</v>
      </c>
      <c r="M122" s="15">
        <v>1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</row>
    <row r="123" spans="1:32" x14ac:dyDescent="0.25">
      <c r="A123" s="15">
        <v>543</v>
      </c>
      <c r="B123" s="15">
        <v>2001</v>
      </c>
      <c r="C123" s="15" t="s">
        <v>62</v>
      </c>
      <c r="D123" s="15" t="s">
        <v>50</v>
      </c>
      <c r="E123" s="15">
        <v>11</v>
      </c>
      <c r="F123" s="16">
        <v>21.724344253540039</v>
      </c>
      <c r="G123" s="16">
        <v>5.8250285685062408E-2</v>
      </c>
      <c r="H123" s="16">
        <v>6.6484443843364716E-2</v>
      </c>
      <c r="I123" s="15" t="s">
        <v>51</v>
      </c>
      <c r="J123" s="15">
        <v>2001</v>
      </c>
      <c r="K123" s="15">
        <v>2721214849.9142618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</row>
    <row r="124" spans="1:32" x14ac:dyDescent="0.25">
      <c r="A124" s="15">
        <v>543</v>
      </c>
      <c r="B124" s="15">
        <v>2002</v>
      </c>
      <c r="C124" s="15" t="s">
        <v>62</v>
      </c>
      <c r="D124" s="15" t="s">
        <v>50</v>
      </c>
      <c r="E124" s="15">
        <v>13</v>
      </c>
      <c r="F124" s="16">
        <v>21.695568084716797</v>
      </c>
      <c r="G124" s="16">
        <v>3.9047673344612122E-2</v>
      </c>
      <c r="H124" s="16">
        <v>4.3890662491321564E-2</v>
      </c>
      <c r="I124" s="15" t="s">
        <v>51</v>
      </c>
      <c r="J124" s="15">
        <v>2002</v>
      </c>
      <c r="K124" s="15">
        <v>2644024657.4797959</v>
      </c>
      <c r="M124" s="15">
        <v>0</v>
      </c>
      <c r="N124" s="15">
        <v>0</v>
      </c>
      <c r="O124" s="15">
        <v>1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</row>
    <row r="125" spans="1:32" x14ac:dyDescent="0.25">
      <c r="A125" s="15">
        <v>543</v>
      </c>
      <c r="B125" s="15">
        <v>2003</v>
      </c>
      <c r="C125" s="15" t="s">
        <v>62</v>
      </c>
      <c r="D125" s="15" t="s">
        <v>50</v>
      </c>
      <c r="E125" s="15">
        <v>13</v>
      </c>
      <c r="F125" s="16">
        <v>22.166894912719727</v>
      </c>
      <c r="G125" s="16">
        <v>7.6560676097869873E-2</v>
      </c>
      <c r="H125" s="16">
        <v>0.10441785305738449</v>
      </c>
      <c r="I125" s="15" t="s">
        <v>51</v>
      </c>
      <c r="J125" s="15">
        <v>2003</v>
      </c>
      <c r="K125" s="15">
        <v>4236040869.2698359</v>
      </c>
      <c r="M125" s="15">
        <v>0</v>
      </c>
      <c r="N125" s="15">
        <v>0</v>
      </c>
      <c r="O125" s="15">
        <v>0</v>
      </c>
      <c r="P125" s="15">
        <v>1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</row>
    <row r="126" spans="1:32" x14ac:dyDescent="0.25">
      <c r="A126" s="15">
        <v>543</v>
      </c>
      <c r="B126" s="15">
        <v>2004</v>
      </c>
      <c r="C126" s="15" t="s">
        <v>62</v>
      </c>
      <c r="D126" s="15" t="s">
        <v>50</v>
      </c>
      <c r="E126" s="15">
        <v>13</v>
      </c>
      <c r="F126" s="16">
        <v>22.176370620727539</v>
      </c>
      <c r="G126" s="16">
        <v>5.1348749548196793E-2</v>
      </c>
      <c r="H126" s="16">
        <v>7.0012129843235016E-2</v>
      </c>
      <c r="I126" s="15" t="s">
        <v>51</v>
      </c>
      <c r="J126" s="15">
        <v>2004</v>
      </c>
      <c r="K126" s="15">
        <v>4276371132.7891645</v>
      </c>
      <c r="M126" s="15">
        <v>0</v>
      </c>
      <c r="N126" s="15">
        <v>0</v>
      </c>
      <c r="O126" s="15">
        <v>0</v>
      </c>
      <c r="P126" s="15">
        <v>0</v>
      </c>
      <c r="Q126" s="15">
        <v>1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</row>
    <row r="127" spans="1:32" x14ac:dyDescent="0.25">
      <c r="A127" s="15">
        <v>543</v>
      </c>
      <c r="B127" s="15">
        <v>2005</v>
      </c>
      <c r="C127" s="15" t="s">
        <v>62</v>
      </c>
      <c r="D127" s="15" t="s">
        <v>50</v>
      </c>
      <c r="E127" s="15">
        <v>9</v>
      </c>
      <c r="F127" s="16">
        <v>22.114650726318359</v>
      </c>
      <c r="G127" s="16">
        <v>2.5586199015378952E-2</v>
      </c>
      <c r="H127" s="16">
        <v>3.4460872411727905E-2</v>
      </c>
      <c r="I127" s="15" t="s">
        <v>51</v>
      </c>
      <c r="J127" s="15">
        <v>2005</v>
      </c>
      <c r="K127" s="15">
        <v>4020414028.0182266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1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</row>
    <row r="128" spans="1:32" x14ac:dyDescent="0.25">
      <c r="A128" s="15">
        <v>543</v>
      </c>
      <c r="B128" s="15">
        <v>2006</v>
      </c>
      <c r="C128" s="15" t="s">
        <v>62</v>
      </c>
      <c r="D128" s="15" t="s">
        <v>50</v>
      </c>
      <c r="E128" s="15">
        <v>9</v>
      </c>
      <c r="F128" s="16">
        <v>22.347196578979492</v>
      </c>
      <c r="G128" s="16">
        <v>2.007073350250721E-2</v>
      </c>
      <c r="H128" s="16">
        <v>3.3748488873243332E-2</v>
      </c>
      <c r="I128" s="15" t="s">
        <v>51</v>
      </c>
      <c r="J128" s="15">
        <v>2006</v>
      </c>
      <c r="K128" s="15">
        <v>5072991799.2410116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</row>
    <row r="129" spans="1:32" x14ac:dyDescent="0.25">
      <c r="A129" s="15">
        <v>543</v>
      </c>
      <c r="B129" s="15">
        <v>2007</v>
      </c>
      <c r="C129" s="15" t="s">
        <v>62</v>
      </c>
      <c r="D129" s="15" t="s">
        <v>50</v>
      </c>
      <c r="E129" s="15">
        <v>9</v>
      </c>
      <c r="F129" s="16">
        <v>23.053798675537109</v>
      </c>
      <c r="G129" s="16">
        <v>1.0975810699164867E-2</v>
      </c>
      <c r="H129" s="16">
        <v>1.8443945795297623E-2</v>
      </c>
      <c r="I129" s="15" t="s">
        <v>51</v>
      </c>
      <c r="J129" s="15">
        <v>2007</v>
      </c>
      <c r="K129" s="15">
        <v>10283419476.225349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1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</row>
    <row r="130" spans="1:32" x14ac:dyDescent="0.25">
      <c r="A130" s="15">
        <v>543</v>
      </c>
      <c r="B130" s="15">
        <v>2008</v>
      </c>
      <c r="C130" s="15" t="s">
        <v>62</v>
      </c>
      <c r="D130" s="15" t="s">
        <v>50</v>
      </c>
      <c r="E130" s="15">
        <v>9</v>
      </c>
      <c r="F130" s="16">
        <v>22.930463790893555</v>
      </c>
      <c r="G130" s="16">
        <v>9.3277118867263198E-4</v>
      </c>
      <c r="H130" s="16">
        <v>2.032682066783309E-3</v>
      </c>
      <c r="I130" s="15" t="s">
        <v>51</v>
      </c>
      <c r="J130" s="15">
        <v>2008</v>
      </c>
      <c r="K130" s="15">
        <v>9090209488.351902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</row>
    <row r="131" spans="1:32" x14ac:dyDescent="0.25">
      <c r="A131" s="15">
        <v>543</v>
      </c>
      <c r="B131" s="15">
        <v>2009</v>
      </c>
      <c r="C131" s="15" t="s">
        <v>62</v>
      </c>
      <c r="D131" s="15" t="s">
        <v>50</v>
      </c>
      <c r="E131" s="15">
        <v>8</v>
      </c>
      <c r="F131" s="16">
        <v>23.147621154785156</v>
      </c>
      <c r="G131" s="16">
        <v>9.8695717751979828E-3</v>
      </c>
      <c r="H131" s="16">
        <v>1.9891772419214249E-2</v>
      </c>
      <c r="I131" s="15" t="s">
        <v>51</v>
      </c>
      <c r="J131" s="15">
        <v>2009</v>
      </c>
      <c r="K131" s="15">
        <v>11294945421.774466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1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</row>
    <row r="132" spans="1:32" x14ac:dyDescent="0.25">
      <c r="A132" s="15">
        <v>543</v>
      </c>
      <c r="B132" s="15">
        <v>2010</v>
      </c>
      <c r="C132" s="15" t="s">
        <v>62</v>
      </c>
      <c r="D132" s="15" t="s">
        <v>50</v>
      </c>
      <c r="E132" s="15">
        <v>9</v>
      </c>
      <c r="F132" s="16">
        <v>23.264982223510742</v>
      </c>
      <c r="G132" s="16">
        <v>1.3382431119680405E-2</v>
      </c>
      <c r="H132" s="16">
        <v>3.193441778421402E-2</v>
      </c>
      <c r="I132" s="15" t="s">
        <v>51</v>
      </c>
      <c r="J132" s="15">
        <v>2010</v>
      </c>
      <c r="K132" s="15">
        <v>12701452875.465155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</row>
    <row r="133" spans="1:32" x14ac:dyDescent="0.25">
      <c r="A133" s="15">
        <v>543</v>
      </c>
      <c r="B133" s="15">
        <v>2011</v>
      </c>
      <c r="C133" s="15" t="s">
        <v>62</v>
      </c>
      <c r="D133" s="15" t="s">
        <v>50</v>
      </c>
      <c r="E133" s="15">
        <v>9</v>
      </c>
      <c r="F133" s="16">
        <v>23.415838241577148</v>
      </c>
      <c r="G133" s="16">
        <v>-6.1491220258176327E-3</v>
      </c>
      <c r="H133" s="16">
        <v>-1.849624328315258E-2</v>
      </c>
      <c r="I133" s="15" t="s">
        <v>51</v>
      </c>
      <c r="J133" s="15">
        <v>2011</v>
      </c>
      <c r="K133" s="15">
        <v>14769620535.326227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1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</row>
    <row r="134" spans="1:32" x14ac:dyDescent="0.25">
      <c r="A134" s="15">
        <v>543</v>
      </c>
      <c r="B134" s="15">
        <v>2012</v>
      </c>
      <c r="C134" s="15" t="s">
        <v>62</v>
      </c>
      <c r="D134" s="15" t="s">
        <v>50</v>
      </c>
      <c r="E134" s="15">
        <v>9</v>
      </c>
      <c r="F134" s="16">
        <v>23.570388793945313</v>
      </c>
      <c r="G134" s="16">
        <v>2.1825511008501053E-2</v>
      </c>
      <c r="H134" s="16">
        <v>6.6187739372253418E-2</v>
      </c>
      <c r="I134" s="15" t="s">
        <v>51</v>
      </c>
      <c r="J134" s="15">
        <v>2012</v>
      </c>
      <c r="K134" s="15">
        <v>17238115628.990742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1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</row>
    <row r="135" spans="1:32" x14ac:dyDescent="0.25">
      <c r="A135" s="15">
        <v>543</v>
      </c>
      <c r="B135" s="15">
        <v>2013</v>
      </c>
      <c r="C135" s="15" t="s">
        <v>62</v>
      </c>
      <c r="D135" s="15" t="s">
        <v>50</v>
      </c>
      <c r="E135" s="15">
        <v>9</v>
      </c>
      <c r="F135" s="16">
        <v>23.806562423706055</v>
      </c>
      <c r="G135" s="16">
        <v>8.6925394833087921E-2</v>
      </c>
      <c r="H135" s="16">
        <v>0.19022415578365326</v>
      </c>
      <c r="I135" s="15" t="s">
        <v>51</v>
      </c>
      <c r="J135" s="15">
        <v>2013</v>
      </c>
      <c r="K135" s="15">
        <v>21830249217.020329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1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</row>
    <row r="136" spans="1:32" x14ac:dyDescent="0.25">
      <c r="A136" s="15">
        <v>543</v>
      </c>
      <c r="B136" s="15">
        <v>2014</v>
      </c>
      <c r="C136" s="15" t="s">
        <v>62</v>
      </c>
      <c r="D136" s="15" t="s">
        <v>50</v>
      </c>
      <c r="E136" s="15">
        <v>8</v>
      </c>
      <c r="F136" s="16">
        <v>23.857961654663086</v>
      </c>
      <c r="G136" s="16">
        <v>7.1027927100658417E-2</v>
      </c>
      <c r="H136" s="16">
        <v>0.13044025003910065</v>
      </c>
      <c r="I136" s="15" t="s">
        <v>51</v>
      </c>
      <c r="J136" s="15">
        <v>2014</v>
      </c>
      <c r="K136" s="15">
        <v>22981644169.719181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1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</row>
    <row r="137" spans="1:32" x14ac:dyDescent="0.25">
      <c r="A137" s="15">
        <v>543</v>
      </c>
      <c r="B137" s="15">
        <v>2015</v>
      </c>
      <c r="C137" s="15" t="s">
        <v>62</v>
      </c>
      <c r="D137" s="15" t="s">
        <v>50</v>
      </c>
      <c r="E137" s="15">
        <v>9</v>
      </c>
      <c r="F137" s="16">
        <v>23.849111557006836</v>
      </c>
      <c r="G137" s="16">
        <v>8.6964987218379974E-2</v>
      </c>
      <c r="H137" s="16">
        <v>0.15121158957481384</v>
      </c>
      <c r="I137" s="15" t="s">
        <v>51</v>
      </c>
      <c r="J137" s="15">
        <v>2015</v>
      </c>
      <c r="K137" s="15">
        <v>22779151735.09676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1</v>
      </c>
      <c r="AC137" s="15">
        <v>0</v>
      </c>
      <c r="AD137" s="15">
        <v>0</v>
      </c>
      <c r="AE137" s="15">
        <v>0</v>
      </c>
      <c r="AF137" s="15">
        <v>0</v>
      </c>
    </row>
    <row r="138" spans="1:32" x14ac:dyDescent="0.25">
      <c r="A138" s="15">
        <v>543</v>
      </c>
      <c r="B138" s="15">
        <v>2016</v>
      </c>
      <c r="C138" s="15" t="s">
        <v>62</v>
      </c>
      <c r="D138" s="15" t="s">
        <v>50</v>
      </c>
      <c r="E138" s="15">
        <v>9</v>
      </c>
      <c r="F138" s="16">
        <v>24.022266387939453</v>
      </c>
      <c r="G138" s="16">
        <v>4.4978320598602295E-2</v>
      </c>
      <c r="H138" s="16">
        <v>8.1880293786525726E-2</v>
      </c>
      <c r="I138" s="15" t="s">
        <v>51</v>
      </c>
      <c r="J138" s="15">
        <v>2016</v>
      </c>
      <c r="K138" s="15">
        <v>27085554757.487144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1</v>
      </c>
      <c r="AD138" s="15">
        <v>0</v>
      </c>
      <c r="AE138" s="15">
        <v>0</v>
      </c>
      <c r="AF138" s="15">
        <v>0</v>
      </c>
    </row>
    <row r="139" spans="1:32" x14ac:dyDescent="0.25">
      <c r="A139" s="15">
        <v>543</v>
      </c>
      <c r="B139" s="15">
        <v>2017</v>
      </c>
      <c r="C139" s="15" t="s">
        <v>62</v>
      </c>
      <c r="D139" s="15" t="s">
        <v>50</v>
      </c>
      <c r="E139" s="15">
        <v>9</v>
      </c>
      <c r="F139" s="16">
        <v>24.002206802368164</v>
      </c>
      <c r="G139" s="16">
        <v>2.9867980629205704E-3</v>
      </c>
      <c r="H139" s="16">
        <v>5.7524307630956173E-3</v>
      </c>
      <c r="I139" s="15" t="s">
        <v>51</v>
      </c>
      <c r="J139" s="15">
        <v>2017</v>
      </c>
      <c r="K139" s="15">
        <v>26547642935.466839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1</v>
      </c>
      <c r="AE139" s="15">
        <v>0</v>
      </c>
      <c r="AF139" s="15">
        <v>0</v>
      </c>
    </row>
    <row r="140" spans="1:32" x14ac:dyDescent="0.25">
      <c r="A140" s="15">
        <v>543</v>
      </c>
      <c r="B140" s="15">
        <v>2018</v>
      </c>
      <c r="C140" s="15" t="s">
        <v>62</v>
      </c>
      <c r="D140" s="15" t="s">
        <v>50</v>
      </c>
      <c r="E140" s="15">
        <v>9</v>
      </c>
      <c r="F140" s="16">
        <v>24.087102890014648</v>
      </c>
      <c r="G140" s="16">
        <v>2.2133778780698776E-2</v>
      </c>
      <c r="H140" s="16">
        <v>4.4436290860176086E-2</v>
      </c>
      <c r="I140" s="15" t="s">
        <v>51</v>
      </c>
      <c r="J140" s="15">
        <v>2018</v>
      </c>
      <c r="K140" s="15">
        <v>28899868735.048794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1</v>
      </c>
      <c r="AF140" s="15">
        <v>0</v>
      </c>
    </row>
    <row r="141" spans="1:32" x14ac:dyDescent="0.25">
      <c r="A141" s="15">
        <v>543</v>
      </c>
      <c r="B141" s="15">
        <v>2019</v>
      </c>
      <c r="C141" s="15" t="s">
        <v>62</v>
      </c>
      <c r="D141" s="15" t="s">
        <v>50</v>
      </c>
      <c r="E141" s="15">
        <v>9</v>
      </c>
      <c r="F141" s="16">
        <v>24.216716766357422</v>
      </c>
      <c r="G141" s="16">
        <v>3.2187763601541519E-2</v>
      </c>
      <c r="H141" s="16">
        <v>5.8058731257915497E-2</v>
      </c>
      <c r="I141" s="15" t="s">
        <v>51</v>
      </c>
      <c r="J141" s="15">
        <v>2019</v>
      </c>
      <c r="K141" s="15">
        <v>32899285144.711964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1</v>
      </c>
    </row>
    <row r="142" spans="1:32" x14ac:dyDescent="0.25">
      <c r="A142" s="15">
        <v>591</v>
      </c>
      <c r="B142" s="15">
        <v>2016</v>
      </c>
      <c r="C142" s="15" t="s">
        <v>63</v>
      </c>
      <c r="D142" s="15" t="s">
        <v>50</v>
      </c>
      <c r="E142" s="15">
        <v>9</v>
      </c>
      <c r="F142" s="16">
        <v>24.116714477539063</v>
      </c>
      <c r="G142" s="16">
        <v>2.2796394303441048E-2</v>
      </c>
      <c r="H142" s="16">
        <v>5.890180915594101E-2</v>
      </c>
      <c r="I142" s="15" t="s">
        <v>51</v>
      </c>
      <c r="J142" s="15">
        <v>2016</v>
      </c>
      <c r="K142" s="15">
        <v>29768436090.948948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1</v>
      </c>
      <c r="AD142" s="15">
        <v>0</v>
      </c>
      <c r="AE142" s="15">
        <v>0</v>
      </c>
      <c r="AF142" s="15">
        <v>0</v>
      </c>
    </row>
    <row r="143" spans="1:32" x14ac:dyDescent="0.25">
      <c r="A143" s="15">
        <v>591</v>
      </c>
      <c r="B143" s="15">
        <v>2017</v>
      </c>
      <c r="C143" s="15" t="s">
        <v>63</v>
      </c>
      <c r="D143" s="15" t="s">
        <v>50</v>
      </c>
      <c r="E143" s="15">
        <v>9</v>
      </c>
      <c r="F143" s="16">
        <v>24.174785614013672</v>
      </c>
      <c r="G143" s="16">
        <v>2.5694802403450012E-2</v>
      </c>
      <c r="H143" s="16">
        <v>6.6178120672702789E-2</v>
      </c>
      <c r="I143" s="15" t="s">
        <v>51</v>
      </c>
      <c r="J143" s="15">
        <v>2017</v>
      </c>
      <c r="K143" s="15">
        <v>31548302279.604424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1</v>
      </c>
      <c r="AE143" s="15">
        <v>0</v>
      </c>
      <c r="AF143" s="15">
        <v>0</v>
      </c>
    </row>
    <row r="144" spans="1:32" x14ac:dyDescent="0.25">
      <c r="A144" s="15">
        <v>591</v>
      </c>
      <c r="B144" s="15">
        <v>2018</v>
      </c>
      <c r="C144" s="15" t="s">
        <v>63</v>
      </c>
      <c r="D144" s="15" t="s">
        <v>50</v>
      </c>
      <c r="E144" s="15">
        <v>9</v>
      </c>
      <c r="F144" s="16">
        <v>24.256057739257813</v>
      </c>
      <c r="G144" s="16">
        <v>2.4997126311063766E-2</v>
      </c>
      <c r="H144" s="16">
        <v>6.644141674041748E-2</v>
      </c>
      <c r="I144" s="15" t="s">
        <v>51</v>
      </c>
      <c r="J144" s="15">
        <v>2018</v>
      </c>
      <c r="K144" s="15">
        <v>34219371516.027885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1</v>
      </c>
      <c r="AF144" s="15">
        <v>0</v>
      </c>
    </row>
    <row r="145" spans="1:32" x14ac:dyDescent="0.25">
      <c r="A145" s="15">
        <v>591</v>
      </c>
      <c r="B145" s="15">
        <v>2019</v>
      </c>
      <c r="C145" s="15" t="s">
        <v>63</v>
      </c>
      <c r="D145" s="15" t="s">
        <v>50</v>
      </c>
      <c r="E145" s="15">
        <v>9</v>
      </c>
      <c r="F145" s="16">
        <v>24.346269607543945</v>
      </c>
      <c r="G145" s="16">
        <v>2.4173840880393982E-2</v>
      </c>
      <c r="H145" s="16">
        <v>6.7225702106952667E-2</v>
      </c>
      <c r="I145" s="15" t="s">
        <v>51</v>
      </c>
      <c r="J145" s="15">
        <v>2019</v>
      </c>
      <c r="K145" s="15">
        <v>37449889920.916527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1</v>
      </c>
    </row>
    <row r="146" spans="1:32" x14ac:dyDescent="0.25">
      <c r="A146" s="15">
        <v>600</v>
      </c>
      <c r="B146" s="15">
        <v>2000</v>
      </c>
      <c r="C146" s="15" t="s">
        <v>64</v>
      </c>
      <c r="D146" s="15" t="s">
        <v>50</v>
      </c>
      <c r="E146" s="15">
        <v>9</v>
      </c>
      <c r="F146" s="16">
        <v>20.320163726806641</v>
      </c>
      <c r="G146" s="16">
        <v>2.4496761034242809E-4</v>
      </c>
      <c r="H146" s="16">
        <v>5.1881093531847E-4</v>
      </c>
      <c r="I146" s="15" t="s">
        <v>51</v>
      </c>
      <c r="J146" s="15">
        <v>2000</v>
      </c>
      <c r="K146" s="15">
        <v>668243861.365641</v>
      </c>
      <c r="M146" s="15">
        <v>1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</row>
    <row r="147" spans="1:32" x14ac:dyDescent="0.25">
      <c r="A147" s="15">
        <v>600</v>
      </c>
      <c r="B147" s="15">
        <v>2001</v>
      </c>
      <c r="C147" s="15" t="s">
        <v>64</v>
      </c>
      <c r="D147" s="15" t="s">
        <v>50</v>
      </c>
      <c r="E147" s="15">
        <v>9</v>
      </c>
      <c r="F147" s="16">
        <v>20.180795669555664</v>
      </c>
      <c r="G147" s="16">
        <v>-3.9056728128343821E-3</v>
      </c>
      <c r="H147" s="16">
        <v>-7.3324148543179035E-3</v>
      </c>
      <c r="I147" s="15" t="s">
        <v>51</v>
      </c>
      <c r="J147" s="15">
        <v>2001</v>
      </c>
      <c r="K147" s="15">
        <v>581310543.06632757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</row>
    <row r="148" spans="1:32" x14ac:dyDescent="0.25">
      <c r="A148" s="15">
        <v>600</v>
      </c>
      <c r="B148" s="15">
        <v>2002</v>
      </c>
      <c r="C148" s="15" t="s">
        <v>64</v>
      </c>
      <c r="D148" s="15" t="s">
        <v>50</v>
      </c>
      <c r="E148" s="15">
        <v>11</v>
      </c>
      <c r="F148" s="16">
        <v>20.104406356811523</v>
      </c>
      <c r="G148" s="16">
        <v>-2.7708105742931366E-2</v>
      </c>
      <c r="H148" s="16">
        <v>-5.0524525344371796E-2</v>
      </c>
      <c r="I148" s="15" t="s">
        <v>51</v>
      </c>
      <c r="J148" s="15">
        <v>2002</v>
      </c>
      <c r="K148" s="15">
        <v>538558323.92030799</v>
      </c>
      <c r="M148" s="15">
        <v>0</v>
      </c>
      <c r="N148" s="15">
        <v>0</v>
      </c>
      <c r="O148" s="15">
        <v>1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</row>
    <row r="149" spans="1:32" x14ac:dyDescent="0.25">
      <c r="A149" s="15">
        <v>600</v>
      </c>
      <c r="B149" s="15">
        <v>2003</v>
      </c>
      <c r="C149" s="15" t="s">
        <v>64</v>
      </c>
      <c r="D149" s="15" t="s">
        <v>50</v>
      </c>
      <c r="E149" s="15">
        <v>9</v>
      </c>
      <c r="F149" s="16">
        <v>21.934284210205078</v>
      </c>
      <c r="G149" s="16">
        <v>3.5256659612059593E-3</v>
      </c>
      <c r="H149" s="16">
        <v>1.6154339537024498E-2</v>
      </c>
      <c r="I149" s="15" t="s">
        <v>51</v>
      </c>
      <c r="J149" s="15">
        <v>2003</v>
      </c>
      <c r="K149" s="15">
        <v>3356901491.155767</v>
      </c>
      <c r="M149" s="15">
        <v>0</v>
      </c>
      <c r="N149" s="15">
        <v>0</v>
      </c>
      <c r="O149" s="15">
        <v>0</v>
      </c>
      <c r="P149" s="15">
        <v>1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</row>
    <row r="150" spans="1:32" x14ac:dyDescent="0.25">
      <c r="A150" s="15">
        <v>600</v>
      </c>
      <c r="B150" s="15">
        <v>2004</v>
      </c>
      <c r="C150" s="15" t="s">
        <v>64</v>
      </c>
      <c r="D150" s="15" t="s">
        <v>50</v>
      </c>
      <c r="E150" s="15">
        <v>9</v>
      </c>
      <c r="F150" s="16">
        <v>21.868574142456055</v>
      </c>
      <c r="G150" s="16">
        <v>3.6419481039047241E-2</v>
      </c>
      <c r="H150" s="16">
        <v>0.13597337901592255</v>
      </c>
      <c r="I150" s="15" t="s">
        <v>51</v>
      </c>
      <c r="J150" s="15">
        <v>2004</v>
      </c>
      <c r="K150" s="15">
        <v>3143410338.1866808</v>
      </c>
      <c r="M150" s="15">
        <v>0</v>
      </c>
      <c r="N150" s="15">
        <v>0</v>
      </c>
      <c r="O150" s="15">
        <v>0</v>
      </c>
      <c r="P150" s="15">
        <v>0</v>
      </c>
      <c r="Q150" s="15">
        <v>1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</row>
    <row r="151" spans="1:32" x14ac:dyDescent="0.25">
      <c r="A151" s="15">
        <v>600</v>
      </c>
      <c r="B151" s="15">
        <v>2005</v>
      </c>
      <c r="C151" s="15" t="s">
        <v>64</v>
      </c>
      <c r="D151" s="15" t="s">
        <v>50</v>
      </c>
      <c r="E151" s="15">
        <v>9</v>
      </c>
      <c r="F151" s="16">
        <v>21.787761688232422</v>
      </c>
      <c r="G151" s="16">
        <v>3.0007040128111839E-2</v>
      </c>
      <c r="H151" s="16">
        <v>9.9387131631374359E-2</v>
      </c>
      <c r="I151" s="15" t="s">
        <v>51</v>
      </c>
      <c r="J151" s="15">
        <v>2005</v>
      </c>
      <c r="K151" s="15">
        <v>2899376898.4016004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1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</row>
    <row r="152" spans="1:32" x14ac:dyDescent="0.25">
      <c r="A152" s="15">
        <v>600</v>
      </c>
      <c r="B152" s="15">
        <v>2006</v>
      </c>
      <c r="C152" s="15" t="s">
        <v>64</v>
      </c>
      <c r="D152" s="15" t="s">
        <v>50</v>
      </c>
      <c r="E152" s="15">
        <v>9</v>
      </c>
      <c r="F152" s="16">
        <v>21.669466018676758</v>
      </c>
      <c r="G152" s="16">
        <v>3.8114085793495178E-2</v>
      </c>
      <c r="H152" s="16">
        <v>0.10700459033250809</v>
      </c>
      <c r="I152" s="15" t="s">
        <v>51</v>
      </c>
      <c r="J152" s="15">
        <v>2006</v>
      </c>
      <c r="K152" s="15">
        <v>2575903075.9291735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1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</row>
    <row r="153" spans="1:32" x14ac:dyDescent="0.25">
      <c r="A153" s="15">
        <v>600</v>
      </c>
      <c r="B153" s="15">
        <v>2007</v>
      </c>
      <c r="C153" s="15" t="s">
        <v>64</v>
      </c>
      <c r="D153" s="15" t="s">
        <v>50</v>
      </c>
      <c r="E153" s="15">
        <v>9</v>
      </c>
      <c r="F153" s="16">
        <v>23.044139862060547</v>
      </c>
      <c r="G153" s="16">
        <v>6.1823137104511261E-2</v>
      </c>
      <c r="H153" s="16">
        <v>0.14942795038223267</v>
      </c>
      <c r="I153" s="15" t="s">
        <v>51</v>
      </c>
      <c r="J153" s="15">
        <v>2007</v>
      </c>
      <c r="K153" s="15">
        <v>10184571988.802763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1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</row>
    <row r="154" spans="1:32" x14ac:dyDescent="0.25">
      <c r="A154" s="15">
        <v>600</v>
      </c>
      <c r="B154" s="15">
        <v>2008</v>
      </c>
      <c r="C154" s="15" t="s">
        <v>64</v>
      </c>
      <c r="D154" s="15" t="s">
        <v>50</v>
      </c>
      <c r="E154" s="15">
        <v>9</v>
      </c>
      <c r="F154" s="16">
        <v>23.032890319824219</v>
      </c>
      <c r="G154" s="16">
        <v>7.531280629336834E-3</v>
      </c>
      <c r="H154" s="16">
        <v>1.9003771245479584E-2</v>
      </c>
      <c r="I154" s="15" t="s">
        <v>51</v>
      </c>
      <c r="J154" s="15">
        <v>2008</v>
      </c>
      <c r="K154" s="15">
        <v>10070642246.283459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1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</row>
    <row r="155" spans="1:32" x14ac:dyDescent="0.25">
      <c r="A155" s="15">
        <v>600</v>
      </c>
      <c r="B155" s="15">
        <v>2009</v>
      </c>
      <c r="C155" s="15" t="s">
        <v>64</v>
      </c>
      <c r="D155" s="15" t="s">
        <v>50</v>
      </c>
      <c r="E155" s="15">
        <v>9</v>
      </c>
      <c r="F155" s="16">
        <v>23.03325080871582</v>
      </c>
      <c r="G155" s="16">
        <v>1.0581127367913723E-2</v>
      </c>
      <c r="H155" s="16">
        <v>2.6198796927928925E-2</v>
      </c>
      <c r="I155" s="15" t="s">
        <v>51</v>
      </c>
      <c r="J155" s="15">
        <v>2009</v>
      </c>
      <c r="K155" s="15">
        <v>10074273255.374437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1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</row>
    <row r="156" spans="1:32" x14ac:dyDescent="0.25">
      <c r="A156" s="15">
        <v>600</v>
      </c>
      <c r="B156" s="15">
        <v>2010</v>
      </c>
      <c r="C156" s="15" t="s">
        <v>64</v>
      </c>
      <c r="D156" s="15" t="s">
        <v>50</v>
      </c>
      <c r="E156" s="15">
        <v>9</v>
      </c>
      <c r="F156" s="16">
        <v>23.218683242797852</v>
      </c>
      <c r="G156" s="16">
        <v>3.0776197090744972E-3</v>
      </c>
      <c r="H156" s="16">
        <v>9.1121997684240341E-3</v>
      </c>
      <c r="I156" s="15" t="s">
        <v>51</v>
      </c>
      <c r="J156" s="15">
        <v>2010</v>
      </c>
      <c r="K156" s="15">
        <v>12126794257.207182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1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</row>
    <row r="157" spans="1:32" x14ac:dyDescent="0.25">
      <c r="A157" s="15">
        <v>600</v>
      </c>
      <c r="B157" s="15">
        <v>2011</v>
      </c>
      <c r="C157" s="15" t="s">
        <v>64</v>
      </c>
      <c r="D157" s="15" t="s">
        <v>50</v>
      </c>
      <c r="E157" s="15">
        <v>9</v>
      </c>
      <c r="F157" s="16">
        <v>23.470563888549805</v>
      </c>
      <c r="G157" s="16">
        <v>1.0433592833578587E-3</v>
      </c>
      <c r="H157" s="16">
        <v>4.0015554986894131E-3</v>
      </c>
      <c r="I157" s="15" t="s">
        <v>51</v>
      </c>
      <c r="J157" s="15">
        <v>2011</v>
      </c>
      <c r="K157" s="15">
        <v>15600423348.371525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1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</row>
    <row r="158" spans="1:32" x14ac:dyDescent="0.25">
      <c r="A158" s="15">
        <v>600</v>
      </c>
      <c r="B158" s="15">
        <v>2012</v>
      </c>
      <c r="C158" s="15" t="s">
        <v>64</v>
      </c>
      <c r="D158" s="15" t="s">
        <v>50</v>
      </c>
      <c r="E158" s="15">
        <v>9</v>
      </c>
      <c r="F158" s="16">
        <v>23.557039260864258</v>
      </c>
      <c r="G158" s="16">
        <v>1.0017091408371925E-2</v>
      </c>
      <c r="H158" s="16">
        <v>4.0293134748935699E-2</v>
      </c>
      <c r="I158" s="15" t="s">
        <v>51</v>
      </c>
      <c r="J158" s="15">
        <v>2012</v>
      </c>
      <c r="K158" s="15">
        <v>17009524024.505919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1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</row>
    <row r="159" spans="1:32" x14ac:dyDescent="0.25">
      <c r="A159" s="15">
        <v>600</v>
      </c>
      <c r="B159" s="15">
        <v>2013</v>
      </c>
      <c r="C159" s="15" t="s">
        <v>64</v>
      </c>
      <c r="D159" s="15" t="s">
        <v>50</v>
      </c>
      <c r="E159" s="15">
        <v>9</v>
      </c>
      <c r="F159" s="16">
        <v>23.613611221313477</v>
      </c>
      <c r="G159" s="16">
        <v>5.9631563723087311E-2</v>
      </c>
      <c r="H159" s="16">
        <v>0.20717152953147888</v>
      </c>
      <c r="I159" s="15" t="s">
        <v>51</v>
      </c>
      <c r="J159" s="15">
        <v>2013</v>
      </c>
      <c r="K159" s="15">
        <v>17999525282.736225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1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</row>
    <row r="160" spans="1:32" x14ac:dyDescent="0.25">
      <c r="A160" s="15">
        <v>600</v>
      </c>
      <c r="B160" s="15">
        <v>2014</v>
      </c>
      <c r="C160" s="15" t="s">
        <v>64</v>
      </c>
      <c r="D160" s="15" t="s">
        <v>50</v>
      </c>
      <c r="E160" s="15">
        <v>9</v>
      </c>
      <c r="F160" s="16">
        <v>23.952737808227539</v>
      </c>
      <c r="G160" s="16">
        <v>0.1052832305431366</v>
      </c>
      <c r="H160" s="16">
        <v>0.24265448749065399</v>
      </c>
      <c r="I160" s="15" t="s">
        <v>51</v>
      </c>
      <c r="J160" s="15">
        <v>2014</v>
      </c>
      <c r="K160" s="15">
        <v>25266312109.624069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1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</row>
    <row r="161" spans="1:32" x14ac:dyDescent="0.25">
      <c r="A161" s="15">
        <v>600</v>
      </c>
      <c r="B161" s="15">
        <v>2015</v>
      </c>
      <c r="C161" s="15" t="s">
        <v>64</v>
      </c>
      <c r="D161" s="15" t="s">
        <v>50</v>
      </c>
      <c r="E161" s="15">
        <v>9</v>
      </c>
      <c r="F161" s="16">
        <v>23.975391387939453</v>
      </c>
      <c r="G161" s="16">
        <v>0.10153752565383911</v>
      </c>
      <c r="H161" s="16">
        <v>0.2087736576795578</v>
      </c>
      <c r="I161" s="15" t="s">
        <v>51</v>
      </c>
      <c r="J161" s="15">
        <v>2015</v>
      </c>
      <c r="K161" s="15">
        <v>25845216901.067696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1</v>
      </c>
      <c r="AC161" s="15">
        <v>0</v>
      </c>
      <c r="AD161" s="15">
        <v>0</v>
      </c>
      <c r="AE161" s="15">
        <v>0</v>
      </c>
      <c r="AF161" s="15">
        <v>0</v>
      </c>
    </row>
    <row r="162" spans="1:32" x14ac:dyDescent="0.25">
      <c r="A162" s="15">
        <v>600</v>
      </c>
      <c r="B162" s="15">
        <v>2016</v>
      </c>
      <c r="C162" s="15" t="s">
        <v>64</v>
      </c>
      <c r="D162" s="15" t="s">
        <v>50</v>
      </c>
      <c r="E162" s="15">
        <v>8</v>
      </c>
      <c r="F162" s="16">
        <v>24.09880256652832</v>
      </c>
      <c r="G162" s="16">
        <v>6.6521324217319489E-2</v>
      </c>
      <c r="H162" s="16">
        <v>0.14655327796936035</v>
      </c>
      <c r="I162" s="15" t="s">
        <v>51</v>
      </c>
      <c r="J162" s="15">
        <v>2016</v>
      </c>
      <c r="K162" s="15">
        <v>29239973529.049671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1</v>
      </c>
      <c r="AD162" s="15">
        <v>0</v>
      </c>
      <c r="AE162" s="15">
        <v>0</v>
      </c>
      <c r="AF162" s="15">
        <v>0</v>
      </c>
    </row>
    <row r="163" spans="1:32" x14ac:dyDescent="0.25">
      <c r="A163" s="15">
        <v>600</v>
      </c>
      <c r="B163" s="15">
        <v>2017</v>
      </c>
      <c r="C163" s="15" t="s">
        <v>64</v>
      </c>
      <c r="D163" s="15" t="s">
        <v>50</v>
      </c>
      <c r="E163" s="15">
        <v>9</v>
      </c>
      <c r="F163" s="16">
        <v>24.162553787231445</v>
      </c>
      <c r="G163" s="16">
        <v>1.0021362453699112E-2</v>
      </c>
      <c r="H163" s="16">
        <v>2.4035139009356499E-2</v>
      </c>
      <c r="I163" s="15" t="s">
        <v>51</v>
      </c>
      <c r="J163" s="15">
        <v>2017</v>
      </c>
      <c r="K163" s="15">
        <v>31164759407.883507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1</v>
      </c>
      <c r="AE163" s="15">
        <v>0</v>
      </c>
      <c r="AF163" s="15">
        <v>0</v>
      </c>
    </row>
    <row r="164" spans="1:32" x14ac:dyDescent="0.25">
      <c r="A164" s="15">
        <v>600</v>
      </c>
      <c r="B164" s="15">
        <v>2018</v>
      </c>
      <c r="C164" s="15" t="s">
        <v>64</v>
      </c>
      <c r="D164" s="15" t="s">
        <v>50</v>
      </c>
      <c r="E164" s="15">
        <v>9</v>
      </c>
      <c r="F164" s="16">
        <v>24.184368133544922</v>
      </c>
      <c r="G164" s="16">
        <v>2.0772418007254601E-2</v>
      </c>
      <c r="H164" s="16">
        <v>4.9172297120094299E-2</v>
      </c>
      <c r="I164" s="15" t="s">
        <v>51</v>
      </c>
      <c r="J164" s="15">
        <v>2018</v>
      </c>
      <c r="K164" s="15">
        <v>31852067596.491631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1</v>
      </c>
      <c r="AF164" s="15">
        <v>0</v>
      </c>
    </row>
    <row r="165" spans="1:32" x14ac:dyDescent="0.25">
      <c r="A165" s="15">
        <v>600</v>
      </c>
      <c r="B165" s="15">
        <v>2019</v>
      </c>
      <c r="C165" s="15" t="s">
        <v>64</v>
      </c>
      <c r="D165" s="15" t="s">
        <v>50</v>
      </c>
      <c r="E165" s="15">
        <v>9</v>
      </c>
      <c r="F165" s="16">
        <v>24.20013427734375</v>
      </c>
      <c r="G165" s="16">
        <v>2.766045555472374E-2</v>
      </c>
      <c r="H165" s="16">
        <v>6.4466975629329681E-2</v>
      </c>
      <c r="I165" s="15" t="s">
        <v>51</v>
      </c>
      <c r="J165" s="15">
        <v>2019</v>
      </c>
      <c r="K165" s="15">
        <v>32358231516.305912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1</v>
      </c>
    </row>
    <row r="166" spans="1:32" x14ac:dyDescent="0.25">
      <c r="A166" s="15">
        <v>601</v>
      </c>
      <c r="B166" s="15">
        <v>2000</v>
      </c>
      <c r="C166" s="15" t="s">
        <v>65</v>
      </c>
      <c r="D166" s="15" t="s">
        <v>50</v>
      </c>
      <c r="E166" s="15">
        <v>9</v>
      </c>
      <c r="F166" s="16">
        <v>21.666225433349609</v>
      </c>
      <c r="G166" s="16">
        <v>5.1312420517206192E-2</v>
      </c>
      <c r="H166" s="16">
        <v>7.0867203176021576E-2</v>
      </c>
      <c r="I166" s="15" t="s">
        <v>51</v>
      </c>
      <c r="J166" s="15">
        <v>2000</v>
      </c>
      <c r="K166" s="15">
        <v>2567569152.9046454</v>
      </c>
      <c r="M166" s="15">
        <v>1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</row>
    <row r="167" spans="1:32" x14ac:dyDescent="0.25">
      <c r="A167" s="15">
        <v>601</v>
      </c>
      <c r="B167" s="15">
        <v>2001</v>
      </c>
      <c r="C167" s="15" t="s">
        <v>65</v>
      </c>
      <c r="D167" s="15" t="s">
        <v>50</v>
      </c>
      <c r="E167" s="15">
        <v>9</v>
      </c>
      <c r="F167" s="16">
        <v>21.828458786010742</v>
      </c>
      <c r="G167" s="16">
        <v>4.5875564217567444E-2</v>
      </c>
      <c r="H167" s="16">
        <v>7.0415481925010681E-2</v>
      </c>
      <c r="I167" s="15" t="s">
        <v>51</v>
      </c>
      <c r="J167" s="15">
        <v>2001</v>
      </c>
      <c r="K167" s="15">
        <v>3019807081.5483141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</row>
    <row r="168" spans="1:32" x14ac:dyDescent="0.25">
      <c r="A168" s="15">
        <v>601</v>
      </c>
      <c r="B168" s="15">
        <v>2002</v>
      </c>
      <c r="C168" s="15" t="s">
        <v>65</v>
      </c>
      <c r="D168" s="15" t="s">
        <v>50</v>
      </c>
      <c r="E168" s="15">
        <v>9</v>
      </c>
      <c r="F168" s="16">
        <v>21.982686996459961</v>
      </c>
      <c r="G168" s="16">
        <v>3.7618618458509445E-2</v>
      </c>
      <c r="H168" s="16">
        <v>6.4192093908786774E-2</v>
      </c>
      <c r="I168" s="15" t="s">
        <v>51</v>
      </c>
      <c r="J168" s="15">
        <v>2002</v>
      </c>
      <c r="K168" s="15">
        <v>3523381421.1701093</v>
      </c>
      <c r="M168" s="15">
        <v>0</v>
      </c>
      <c r="N168" s="15">
        <v>0</v>
      </c>
      <c r="O168" s="15">
        <v>1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</row>
    <row r="169" spans="1:32" x14ac:dyDescent="0.25">
      <c r="A169" s="15">
        <v>601</v>
      </c>
      <c r="B169" s="15">
        <v>2003</v>
      </c>
      <c r="C169" s="15" t="s">
        <v>65</v>
      </c>
      <c r="D169" s="15" t="s">
        <v>50</v>
      </c>
      <c r="E169" s="15">
        <v>9</v>
      </c>
      <c r="F169" s="16">
        <v>22.115020751953125</v>
      </c>
      <c r="G169" s="16">
        <v>3.8774151355028152E-2</v>
      </c>
      <c r="H169" s="16">
        <v>7.0278428494930267E-2</v>
      </c>
      <c r="I169" s="15" t="s">
        <v>51</v>
      </c>
      <c r="J169" s="15">
        <v>2003</v>
      </c>
      <c r="K169" s="15">
        <v>4021901959.5403905</v>
      </c>
      <c r="M169" s="15">
        <v>0</v>
      </c>
      <c r="N169" s="15">
        <v>0</v>
      </c>
      <c r="O169" s="15">
        <v>0</v>
      </c>
      <c r="P169" s="15">
        <v>1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</row>
    <row r="170" spans="1:32" x14ac:dyDescent="0.25">
      <c r="A170" s="15">
        <v>601</v>
      </c>
      <c r="B170" s="15">
        <v>2004</v>
      </c>
      <c r="C170" s="15" t="s">
        <v>65</v>
      </c>
      <c r="D170" s="15" t="s">
        <v>50</v>
      </c>
      <c r="E170" s="15">
        <v>9</v>
      </c>
      <c r="F170" s="16">
        <v>22.349288940429688</v>
      </c>
      <c r="G170" s="16">
        <v>1.1137897148728371E-2</v>
      </c>
      <c r="H170" s="16">
        <v>2.1780231967568398E-2</v>
      </c>
      <c r="I170" s="15" t="s">
        <v>51</v>
      </c>
      <c r="J170" s="15">
        <v>2004</v>
      </c>
      <c r="K170" s="15">
        <v>5083617444.1872663</v>
      </c>
      <c r="M170" s="15">
        <v>0</v>
      </c>
      <c r="N170" s="15">
        <v>0</v>
      </c>
      <c r="O170" s="15">
        <v>0</v>
      </c>
      <c r="P170" s="15">
        <v>0</v>
      </c>
      <c r="Q170" s="15">
        <v>1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</row>
    <row r="171" spans="1:32" x14ac:dyDescent="0.25">
      <c r="A171" s="15">
        <v>601</v>
      </c>
      <c r="B171" s="15">
        <v>2005</v>
      </c>
      <c r="C171" s="15" t="s">
        <v>65</v>
      </c>
      <c r="D171" s="15" t="s">
        <v>50</v>
      </c>
      <c r="E171" s="15">
        <v>9</v>
      </c>
      <c r="F171" s="16">
        <v>22.566211700439453</v>
      </c>
      <c r="G171" s="16">
        <v>1.5930922701954842E-2</v>
      </c>
      <c r="H171" s="16">
        <v>3.7078447639942169E-2</v>
      </c>
      <c r="I171" s="15" t="s">
        <v>51</v>
      </c>
      <c r="J171" s="15">
        <v>2005</v>
      </c>
      <c r="K171" s="15">
        <v>6315114351.1013746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1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</row>
    <row r="172" spans="1:32" x14ac:dyDescent="0.25">
      <c r="A172" s="15">
        <v>601</v>
      </c>
      <c r="B172" s="15">
        <v>2006</v>
      </c>
      <c r="C172" s="15" t="s">
        <v>65</v>
      </c>
      <c r="D172" s="15" t="s">
        <v>50</v>
      </c>
      <c r="E172" s="15">
        <v>9</v>
      </c>
      <c r="F172" s="16">
        <v>22.712423324584961</v>
      </c>
      <c r="G172" s="16">
        <v>1.4570259489119053E-2</v>
      </c>
      <c r="H172" s="16">
        <v>3.845074400305748E-2</v>
      </c>
      <c r="I172" s="15" t="s">
        <v>51</v>
      </c>
      <c r="J172" s="15">
        <v>2006</v>
      </c>
      <c r="K172" s="15">
        <v>7309372930.3371878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1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</row>
    <row r="173" spans="1:32" x14ac:dyDescent="0.25">
      <c r="A173" s="15">
        <v>601</v>
      </c>
      <c r="B173" s="15">
        <v>2007</v>
      </c>
      <c r="C173" s="15" t="s">
        <v>65</v>
      </c>
      <c r="D173" s="15" t="s">
        <v>50</v>
      </c>
      <c r="E173" s="15">
        <v>11</v>
      </c>
      <c r="F173" s="16">
        <v>22.816350936889648</v>
      </c>
      <c r="G173" s="16">
        <v>1.3011453673243523E-2</v>
      </c>
      <c r="H173" s="16">
        <v>3.1499810516834259E-2</v>
      </c>
      <c r="I173" s="15" t="s">
        <v>51</v>
      </c>
      <c r="J173" s="15">
        <v>2007</v>
      </c>
      <c r="K173" s="15">
        <v>8109896450.6881466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1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</row>
    <row r="174" spans="1:32" x14ac:dyDescent="0.25">
      <c r="A174" s="15">
        <v>601</v>
      </c>
      <c r="B174" s="15">
        <v>2008</v>
      </c>
      <c r="C174" s="15" t="s">
        <v>65</v>
      </c>
      <c r="D174" s="15" t="s">
        <v>50</v>
      </c>
      <c r="E174" s="15">
        <v>9</v>
      </c>
      <c r="F174" s="16">
        <v>22.832406997680664</v>
      </c>
      <c r="G174" s="16">
        <v>-1.5191651880741119E-2</v>
      </c>
      <c r="H174" s="16">
        <v>-3.9757721126079559E-2</v>
      </c>
      <c r="I174" s="15" t="s">
        <v>51</v>
      </c>
      <c r="J174" s="15">
        <v>2008</v>
      </c>
      <c r="K174" s="15">
        <v>8241160412.2389288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</row>
    <row r="175" spans="1:32" x14ac:dyDescent="0.25">
      <c r="A175" s="15">
        <v>601</v>
      </c>
      <c r="B175" s="15">
        <v>2009</v>
      </c>
      <c r="C175" s="15" t="s">
        <v>65</v>
      </c>
      <c r="D175" s="15" t="s">
        <v>50</v>
      </c>
      <c r="E175" s="15">
        <v>9</v>
      </c>
      <c r="F175" s="16">
        <v>22.856754302978516</v>
      </c>
      <c r="G175" s="16">
        <v>5.0368150696158409E-3</v>
      </c>
      <c r="H175" s="16">
        <v>1.3503041118383408E-2</v>
      </c>
      <c r="I175" s="15" t="s">
        <v>51</v>
      </c>
      <c r="J175" s="15">
        <v>2009</v>
      </c>
      <c r="K175" s="15">
        <v>8444273049.9873343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1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</row>
    <row r="176" spans="1:32" x14ac:dyDescent="0.25">
      <c r="A176" s="15">
        <v>601</v>
      </c>
      <c r="B176" s="15">
        <v>2010</v>
      </c>
      <c r="C176" s="15" t="s">
        <v>65</v>
      </c>
      <c r="D176" s="15" t="s">
        <v>50</v>
      </c>
      <c r="E176" s="15">
        <v>9</v>
      </c>
      <c r="F176" s="16">
        <v>22.852069854736328</v>
      </c>
      <c r="G176" s="16">
        <v>8.1016682088375092E-3</v>
      </c>
      <c r="H176" s="16">
        <v>2.1291077136993408E-2</v>
      </c>
      <c r="I176" s="15" t="s">
        <v>51</v>
      </c>
      <c r="J176" s="15">
        <v>2010</v>
      </c>
      <c r="K176" s="15">
        <v>8404808796.2359486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1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</row>
    <row r="177" spans="1:32" x14ac:dyDescent="0.25">
      <c r="A177" s="15">
        <v>601</v>
      </c>
      <c r="B177" s="15">
        <v>2011</v>
      </c>
      <c r="C177" s="15" t="s">
        <v>65</v>
      </c>
      <c r="D177" s="15" t="s">
        <v>50</v>
      </c>
      <c r="E177" s="15">
        <v>9</v>
      </c>
      <c r="F177" s="16">
        <v>22.823793411254883</v>
      </c>
      <c r="G177" s="16">
        <v>1.0665412060916424E-2</v>
      </c>
      <c r="H177" s="16">
        <v>2.6803130283951759E-2</v>
      </c>
      <c r="I177" s="15" t="s">
        <v>51</v>
      </c>
      <c r="J177" s="15">
        <v>2011</v>
      </c>
      <c r="K177" s="15">
        <v>8170479310.6760435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1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</row>
    <row r="178" spans="1:32" x14ac:dyDescent="0.25">
      <c r="A178" s="15">
        <v>601</v>
      </c>
      <c r="B178" s="15">
        <v>2012</v>
      </c>
      <c r="C178" s="15" t="s">
        <v>65</v>
      </c>
      <c r="D178" s="15" t="s">
        <v>50</v>
      </c>
      <c r="E178" s="15">
        <v>9</v>
      </c>
      <c r="F178" s="16">
        <v>22.861822128295898</v>
      </c>
      <c r="G178" s="16">
        <v>1.7404340207576752E-2</v>
      </c>
      <c r="H178" s="16">
        <v>4.3843686580657959E-2</v>
      </c>
      <c r="I178" s="15" t="s">
        <v>51</v>
      </c>
      <c r="J178" s="15">
        <v>2012</v>
      </c>
      <c r="K178" s="15">
        <v>8487175770.6619787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1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</row>
    <row r="179" spans="1:32" x14ac:dyDescent="0.25">
      <c r="A179" s="15">
        <v>601</v>
      </c>
      <c r="B179" s="15">
        <v>2013</v>
      </c>
      <c r="C179" s="15" t="s">
        <v>65</v>
      </c>
      <c r="D179" s="15" t="s">
        <v>50</v>
      </c>
      <c r="E179" s="15">
        <v>8</v>
      </c>
      <c r="F179" s="16">
        <v>22.885406494140625</v>
      </c>
      <c r="G179" s="16">
        <v>2.6971923187375069E-2</v>
      </c>
      <c r="H179" s="16">
        <v>6.285412609577179E-2</v>
      </c>
      <c r="I179" s="15" t="s">
        <v>51</v>
      </c>
      <c r="J179" s="15">
        <v>2013</v>
      </c>
      <c r="K179" s="15">
        <v>8689719473.2259941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1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</row>
    <row r="180" spans="1:32" x14ac:dyDescent="0.25">
      <c r="A180" s="15">
        <v>601</v>
      </c>
      <c r="B180" s="15">
        <v>2014</v>
      </c>
      <c r="C180" s="15" t="s">
        <v>65</v>
      </c>
      <c r="D180" s="15" t="s">
        <v>50</v>
      </c>
      <c r="E180" s="15">
        <v>9</v>
      </c>
      <c r="F180" s="16">
        <v>22.876399993896484</v>
      </c>
      <c r="G180" s="16">
        <v>3.1460020691156387E-2</v>
      </c>
      <c r="H180" s="16">
        <v>6.7775987088680267E-2</v>
      </c>
      <c r="I180" s="15" t="s">
        <v>51</v>
      </c>
      <c r="J180" s="15">
        <v>2014</v>
      </c>
      <c r="K180" s="15">
        <v>8611806899.1467171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1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</row>
    <row r="181" spans="1:32" x14ac:dyDescent="0.25">
      <c r="A181" s="15">
        <v>601</v>
      </c>
      <c r="B181" s="15">
        <v>2015</v>
      </c>
      <c r="C181" s="15" t="s">
        <v>65</v>
      </c>
      <c r="D181" s="15" t="s">
        <v>50</v>
      </c>
      <c r="E181" s="15">
        <v>11</v>
      </c>
      <c r="F181" s="16">
        <v>22.864233016967773</v>
      </c>
      <c r="G181" s="16">
        <v>3.5443760454654694E-2</v>
      </c>
      <c r="H181" s="16">
        <v>7.1832291781902313E-2</v>
      </c>
      <c r="I181" s="15" t="s">
        <v>51</v>
      </c>
      <c r="J181" s="15">
        <v>2015</v>
      </c>
      <c r="K181" s="15">
        <v>8507662091.7805729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1</v>
      </c>
      <c r="AC181" s="15">
        <v>0</v>
      </c>
      <c r="AD181" s="15">
        <v>0</v>
      </c>
      <c r="AE181" s="15">
        <v>0</v>
      </c>
      <c r="AF181" s="15">
        <v>0</v>
      </c>
    </row>
    <row r="182" spans="1:32" x14ac:dyDescent="0.25">
      <c r="A182" s="15">
        <v>601</v>
      </c>
      <c r="B182" s="15">
        <v>2016</v>
      </c>
      <c r="C182" s="15" t="s">
        <v>65</v>
      </c>
      <c r="D182" s="15" t="s">
        <v>50</v>
      </c>
      <c r="E182" s="15">
        <v>11</v>
      </c>
      <c r="F182" s="16">
        <v>22.901782989501953</v>
      </c>
      <c r="G182" s="16">
        <v>5.2440710365772247E-2</v>
      </c>
      <c r="H182" s="16">
        <v>0.10297562181949615</v>
      </c>
      <c r="I182" s="15" t="s">
        <v>51</v>
      </c>
      <c r="J182" s="15">
        <v>2016</v>
      </c>
      <c r="K182" s="15">
        <v>8833198257.0774765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1</v>
      </c>
      <c r="AD182" s="15">
        <v>0</v>
      </c>
      <c r="AE182" s="15">
        <v>0</v>
      </c>
      <c r="AF182" s="15">
        <v>0</v>
      </c>
    </row>
    <row r="183" spans="1:32" x14ac:dyDescent="0.25">
      <c r="A183" s="15">
        <v>601</v>
      </c>
      <c r="B183" s="15">
        <v>2017</v>
      </c>
      <c r="C183" s="15" t="s">
        <v>65</v>
      </c>
      <c r="D183" s="15" t="s">
        <v>50</v>
      </c>
      <c r="E183" s="15">
        <v>8</v>
      </c>
      <c r="F183" s="16">
        <v>22.938837051391602</v>
      </c>
      <c r="G183" s="16">
        <v>5.0015352666378021E-2</v>
      </c>
      <c r="H183" s="16">
        <v>9.6714086830615997E-2</v>
      </c>
      <c r="I183" s="15" t="s">
        <v>51</v>
      </c>
      <c r="J183" s="15">
        <v>2017</v>
      </c>
      <c r="K183" s="15">
        <v>9166643735.7357807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1</v>
      </c>
      <c r="AE183" s="15">
        <v>0</v>
      </c>
      <c r="AF183" s="15">
        <v>0</v>
      </c>
    </row>
    <row r="184" spans="1:32" x14ac:dyDescent="0.25">
      <c r="A184" s="15">
        <v>601</v>
      </c>
      <c r="B184" s="15">
        <v>2018</v>
      </c>
      <c r="C184" s="15" t="s">
        <v>65</v>
      </c>
      <c r="D184" s="15" t="s">
        <v>50</v>
      </c>
      <c r="E184" s="15">
        <v>9</v>
      </c>
      <c r="F184" s="16">
        <v>23.027740478515625</v>
      </c>
      <c r="G184" s="16">
        <v>3.1624790281057358E-2</v>
      </c>
      <c r="H184" s="16">
        <v>6.5819866955280304E-2</v>
      </c>
      <c r="I184" s="15" t="s">
        <v>51</v>
      </c>
      <c r="J184" s="15">
        <v>2018</v>
      </c>
      <c r="K184" s="15">
        <v>10018913348.970139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1</v>
      </c>
      <c r="AF184" s="15">
        <v>0</v>
      </c>
    </row>
    <row r="185" spans="1:32" x14ac:dyDescent="0.25">
      <c r="A185" s="15">
        <v>601</v>
      </c>
      <c r="B185" s="15">
        <v>2019</v>
      </c>
      <c r="C185" s="15" t="s">
        <v>65</v>
      </c>
      <c r="D185" s="15" t="s">
        <v>50</v>
      </c>
      <c r="E185" s="15">
        <v>9</v>
      </c>
      <c r="F185" s="16">
        <v>23.139867782592773</v>
      </c>
      <c r="G185" s="16">
        <v>3.6127191036939621E-2</v>
      </c>
      <c r="H185" s="16">
        <v>7.9211995005607605E-2</v>
      </c>
      <c r="I185" s="15" t="s">
        <v>51</v>
      </c>
      <c r="J185" s="15">
        <v>2019</v>
      </c>
      <c r="K185" s="15">
        <v>11207710126.892012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1</v>
      </c>
    </row>
    <row r="186" spans="1:32" x14ac:dyDescent="0.25">
      <c r="A186" s="15">
        <v>602</v>
      </c>
      <c r="B186" s="15">
        <v>2010</v>
      </c>
      <c r="C186" s="15" t="s">
        <v>66</v>
      </c>
      <c r="D186" s="15" t="s">
        <v>50</v>
      </c>
      <c r="E186" s="15">
        <v>9</v>
      </c>
      <c r="F186" s="16">
        <v>21.426311492919922</v>
      </c>
      <c r="G186" s="16">
        <v>-5.6879308074712753E-2</v>
      </c>
      <c r="H186" s="16">
        <v>-0.22493140399456024</v>
      </c>
      <c r="I186" s="15" t="s">
        <v>51</v>
      </c>
      <c r="J186" s="15">
        <v>2010</v>
      </c>
      <c r="K186" s="15">
        <v>2019895254.7278321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1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</row>
    <row r="187" spans="1:32" x14ac:dyDescent="0.25">
      <c r="A187" s="15">
        <v>602</v>
      </c>
      <c r="B187" s="15">
        <v>2011</v>
      </c>
      <c r="C187" s="15" t="s">
        <v>66</v>
      </c>
      <c r="D187" s="15" t="s">
        <v>50</v>
      </c>
      <c r="E187" s="15">
        <v>9</v>
      </c>
      <c r="F187" s="16">
        <v>23.343662261962891</v>
      </c>
      <c r="G187" s="16">
        <v>5.0775524228811264E-2</v>
      </c>
      <c r="H187" s="16">
        <v>0.13988281786441803</v>
      </c>
      <c r="I187" s="15" t="s">
        <v>51</v>
      </c>
      <c r="J187" s="15">
        <v>2011</v>
      </c>
      <c r="K187" s="15">
        <v>13741169848.972799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1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</row>
    <row r="188" spans="1:32" x14ac:dyDescent="0.25">
      <c r="A188" s="15">
        <v>602</v>
      </c>
      <c r="B188" s="15">
        <v>2012</v>
      </c>
      <c r="C188" s="15" t="s">
        <v>66</v>
      </c>
      <c r="D188" s="15" t="s">
        <v>50</v>
      </c>
      <c r="E188" s="15">
        <v>9</v>
      </c>
      <c r="F188" s="16">
        <v>23.287693023681641</v>
      </c>
      <c r="G188" s="16">
        <v>7.2125658392906189E-2</v>
      </c>
      <c r="H188" s="16">
        <v>0.1945539116859436</v>
      </c>
      <c r="I188" s="15" t="s">
        <v>51</v>
      </c>
      <c r="J188" s="15">
        <v>2012</v>
      </c>
      <c r="K188" s="15">
        <v>12993213552.554302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1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</row>
    <row r="189" spans="1:32" x14ac:dyDescent="0.25">
      <c r="A189" s="15">
        <v>690</v>
      </c>
      <c r="B189" s="15">
        <v>2007</v>
      </c>
      <c r="C189" s="15" t="s">
        <v>67</v>
      </c>
      <c r="D189" s="15" t="s">
        <v>50</v>
      </c>
      <c r="E189" s="15">
        <v>13</v>
      </c>
      <c r="F189" s="16">
        <v>22.275363922119141</v>
      </c>
      <c r="G189" s="16">
        <v>7.0138745009899139E-2</v>
      </c>
      <c r="H189" s="16">
        <v>0.12011624872684479</v>
      </c>
      <c r="I189" s="15" t="s">
        <v>51</v>
      </c>
      <c r="J189" s="15">
        <v>2007</v>
      </c>
      <c r="K189" s="15">
        <v>4721365625.4335985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1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</row>
    <row r="190" spans="1:32" x14ac:dyDescent="0.25">
      <c r="A190" s="15">
        <v>690</v>
      </c>
      <c r="B190" s="15">
        <v>2008</v>
      </c>
      <c r="C190" s="15" t="s">
        <v>67</v>
      </c>
      <c r="D190" s="15" t="s">
        <v>50</v>
      </c>
      <c r="E190" s="15">
        <v>13</v>
      </c>
      <c r="F190" s="16">
        <v>22.316301345825195</v>
      </c>
      <c r="G190" s="16">
        <v>7.3278062045574188E-2</v>
      </c>
      <c r="H190" s="16">
        <v>0.15022775530815125</v>
      </c>
      <c r="I190" s="15" t="s">
        <v>51</v>
      </c>
      <c r="J190" s="15">
        <v>2008</v>
      </c>
      <c r="K190" s="15">
        <v>4918656916.9565725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</row>
    <row r="191" spans="1:32" x14ac:dyDescent="0.25">
      <c r="A191" s="15">
        <v>690</v>
      </c>
      <c r="B191" s="15">
        <v>2009</v>
      </c>
      <c r="C191" s="15" t="s">
        <v>67</v>
      </c>
      <c r="D191" s="15" t="s">
        <v>50</v>
      </c>
      <c r="E191" s="15">
        <v>13</v>
      </c>
      <c r="F191" s="16">
        <v>22.586483001708984</v>
      </c>
      <c r="G191" s="16">
        <v>8.6545377969741821E-2</v>
      </c>
      <c r="H191" s="16">
        <v>0.18758387863636017</v>
      </c>
      <c r="I191" s="15" t="s">
        <v>51</v>
      </c>
      <c r="J191" s="15">
        <v>2009</v>
      </c>
      <c r="K191" s="15">
        <v>6444436270.0093679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1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</row>
    <row r="192" spans="1:32" x14ac:dyDescent="0.25">
      <c r="A192" s="15">
        <v>690</v>
      </c>
      <c r="B192" s="15">
        <v>2010</v>
      </c>
      <c r="C192" s="15" t="s">
        <v>67</v>
      </c>
      <c r="D192" s="15" t="s">
        <v>50</v>
      </c>
      <c r="E192" s="15">
        <v>13</v>
      </c>
      <c r="F192" s="16">
        <v>22.720859527587891</v>
      </c>
      <c r="G192" s="16">
        <v>4.4845983386039734E-2</v>
      </c>
      <c r="H192" s="16">
        <v>0.10366915911436081</v>
      </c>
      <c r="I192" s="15" t="s">
        <v>51</v>
      </c>
      <c r="J192" s="15">
        <v>2010</v>
      </c>
      <c r="K192" s="15">
        <v>7371297119.4575996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1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</row>
    <row r="193" spans="1:32" x14ac:dyDescent="0.25">
      <c r="A193" s="15">
        <v>690</v>
      </c>
      <c r="B193" s="15">
        <v>2011</v>
      </c>
      <c r="C193" s="15" t="s">
        <v>67</v>
      </c>
      <c r="D193" s="15" t="s">
        <v>50</v>
      </c>
      <c r="E193" s="15">
        <v>11</v>
      </c>
      <c r="F193" s="16">
        <v>22.817499160766602</v>
      </c>
      <c r="G193" s="16">
        <v>2.0940765738487244E-2</v>
      </c>
      <c r="H193" s="16">
        <v>5.1413659006357193E-2</v>
      </c>
      <c r="I193" s="15" t="s">
        <v>51</v>
      </c>
      <c r="J193" s="15">
        <v>2011</v>
      </c>
      <c r="K193" s="15">
        <v>8119213775.5962305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1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</row>
    <row r="194" spans="1:32" x14ac:dyDescent="0.25">
      <c r="A194" s="15">
        <v>690</v>
      </c>
      <c r="B194" s="15">
        <v>2012</v>
      </c>
      <c r="C194" s="15" t="s">
        <v>67</v>
      </c>
      <c r="D194" s="15" t="s">
        <v>50</v>
      </c>
      <c r="E194" s="15">
        <v>9</v>
      </c>
      <c r="F194" s="16">
        <v>22.978023529052734</v>
      </c>
      <c r="G194" s="16">
        <v>4.7342978417873383E-2</v>
      </c>
      <c r="H194" s="16">
        <v>0.11779215186834335</v>
      </c>
      <c r="I194" s="15" t="s">
        <v>51</v>
      </c>
      <c r="J194" s="15">
        <v>2012</v>
      </c>
      <c r="K194" s="15">
        <v>9532983113.2099686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1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</row>
    <row r="195" spans="1:32" x14ac:dyDescent="0.25">
      <c r="A195" s="15">
        <v>690</v>
      </c>
      <c r="B195" s="15">
        <v>2013</v>
      </c>
      <c r="C195" s="15" t="s">
        <v>67</v>
      </c>
      <c r="D195" s="15" t="s">
        <v>50</v>
      </c>
      <c r="E195" s="15">
        <v>9</v>
      </c>
      <c r="F195" s="16">
        <v>23.008083343505859</v>
      </c>
      <c r="G195" s="16">
        <v>0.1127186194062233</v>
      </c>
      <c r="H195" s="16">
        <v>0.24148400127887726</v>
      </c>
      <c r="I195" s="15" t="s">
        <v>51</v>
      </c>
      <c r="J195" s="15">
        <v>2013</v>
      </c>
      <c r="K195" s="15">
        <v>9823893264.3392296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1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</row>
    <row r="196" spans="1:32" x14ac:dyDescent="0.25">
      <c r="A196" s="15">
        <v>690</v>
      </c>
      <c r="B196" s="15">
        <v>2014</v>
      </c>
      <c r="C196" s="15" t="s">
        <v>67</v>
      </c>
      <c r="D196" s="15" t="s">
        <v>50</v>
      </c>
      <c r="E196" s="15">
        <v>9</v>
      </c>
      <c r="F196" s="16">
        <v>22.980390548706055</v>
      </c>
      <c r="G196" s="16">
        <v>0.1068982258439064</v>
      </c>
      <c r="H196" s="16">
        <v>0.20373024046421051</v>
      </c>
      <c r="I196" s="15" t="s">
        <v>51</v>
      </c>
      <c r="J196" s="15">
        <v>2014</v>
      </c>
      <c r="K196" s="15">
        <v>9555574598.290369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1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</row>
    <row r="197" spans="1:32" x14ac:dyDescent="0.25">
      <c r="A197" s="15">
        <v>690</v>
      </c>
      <c r="B197" s="15">
        <v>2015</v>
      </c>
      <c r="C197" s="15" t="s">
        <v>67</v>
      </c>
      <c r="D197" s="15" t="s">
        <v>50</v>
      </c>
      <c r="E197" s="15">
        <v>9</v>
      </c>
      <c r="F197" s="16">
        <v>22.995550155639648</v>
      </c>
      <c r="G197" s="16">
        <v>6.6413804888725281E-2</v>
      </c>
      <c r="H197" s="16">
        <v>0.12737958133220673</v>
      </c>
      <c r="I197" s="15" t="s">
        <v>51</v>
      </c>
      <c r="J197" s="15">
        <v>2015</v>
      </c>
      <c r="K197" s="15">
        <v>9701536923.6304684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1</v>
      </c>
      <c r="AC197" s="15">
        <v>0</v>
      </c>
      <c r="AD197" s="15">
        <v>0</v>
      </c>
      <c r="AE197" s="15">
        <v>0</v>
      </c>
      <c r="AF197" s="15">
        <v>0</v>
      </c>
    </row>
    <row r="198" spans="1:32" x14ac:dyDescent="0.25">
      <c r="A198" s="15">
        <v>690</v>
      </c>
      <c r="B198" s="15">
        <v>2016</v>
      </c>
      <c r="C198" s="15" t="s">
        <v>67</v>
      </c>
      <c r="D198" s="15" t="s">
        <v>50</v>
      </c>
      <c r="E198" s="15">
        <v>9</v>
      </c>
      <c r="F198" s="16">
        <v>23.479808807373047</v>
      </c>
      <c r="G198" s="16">
        <v>4.2841028422117233E-2</v>
      </c>
      <c r="H198" s="16">
        <v>8.1876643002033234E-2</v>
      </c>
      <c r="I198" s="15" t="s">
        <v>51</v>
      </c>
      <c r="J198" s="15">
        <v>2016</v>
      </c>
      <c r="K198" s="15">
        <v>15745316727.616199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1</v>
      </c>
      <c r="AD198" s="15">
        <v>0</v>
      </c>
      <c r="AE198" s="15">
        <v>0</v>
      </c>
      <c r="AF198" s="15">
        <v>0</v>
      </c>
    </row>
    <row r="199" spans="1:32" x14ac:dyDescent="0.25">
      <c r="A199" s="15">
        <v>690</v>
      </c>
      <c r="B199" s="15">
        <v>2017</v>
      </c>
      <c r="C199" s="15" t="s">
        <v>67</v>
      </c>
      <c r="D199" s="15" t="s">
        <v>50</v>
      </c>
      <c r="E199" s="15">
        <v>9</v>
      </c>
      <c r="F199" s="16">
        <v>23.579109191894531</v>
      </c>
      <c r="G199" s="16">
        <v>5.9303115122020245E-3</v>
      </c>
      <c r="H199" s="16">
        <v>1.2152276001870632E-2</v>
      </c>
      <c r="I199" s="15" t="s">
        <v>51</v>
      </c>
      <c r="J199" s="15">
        <v>2017</v>
      </c>
      <c r="K199" s="15">
        <v>17389096205.746578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1</v>
      </c>
      <c r="AE199" s="15">
        <v>0</v>
      </c>
      <c r="AF199" s="15">
        <v>0</v>
      </c>
    </row>
    <row r="200" spans="1:32" x14ac:dyDescent="0.25">
      <c r="A200" s="15">
        <v>690</v>
      </c>
      <c r="B200" s="15">
        <v>2018</v>
      </c>
      <c r="C200" s="15" t="s">
        <v>67</v>
      </c>
      <c r="D200" s="15" t="s">
        <v>50</v>
      </c>
      <c r="E200" s="15">
        <v>9</v>
      </c>
      <c r="F200" s="16">
        <v>23.795642852783203</v>
      </c>
      <c r="G200" s="16">
        <v>2.1408598870038986E-2</v>
      </c>
      <c r="H200" s="16">
        <v>5.2177265286445618E-2</v>
      </c>
      <c r="I200" s="15" t="s">
        <v>51</v>
      </c>
      <c r="J200" s="15">
        <v>2018</v>
      </c>
      <c r="K200" s="15">
        <v>21593169025.139839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1</v>
      </c>
      <c r="AF200" s="15">
        <v>0</v>
      </c>
    </row>
    <row r="201" spans="1:32" x14ac:dyDescent="0.25">
      <c r="A201" s="15">
        <v>690</v>
      </c>
      <c r="B201" s="15">
        <v>2019</v>
      </c>
      <c r="C201" s="15" t="s">
        <v>67</v>
      </c>
      <c r="D201" s="15" t="s">
        <v>50</v>
      </c>
      <c r="E201" s="15">
        <v>9</v>
      </c>
      <c r="F201" s="16">
        <v>23.666976928710938</v>
      </c>
      <c r="G201" s="16">
        <v>4.6515561640262604E-2</v>
      </c>
      <c r="H201" s="16">
        <v>9.2948772013187408E-2</v>
      </c>
      <c r="I201" s="15" t="s">
        <v>51</v>
      </c>
      <c r="J201" s="15">
        <v>2019</v>
      </c>
      <c r="K201" s="15">
        <v>18986175171.433296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1</v>
      </c>
    </row>
    <row r="202" spans="1:32" x14ac:dyDescent="0.25">
      <c r="A202" s="15">
        <v>692</v>
      </c>
      <c r="B202" s="15">
        <v>2000</v>
      </c>
      <c r="C202" s="15" t="s">
        <v>68</v>
      </c>
      <c r="D202" s="15" t="s">
        <v>50</v>
      </c>
      <c r="E202" s="15">
        <v>8</v>
      </c>
      <c r="F202" s="16">
        <v>21.209770202636719</v>
      </c>
      <c r="G202" s="16">
        <v>5.7377740740776062E-2</v>
      </c>
      <c r="H202" s="16">
        <v>0.11316356807947159</v>
      </c>
      <c r="I202" s="15" t="s">
        <v>51</v>
      </c>
      <c r="J202" s="15">
        <v>2000</v>
      </c>
      <c r="K202" s="15">
        <v>1626620200.7728653</v>
      </c>
      <c r="M202" s="15">
        <v>1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</row>
    <row r="203" spans="1:32" x14ac:dyDescent="0.25">
      <c r="A203" s="15">
        <v>692</v>
      </c>
      <c r="B203" s="15">
        <v>2001</v>
      </c>
      <c r="C203" s="15" t="s">
        <v>68</v>
      </c>
      <c r="D203" s="15" t="s">
        <v>50</v>
      </c>
      <c r="E203" s="15">
        <v>9</v>
      </c>
      <c r="F203" s="16">
        <v>21.482791900634766</v>
      </c>
      <c r="G203" s="16">
        <v>2.3221069946885109E-2</v>
      </c>
      <c r="H203" s="16">
        <v>4.3911498039960861E-2</v>
      </c>
      <c r="I203" s="15" t="s">
        <v>51</v>
      </c>
      <c r="J203" s="15">
        <v>2001</v>
      </c>
      <c r="K203" s="15">
        <v>2137263053.8587911</v>
      </c>
      <c r="M203" s="15">
        <v>0</v>
      </c>
      <c r="N203" s="15">
        <v>1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</row>
    <row r="204" spans="1:32" x14ac:dyDescent="0.25">
      <c r="A204" s="15">
        <v>692</v>
      </c>
      <c r="B204" s="15">
        <v>2002</v>
      </c>
      <c r="C204" s="15" t="s">
        <v>68</v>
      </c>
      <c r="D204" s="15" t="s">
        <v>50</v>
      </c>
      <c r="E204" s="15">
        <v>8</v>
      </c>
      <c r="F204" s="16">
        <v>21.375616073608398</v>
      </c>
      <c r="G204" s="16">
        <v>7.921331562101841E-3</v>
      </c>
      <c r="H204" s="16">
        <v>1.3467375189065933E-2</v>
      </c>
      <c r="I204" s="15" t="s">
        <v>51</v>
      </c>
      <c r="J204" s="15">
        <v>2002</v>
      </c>
      <c r="K204" s="15">
        <v>1920048097.7972479</v>
      </c>
      <c r="M204" s="15">
        <v>0</v>
      </c>
      <c r="N204" s="15">
        <v>0</v>
      </c>
      <c r="O204" s="15">
        <v>1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</row>
    <row r="205" spans="1:32" x14ac:dyDescent="0.25">
      <c r="A205" s="15">
        <v>692</v>
      </c>
      <c r="B205" s="15">
        <v>2003</v>
      </c>
      <c r="C205" s="15" t="s">
        <v>68</v>
      </c>
      <c r="D205" s="15" t="s">
        <v>50</v>
      </c>
      <c r="E205" s="15">
        <v>9</v>
      </c>
      <c r="F205" s="16">
        <v>21.450588226318359</v>
      </c>
      <c r="G205" s="16">
        <v>1.1692206375300884E-2</v>
      </c>
      <c r="H205" s="16">
        <v>2.3429177701473236E-2</v>
      </c>
      <c r="I205" s="15" t="s">
        <v>51</v>
      </c>
      <c r="J205" s="15">
        <v>2003</v>
      </c>
      <c r="K205" s="15">
        <v>2069531781.8976238</v>
      </c>
      <c r="M205" s="15">
        <v>0</v>
      </c>
      <c r="N205" s="15">
        <v>0</v>
      </c>
      <c r="O205" s="15">
        <v>0</v>
      </c>
      <c r="P205" s="15">
        <v>1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</row>
    <row r="206" spans="1:32" x14ac:dyDescent="0.25">
      <c r="A206" s="15">
        <v>692</v>
      </c>
      <c r="B206" s="15">
        <v>2004</v>
      </c>
      <c r="C206" s="15" t="s">
        <v>68</v>
      </c>
      <c r="D206" s="15" t="s">
        <v>50</v>
      </c>
      <c r="E206" s="15">
        <v>9</v>
      </c>
      <c r="F206" s="16">
        <v>21.517616271972656</v>
      </c>
      <c r="G206" s="16">
        <v>5.9263594448566437E-3</v>
      </c>
      <c r="H206" s="16">
        <v>1.2549076229333878E-2</v>
      </c>
      <c r="I206" s="15" t="s">
        <v>51</v>
      </c>
      <c r="J206" s="15">
        <v>2004</v>
      </c>
      <c r="K206" s="15">
        <v>2213003040.5696654</v>
      </c>
      <c r="M206" s="15">
        <v>0</v>
      </c>
      <c r="N206" s="15">
        <v>0</v>
      </c>
      <c r="O206" s="15">
        <v>0</v>
      </c>
      <c r="P206" s="15">
        <v>0</v>
      </c>
      <c r="Q206" s="15">
        <v>1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</row>
    <row r="207" spans="1:32" x14ac:dyDescent="0.25">
      <c r="A207" s="15">
        <v>692</v>
      </c>
      <c r="B207" s="15">
        <v>2005</v>
      </c>
      <c r="C207" s="15" t="s">
        <v>68</v>
      </c>
      <c r="D207" s="15" t="s">
        <v>50</v>
      </c>
      <c r="E207" s="15">
        <v>9</v>
      </c>
      <c r="F207" s="16">
        <v>21.618629455566406</v>
      </c>
      <c r="G207" s="16">
        <v>-4.0177199989557266E-2</v>
      </c>
      <c r="H207" s="16">
        <v>-0.10373029112815857</v>
      </c>
      <c r="I207" s="15" t="s">
        <v>51</v>
      </c>
      <c r="J207" s="15">
        <v>2005</v>
      </c>
      <c r="K207" s="15">
        <v>2448225848.1358862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1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</row>
    <row r="208" spans="1:32" x14ac:dyDescent="0.25">
      <c r="A208" s="15">
        <v>692</v>
      </c>
      <c r="B208" s="15">
        <v>2006</v>
      </c>
      <c r="C208" s="15" t="s">
        <v>68</v>
      </c>
      <c r="D208" s="15" t="s">
        <v>50</v>
      </c>
      <c r="E208" s="15">
        <v>9</v>
      </c>
      <c r="F208" s="16">
        <v>21.63397216796875</v>
      </c>
      <c r="G208" s="16">
        <v>-1.040702685713768E-2</v>
      </c>
      <c r="H208" s="16">
        <v>-2.8159946203231812E-2</v>
      </c>
      <c r="I208" s="15" t="s">
        <v>51</v>
      </c>
      <c r="J208" s="15">
        <v>2006</v>
      </c>
      <c r="K208" s="15">
        <v>2486077907.3241963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1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</row>
    <row r="209" spans="1:32" x14ac:dyDescent="0.25">
      <c r="A209" s="15">
        <v>692</v>
      </c>
      <c r="B209" s="15">
        <v>2007</v>
      </c>
      <c r="C209" s="15" t="s">
        <v>68</v>
      </c>
      <c r="D209" s="15" t="s">
        <v>50</v>
      </c>
      <c r="E209" s="15">
        <v>9</v>
      </c>
      <c r="F209" s="16">
        <v>21.680961608886719</v>
      </c>
      <c r="G209" s="16">
        <v>4.5459899120032787E-3</v>
      </c>
      <c r="H209" s="16">
        <v>1.2029057368636131E-2</v>
      </c>
      <c r="I209" s="15" t="s">
        <v>51</v>
      </c>
      <c r="J209" s="15">
        <v>2007</v>
      </c>
      <c r="K209" s="15">
        <v>2605685457.1614327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1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</row>
    <row r="210" spans="1:32" x14ac:dyDescent="0.25">
      <c r="A210" s="15">
        <v>692</v>
      </c>
      <c r="B210" s="15">
        <v>2008</v>
      </c>
      <c r="C210" s="15" t="s">
        <v>68</v>
      </c>
      <c r="D210" s="15" t="s">
        <v>50</v>
      </c>
      <c r="E210" s="15">
        <v>9</v>
      </c>
      <c r="F210" s="16">
        <v>21.697694778442383</v>
      </c>
      <c r="G210" s="16">
        <v>-7.5518609955906868E-3</v>
      </c>
      <c r="H210" s="16">
        <v>-2.059776708483696E-2</v>
      </c>
      <c r="I210" s="15" t="s">
        <v>51</v>
      </c>
      <c r="J210" s="15">
        <v>2008</v>
      </c>
      <c r="K210" s="15">
        <v>2649653671.6020727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</row>
    <row r="211" spans="1:32" x14ac:dyDescent="0.25">
      <c r="A211" s="15">
        <v>692</v>
      </c>
      <c r="B211" s="15">
        <v>2009</v>
      </c>
      <c r="C211" s="15" t="s">
        <v>68</v>
      </c>
      <c r="D211" s="15" t="s">
        <v>50</v>
      </c>
      <c r="E211" s="15">
        <v>8</v>
      </c>
      <c r="F211" s="16">
        <v>21.739191055297852</v>
      </c>
      <c r="G211" s="16">
        <v>1.4224987477064133E-2</v>
      </c>
      <c r="H211" s="16">
        <v>3.8103416562080383E-2</v>
      </c>
      <c r="I211" s="15" t="s">
        <v>51</v>
      </c>
      <c r="J211" s="15">
        <v>2009</v>
      </c>
      <c r="K211" s="15">
        <v>2761917592.4416952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1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</row>
    <row r="212" spans="1:32" x14ac:dyDescent="0.25">
      <c r="A212" s="15">
        <v>692</v>
      </c>
      <c r="B212" s="15">
        <v>2010</v>
      </c>
      <c r="C212" s="15" t="s">
        <v>68</v>
      </c>
      <c r="D212" s="15" t="s">
        <v>50</v>
      </c>
      <c r="E212" s="15">
        <v>8</v>
      </c>
      <c r="F212" s="16">
        <v>21.746559143066406</v>
      </c>
      <c r="G212" s="16">
        <v>1.1047154664993286E-2</v>
      </c>
      <c r="H212" s="16">
        <v>2.6318555697798729E-2</v>
      </c>
      <c r="I212" s="15" t="s">
        <v>51</v>
      </c>
      <c r="J212" s="15">
        <v>2010</v>
      </c>
      <c r="K212" s="15">
        <v>2782342798.6234698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1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</row>
    <row r="213" spans="1:32" x14ac:dyDescent="0.25">
      <c r="A213" s="15">
        <v>692</v>
      </c>
      <c r="B213" s="15">
        <v>2011</v>
      </c>
      <c r="C213" s="15" t="s">
        <v>68</v>
      </c>
      <c r="D213" s="15" t="s">
        <v>50</v>
      </c>
      <c r="E213" s="15">
        <v>8</v>
      </c>
      <c r="F213" s="16">
        <v>21.981851577758789</v>
      </c>
      <c r="G213" s="16">
        <v>1.2214472517371178E-2</v>
      </c>
      <c r="H213" s="16">
        <v>3.4795623272657394E-2</v>
      </c>
      <c r="I213" s="15" t="s">
        <v>51</v>
      </c>
      <c r="J213" s="15">
        <v>2011</v>
      </c>
      <c r="K213" s="15">
        <v>3520439151.6241269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1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</row>
    <row r="214" spans="1:32" x14ac:dyDescent="0.25">
      <c r="A214" s="15">
        <v>692</v>
      </c>
      <c r="B214" s="15">
        <v>2012</v>
      </c>
      <c r="C214" s="15" t="s">
        <v>68</v>
      </c>
      <c r="D214" s="15" t="s">
        <v>50</v>
      </c>
      <c r="E214" s="15">
        <v>9</v>
      </c>
      <c r="F214" s="16">
        <v>21.920164108276367</v>
      </c>
      <c r="G214" s="16">
        <v>8.8851405307650566E-3</v>
      </c>
      <c r="H214" s="16">
        <v>2.3513302206993103E-2</v>
      </c>
      <c r="I214" s="15" t="s">
        <v>51</v>
      </c>
      <c r="J214" s="15">
        <v>2012</v>
      </c>
      <c r="K214" s="15">
        <v>3309834775.3485398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1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</row>
    <row r="215" spans="1:32" x14ac:dyDescent="0.25">
      <c r="A215" s="15">
        <v>692</v>
      </c>
      <c r="B215" s="15">
        <v>2013</v>
      </c>
      <c r="C215" s="15" t="s">
        <v>68</v>
      </c>
      <c r="D215" s="15" t="s">
        <v>50</v>
      </c>
      <c r="E215" s="15">
        <v>9</v>
      </c>
      <c r="F215" s="16">
        <v>22.02589225769043</v>
      </c>
      <c r="G215" s="16">
        <v>5.4068895988166332E-3</v>
      </c>
      <c r="H215" s="16">
        <v>1.5647327527403831E-2</v>
      </c>
      <c r="I215" s="15" t="s">
        <v>51</v>
      </c>
      <c r="J215" s="15">
        <v>2013</v>
      </c>
      <c r="K215" s="15">
        <v>3678946451.1517744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1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</row>
    <row r="216" spans="1:32" x14ac:dyDescent="0.25">
      <c r="A216" s="15">
        <v>692</v>
      </c>
      <c r="B216" s="15">
        <v>2014</v>
      </c>
      <c r="C216" s="15" t="s">
        <v>68</v>
      </c>
      <c r="D216" s="15" t="s">
        <v>50</v>
      </c>
      <c r="E216" s="15">
        <v>9</v>
      </c>
      <c r="F216" s="16">
        <v>22.05650520324707</v>
      </c>
      <c r="G216" s="16">
        <v>1.2420834973454475E-2</v>
      </c>
      <c r="H216" s="16">
        <v>3.6420658230781555E-2</v>
      </c>
      <c r="I216" s="15" t="s">
        <v>51</v>
      </c>
      <c r="J216" s="15">
        <v>2014</v>
      </c>
      <c r="K216" s="15">
        <v>3793311431.7163091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1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</row>
    <row r="217" spans="1:32" x14ac:dyDescent="0.25">
      <c r="A217" s="15">
        <v>692</v>
      </c>
      <c r="B217" s="15">
        <v>2015</v>
      </c>
      <c r="C217" s="15" t="s">
        <v>68</v>
      </c>
      <c r="D217" s="15" t="s">
        <v>50</v>
      </c>
      <c r="E217" s="15">
        <v>9</v>
      </c>
      <c r="F217" s="16">
        <v>22.176933288574219</v>
      </c>
      <c r="G217" s="16">
        <v>1.8640255555510521E-2</v>
      </c>
      <c r="H217" s="16">
        <v>5.6977223604917526E-2</v>
      </c>
      <c r="I217" s="15" t="s">
        <v>51</v>
      </c>
      <c r="J217" s="15">
        <v>2015</v>
      </c>
      <c r="K217" s="15">
        <v>4278777986.3921213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1</v>
      </c>
      <c r="AC217" s="15">
        <v>0</v>
      </c>
      <c r="AD217" s="15">
        <v>0</v>
      </c>
      <c r="AE217" s="15">
        <v>0</v>
      </c>
      <c r="AF217" s="15">
        <v>0</v>
      </c>
    </row>
    <row r="218" spans="1:32" x14ac:dyDescent="0.25">
      <c r="A218" s="15">
        <v>692</v>
      </c>
      <c r="B218" s="15">
        <v>2016</v>
      </c>
      <c r="C218" s="15" t="s">
        <v>68</v>
      </c>
      <c r="D218" s="15" t="s">
        <v>50</v>
      </c>
      <c r="E218" s="15">
        <v>9</v>
      </c>
      <c r="F218" s="16">
        <v>22.310487747192383</v>
      </c>
      <c r="G218" s="16">
        <v>1.2391672469675541E-2</v>
      </c>
      <c r="H218" s="16">
        <v>4.2107187211513519E-2</v>
      </c>
      <c r="I218" s="15" t="s">
        <v>51</v>
      </c>
      <c r="J218" s="15">
        <v>2016</v>
      </c>
      <c r="K218" s="15">
        <v>4890144779.1956549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1</v>
      </c>
      <c r="AD218" s="15">
        <v>0</v>
      </c>
      <c r="AE218" s="15">
        <v>0</v>
      </c>
      <c r="AF218" s="15">
        <v>0</v>
      </c>
    </row>
    <row r="219" spans="1:32" x14ac:dyDescent="0.25">
      <c r="A219" s="15">
        <v>692</v>
      </c>
      <c r="B219" s="15">
        <v>2017</v>
      </c>
      <c r="C219" s="15" t="s">
        <v>68</v>
      </c>
      <c r="D219" s="15" t="s">
        <v>50</v>
      </c>
      <c r="E219" s="15">
        <v>9</v>
      </c>
      <c r="F219" s="16">
        <v>22.453691482543945</v>
      </c>
      <c r="G219" s="16">
        <v>-9.9719353020191193E-3</v>
      </c>
      <c r="H219" s="16">
        <v>-4.1262194514274597E-2</v>
      </c>
      <c r="I219" s="15" t="s">
        <v>51</v>
      </c>
      <c r="J219" s="15">
        <v>2017</v>
      </c>
      <c r="K219" s="15">
        <v>5643055338.9745703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1</v>
      </c>
      <c r="AE219" s="15">
        <v>0</v>
      </c>
      <c r="AF219" s="15">
        <v>0</v>
      </c>
    </row>
    <row r="220" spans="1:32" x14ac:dyDescent="0.25">
      <c r="A220" s="15">
        <v>692</v>
      </c>
      <c r="B220" s="15">
        <v>2018</v>
      </c>
      <c r="C220" s="15" t="s">
        <v>68</v>
      </c>
      <c r="D220" s="15" t="s">
        <v>50</v>
      </c>
      <c r="E220" s="15">
        <v>9</v>
      </c>
      <c r="F220" s="16">
        <v>22.530593872070313</v>
      </c>
      <c r="G220" s="16">
        <v>3.7682079710066319E-3</v>
      </c>
      <c r="H220" s="16">
        <v>1.5668557956814766E-2</v>
      </c>
      <c r="I220" s="15" t="s">
        <v>51</v>
      </c>
      <c r="J220" s="15">
        <v>2018</v>
      </c>
      <c r="K220" s="15">
        <v>6094142324.3529348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1</v>
      </c>
      <c r="AF220" s="15">
        <v>0</v>
      </c>
    </row>
    <row r="221" spans="1:32" x14ac:dyDescent="0.25">
      <c r="A221" s="15">
        <v>692</v>
      </c>
      <c r="B221" s="15">
        <v>2019</v>
      </c>
      <c r="C221" s="15" t="s">
        <v>68</v>
      </c>
      <c r="D221" s="15" t="s">
        <v>50</v>
      </c>
      <c r="E221" s="15">
        <v>8</v>
      </c>
      <c r="F221" s="16">
        <v>22.524007797241211</v>
      </c>
      <c r="G221" s="16">
        <v>-1.6987549141049385E-2</v>
      </c>
      <c r="H221" s="16">
        <v>-7.7645152807235718E-2</v>
      </c>
      <c r="I221" s="15" t="s">
        <v>51</v>
      </c>
      <c r="J221" s="15">
        <v>2019</v>
      </c>
      <c r="K221" s="15">
        <v>6054137728.2218132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1</v>
      </c>
    </row>
    <row r="222" spans="1:32" x14ac:dyDescent="0.25">
      <c r="A222" s="15">
        <v>695</v>
      </c>
      <c r="B222" s="15">
        <v>2010</v>
      </c>
      <c r="C222" s="15" t="s">
        <v>69</v>
      </c>
      <c r="D222" s="15" t="s">
        <v>50</v>
      </c>
      <c r="E222" s="15">
        <v>9</v>
      </c>
      <c r="F222" s="16">
        <v>20.748008728027344</v>
      </c>
      <c r="G222" s="16">
        <v>7.2481855750083923E-3</v>
      </c>
      <c r="H222" s="16">
        <v>2.2419916465878487E-2</v>
      </c>
      <c r="I222" s="15" t="s">
        <v>51</v>
      </c>
      <c r="J222" s="15">
        <v>2010</v>
      </c>
      <c r="K222" s="15">
        <v>1025051536.7484093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1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</row>
    <row r="223" spans="1:32" x14ac:dyDescent="0.25">
      <c r="A223" s="15">
        <v>695</v>
      </c>
      <c r="B223" s="15">
        <v>2011</v>
      </c>
      <c r="C223" s="15" t="s">
        <v>69</v>
      </c>
      <c r="D223" s="15" t="s">
        <v>50</v>
      </c>
      <c r="E223" s="15">
        <v>9</v>
      </c>
      <c r="F223" s="16">
        <v>20.960052490234375</v>
      </c>
      <c r="G223" s="16">
        <v>5.1712230779230595E-3</v>
      </c>
      <c r="H223" s="16">
        <v>1.9339583814144135E-2</v>
      </c>
      <c r="I223" s="15" t="s">
        <v>51</v>
      </c>
      <c r="J223" s="15">
        <v>2011</v>
      </c>
      <c r="K223" s="15">
        <v>1267170742.223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1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</row>
    <row r="224" spans="1:32" x14ac:dyDescent="0.25">
      <c r="A224" s="15">
        <v>695</v>
      </c>
      <c r="B224" s="15">
        <v>2012</v>
      </c>
      <c r="C224" s="15" t="s">
        <v>69</v>
      </c>
      <c r="D224" s="15" t="s">
        <v>50</v>
      </c>
      <c r="E224" s="15">
        <v>9</v>
      </c>
      <c r="F224" s="16">
        <v>20.897174835205078</v>
      </c>
      <c r="G224" s="16">
        <v>4.4095790944993496E-3</v>
      </c>
      <c r="H224" s="16">
        <v>1.5203378163278103E-2</v>
      </c>
      <c r="I224" s="15" t="s">
        <v>51</v>
      </c>
      <c r="J224" s="15">
        <v>2012</v>
      </c>
      <c r="K224" s="15">
        <v>1189947273.6190541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1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</row>
    <row r="225" spans="1:32" x14ac:dyDescent="0.25">
      <c r="A225" s="15">
        <v>695</v>
      </c>
      <c r="B225" s="15">
        <v>2013</v>
      </c>
      <c r="C225" s="15" t="s">
        <v>69</v>
      </c>
      <c r="D225" s="15" t="s">
        <v>50</v>
      </c>
      <c r="E225" s="15">
        <v>9</v>
      </c>
      <c r="F225" s="16">
        <v>20.867292404174805</v>
      </c>
      <c r="G225" s="16">
        <v>3.1284859869629145E-3</v>
      </c>
      <c r="H225" s="16">
        <v>1.1460213921964169E-2</v>
      </c>
      <c r="I225" s="15" t="s">
        <v>51</v>
      </c>
      <c r="J225" s="15">
        <v>2013</v>
      </c>
      <c r="K225" s="15">
        <v>1154914791.0023654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1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</row>
    <row r="226" spans="1:32" x14ac:dyDescent="0.25">
      <c r="A226" s="15">
        <v>695</v>
      </c>
      <c r="B226" s="15">
        <v>2014</v>
      </c>
      <c r="C226" s="15" t="s">
        <v>69</v>
      </c>
      <c r="D226" s="15" t="s">
        <v>50</v>
      </c>
      <c r="E226" s="15">
        <v>9</v>
      </c>
      <c r="F226" s="16">
        <v>20.83062744140625</v>
      </c>
      <c r="G226" s="16">
        <v>3.0239527113735676E-3</v>
      </c>
      <c r="H226" s="16">
        <v>1.0534296743571758E-2</v>
      </c>
      <c r="I226" s="15" t="s">
        <v>51</v>
      </c>
      <c r="J226" s="15">
        <v>2014</v>
      </c>
      <c r="K226" s="15">
        <v>1113336769.2404332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1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</row>
    <row r="227" spans="1:32" x14ac:dyDescent="0.25">
      <c r="A227" s="15">
        <v>695</v>
      </c>
      <c r="B227" s="15">
        <v>2015</v>
      </c>
      <c r="C227" s="15" t="s">
        <v>69</v>
      </c>
      <c r="D227" s="15" t="s">
        <v>50</v>
      </c>
      <c r="E227" s="15">
        <v>9</v>
      </c>
      <c r="F227" s="16">
        <v>20.833389282226563</v>
      </c>
      <c r="G227" s="16">
        <v>3.0697386246174574E-3</v>
      </c>
      <c r="H227" s="16">
        <v>1.0582813993096352E-2</v>
      </c>
      <c r="I227" s="15" t="s">
        <v>51</v>
      </c>
      <c r="J227" s="15">
        <v>2015</v>
      </c>
      <c r="K227" s="15">
        <v>1116415878.22369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1</v>
      </c>
      <c r="AC227" s="15">
        <v>0</v>
      </c>
      <c r="AD227" s="15">
        <v>0</v>
      </c>
      <c r="AE227" s="15">
        <v>0</v>
      </c>
      <c r="AF227" s="15">
        <v>0</v>
      </c>
    </row>
    <row r="228" spans="1:32" x14ac:dyDescent="0.25">
      <c r="A228" s="15">
        <v>695</v>
      </c>
      <c r="B228" s="15">
        <v>2016</v>
      </c>
      <c r="C228" s="15" t="s">
        <v>69</v>
      </c>
      <c r="D228" s="15" t="s">
        <v>50</v>
      </c>
      <c r="E228" s="15">
        <v>9</v>
      </c>
      <c r="F228" s="16">
        <v>20.849950790405273</v>
      </c>
      <c r="G228" s="16">
        <v>3.4212309401482344E-3</v>
      </c>
      <c r="H228" s="16">
        <v>1.1842178180813789E-2</v>
      </c>
      <c r="I228" s="15" t="s">
        <v>51</v>
      </c>
      <c r="J228" s="15">
        <v>2016</v>
      </c>
      <c r="K228" s="15">
        <v>1135059364.9188924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1</v>
      </c>
      <c r="AD228" s="15">
        <v>0</v>
      </c>
      <c r="AE228" s="15">
        <v>0</v>
      </c>
      <c r="AF228" s="15">
        <v>0</v>
      </c>
    </row>
    <row r="229" spans="1:32" x14ac:dyDescent="0.25">
      <c r="A229" s="15">
        <v>695</v>
      </c>
      <c r="B229" s="15">
        <v>2017</v>
      </c>
      <c r="C229" s="15" t="s">
        <v>69</v>
      </c>
      <c r="D229" s="15" t="s">
        <v>50</v>
      </c>
      <c r="E229" s="15">
        <v>9</v>
      </c>
      <c r="F229" s="16">
        <v>21.270071029663086</v>
      </c>
      <c r="G229" s="16">
        <v>1.1991279199719429E-2</v>
      </c>
      <c r="H229" s="16">
        <v>4.2502377182245255E-2</v>
      </c>
      <c r="I229" s="15" t="s">
        <v>51</v>
      </c>
      <c r="J229" s="15">
        <v>2017</v>
      </c>
      <c r="K229" s="15">
        <v>1727724444.5676057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1</v>
      </c>
      <c r="AE229" s="15">
        <v>0</v>
      </c>
      <c r="AF229" s="15">
        <v>0</v>
      </c>
    </row>
    <row r="230" spans="1:32" x14ac:dyDescent="0.25">
      <c r="A230" s="15">
        <v>695</v>
      </c>
      <c r="B230" s="15">
        <v>2018</v>
      </c>
      <c r="C230" s="15" t="s">
        <v>69</v>
      </c>
      <c r="D230" s="15" t="s">
        <v>50</v>
      </c>
      <c r="E230" s="15">
        <v>8</v>
      </c>
      <c r="F230" s="16">
        <v>20.56840705871582</v>
      </c>
      <c r="G230" s="16">
        <v>6.5675318241119385E-2</v>
      </c>
      <c r="H230" s="16">
        <v>0.10542476922273636</v>
      </c>
      <c r="I230" s="15" t="s">
        <v>51</v>
      </c>
      <c r="J230" s="15">
        <v>2018</v>
      </c>
      <c r="K230" s="15">
        <v>856536130.49072444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1</v>
      </c>
      <c r="AF230" s="15">
        <v>0</v>
      </c>
    </row>
    <row r="231" spans="1:32" x14ac:dyDescent="0.25">
      <c r="A231" s="15">
        <v>720</v>
      </c>
      <c r="B231" s="15">
        <v>2000</v>
      </c>
      <c r="C231" s="15" t="s">
        <v>70</v>
      </c>
      <c r="D231" s="15" t="s">
        <v>50</v>
      </c>
      <c r="E231" s="15">
        <v>11</v>
      </c>
      <c r="F231" s="16">
        <v>21.650428771972656</v>
      </c>
      <c r="G231" s="16">
        <v>6.0125928372144699E-2</v>
      </c>
      <c r="H231" s="16">
        <v>0.112167127430439</v>
      </c>
      <c r="I231" s="15" t="s">
        <v>51</v>
      </c>
      <c r="J231" s="15">
        <v>2000</v>
      </c>
      <c r="K231" s="15">
        <v>2527328800.8183327</v>
      </c>
      <c r="M231" s="15">
        <v>1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</row>
    <row r="232" spans="1:32" x14ac:dyDescent="0.25">
      <c r="A232" s="15">
        <v>720</v>
      </c>
      <c r="B232" s="15">
        <v>2001</v>
      </c>
      <c r="C232" s="15" t="s">
        <v>70</v>
      </c>
      <c r="D232" s="15" t="s">
        <v>50</v>
      </c>
      <c r="E232" s="15">
        <v>11</v>
      </c>
      <c r="F232" s="16">
        <v>21.746044158935547</v>
      </c>
      <c r="G232" s="16">
        <v>4.8280883580446243E-2</v>
      </c>
      <c r="H232" s="16">
        <v>9.4434097409248352E-2</v>
      </c>
      <c r="I232" s="15" t="s">
        <v>51</v>
      </c>
      <c r="J232" s="15">
        <v>2001</v>
      </c>
      <c r="K232" s="15">
        <v>2780910305.1229372</v>
      </c>
      <c r="M232" s="15">
        <v>0</v>
      </c>
      <c r="N232" s="15">
        <v>1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</row>
    <row r="233" spans="1:32" x14ac:dyDescent="0.25">
      <c r="A233" s="15">
        <v>720</v>
      </c>
      <c r="B233" s="15">
        <v>2002</v>
      </c>
      <c r="C233" s="15" t="s">
        <v>70</v>
      </c>
      <c r="D233" s="15" t="s">
        <v>50</v>
      </c>
      <c r="E233" s="15">
        <v>11</v>
      </c>
      <c r="F233" s="16">
        <v>21.794490814208984</v>
      </c>
      <c r="G233" s="16">
        <v>3.010120615363121E-2</v>
      </c>
      <c r="H233" s="16">
        <v>5.9838190674781799E-2</v>
      </c>
      <c r="I233" s="15" t="s">
        <v>51</v>
      </c>
      <c r="J233" s="15">
        <v>2002</v>
      </c>
      <c r="K233" s="15">
        <v>2918952961.8341503</v>
      </c>
      <c r="M233" s="15">
        <v>0</v>
      </c>
      <c r="N233" s="15">
        <v>0</v>
      </c>
      <c r="O233" s="15">
        <v>1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</row>
    <row r="234" spans="1:32" x14ac:dyDescent="0.25">
      <c r="A234" s="15">
        <v>720</v>
      </c>
      <c r="B234" s="15">
        <v>2003</v>
      </c>
      <c r="C234" s="15" t="s">
        <v>70</v>
      </c>
      <c r="D234" s="15" t="s">
        <v>50</v>
      </c>
      <c r="E234" s="15">
        <v>11</v>
      </c>
      <c r="F234" s="16">
        <v>21.636207580566406</v>
      </c>
      <c r="G234" s="16">
        <v>3.0058298259973526E-2</v>
      </c>
      <c r="H234" s="16">
        <v>4.8883087933063507E-2</v>
      </c>
      <c r="I234" s="15" t="s">
        <v>51</v>
      </c>
      <c r="J234" s="15">
        <v>2003</v>
      </c>
      <c r="K234" s="15">
        <v>2491641533.3800516</v>
      </c>
      <c r="M234" s="15">
        <v>0</v>
      </c>
      <c r="N234" s="15">
        <v>0</v>
      </c>
      <c r="O234" s="15">
        <v>0</v>
      </c>
      <c r="P234" s="15">
        <v>1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</row>
    <row r="235" spans="1:32" x14ac:dyDescent="0.25">
      <c r="A235" s="15">
        <v>720</v>
      </c>
      <c r="B235" s="15">
        <v>2004</v>
      </c>
      <c r="C235" s="15" t="s">
        <v>70</v>
      </c>
      <c r="D235" s="15" t="s">
        <v>50</v>
      </c>
      <c r="E235" s="15">
        <v>11</v>
      </c>
      <c r="F235" s="16">
        <v>22.075557708740234</v>
      </c>
      <c r="G235" s="16">
        <v>1.1395657435059547E-2</v>
      </c>
      <c r="H235" s="16">
        <v>2.8642486780881882E-2</v>
      </c>
      <c r="I235" s="15" t="s">
        <v>51</v>
      </c>
      <c r="J235" s="15">
        <v>2004</v>
      </c>
      <c r="K235" s="15">
        <v>3866276394.1154356</v>
      </c>
      <c r="M235" s="15">
        <v>0</v>
      </c>
      <c r="N235" s="15">
        <v>0</v>
      </c>
      <c r="O235" s="15">
        <v>0</v>
      </c>
      <c r="P235" s="15">
        <v>0</v>
      </c>
      <c r="Q235" s="15">
        <v>1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</row>
    <row r="236" spans="1:32" x14ac:dyDescent="0.25">
      <c r="A236" s="15">
        <v>720</v>
      </c>
      <c r="B236" s="15">
        <v>2005</v>
      </c>
      <c r="C236" s="15" t="s">
        <v>70</v>
      </c>
      <c r="D236" s="15" t="s">
        <v>50</v>
      </c>
      <c r="E236" s="15">
        <v>11</v>
      </c>
      <c r="F236" s="16">
        <v>22.140165328979492</v>
      </c>
      <c r="G236" s="16">
        <v>3.9866934530436993E-3</v>
      </c>
      <c r="H236" s="16">
        <v>1.0791834443807602E-2</v>
      </c>
      <c r="I236" s="15" t="s">
        <v>51</v>
      </c>
      <c r="J236" s="15">
        <v>2005</v>
      </c>
      <c r="K236" s="15">
        <v>4124313130.2095804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1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</row>
    <row r="237" spans="1:32" x14ac:dyDescent="0.25">
      <c r="A237" s="15">
        <v>720</v>
      </c>
      <c r="B237" s="15">
        <v>2006</v>
      </c>
      <c r="C237" s="15" t="s">
        <v>70</v>
      </c>
      <c r="D237" s="15" t="s">
        <v>50</v>
      </c>
      <c r="E237" s="15">
        <v>11</v>
      </c>
      <c r="F237" s="16">
        <v>22.136741638183594</v>
      </c>
      <c r="G237" s="16">
        <v>1.0644303634762764E-2</v>
      </c>
      <c r="H237" s="16">
        <v>2.7938319370150566E-2</v>
      </c>
      <c r="I237" s="15" t="s">
        <v>51</v>
      </c>
      <c r="J237" s="15">
        <v>2006</v>
      </c>
      <c r="K237" s="15">
        <v>4110216901.6395473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1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</row>
    <row r="238" spans="1:32" x14ac:dyDescent="0.25">
      <c r="A238" s="15">
        <v>720</v>
      </c>
      <c r="B238" s="15">
        <v>2007</v>
      </c>
      <c r="C238" s="15" t="s">
        <v>70</v>
      </c>
      <c r="D238" s="15" t="s">
        <v>50</v>
      </c>
      <c r="E238" s="15">
        <v>11</v>
      </c>
      <c r="F238" s="16">
        <v>22.282699584960938</v>
      </c>
      <c r="G238" s="16">
        <v>-3.0274424701929092E-2</v>
      </c>
      <c r="H238" s="16">
        <v>-0.10184770822525024</v>
      </c>
      <c r="I238" s="15" t="s">
        <v>51</v>
      </c>
      <c r="J238" s="15">
        <v>2007</v>
      </c>
      <c r="K238" s="15">
        <v>4756127315.9526377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1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</row>
    <row r="239" spans="1:32" x14ac:dyDescent="0.25">
      <c r="A239" s="15">
        <v>720</v>
      </c>
      <c r="B239" s="15">
        <v>2008</v>
      </c>
      <c r="C239" s="15" t="s">
        <v>70</v>
      </c>
      <c r="D239" s="15" t="s">
        <v>50</v>
      </c>
      <c r="E239" s="15">
        <v>9</v>
      </c>
      <c r="F239" s="16">
        <v>22.463180541992188</v>
      </c>
      <c r="G239" s="16">
        <v>-6.2614448368549347E-2</v>
      </c>
      <c r="H239" s="16">
        <v>-0.34315195679664612</v>
      </c>
      <c r="I239" s="15" t="s">
        <v>51</v>
      </c>
      <c r="J239" s="15">
        <v>2008</v>
      </c>
      <c r="K239" s="15">
        <v>5696857488.7497082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</row>
    <row r="240" spans="1:32" x14ac:dyDescent="0.25">
      <c r="A240" s="15">
        <v>720</v>
      </c>
      <c r="B240" s="15">
        <v>2009</v>
      </c>
      <c r="C240" s="15" t="s">
        <v>70</v>
      </c>
      <c r="D240" s="15" t="s">
        <v>50</v>
      </c>
      <c r="E240" s="15">
        <v>11</v>
      </c>
      <c r="F240" s="16">
        <v>22.489097595214844</v>
      </c>
      <c r="G240" s="16">
        <v>5.0116688944399357E-3</v>
      </c>
      <c r="H240" s="16">
        <v>2.7190249413251877E-2</v>
      </c>
      <c r="I240" s="15" t="s">
        <v>51</v>
      </c>
      <c r="J240" s="15">
        <v>2009</v>
      </c>
      <c r="K240" s="15">
        <v>5846433155.4194326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1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</row>
    <row r="241" spans="1:32" x14ac:dyDescent="0.25">
      <c r="A241" s="15">
        <v>720</v>
      </c>
      <c r="B241" s="15">
        <v>2010</v>
      </c>
      <c r="C241" s="15" t="s">
        <v>70</v>
      </c>
      <c r="D241" s="15" t="s">
        <v>50</v>
      </c>
      <c r="E241" s="15">
        <v>11</v>
      </c>
      <c r="F241" s="16">
        <v>22.450429916381836</v>
      </c>
      <c r="G241" s="16">
        <v>-5.7750428095459938E-3</v>
      </c>
      <c r="H241" s="16">
        <v>-3.0878610908985138E-2</v>
      </c>
      <c r="I241" s="15" t="s">
        <v>51</v>
      </c>
      <c r="J241" s="15">
        <v>2010</v>
      </c>
      <c r="K241" s="15">
        <v>5624680122.9108686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1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</row>
    <row r="242" spans="1:32" x14ac:dyDescent="0.25">
      <c r="A242" s="15">
        <v>720</v>
      </c>
      <c r="B242" s="15">
        <v>2011</v>
      </c>
      <c r="C242" s="15" t="s">
        <v>70</v>
      </c>
      <c r="D242" s="15" t="s">
        <v>50</v>
      </c>
      <c r="E242" s="15">
        <v>11</v>
      </c>
      <c r="F242" s="16">
        <v>22.469718933105469</v>
      </c>
      <c r="G242" s="16">
        <v>-3.6458134651184082E-2</v>
      </c>
      <c r="H242" s="16">
        <v>-0.2445763498544693</v>
      </c>
      <c r="I242" s="15" t="s">
        <v>51</v>
      </c>
      <c r="J242" s="15">
        <v>2011</v>
      </c>
      <c r="K242" s="15">
        <v>5734227808.8788862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1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</row>
    <row r="243" spans="1:32" x14ac:dyDescent="0.25">
      <c r="A243" s="15">
        <v>720</v>
      </c>
      <c r="B243" s="15">
        <v>2012</v>
      </c>
      <c r="C243" s="15" t="s">
        <v>70</v>
      </c>
      <c r="D243" s="15" t="s">
        <v>50</v>
      </c>
      <c r="E243" s="15">
        <v>11</v>
      </c>
      <c r="F243" s="16">
        <v>22.454017639160156</v>
      </c>
      <c r="G243" s="16">
        <v>9.7244968637824059E-3</v>
      </c>
      <c r="H243" s="16">
        <v>6.2240719795227051E-2</v>
      </c>
      <c r="I243" s="15" t="s">
        <v>51</v>
      </c>
      <c r="J243" s="15">
        <v>2012</v>
      </c>
      <c r="K243" s="15">
        <v>5644896158.9905167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1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</row>
    <row r="244" spans="1:32" x14ac:dyDescent="0.25">
      <c r="A244" s="15">
        <v>720</v>
      </c>
      <c r="B244" s="15">
        <v>2013</v>
      </c>
      <c r="C244" s="15" t="s">
        <v>70</v>
      </c>
      <c r="D244" s="15" t="s">
        <v>50</v>
      </c>
      <c r="E244" s="15">
        <v>11</v>
      </c>
      <c r="F244" s="16">
        <v>22.433507919311523</v>
      </c>
      <c r="G244" s="16">
        <v>1.1813067831099033E-2</v>
      </c>
      <c r="H244" s="16">
        <v>6.7536845803260803E-2</v>
      </c>
      <c r="I244" s="15" t="s">
        <v>51</v>
      </c>
      <c r="J244" s="15">
        <v>2013</v>
      </c>
      <c r="K244" s="15">
        <v>5530300103.7174702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1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</row>
    <row r="245" spans="1:32" x14ac:dyDescent="0.25">
      <c r="A245" s="15">
        <v>720</v>
      </c>
      <c r="B245" s="15">
        <v>2014</v>
      </c>
      <c r="C245" s="15" t="s">
        <v>70</v>
      </c>
      <c r="D245" s="15" t="s">
        <v>50</v>
      </c>
      <c r="E245" s="15">
        <v>11</v>
      </c>
      <c r="F245" s="16">
        <v>22.425230026245117</v>
      </c>
      <c r="G245" s="16">
        <v>2.3504186421632767E-2</v>
      </c>
      <c r="H245" s="16">
        <v>0.11453358829021454</v>
      </c>
      <c r="I245" s="15" t="s">
        <v>51</v>
      </c>
      <c r="J245" s="15">
        <v>2014</v>
      </c>
      <c r="K245" s="15">
        <v>5484709826.8855352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1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</row>
    <row r="246" spans="1:32" x14ac:dyDescent="0.25">
      <c r="A246" s="15">
        <v>720</v>
      </c>
      <c r="B246" s="15">
        <v>2015</v>
      </c>
      <c r="C246" s="15" t="s">
        <v>70</v>
      </c>
      <c r="D246" s="15" t="s">
        <v>50</v>
      </c>
      <c r="E246" s="15">
        <v>11</v>
      </c>
      <c r="F246" s="16">
        <v>22.406429290771484</v>
      </c>
      <c r="G246" s="16">
        <v>2.5212692096829414E-2</v>
      </c>
      <c r="H246" s="16">
        <v>0.10750444978475571</v>
      </c>
      <c r="I246" s="15" t="s">
        <v>51</v>
      </c>
      <c r="J246" s="15">
        <v>2015</v>
      </c>
      <c r="K246" s="15">
        <v>5382556535.7553988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1</v>
      </c>
      <c r="AC246" s="15">
        <v>0</v>
      </c>
      <c r="AD246" s="15">
        <v>0</v>
      </c>
      <c r="AE246" s="15">
        <v>0</v>
      </c>
      <c r="AF246" s="15">
        <v>0</v>
      </c>
    </row>
    <row r="247" spans="1:32" x14ac:dyDescent="0.25">
      <c r="A247" s="15">
        <v>720</v>
      </c>
      <c r="B247" s="15">
        <v>2016</v>
      </c>
      <c r="C247" s="15" t="s">
        <v>70</v>
      </c>
      <c r="D247" s="15" t="s">
        <v>50</v>
      </c>
      <c r="E247" s="15">
        <v>11</v>
      </c>
      <c r="F247" s="16">
        <v>22.401222229003906</v>
      </c>
      <c r="G247" s="16">
        <v>-9.2852162197232246E-3</v>
      </c>
      <c r="H247" s="16">
        <v>-4.1386451572179794E-2</v>
      </c>
      <c r="I247" s="15" t="s">
        <v>51</v>
      </c>
      <c r="J247" s="15">
        <v>2016</v>
      </c>
      <c r="K247" s="15">
        <v>5354602074.8703861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1</v>
      </c>
      <c r="AD247" s="15">
        <v>0</v>
      </c>
      <c r="AE247" s="15">
        <v>0</v>
      </c>
      <c r="AF247" s="15">
        <v>0</v>
      </c>
    </row>
    <row r="248" spans="1:32" x14ac:dyDescent="0.25">
      <c r="A248" s="15">
        <v>720</v>
      </c>
      <c r="B248" s="15">
        <v>2017</v>
      </c>
      <c r="C248" s="15" t="s">
        <v>70</v>
      </c>
      <c r="D248" s="15" t="s">
        <v>50</v>
      </c>
      <c r="E248" s="15">
        <v>9</v>
      </c>
      <c r="F248" s="16">
        <v>22.9241943359375</v>
      </c>
      <c r="G248" s="16">
        <v>-6.2568686902523041E-2</v>
      </c>
      <c r="H248" s="16">
        <v>-0.396929532289505</v>
      </c>
      <c r="I248" s="15" t="s">
        <v>51</v>
      </c>
      <c r="J248" s="15">
        <v>2017</v>
      </c>
      <c r="K248" s="15">
        <v>9033397106.8461208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1</v>
      </c>
      <c r="AE248" s="15">
        <v>0</v>
      </c>
      <c r="AF248" s="15">
        <v>0</v>
      </c>
    </row>
    <row r="249" spans="1:32" x14ac:dyDescent="0.25">
      <c r="A249" s="15">
        <v>720</v>
      </c>
      <c r="B249" s="15">
        <v>2018</v>
      </c>
      <c r="C249" s="15" t="s">
        <v>70</v>
      </c>
      <c r="D249" s="15" t="s">
        <v>50</v>
      </c>
      <c r="E249" s="15">
        <v>10</v>
      </c>
      <c r="F249" s="16">
        <v>22.378225326538086</v>
      </c>
      <c r="G249" s="16">
        <v>0.20692330598831177</v>
      </c>
      <c r="H249" s="16">
        <v>0.4778728187084198</v>
      </c>
      <c r="I249" s="15" t="s">
        <v>51</v>
      </c>
      <c r="J249" s="15">
        <v>2018</v>
      </c>
      <c r="K249" s="15">
        <v>5232867932.2675505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1</v>
      </c>
      <c r="AF249" s="15">
        <v>0</v>
      </c>
    </row>
    <row r="250" spans="1:32" x14ac:dyDescent="0.25">
      <c r="A250" s="15">
        <v>720</v>
      </c>
      <c r="B250" s="15">
        <v>2019</v>
      </c>
      <c r="C250" s="15" t="s">
        <v>70</v>
      </c>
      <c r="D250" s="15" t="s">
        <v>50</v>
      </c>
      <c r="E250" s="15">
        <v>10</v>
      </c>
      <c r="F250" s="16">
        <v>22.255195617675781</v>
      </c>
      <c r="G250" s="16">
        <v>0.10585976392030716</v>
      </c>
      <c r="H250" s="16">
        <v>0.18820309638977051</v>
      </c>
      <c r="I250" s="15" t="s">
        <v>51</v>
      </c>
      <c r="J250" s="15">
        <v>2019</v>
      </c>
      <c r="K250" s="15">
        <v>4627097495.6396084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1</v>
      </c>
    </row>
    <row r="251" spans="1:32" x14ac:dyDescent="0.25">
      <c r="A251" s="15">
        <v>722</v>
      </c>
      <c r="B251" s="15">
        <v>2011</v>
      </c>
      <c r="C251" s="15" t="s">
        <v>71</v>
      </c>
      <c r="D251" s="15" t="s">
        <v>50</v>
      </c>
      <c r="E251" s="15">
        <v>6</v>
      </c>
      <c r="F251" s="16">
        <v>21.399280548095703</v>
      </c>
      <c r="G251" s="16">
        <v>4.2164143174886703E-2</v>
      </c>
      <c r="H251" s="16">
        <v>4.2712431401014328E-2</v>
      </c>
      <c r="I251" s="15" t="s">
        <v>51</v>
      </c>
      <c r="J251" s="15">
        <v>2011</v>
      </c>
      <c r="K251" s="15">
        <v>1966026913.592423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1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</row>
    <row r="252" spans="1:32" x14ac:dyDescent="0.25">
      <c r="A252" s="15">
        <v>722</v>
      </c>
      <c r="B252" s="15">
        <v>2012</v>
      </c>
      <c r="C252" s="15" t="s">
        <v>71</v>
      </c>
      <c r="D252" s="15" t="s">
        <v>50</v>
      </c>
      <c r="E252" s="15">
        <v>7</v>
      </c>
      <c r="F252" s="16">
        <v>21.480413436889648</v>
      </c>
      <c r="G252" s="16">
        <v>7.3347851634025574E-2</v>
      </c>
      <c r="H252" s="16">
        <v>7.4572168290615082E-2</v>
      </c>
      <c r="I252" s="15" t="s">
        <v>51</v>
      </c>
      <c r="J252" s="15">
        <v>2012</v>
      </c>
      <c r="K252" s="15">
        <v>2132185691.7258775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1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</row>
    <row r="253" spans="1:32" x14ac:dyDescent="0.25">
      <c r="A253" s="15">
        <v>722</v>
      </c>
      <c r="B253" s="15">
        <v>2013</v>
      </c>
      <c r="C253" s="15" t="s">
        <v>71</v>
      </c>
      <c r="D253" s="15" t="s">
        <v>50</v>
      </c>
      <c r="E253" s="15">
        <v>7</v>
      </c>
      <c r="F253" s="16">
        <v>21.775522232055664</v>
      </c>
      <c r="G253" s="16">
        <v>5.4903596639633179E-2</v>
      </c>
      <c r="H253" s="16">
        <v>6.9138146936893463E-2</v>
      </c>
      <c r="I253" s="15" t="s">
        <v>51</v>
      </c>
      <c r="J253" s="15">
        <v>2013</v>
      </c>
      <c r="K253" s="15">
        <v>2864106388.1510205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1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</row>
    <row r="254" spans="1:32" x14ac:dyDescent="0.25">
      <c r="A254" s="15">
        <v>722</v>
      </c>
      <c r="B254" s="15">
        <v>2014</v>
      </c>
      <c r="C254" s="15" t="s">
        <v>71</v>
      </c>
      <c r="D254" s="15" t="s">
        <v>50</v>
      </c>
      <c r="E254" s="15">
        <v>6</v>
      </c>
      <c r="F254" s="16">
        <v>21.838922500610352</v>
      </c>
      <c r="G254" s="16">
        <v>6.3172489404678345E-2</v>
      </c>
      <c r="H254" s="16">
        <v>7.7270582318305969E-2</v>
      </c>
      <c r="I254" s="15" t="s">
        <v>51</v>
      </c>
      <c r="J254" s="15">
        <v>2014</v>
      </c>
      <c r="K254" s="15">
        <v>3051571377.4384317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1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</row>
    <row r="255" spans="1:32" x14ac:dyDescent="0.25">
      <c r="A255" s="15">
        <v>722</v>
      </c>
      <c r="B255" s="15">
        <v>2015</v>
      </c>
      <c r="C255" s="15" t="s">
        <v>71</v>
      </c>
      <c r="D255" s="15" t="s">
        <v>50</v>
      </c>
      <c r="E255" s="15">
        <v>6</v>
      </c>
      <c r="F255" s="16">
        <v>21.787696838378906</v>
      </c>
      <c r="G255" s="16">
        <v>4.3884348124265671E-2</v>
      </c>
      <c r="H255" s="16">
        <v>4.7156162559986115E-2</v>
      </c>
      <c r="I255" s="15" t="s">
        <v>51</v>
      </c>
      <c r="J255" s="15">
        <v>2015</v>
      </c>
      <c r="K255" s="15">
        <v>2899188880.3309903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1</v>
      </c>
      <c r="AC255" s="15">
        <v>0</v>
      </c>
      <c r="AD255" s="15">
        <v>0</v>
      </c>
      <c r="AE255" s="15">
        <v>0</v>
      </c>
      <c r="AF255" s="15">
        <v>0</v>
      </c>
    </row>
    <row r="256" spans="1:32" x14ac:dyDescent="0.25">
      <c r="A256" s="15">
        <v>722</v>
      </c>
      <c r="B256" s="15">
        <v>2016</v>
      </c>
      <c r="C256" s="15" t="s">
        <v>71</v>
      </c>
      <c r="D256" s="15" t="s">
        <v>50</v>
      </c>
      <c r="E256" s="15">
        <v>5</v>
      </c>
      <c r="F256" s="16">
        <v>21.840509414672852</v>
      </c>
      <c r="G256" s="16">
        <v>4.4266436249017715E-2</v>
      </c>
      <c r="H256" s="16">
        <v>4.7523971647024155E-2</v>
      </c>
      <c r="I256" s="15" t="s">
        <v>51</v>
      </c>
      <c r="J256" s="15">
        <v>2016</v>
      </c>
      <c r="K256" s="15">
        <v>3056417803.3836927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1</v>
      </c>
      <c r="AD256" s="15">
        <v>0</v>
      </c>
      <c r="AE256" s="15">
        <v>0</v>
      </c>
      <c r="AF256" s="15">
        <v>0</v>
      </c>
    </row>
    <row r="257" spans="1:32" x14ac:dyDescent="0.25">
      <c r="A257" s="15">
        <v>722</v>
      </c>
      <c r="B257" s="15">
        <v>2017</v>
      </c>
      <c r="C257" s="15" t="s">
        <v>71</v>
      </c>
      <c r="D257" s="15" t="s">
        <v>50</v>
      </c>
      <c r="E257" s="15">
        <v>5</v>
      </c>
      <c r="F257" s="16">
        <v>21.867313385009766</v>
      </c>
      <c r="G257" s="16">
        <v>2.4809719994664192E-2</v>
      </c>
      <c r="H257" s="16">
        <v>2.6634003967046738E-2</v>
      </c>
      <c r="I257" s="15" t="s">
        <v>51</v>
      </c>
      <c r="J257" s="15">
        <v>2017</v>
      </c>
      <c r="K257" s="15">
        <v>3139449757.3865523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1</v>
      </c>
      <c r="AE257" s="15">
        <v>0</v>
      </c>
      <c r="AF257" s="15">
        <v>0</v>
      </c>
    </row>
    <row r="258" spans="1:32" x14ac:dyDescent="0.25">
      <c r="A258" s="15">
        <v>722</v>
      </c>
      <c r="B258" s="15">
        <v>2018</v>
      </c>
      <c r="C258" s="15" t="s">
        <v>71</v>
      </c>
      <c r="D258" s="15" t="s">
        <v>50</v>
      </c>
      <c r="E258" s="15">
        <v>5</v>
      </c>
      <c r="F258" s="16">
        <v>21.886463165283203</v>
      </c>
      <c r="G258" s="16">
        <v>2.3144941776990891E-2</v>
      </c>
      <c r="H258" s="16">
        <v>2.4894256144762039E-2</v>
      </c>
      <c r="I258" s="15" t="s">
        <v>51</v>
      </c>
      <c r="J258" s="15">
        <v>2018</v>
      </c>
      <c r="K258" s="15">
        <v>3200148862.7619672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1</v>
      </c>
      <c r="AF258" s="15">
        <v>0</v>
      </c>
    </row>
    <row r="259" spans="1:32" x14ac:dyDescent="0.25">
      <c r="A259" s="15">
        <v>722</v>
      </c>
      <c r="B259" s="15">
        <v>2019</v>
      </c>
      <c r="C259" s="15" t="s">
        <v>71</v>
      </c>
      <c r="D259" s="15" t="s">
        <v>50</v>
      </c>
      <c r="E259" s="15">
        <v>5</v>
      </c>
      <c r="F259" s="16">
        <v>21.885053634643555</v>
      </c>
      <c r="G259" s="16">
        <v>4.0754940360784531E-2</v>
      </c>
      <c r="H259" s="16">
        <v>4.3262872844934464E-2</v>
      </c>
      <c r="I259" s="15" t="s">
        <v>51</v>
      </c>
      <c r="J259" s="15">
        <v>2019</v>
      </c>
      <c r="K259" s="15">
        <v>3195641332.3858433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1</v>
      </c>
    </row>
    <row r="260" spans="1:32" x14ac:dyDescent="0.25">
      <c r="A260" s="15">
        <v>767</v>
      </c>
      <c r="B260" s="15">
        <v>2000</v>
      </c>
      <c r="C260" s="15" t="s">
        <v>72</v>
      </c>
      <c r="D260" s="15" t="s">
        <v>50</v>
      </c>
      <c r="E260" s="15">
        <v>17</v>
      </c>
      <c r="F260" s="16">
        <v>22.30091667175293</v>
      </c>
      <c r="G260" s="16">
        <v>2.9945144429802895E-2</v>
      </c>
      <c r="H260" s="16">
        <v>9.6623264253139496E-2</v>
      </c>
      <c r="I260" s="15" t="s">
        <v>51</v>
      </c>
      <c r="J260" s="15">
        <v>2000</v>
      </c>
      <c r="K260" s="15">
        <v>4843564103.7699566</v>
      </c>
      <c r="M260" s="15">
        <v>1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</row>
    <row r="261" spans="1:32" x14ac:dyDescent="0.25">
      <c r="A261" s="15">
        <v>767</v>
      </c>
      <c r="B261" s="15">
        <v>2001</v>
      </c>
      <c r="C261" s="15" t="s">
        <v>72</v>
      </c>
      <c r="D261" s="15" t="s">
        <v>50</v>
      </c>
      <c r="E261" s="15">
        <v>14</v>
      </c>
      <c r="F261" s="16">
        <v>22.247781753540039</v>
      </c>
      <c r="G261" s="16">
        <v>3.2248713076114655E-2</v>
      </c>
      <c r="H261" s="16">
        <v>9.7788728773593903E-2</v>
      </c>
      <c r="I261" s="15" t="s">
        <v>51</v>
      </c>
      <c r="J261" s="15">
        <v>2001</v>
      </c>
      <c r="K261" s="15">
        <v>4592919674.8735142</v>
      </c>
      <c r="M261" s="15">
        <v>0</v>
      </c>
      <c r="N261" s="15">
        <v>1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</row>
    <row r="262" spans="1:32" x14ac:dyDescent="0.25">
      <c r="A262" s="15">
        <v>767</v>
      </c>
      <c r="B262" s="15">
        <v>2002</v>
      </c>
      <c r="C262" s="15" t="s">
        <v>72</v>
      </c>
      <c r="D262" s="15" t="s">
        <v>50</v>
      </c>
      <c r="E262" s="15">
        <v>19</v>
      </c>
      <c r="F262" s="16">
        <v>22.25471305847168</v>
      </c>
      <c r="G262" s="16">
        <v>2.0743902772665024E-2</v>
      </c>
      <c r="H262" s="16">
        <v>6.1451654881238937E-2</v>
      </c>
      <c r="I262" s="15" t="s">
        <v>51</v>
      </c>
      <c r="J262" s="15">
        <v>2002</v>
      </c>
      <c r="K262" s="15">
        <v>4624865185.808959</v>
      </c>
      <c r="M262" s="15">
        <v>0</v>
      </c>
      <c r="N262" s="15">
        <v>0</v>
      </c>
      <c r="O262" s="15">
        <v>1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</row>
    <row r="263" spans="1:32" x14ac:dyDescent="0.25">
      <c r="A263" s="15">
        <v>767</v>
      </c>
      <c r="B263" s="15">
        <v>2003</v>
      </c>
      <c r="C263" s="15" t="s">
        <v>72</v>
      </c>
      <c r="D263" s="15" t="s">
        <v>50</v>
      </c>
      <c r="E263" s="15">
        <v>11</v>
      </c>
      <c r="F263" s="16">
        <v>22.261306762695313</v>
      </c>
      <c r="G263" s="16">
        <v>4.5183096081018448E-2</v>
      </c>
      <c r="H263" s="16">
        <v>0.11873755604028702</v>
      </c>
      <c r="I263" s="15" t="s">
        <v>51</v>
      </c>
      <c r="J263" s="15">
        <v>2003</v>
      </c>
      <c r="K263" s="15">
        <v>4655460937.7370024</v>
      </c>
      <c r="M263" s="15">
        <v>0</v>
      </c>
      <c r="N263" s="15">
        <v>0</v>
      </c>
      <c r="O263" s="15">
        <v>0</v>
      </c>
      <c r="P263" s="15">
        <v>1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</row>
    <row r="264" spans="1:32" x14ac:dyDescent="0.25">
      <c r="A264" s="15">
        <v>767</v>
      </c>
      <c r="B264" s="15">
        <v>2004</v>
      </c>
      <c r="C264" s="15" t="s">
        <v>72</v>
      </c>
      <c r="D264" s="15" t="s">
        <v>50</v>
      </c>
      <c r="E264" s="15">
        <v>12</v>
      </c>
      <c r="F264" s="16">
        <v>22.267202377319336</v>
      </c>
      <c r="G264" s="16">
        <v>4.502008855342865E-2</v>
      </c>
      <c r="H264" s="16">
        <v>0.11455681174993515</v>
      </c>
      <c r="I264" s="15" t="s">
        <v>51</v>
      </c>
      <c r="J264" s="15">
        <v>2004</v>
      </c>
      <c r="K264" s="15">
        <v>4682988808.4466019</v>
      </c>
      <c r="M264" s="15">
        <v>0</v>
      </c>
      <c r="N264" s="15">
        <v>0</v>
      </c>
      <c r="O264" s="15">
        <v>0</v>
      </c>
      <c r="P264" s="15">
        <v>0</v>
      </c>
      <c r="Q264" s="15">
        <v>1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</row>
    <row r="265" spans="1:32" x14ac:dyDescent="0.25">
      <c r="A265" s="15">
        <v>767</v>
      </c>
      <c r="B265" s="15">
        <v>2005</v>
      </c>
      <c r="C265" s="15" t="s">
        <v>72</v>
      </c>
      <c r="D265" s="15" t="s">
        <v>50</v>
      </c>
      <c r="E265" s="15">
        <v>12</v>
      </c>
      <c r="F265" s="16">
        <v>22.231727600097656</v>
      </c>
      <c r="G265" s="16">
        <v>5.3334768861532211E-2</v>
      </c>
      <c r="H265" s="16">
        <v>0.12478453665971756</v>
      </c>
      <c r="I265" s="15" t="s">
        <v>51</v>
      </c>
      <c r="J265" s="15">
        <v>2005</v>
      </c>
      <c r="K265" s="15">
        <v>4519772962.9702768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1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</row>
    <row r="266" spans="1:32" x14ac:dyDescent="0.25">
      <c r="A266" s="15">
        <v>767</v>
      </c>
      <c r="B266" s="15">
        <v>2006</v>
      </c>
      <c r="C266" s="15" t="s">
        <v>72</v>
      </c>
      <c r="D266" s="15" t="s">
        <v>50</v>
      </c>
      <c r="E266" s="15">
        <v>12</v>
      </c>
      <c r="F266" s="16">
        <v>22.738433837890625</v>
      </c>
      <c r="G266" s="16">
        <v>4.7667618840932846E-2</v>
      </c>
      <c r="H266" s="16">
        <v>0.16538646817207336</v>
      </c>
      <c r="I266" s="15" t="s">
        <v>51</v>
      </c>
      <c r="J266" s="15">
        <v>2006</v>
      </c>
      <c r="K266" s="15">
        <v>7501987616.3426771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1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</row>
    <row r="267" spans="1:32" x14ac:dyDescent="0.25">
      <c r="A267" s="15">
        <v>767</v>
      </c>
      <c r="B267" s="15">
        <v>2007</v>
      </c>
      <c r="C267" s="15" t="s">
        <v>72</v>
      </c>
      <c r="D267" s="15" t="s">
        <v>50</v>
      </c>
      <c r="E267" s="15">
        <v>12</v>
      </c>
      <c r="F267" s="16">
        <v>22.950857162475586</v>
      </c>
      <c r="G267" s="16">
        <v>5.1726419478654861E-2</v>
      </c>
      <c r="H267" s="16">
        <v>0.13732327520847321</v>
      </c>
      <c r="I267" s="15" t="s">
        <v>51</v>
      </c>
      <c r="J267" s="15">
        <v>2007</v>
      </c>
      <c r="K267" s="15">
        <v>9277492685.4044113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1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</row>
    <row r="268" spans="1:32" x14ac:dyDescent="0.25">
      <c r="A268" s="15">
        <v>767</v>
      </c>
      <c r="B268" s="15">
        <v>2008</v>
      </c>
      <c r="C268" s="15" t="s">
        <v>72</v>
      </c>
      <c r="D268" s="15" t="s">
        <v>50</v>
      </c>
      <c r="E268" s="15">
        <v>10</v>
      </c>
      <c r="F268" s="16">
        <v>23.066783905029297</v>
      </c>
      <c r="G268" s="16">
        <v>-9.2064104974269867E-2</v>
      </c>
      <c r="H268" s="16">
        <v>-0.42946994304656982</v>
      </c>
      <c r="I268" s="15" t="s">
        <v>51</v>
      </c>
      <c r="J268" s="15">
        <v>2008</v>
      </c>
      <c r="K268" s="15">
        <v>10417822778.407875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</row>
    <row r="269" spans="1:32" x14ac:dyDescent="0.25">
      <c r="A269" s="15">
        <v>767</v>
      </c>
      <c r="B269" s="15">
        <v>2009</v>
      </c>
      <c r="C269" s="15" t="s">
        <v>72</v>
      </c>
      <c r="D269" s="15" t="s">
        <v>50</v>
      </c>
      <c r="F269" s="16">
        <v>23.149497985839844</v>
      </c>
      <c r="G269" s="16">
        <v>1.380495261400938E-3</v>
      </c>
      <c r="H269" s="16">
        <v>6.8310494534671307E-3</v>
      </c>
      <c r="I269" s="15" t="s">
        <v>51</v>
      </c>
      <c r="J269" s="15">
        <v>2009</v>
      </c>
      <c r="K269" s="15">
        <v>11316164031.747583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1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</row>
    <row r="270" spans="1:32" x14ac:dyDescent="0.25">
      <c r="A270" s="15">
        <v>767</v>
      </c>
      <c r="B270" s="15">
        <v>2010</v>
      </c>
      <c r="C270" s="15" t="s">
        <v>72</v>
      </c>
      <c r="D270" s="15" t="s">
        <v>50</v>
      </c>
      <c r="E270" s="15">
        <v>12</v>
      </c>
      <c r="F270" s="16">
        <v>23.22149658203125</v>
      </c>
      <c r="G270" s="16">
        <v>-6.1464287340641022E-2</v>
      </c>
      <c r="H270" s="16">
        <v>-0.48371255397796631</v>
      </c>
      <c r="I270" s="15" t="s">
        <v>51</v>
      </c>
      <c r="J270" s="15">
        <v>2010</v>
      </c>
      <c r="K270" s="15">
        <v>12160959079.349405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1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</row>
    <row r="271" spans="1:32" x14ac:dyDescent="0.25">
      <c r="A271" s="15">
        <v>767</v>
      </c>
      <c r="B271" s="15">
        <v>2011</v>
      </c>
      <c r="C271" s="15" t="s">
        <v>72</v>
      </c>
      <c r="D271" s="15" t="s">
        <v>50</v>
      </c>
      <c r="E271" s="15">
        <v>12</v>
      </c>
      <c r="F271" s="16">
        <v>23.218755722045898</v>
      </c>
      <c r="G271" s="16">
        <v>-6.5040990710258484E-2</v>
      </c>
      <c r="H271" s="16">
        <v>-1.03074049949646</v>
      </c>
      <c r="I271" s="15" t="s">
        <v>51</v>
      </c>
      <c r="J271" s="15">
        <v>2011</v>
      </c>
      <c r="K271" s="15">
        <v>12127673229.989422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1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</row>
    <row r="272" spans="1:32" x14ac:dyDescent="0.25">
      <c r="A272" s="15">
        <v>767</v>
      </c>
      <c r="B272" s="15">
        <v>2012</v>
      </c>
      <c r="C272" s="15" t="s">
        <v>72</v>
      </c>
      <c r="D272" s="15" t="s">
        <v>50</v>
      </c>
      <c r="E272" s="15">
        <v>12</v>
      </c>
      <c r="F272" s="16">
        <v>23.233552932739258</v>
      </c>
      <c r="G272" s="16">
        <v>3.2961186952888966E-3</v>
      </c>
      <c r="H272" s="16">
        <v>5.0420228391885757E-2</v>
      </c>
      <c r="I272" s="15" t="s">
        <v>51</v>
      </c>
      <c r="J272" s="15">
        <v>2012</v>
      </c>
      <c r="K272" s="15">
        <v>12308463261.321333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1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</row>
    <row r="273" spans="1:32" x14ac:dyDescent="0.25">
      <c r="A273" s="15">
        <v>767</v>
      </c>
      <c r="B273" s="15">
        <v>2013</v>
      </c>
      <c r="C273" s="15" t="s">
        <v>72</v>
      </c>
      <c r="D273" s="15" t="s">
        <v>50</v>
      </c>
      <c r="E273" s="15">
        <v>11</v>
      </c>
      <c r="F273" s="16">
        <v>24.140304565429688</v>
      </c>
      <c r="G273" s="16">
        <v>1.9762389361858368E-2</v>
      </c>
      <c r="H273" s="16">
        <v>0.11355426162481308</v>
      </c>
      <c r="I273" s="15" t="s">
        <v>51</v>
      </c>
      <c r="J273" s="15">
        <v>2013</v>
      </c>
      <c r="K273" s="15">
        <v>30479024584.431915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1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</row>
    <row r="274" spans="1:32" x14ac:dyDescent="0.25">
      <c r="A274" s="15">
        <v>767</v>
      </c>
      <c r="B274" s="15">
        <v>2014</v>
      </c>
      <c r="C274" s="15" t="s">
        <v>72</v>
      </c>
      <c r="D274" s="15" t="s">
        <v>50</v>
      </c>
      <c r="E274" s="15">
        <v>11</v>
      </c>
      <c r="F274" s="16">
        <v>24.134464263916016</v>
      </c>
      <c r="G274" s="16">
        <v>2.2329920902848244E-2</v>
      </c>
      <c r="H274" s="16">
        <v>0.11107033491134644</v>
      </c>
      <c r="I274" s="15" t="s">
        <v>51</v>
      </c>
      <c r="J274" s="15">
        <v>2014</v>
      </c>
      <c r="K274" s="15">
        <v>30301536686.930504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1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</row>
    <row r="275" spans="1:32" x14ac:dyDescent="0.25">
      <c r="A275" s="15">
        <v>767</v>
      </c>
      <c r="B275" s="15">
        <v>2015</v>
      </c>
      <c r="C275" s="15" t="s">
        <v>72</v>
      </c>
      <c r="D275" s="15" t="s">
        <v>50</v>
      </c>
      <c r="E275" s="15">
        <v>11</v>
      </c>
      <c r="F275" s="16">
        <v>24.22569465637207</v>
      </c>
      <c r="G275" s="16">
        <v>1.8074654042720795E-2</v>
      </c>
      <c r="H275" s="16">
        <v>8.0579444766044617E-2</v>
      </c>
      <c r="I275" s="15" t="s">
        <v>51</v>
      </c>
      <c r="J275" s="15">
        <v>2015</v>
      </c>
      <c r="K275" s="15">
        <v>33195981167.564575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1</v>
      </c>
      <c r="AC275" s="15">
        <v>0</v>
      </c>
      <c r="AD275" s="15">
        <v>0</v>
      </c>
      <c r="AE275" s="15">
        <v>0</v>
      </c>
      <c r="AF275" s="15">
        <v>0</v>
      </c>
    </row>
    <row r="276" spans="1:32" x14ac:dyDescent="0.25">
      <c r="A276" s="15">
        <v>767</v>
      </c>
      <c r="B276" s="15">
        <v>2016</v>
      </c>
      <c r="C276" s="15" t="s">
        <v>72</v>
      </c>
      <c r="D276" s="15" t="s">
        <v>50</v>
      </c>
      <c r="E276" s="15">
        <v>11</v>
      </c>
      <c r="F276" s="16">
        <v>24.538694381713867</v>
      </c>
      <c r="G276" s="16">
        <v>3.0334722250699997E-3</v>
      </c>
      <c r="H276" s="16">
        <v>1.306719146668911E-2</v>
      </c>
      <c r="I276" s="15" t="s">
        <v>51</v>
      </c>
      <c r="J276" s="15">
        <v>2016</v>
      </c>
      <c r="K276" s="15">
        <v>45396206521.789238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1</v>
      </c>
      <c r="AD276" s="15">
        <v>0</v>
      </c>
      <c r="AE276" s="15">
        <v>0</v>
      </c>
      <c r="AF276" s="15">
        <v>0</v>
      </c>
    </row>
    <row r="277" spans="1:32" x14ac:dyDescent="0.25">
      <c r="A277" s="15">
        <v>767</v>
      </c>
      <c r="B277" s="15">
        <v>2017</v>
      </c>
      <c r="C277" s="15" t="s">
        <v>72</v>
      </c>
      <c r="D277" s="15" t="s">
        <v>50</v>
      </c>
      <c r="E277" s="15">
        <v>11</v>
      </c>
      <c r="F277" s="16">
        <v>24.602931976318359</v>
      </c>
      <c r="G277" s="16">
        <v>-4.2111974209547043E-2</v>
      </c>
      <c r="H277" s="16">
        <v>-0.25435760617256165</v>
      </c>
      <c r="I277" s="15" t="s">
        <v>51</v>
      </c>
      <c r="J277" s="15">
        <v>2017</v>
      </c>
      <c r="K277" s="15">
        <v>48408050830.940414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1</v>
      </c>
      <c r="AE277" s="15">
        <v>0</v>
      </c>
      <c r="AF277" s="15">
        <v>0</v>
      </c>
    </row>
    <row r="278" spans="1:32" x14ac:dyDescent="0.25">
      <c r="A278" s="15">
        <v>767</v>
      </c>
      <c r="B278" s="15">
        <v>2018</v>
      </c>
      <c r="C278" s="15" t="s">
        <v>72</v>
      </c>
      <c r="D278" s="15" t="s">
        <v>50</v>
      </c>
      <c r="E278" s="15">
        <v>11</v>
      </c>
      <c r="F278" s="16">
        <v>24.643030166625977</v>
      </c>
      <c r="G278" s="16">
        <v>9.7897183150053024E-4</v>
      </c>
      <c r="H278" s="16">
        <v>6.1175539158284664E-3</v>
      </c>
      <c r="I278" s="15" t="s">
        <v>51</v>
      </c>
      <c r="J278" s="15">
        <v>2018</v>
      </c>
      <c r="K278" s="15">
        <v>50388568288.617599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1</v>
      </c>
      <c r="AF278" s="15">
        <v>0</v>
      </c>
    </row>
    <row r="279" spans="1:32" x14ac:dyDescent="0.25">
      <c r="A279" s="15">
        <v>767</v>
      </c>
      <c r="B279" s="15">
        <v>2019</v>
      </c>
      <c r="C279" s="15" t="s">
        <v>72</v>
      </c>
      <c r="D279" s="15" t="s">
        <v>50</v>
      </c>
      <c r="E279" s="15">
        <v>9</v>
      </c>
      <c r="F279" s="16">
        <v>24.653835296630859</v>
      </c>
      <c r="G279" s="16">
        <v>3.1962359207682312E-4</v>
      </c>
      <c r="H279" s="16">
        <v>2.0379235502332449E-3</v>
      </c>
      <c r="I279" s="15" t="s">
        <v>51</v>
      </c>
      <c r="J279" s="15">
        <v>2019</v>
      </c>
      <c r="K279" s="15">
        <v>50935975396.375801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1</v>
      </c>
    </row>
    <row r="280" spans="1:32" x14ac:dyDescent="0.25">
      <c r="A280" s="15">
        <v>791</v>
      </c>
      <c r="B280" s="15">
        <v>2012</v>
      </c>
      <c r="C280" s="15" t="s">
        <v>73</v>
      </c>
      <c r="D280" s="15" t="s">
        <v>50</v>
      </c>
      <c r="E280" s="15">
        <v>7</v>
      </c>
      <c r="F280" s="16">
        <v>23.298130035400391</v>
      </c>
      <c r="G280" s="16">
        <v>2.6135783642530441E-2</v>
      </c>
      <c r="H280" s="16">
        <v>0.10119248181581497</v>
      </c>
      <c r="I280" s="15" t="s">
        <v>51</v>
      </c>
      <c r="J280" s="15">
        <v>2012</v>
      </c>
      <c r="K280" s="15">
        <v>13129534026.397394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1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</row>
    <row r="281" spans="1:32" x14ac:dyDescent="0.25">
      <c r="A281" s="15">
        <v>791</v>
      </c>
      <c r="B281" s="15">
        <v>2013</v>
      </c>
      <c r="C281" s="15" t="s">
        <v>73</v>
      </c>
      <c r="D281" s="15" t="s">
        <v>50</v>
      </c>
      <c r="E281" s="15">
        <v>7</v>
      </c>
      <c r="F281" s="16">
        <v>23.301921844482422</v>
      </c>
      <c r="G281" s="16">
        <v>2.6079798117280006E-2</v>
      </c>
      <c r="H281" s="16">
        <v>9.4017364084720612E-2</v>
      </c>
      <c r="I281" s="15" t="s">
        <v>51</v>
      </c>
      <c r="J281" s="15">
        <v>2013</v>
      </c>
      <c r="K281" s="15">
        <v>13179413219.186831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1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</row>
    <row r="282" spans="1:32" x14ac:dyDescent="0.25">
      <c r="A282" s="15">
        <v>791</v>
      </c>
      <c r="B282" s="15">
        <v>2014</v>
      </c>
      <c r="C282" s="15" t="s">
        <v>73</v>
      </c>
      <c r="D282" s="15" t="s">
        <v>50</v>
      </c>
      <c r="E282" s="15">
        <v>6</v>
      </c>
      <c r="F282" s="16">
        <v>23.33491325378418</v>
      </c>
      <c r="G282" s="16">
        <v>1.5116002410650253E-2</v>
      </c>
      <c r="H282" s="16">
        <v>5.4394584149122238E-2</v>
      </c>
      <c r="I282" s="15" t="s">
        <v>51</v>
      </c>
      <c r="J282" s="15">
        <v>2014</v>
      </c>
      <c r="K282" s="15">
        <v>13621472621.111002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1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</row>
    <row r="283" spans="1:32" x14ac:dyDescent="0.25">
      <c r="A283" s="15">
        <v>791</v>
      </c>
      <c r="B283" s="15">
        <v>2015</v>
      </c>
      <c r="C283" s="15" t="s">
        <v>73</v>
      </c>
      <c r="D283" s="15" t="s">
        <v>50</v>
      </c>
      <c r="E283" s="15">
        <v>6</v>
      </c>
      <c r="F283" s="16">
        <v>23.31800651550293</v>
      </c>
      <c r="G283" s="16">
        <v>2.2896311711519957E-3</v>
      </c>
      <c r="H283" s="16">
        <v>8.1352144479751587E-3</v>
      </c>
      <c r="I283" s="15" t="s">
        <v>51</v>
      </c>
      <c r="J283" s="15">
        <v>2015</v>
      </c>
      <c r="K283" s="15">
        <v>13393113789.440872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1</v>
      </c>
      <c r="AC283" s="15">
        <v>0</v>
      </c>
      <c r="AD283" s="15">
        <v>0</v>
      </c>
      <c r="AE283" s="15">
        <v>0</v>
      </c>
      <c r="AF283" s="15">
        <v>0</v>
      </c>
    </row>
    <row r="284" spans="1:32" x14ac:dyDescent="0.25">
      <c r="A284" s="15">
        <v>791</v>
      </c>
      <c r="B284" s="15">
        <v>2016</v>
      </c>
      <c r="C284" s="15" t="s">
        <v>73</v>
      </c>
      <c r="D284" s="15" t="s">
        <v>50</v>
      </c>
      <c r="E284" s="15">
        <v>7</v>
      </c>
      <c r="F284" s="16">
        <v>23.664035797119141</v>
      </c>
      <c r="G284" s="16">
        <v>-6.0489815659821033E-3</v>
      </c>
      <c r="H284" s="16">
        <v>-2.222016453742981E-2</v>
      </c>
      <c r="I284" s="15" t="s">
        <v>51</v>
      </c>
      <c r="J284" s="15">
        <v>2016</v>
      </c>
      <c r="K284" s="15">
        <v>18930416369.010849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1</v>
      </c>
      <c r="AD284" s="15">
        <v>0</v>
      </c>
      <c r="AE284" s="15">
        <v>0</v>
      </c>
      <c r="AF284" s="15">
        <v>0</v>
      </c>
    </row>
    <row r="285" spans="1:32" x14ac:dyDescent="0.25">
      <c r="A285" s="15">
        <v>791</v>
      </c>
      <c r="B285" s="15">
        <v>2017</v>
      </c>
      <c r="C285" s="15" t="s">
        <v>73</v>
      </c>
      <c r="D285" s="15" t="s">
        <v>50</v>
      </c>
      <c r="E285" s="15">
        <v>6</v>
      </c>
      <c r="F285" s="16">
        <v>23.668329238891602</v>
      </c>
      <c r="G285" s="16">
        <v>1.3269733637571335E-2</v>
      </c>
      <c r="H285" s="16">
        <v>4.3509114533662796E-2</v>
      </c>
      <c r="I285" s="15" t="s">
        <v>51</v>
      </c>
      <c r="J285" s="15">
        <v>2017</v>
      </c>
      <c r="K285" s="15">
        <v>19011867737.653503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1</v>
      </c>
      <c r="AE285" s="15">
        <v>0</v>
      </c>
      <c r="AF285" s="15">
        <v>0</v>
      </c>
    </row>
    <row r="286" spans="1:32" x14ac:dyDescent="0.25">
      <c r="A286" s="15">
        <v>791</v>
      </c>
      <c r="B286" s="15">
        <v>2018</v>
      </c>
      <c r="C286" s="15" t="s">
        <v>73</v>
      </c>
      <c r="D286" s="15" t="s">
        <v>50</v>
      </c>
      <c r="E286" s="15">
        <v>7</v>
      </c>
      <c r="F286" s="16">
        <v>23.675065994262695</v>
      </c>
      <c r="G286" s="16">
        <v>2.654278464615345E-2</v>
      </c>
      <c r="H286" s="16">
        <v>8.1977508962154388E-2</v>
      </c>
      <c r="I286" s="15" t="s">
        <v>51</v>
      </c>
      <c r="J286" s="15">
        <v>2018</v>
      </c>
      <c r="K286" s="15">
        <v>19140378426.259827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1</v>
      </c>
      <c r="AF286" s="15">
        <v>0</v>
      </c>
    </row>
    <row r="287" spans="1:32" x14ac:dyDescent="0.25">
      <c r="A287" s="15">
        <v>791</v>
      </c>
      <c r="B287" s="15">
        <v>2019</v>
      </c>
      <c r="C287" s="15" t="s">
        <v>73</v>
      </c>
      <c r="D287" s="15" t="s">
        <v>50</v>
      </c>
      <c r="E287" s="15">
        <v>9</v>
      </c>
      <c r="F287" s="16">
        <v>23.666664123535156</v>
      </c>
      <c r="G287" s="16">
        <v>2.5564080104231834E-2</v>
      </c>
      <c r="H287" s="16">
        <v>6.8013943731784821E-2</v>
      </c>
      <c r="I287" s="15" t="s">
        <v>51</v>
      </c>
      <c r="J287" s="15">
        <v>2019</v>
      </c>
      <c r="K287" s="15">
        <v>18980237126.345417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  <c r="AF287" s="15">
        <v>1</v>
      </c>
    </row>
    <row r="288" spans="1:32" x14ac:dyDescent="0.25">
      <c r="A288" s="15">
        <v>862</v>
      </c>
      <c r="B288" s="15">
        <v>2015</v>
      </c>
      <c r="C288" s="15" t="s">
        <v>74</v>
      </c>
      <c r="D288" s="15" t="s">
        <v>50</v>
      </c>
      <c r="E288" s="15">
        <v>9</v>
      </c>
      <c r="F288" s="16">
        <v>22.95991325378418</v>
      </c>
      <c r="G288" s="16">
        <v>-1.3143465854227543E-2</v>
      </c>
      <c r="H288" s="16">
        <v>-7.1307457983493805E-2</v>
      </c>
      <c r="I288" s="15" t="s">
        <v>51</v>
      </c>
      <c r="J288" s="15">
        <v>2015</v>
      </c>
      <c r="K288" s="15">
        <v>9361892093.8343544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1</v>
      </c>
      <c r="AC288" s="15">
        <v>0</v>
      </c>
      <c r="AD288" s="15">
        <v>0</v>
      </c>
      <c r="AE288" s="15">
        <v>0</v>
      </c>
      <c r="AF288" s="15">
        <v>0</v>
      </c>
    </row>
    <row r="289" spans="1:32" x14ac:dyDescent="0.25">
      <c r="A289" s="15">
        <v>862</v>
      </c>
      <c r="B289" s="15">
        <v>2016</v>
      </c>
      <c r="C289" s="15" t="s">
        <v>74</v>
      </c>
      <c r="D289" s="15" t="s">
        <v>50</v>
      </c>
      <c r="E289" s="15">
        <v>9</v>
      </c>
      <c r="F289" s="16">
        <v>23.027359008789063</v>
      </c>
      <c r="G289" s="16">
        <v>1.8074532272294164E-3</v>
      </c>
      <c r="H289" s="16">
        <v>6.1677396297454834E-3</v>
      </c>
      <c r="I289" s="15" t="s">
        <v>51</v>
      </c>
      <c r="J289" s="15">
        <v>2016</v>
      </c>
      <c r="K289" s="15">
        <v>10015092165.713657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1</v>
      </c>
      <c r="AD289" s="15">
        <v>0</v>
      </c>
      <c r="AE289" s="15">
        <v>0</v>
      </c>
      <c r="AF289" s="15">
        <v>0</v>
      </c>
    </row>
    <row r="290" spans="1:32" x14ac:dyDescent="0.25">
      <c r="A290" s="15">
        <v>862</v>
      </c>
      <c r="B290" s="15">
        <v>2017</v>
      </c>
      <c r="C290" s="15" t="s">
        <v>74</v>
      </c>
      <c r="D290" s="15" t="s">
        <v>50</v>
      </c>
      <c r="E290" s="15">
        <v>9</v>
      </c>
      <c r="F290" s="16">
        <v>22.940166473388672</v>
      </c>
      <c r="G290" s="16">
        <v>-2.1428445354104042E-2</v>
      </c>
      <c r="H290" s="16">
        <v>-7.2061985731124878E-2</v>
      </c>
      <c r="I290" s="15" t="s">
        <v>51</v>
      </c>
      <c r="J290" s="15">
        <v>2017</v>
      </c>
      <c r="K290" s="15">
        <v>9178838177.5409641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1</v>
      </c>
      <c r="AE290" s="15">
        <v>0</v>
      </c>
      <c r="AF290" s="15">
        <v>0</v>
      </c>
    </row>
    <row r="291" spans="1:32" x14ac:dyDescent="0.25">
      <c r="A291" s="15">
        <v>862</v>
      </c>
      <c r="B291" s="15">
        <v>2018</v>
      </c>
      <c r="C291" s="15" t="s">
        <v>74</v>
      </c>
      <c r="D291" s="15" t="s">
        <v>50</v>
      </c>
      <c r="E291" s="15">
        <v>9</v>
      </c>
      <c r="F291" s="16">
        <v>23.000564575195313</v>
      </c>
      <c r="G291" s="16">
        <v>5.3758565336465836E-3</v>
      </c>
      <c r="H291" s="16">
        <v>1.9881626591086388E-2</v>
      </c>
      <c r="I291" s="15" t="s">
        <v>51</v>
      </c>
      <c r="J291" s="15">
        <v>2018</v>
      </c>
      <c r="K291" s="15">
        <v>9750306673.9045868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1</v>
      </c>
      <c r="AF291" s="15">
        <v>0</v>
      </c>
    </row>
    <row r="292" spans="1:32" x14ac:dyDescent="0.25">
      <c r="A292" s="15">
        <v>862</v>
      </c>
      <c r="B292" s="15">
        <v>2019</v>
      </c>
      <c r="C292" s="15" t="s">
        <v>74</v>
      </c>
      <c r="D292" s="15" t="s">
        <v>50</v>
      </c>
      <c r="E292" s="15">
        <v>9</v>
      </c>
      <c r="F292" s="16">
        <v>22.95893669128418</v>
      </c>
      <c r="G292" s="16">
        <v>2.7414073701947927E-3</v>
      </c>
      <c r="H292" s="16">
        <v>9.6590425819158554E-3</v>
      </c>
      <c r="I292" s="15" t="s">
        <v>51</v>
      </c>
      <c r="J292" s="15">
        <v>2019</v>
      </c>
      <c r="K292" s="15">
        <v>9352754083.7316875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1</v>
      </c>
    </row>
    <row r="293" spans="1:32" x14ac:dyDescent="0.25">
      <c r="A293" s="15">
        <v>875</v>
      </c>
      <c r="B293" s="15">
        <v>2002</v>
      </c>
      <c r="C293" s="15" t="s">
        <v>75</v>
      </c>
      <c r="D293" s="15" t="s">
        <v>50</v>
      </c>
      <c r="E293" s="15">
        <v>7</v>
      </c>
      <c r="F293" s="16">
        <v>21.75059700012207</v>
      </c>
      <c r="G293" s="16">
        <v>3.6719135940074921E-2</v>
      </c>
      <c r="H293" s="16">
        <v>4.3897617608308792E-2</v>
      </c>
      <c r="I293" s="15" t="s">
        <v>51</v>
      </c>
      <c r="J293" s="15">
        <v>2002</v>
      </c>
      <c r="K293" s="15">
        <v>2793600213.7453647</v>
      </c>
      <c r="M293" s="15">
        <v>0</v>
      </c>
      <c r="N293" s="15">
        <v>0</v>
      </c>
      <c r="O293" s="15">
        <v>1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</row>
    <row r="294" spans="1:32" x14ac:dyDescent="0.25">
      <c r="A294" s="15">
        <v>875</v>
      </c>
      <c r="B294" s="15">
        <v>2003</v>
      </c>
      <c r="C294" s="15" t="s">
        <v>75</v>
      </c>
      <c r="D294" s="15" t="s">
        <v>50</v>
      </c>
      <c r="E294" s="15">
        <v>9</v>
      </c>
      <c r="F294" s="16">
        <v>21.715354919433594</v>
      </c>
      <c r="G294" s="16">
        <v>2.6870781555771828E-2</v>
      </c>
      <c r="H294" s="16">
        <v>2.984611876308918E-2</v>
      </c>
      <c r="I294" s="15" t="s">
        <v>51</v>
      </c>
      <c r="J294" s="15">
        <v>2003</v>
      </c>
      <c r="K294" s="15">
        <v>2696862559.8770223</v>
      </c>
      <c r="M294" s="15">
        <v>0</v>
      </c>
      <c r="N294" s="15">
        <v>0</v>
      </c>
      <c r="O294" s="15">
        <v>0</v>
      </c>
      <c r="P294" s="15">
        <v>1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</row>
    <row r="295" spans="1:32" x14ac:dyDescent="0.25">
      <c r="A295" s="15">
        <v>875</v>
      </c>
      <c r="B295" s="15">
        <v>2004</v>
      </c>
      <c r="C295" s="15" t="s">
        <v>75</v>
      </c>
      <c r="D295" s="15" t="s">
        <v>50</v>
      </c>
      <c r="E295" s="15">
        <v>9</v>
      </c>
      <c r="F295" s="16">
        <v>21.728836059570313</v>
      </c>
      <c r="G295" s="16">
        <v>2.8511032462120056E-2</v>
      </c>
      <c r="H295" s="16">
        <v>3.1925350427627563E-2</v>
      </c>
      <c r="I295" s="15" t="s">
        <v>51</v>
      </c>
      <c r="J295" s="15">
        <v>2004</v>
      </c>
      <c r="K295" s="15">
        <v>2733465512.3887968</v>
      </c>
      <c r="M295" s="15">
        <v>0</v>
      </c>
      <c r="N295" s="15">
        <v>0</v>
      </c>
      <c r="O295" s="15">
        <v>0</v>
      </c>
      <c r="P295" s="15">
        <v>0</v>
      </c>
      <c r="Q295" s="15">
        <v>1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</row>
    <row r="296" spans="1:32" x14ac:dyDescent="0.25">
      <c r="A296" s="15">
        <v>875</v>
      </c>
      <c r="B296" s="15">
        <v>2005</v>
      </c>
      <c r="C296" s="15" t="s">
        <v>75</v>
      </c>
      <c r="D296" s="15" t="s">
        <v>50</v>
      </c>
      <c r="E296" s="15">
        <v>9</v>
      </c>
      <c r="F296" s="16">
        <v>21.667827606201172</v>
      </c>
      <c r="G296" s="16">
        <v>-4.9752302467823029E-2</v>
      </c>
      <c r="H296" s="16">
        <v>-5.6816436350345612E-2</v>
      </c>
      <c r="I296" s="15" t="s">
        <v>51</v>
      </c>
      <c r="J296" s="15">
        <v>2005</v>
      </c>
      <c r="K296" s="15">
        <v>2571686139.6774797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</row>
    <row r="297" spans="1:32" x14ac:dyDescent="0.25">
      <c r="A297" s="15">
        <v>875</v>
      </c>
      <c r="B297" s="15">
        <v>2006</v>
      </c>
      <c r="C297" s="15" t="s">
        <v>75</v>
      </c>
      <c r="D297" s="15" t="s">
        <v>50</v>
      </c>
      <c r="E297" s="15">
        <v>9</v>
      </c>
      <c r="F297" s="16">
        <v>21.682098388671875</v>
      </c>
      <c r="G297" s="16">
        <v>3.1528118997812271E-2</v>
      </c>
      <c r="H297" s="16">
        <v>3.5234395414590836E-2</v>
      </c>
      <c r="I297" s="15" t="s">
        <v>51</v>
      </c>
      <c r="J297" s="15">
        <v>2006</v>
      </c>
      <c r="K297" s="15">
        <v>2608649231.9760919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1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</row>
    <row r="298" spans="1:32" x14ac:dyDescent="0.25">
      <c r="A298" s="15">
        <v>875</v>
      </c>
      <c r="B298" s="15">
        <v>2007</v>
      </c>
      <c r="C298" s="15" t="s">
        <v>75</v>
      </c>
      <c r="D298" s="15" t="s">
        <v>50</v>
      </c>
      <c r="E298" s="15">
        <v>9</v>
      </c>
      <c r="F298" s="16">
        <v>21.940044403076172</v>
      </c>
      <c r="G298" s="16">
        <v>2.4831570684909821E-2</v>
      </c>
      <c r="H298" s="16">
        <v>3.4792132675647736E-2</v>
      </c>
      <c r="I298" s="15" t="s">
        <v>51</v>
      </c>
      <c r="J298" s="15">
        <v>2007</v>
      </c>
      <c r="K298" s="15">
        <v>3376293688.974793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</row>
    <row r="299" spans="1:32" x14ac:dyDescent="0.25">
      <c r="A299" s="15">
        <v>875</v>
      </c>
      <c r="B299" s="15">
        <v>2008</v>
      </c>
      <c r="C299" s="15" t="s">
        <v>75</v>
      </c>
      <c r="D299" s="15" t="s">
        <v>50</v>
      </c>
      <c r="E299" s="15">
        <v>9</v>
      </c>
      <c r="F299" s="16">
        <v>22.464887619018555</v>
      </c>
      <c r="G299" s="16">
        <v>-6.6397801041603088E-2</v>
      </c>
      <c r="H299" s="16">
        <v>-0.16435600817203522</v>
      </c>
      <c r="I299" s="15" t="s">
        <v>51</v>
      </c>
      <c r="J299" s="15">
        <v>2008</v>
      </c>
      <c r="K299" s="15">
        <v>5706590768.6568451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</row>
    <row r="300" spans="1:32" x14ac:dyDescent="0.25">
      <c r="A300" s="15">
        <v>875</v>
      </c>
      <c r="B300" s="15">
        <v>2009</v>
      </c>
      <c r="C300" s="15" t="s">
        <v>75</v>
      </c>
      <c r="D300" s="15" t="s">
        <v>50</v>
      </c>
      <c r="E300" s="15">
        <v>9</v>
      </c>
      <c r="F300" s="16">
        <v>22.968879699707031</v>
      </c>
      <c r="G300" s="16">
        <v>1.6517441719770432E-2</v>
      </c>
      <c r="H300" s="16">
        <v>6.2657661736011505E-2</v>
      </c>
      <c r="I300" s="15" t="s">
        <v>51</v>
      </c>
      <c r="J300" s="15">
        <v>2009</v>
      </c>
      <c r="K300" s="15">
        <v>9446212455.0833035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1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</row>
    <row r="301" spans="1:32" x14ac:dyDescent="0.25">
      <c r="A301" s="15">
        <v>875</v>
      </c>
      <c r="B301" s="15">
        <v>2010</v>
      </c>
      <c r="C301" s="15" t="s">
        <v>75</v>
      </c>
      <c r="D301" s="15" t="s">
        <v>50</v>
      </c>
      <c r="E301" s="15">
        <v>9</v>
      </c>
      <c r="F301" s="16">
        <v>23.378280639648438</v>
      </c>
      <c r="G301" s="16">
        <v>2.5941438507288694E-3</v>
      </c>
      <c r="H301" s="16">
        <v>1.4484665356576443E-2</v>
      </c>
      <c r="I301" s="15" t="s">
        <v>51</v>
      </c>
      <c r="J301" s="15">
        <v>2010</v>
      </c>
      <c r="K301" s="15">
        <v>14225196629.11898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1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</row>
    <row r="302" spans="1:32" x14ac:dyDescent="0.25">
      <c r="A302" s="15">
        <v>875</v>
      </c>
      <c r="B302" s="15">
        <v>2011</v>
      </c>
      <c r="C302" s="15" t="s">
        <v>75</v>
      </c>
      <c r="D302" s="15" t="s">
        <v>50</v>
      </c>
      <c r="E302" s="15">
        <v>9</v>
      </c>
      <c r="F302" s="16">
        <v>23.562826156616211</v>
      </c>
      <c r="G302" s="16">
        <v>2.1108421497046947E-3</v>
      </c>
      <c r="H302" s="16">
        <v>1.2171615846455097E-2</v>
      </c>
      <c r="I302" s="15" t="s">
        <v>51</v>
      </c>
      <c r="J302" s="15">
        <v>2011</v>
      </c>
      <c r="K302" s="15">
        <v>17108241725.859999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1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</row>
    <row r="303" spans="1:32" x14ac:dyDescent="0.25">
      <c r="A303" s="15">
        <v>875</v>
      </c>
      <c r="B303" s="15">
        <v>2012</v>
      </c>
      <c r="C303" s="15" t="s">
        <v>75</v>
      </c>
      <c r="D303" s="15" t="s">
        <v>50</v>
      </c>
      <c r="E303" s="15">
        <v>9</v>
      </c>
      <c r="F303" s="16">
        <v>23.494058609008789</v>
      </c>
      <c r="G303" s="16">
        <v>-2.9426295310258865E-2</v>
      </c>
      <c r="H303" s="16">
        <v>-0.18789021670818329</v>
      </c>
      <c r="I303" s="15" t="s">
        <v>51</v>
      </c>
      <c r="J303" s="15">
        <v>2012</v>
      </c>
      <c r="K303" s="15">
        <v>15971290585.217533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1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</row>
    <row r="304" spans="1:32" x14ac:dyDescent="0.25">
      <c r="A304" s="15">
        <v>875</v>
      </c>
      <c r="B304" s="15">
        <v>2013</v>
      </c>
      <c r="C304" s="15" t="s">
        <v>75</v>
      </c>
      <c r="D304" s="15" t="s">
        <v>50</v>
      </c>
      <c r="E304" s="15">
        <v>9</v>
      </c>
      <c r="F304" s="16">
        <v>23.629396438598633</v>
      </c>
      <c r="G304" s="16">
        <v>1.1967809405177832E-3</v>
      </c>
      <c r="H304" s="16">
        <v>5.0867022946476936E-3</v>
      </c>
      <c r="I304" s="15" t="s">
        <v>51</v>
      </c>
      <c r="J304" s="15">
        <v>2013</v>
      </c>
      <c r="K304" s="15">
        <v>18285906045.127396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1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</row>
    <row r="305" spans="1:32" x14ac:dyDescent="0.25">
      <c r="A305" s="15">
        <v>875</v>
      </c>
      <c r="B305" s="15">
        <v>2014</v>
      </c>
      <c r="C305" s="15" t="s">
        <v>75</v>
      </c>
      <c r="D305" s="15" t="s">
        <v>50</v>
      </c>
      <c r="E305" s="15">
        <v>8</v>
      </c>
      <c r="F305" s="16">
        <v>23.734756469726563</v>
      </c>
      <c r="G305" s="16">
        <v>2.991845365613699E-3</v>
      </c>
      <c r="H305" s="16">
        <v>1.3335772790014744E-2</v>
      </c>
      <c r="I305" s="15" t="s">
        <v>51</v>
      </c>
      <c r="J305" s="15">
        <v>2014</v>
      </c>
      <c r="K305" s="15">
        <v>20317663538.957085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1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</row>
    <row r="306" spans="1:32" x14ac:dyDescent="0.25">
      <c r="A306" s="15">
        <v>875</v>
      </c>
      <c r="B306" s="15">
        <v>2015</v>
      </c>
      <c r="C306" s="15" t="s">
        <v>75</v>
      </c>
      <c r="D306" s="15" t="s">
        <v>50</v>
      </c>
      <c r="E306" s="15">
        <v>9</v>
      </c>
      <c r="F306" s="16">
        <v>23.853200912475586</v>
      </c>
      <c r="G306" s="16">
        <v>6.4034615643322468E-3</v>
      </c>
      <c r="H306" s="16">
        <v>3.0824607238173485E-2</v>
      </c>
      <c r="I306" s="15" t="s">
        <v>51</v>
      </c>
      <c r="J306" s="15">
        <v>2015</v>
      </c>
      <c r="K306" s="15">
        <v>22872494509.631355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1</v>
      </c>
      <c r="AC306" s="15">
        <v>0</v>
      </c>
      <c r="AD306" s="15">
        <v>0</v>
      </c>
      <c r="AE306" s="15">
        <v>0</v>
      </c>
      <c r="AF306" s="15">
        <v>0</v>
      </c>
    </row>
    <row r="307" spans="1:32" x14ac:dyDescent="0.25">
      <c r="A307" s="15">
        <v>875</v>
      </c>
      <c r="B307" s="15">
        <v>2016</v>
      </c>
      <c r="C307" s="15" t="s">
        <v>75</v>
      </c>
      <c r="D307" s="15" t="s">
        <v>50</v>
      </c>
      <c r="E307" s="15">
        <v>8</v>
      </c>
      <c r="F307" s="16">
        <v>24.12690544128418</v>
      </c>
      <c r="G307" s="16">
        <v>8.9868297800421715E-4</v>
      </c>
      <c r="H307" s="16">
        <v>3.142715897411108E-3</v>
      </c>
      <c r="I307" s="15" t="s">
        <v>51</v>
      </c>
      <c r="J307" s="15">
        <v>2016</v>
      </c>
      <c r="K307" s="15">
        <v>30073356219.919437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1</v>
      </c>
      <c r="AD307" s="15">
        <v>0</v>
      </c>
      <c r="AE307" s="15">
        <v>0</v>
      </c>
      <c r="AF307" s="15">
        <v>0</v>
      </c>
    </row>
    <row r="308" spans="1:32" x14ac:dyDescent="0.25">
      <c r="A308" s="15">
        <v>875</v>
      </c>
      <c r="B308" s="15">
        <v>2017</v>
      </c>
      <c r="C308" s="15" t="s">
        <v>75</v>
      </c>
      <c r="D308" s="15" t="s">
        <v>50</v>
      </c>
      <c r="E308" s="15">
        <v>9</v>
      </c>
      <c r="F308" s="16">
        <v>24.283771514892578</v>
      </c>
      <c r="G308" s="16">
        <v>-8.3750728517770767E-3</v>
      </c>
      <c r="H308" s="16">
        <v>-3.4779876470565796E-2</v>
      </c>
      <c r="I308" s="15" t="s">
        <v>51</v>
      </c>
      <c r="J308" s="15">
        <v>2017</v>
      </c>
      <c r="K308" s="15">
        <v>35180982894.971344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1</v>
      </c>
      <c r="AE308" s="15">
        <v>0</v>
      </c>
      <c r="AF308" s="15">
        <v>0</v>
      </c>
    </row>
    <row r="309" spans="1:32" x14ac:dyDescent="0.25">
      <c r="A309" s="15">
        <v>875</v>
      </c>
      <c r="B309" s="15">
        <v>2018</v>
      </c>
      <c r="C309" s="15" t="s">
        <v>75</v>
      </c>
      <c r="D309" s="15" t="s">
        <v>50</v>
      </c>
      <c r="E309" s="15">
        <v>9</v>
      </c>
      <c r="F309" s="16">
        <v>24.405950546264648</v>
      </c>
      <c r="G309" s="16">
        <v>6.3339835032820702E-3</v>
      </c>
      <c r="H309" s="16">
        <v>2.4341659620404243E-2</v>
      </c>
      <c r="I309" s="15" t="s">
        <v>51</v>
      </c>
      <c r="J309" s="15">
        <v>2018</v>
      </c>
      <c r="K309" s="15">
        <v>39752976123.068504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1</v>
      </c>
      <c r="AF309" s="15">
        <v>0</v>
      </c>
    </row>
    <row r="310" spans="1:32" x14ac:dyDescent="0.25">
      <c r="A310" s="15">
        <v>875</v>
      </c>
      <c r="B310" s="15">
        <v>2019</v>
      </c>
      <c r="C310" s="15" t="s">
        <v>75</v>
      </c>
      <c r="D310" s="15" t="s">
        <v>50</v>
      </c>
      <c r="E310" s="15">
        <v>8</v>
      </c>
      <c r="F310" s="16">
        <v>24.466667175292969</v>
      </c>
      <c r="G310" s="16">
        <v>9.5150349661707878E-3</v>
      </c>
      <c r="H310" s="16">
        <v>3.7665385752916336E-2</v>
      </c>
      <c r="I310" s="15" t="s">
        <v>51</v>
      </c>
      <c r="J310" s="15">
        <v>2019</v>
      </c>
      <c r="K310" s="15">
        <v>42241423467.571365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1</v>
      </c>
    </row>
    <row r="311" spans="1:32" x14ac:dyDescent="0.25">
      <c r="A311" s="15">
        <v>883</v>
      </c>
      <c r="B311" s="15">
        <v>2011</v>
      </c>
      <c r="C311" s="15" t="s">
        <v>76</v>
      </c>
      <c r="D311" s="15" t="s">
        <v>50</v>
      </c>
      <c r="E311" s="15">
        <v>8</v>
      </c>
      <c r="F311" s="16">
        <v>24.167364120483398</v>
      </c>
      <c r="G311" s="16">
        <v>1.8159661442041397E-2</v>
      </c>
      <c r="H311" s="16">
        <v>5.7942949235439301E-2</v>
      </c>
      <c r="I311" s="15" t="s">
        <v>51</v>
      </c>
      <c r="J311" s="15">
        <v>2011</v>
      </c>
      <c r="K311" s="15">
        <v>31315033430.647068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1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</row>
    <row r="312" spans="1:32" x14ac:dyDescent="0.25">
      <c r="A312" s="15">
        <v>883</v>
      </c>
      <c r="B312" s="15">
        <v>2012</v>
      </c>
      <c r="C312" s="15" t="s">
        <v>76</v>
      </c>
      <c r="D312" s="15" t="s">
        <v>50</v>
      </c>
      <c r="E312" s="15">
        <v>9</v>
      </c>
      <c r="F312" s="16">
        <v>24.19224739074707</v>
      </c>
      <c r="G312" s="16">
        <v>2.2092210128903389E-2</v>
      </c>
      <c r="H312" s="16">
        <v>5.2156470715999603E-2</v>
      </c>
      <c r="I312" s="15" t="s">
        <v>51</v>
      </c>
      <c r="J312" s="15">
        <v>2012</v>
      </c>
      <c r="K312" s="15">
        <v>32104029562.533955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1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</row>
    <row r="313" spans="1:32" x14ac:dyDescent="0.25">
      <c r="A313" s="15">
        <v>883</v>
      </c>
      <c r="B313" s="15">
        <v>2013</v>
      </c>
      <c r="C313" s="15" t="s">
        <v>76</v>
      </c>
      <c r="D313" s="15" t="s">
        <v>50</v>
      </c>
      <c r="E313" s="15">
        <v>9</v>
      </c>
      <c r="F313" s="16">
        <v>24.179187774658203</v>
      </c>
      <c r="G313" s="16">
        <v>3.5404156893491745E-2</v>
      </c>
      <c r="H313" s="16">
        <v>7.7362477779388428E-2</v>
      </c>
      <c r="I313" s="15" t="s">
        <v>51</v>
      </c>
      <c r="J313" s="15">
        <v>2013</v>
      </c>
      <c r="K313" s="15">
        <v>31687489110.92173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1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</row>
    <row r="314" spans="1:32" x14ac:dyDescent="0.25">
      <c r="A314" s="15">
        <v>883</v>
      </c>
      <c r="B314" s="15">
        <v>2014</v>
      </c>
      <c r="C314" s="15" t="s">
        <v>76</v>
      </c>
      <c r="D314" s="15" t="s">
        <v>50</v>
      </c>
      <c r="E314" s="15">
        <v>9</v>
      </c>
      <c r="F314" s="16">
        <v>24.239986419677734</v>
      </c>
      <c r="G314" s="16">
        <v>3.8339730352163315E-2</v>
      </c>
      <c r="H314" s="16">
        <v>8.2358568906784058E-2</v>
      </c>
      <c r="I314" s="15" t="s">
        <v>51</v>
      </c>
      <c r="J314" s="15">
        <v>2014</v>
      </c>
      <c r="K314" s="15">
        <v>33673816695.935623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1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</row>
    <row r="315" spans="1:32" x14ac:dyDescent="0.25">
      <c r="A315" s="15">
        <v>883</v>
      </c>
      <c r="B315" s="15">
        <v>2015</v>
      </c>
      <c r="C315" s="15" t="s">
        <v>76</v>
      </c>
      <c r="D315" s="15" t="s">
        <v>50</v>
      </c>
      <c r="E315" s="15">
        <v>9</v>
      </c>
      <c r="F315" s="16">
        <v>24.484182357788086</v>
      </c>
      <c r="G315" s="16">
        <v>3.763938695192337E-2</v>
      </c>
      <c r="H315" s="16">
        <v>6.619437038898468E-2</v>
      </c>
      <c r="I315" s="15" t="s">
        <v>51</v>
      </c>
      <c r="J315" s="15">
        <v>2015</v>
      </c>
      <c r="K315" s="15">
        <v>42987807150.365242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1</v>
      </c>
      <c r="AC315" s="15">
        <v>0</v>
      </c>
      <c r="AD315" s="15">
        <v>0</v>
      </c>
      <c r="AE315" s="15">
        <v>0</v>
      </c>
      <c r="AF315" s="15">
        <v>0</v>
      </c>
    </row>
    <row r="316" spans="1:32" x14ac:dyDescent="0.25">
      <c r="A316" s="15">
        <v>883</v>
      </c>
      <c r="B316" s="15">
        <v>2016</v>
      </c>
      <c r="C316" s="15" t="s">
        <v>76</v>
      </c>
      <c r="D316" s="15" t="s">
        <v>50</v>
      </c>
      <c r="E316" s="15">
        <v>9</v>
      </c>
      <c r="F316" s="16">
        <v>24.455245971679688</v>
      </c>
      <c r="G316" s="16">
        <v>4.6924982219934464E-2</v>
      </c>
      <c r="H316" s="16">
        <v>7.4079982936382294E-2</v>
      </c>
      <c r="I316" s="15" t="s">
        <v>51</v>
      </c>
      <c r="J316" s="15">
        <v>2016</v>
      </c>
      <c r="K316" s="15">
        <v>41761720178.223198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1</v>
      </c>
      <c r="AD316" s="15">
        <v>0</v>
      </c>
      <c r="AE316" s="15">
        <v>0</v>
      </c>
      <c r="AF316" s="15">
        <v>0</v>
      </c>
    </row>
    <row r="317" spans="1:32" x14ac:dyDescent="0.25">
      <c r="A317" s="15">
        <v>883</v>
      </c>
      <c r="B317" s="15">
        <v>2017</v>
      </c>
      <c r="C317" s="15" t="s">
        <v>76</v>
      </c>
      <c r="D317" s="15" t="s">
        <v>50</v>
      </c>
      <c r="E317" s="15">
        <v>9</v>
      </c>
      <c r="F317" s="16">
        <v>24.559637069702148</v>
      </c>
      <c r="G317" s="16">
        <v>4.4781360775232315E-2</v>
      </c>
      <c r="H317" s="16">
        <v>7.3628880083560944E-2</v>
      </c>
      <c r="I317" s="15" t="s">
        <v>51</v>
      </c>
      <c r="J317" s="15">
        <v>2017</v>
      </c>
      <c r="K317" s="15">
        <v>46356950274.530167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1</v>
      </c>
      <c r="AE317" s="15">
        <v>0</v>
      </c>
      <c r="AF317" s="15">
        <v>0</v>
      </c>
    </row>
    <row r="318" spans="1:32" x14ac:dyDescent="0.25">
      <c r="A318" s="15">
        <v>883</v>
      </c>
      <c r="B318" s="15">
        <v>2018</v>
      </c>
      <c r="C318" s="15" t="s">
        <v>76</v>
      </c>
      <c r="D318" s="15" t="s">
        <v>50</v>
      </c>
      <c r="E318" s="15">
        <v>9</v>
      </c>
      <c r="F318" s="16">
        <v>24.598787307739258</v>
      </c>
      <c r="G318" s="16">
        <v>3.9534907788038254E-2</v>
      </c>
      <c r="H318" s="16">
        <v>6.4893275499343872E-2</v>
      </c>
      <c r="I318" s="15" t="s">
        <v>51</v>
      </c>
      <c r="J318" s="15">
        <v>2018</v>
      </c>
      <c r="K318" s="15">
        <v>48207830713.320709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1</v>
      </c>
      <c r="AF318" s="15">
        <v>0</v>
      </c>
    </row>
    <row r="319" spans="1:32" x14ac:dyDescent="0.25">
      <c r="A319" s="15">
        <v>883</v>
      </c>
      <c r="B319" s="15">
        <v>2019</v>
      </c>
      <c r="C319" s="15" t="s">
        <v>76</v>
      </c>
      <c r="D319" s="15" t="s">
        <v>50</v>
      </c>
      <c r="E319" s="15">
        <v>8</v>
      </c>
      <c r="F319" s="16">
        <v>24.823675155639648</v>
      </c>
      <c r="G319" s="16">
        <v>2.9810968786478043E-2</v>
      </c>
      <c r="H319" s="16">
        <v>5.3562212735414505E-2</v>
      </c>
      <c r="I319" s="15" t="s">
        <v>51</v>
      </c>
      <c r="J319" s="15">
        <v>2019</v>
      </c>
      <c r="K319" s="15">
        <v>60364991060.480598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1</v>
      </c>
    </row>
    <row r="320" spans="1:32" x14ac:dyDescent="0.25">
      <c r="A320" s="15">
        <v>899</v>
      </c>
      <c r="B320" s="15">
        <v>2000</v>
      </c>
      <c r="C320" s="15" t="s">
        <v>77</v>
      </c>
      <c r="D320" s="15" t="s">
        <v>50</v>
      </c>
      <c r="E320" s="15">
        <v>11</v>
      </c>
      <c r="F320" s="16">
        <v>21.1812744140625</v>
      </c>
      <c r="G320" s="16">
        <v>6.0125540941953659E-2</v>
      </c>
      <c r="H320" s="16">
        <v>6.4939446747303009E-2</v>
      </c>
      <c r="I320" s="15" t="s">
        <v>51</v>
      </c>
      <c r="J320" s="15">
        <v>2000</v>
      </c>
      <c r="K320" s="15">
        <v>1580922562.7596164</v>
      </c>
      <c r="M320" s="15">
        <v>1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</row>
    <row r="321" spans="1:32" x14ac:dyDescent="0.25">
      <c r="A321" s="15">
        <v>899</v>
      </c>
      <c r="B321" s="15">
        <v>2001</v>
      </c>
      <c r="C321" s="15" t="s">
        <v>77</v>
      </c>
      <c r="D321" s="15" t="s">
        <v>50</v>
      </c>
      <c r="E321" s="15">
        <v>11</v>
      </c>
      <c r="F321" s="16">
        <v>21.161203384399414</v>
      </c>
      <c r="G321" s="16">
        <v>3.9093591272830963E-2</v>
      </c>
      <c r="H321" s="16">
        <v>4.2904607951641083E-2</v>
      </c>
      <c r="I321" s="15" t="s">
        <v>51</v>
      </c>
      <c r="J321" s="15">
        <v>2001</v>
      </c>
      <c r="K321" s="15">
        <v>1549508133.6681163</v>
      </c>
      <c r="M321" s="15">
        <v>0</v>
      </c>
      <c r="N321" s="15">
        <v>1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</row>
    <row r="322" spans="1:32" x14ac:dyDescent="0.25">
      <c r="A322" s="15">
        <v>899</v>
      </c>
      <c r="B322" s="15">
        <v>2002</v>
      </c>
      <c r="C322" s="15" t="s">
        <v>77</v>
      </c>
      <c r="D322" s="15" t="s">
        <v>50</v>
      </c>
      <c r="E322" s="15">
        <v>13</v>
      </c>
      <c r="F322" s="16">
        <v>21.19500732421875</v>
      </c>
      <c r="G322" s="16">
        <v>2.3761553689837456E-2</v>
      </c>
      <c r="H322" s="16">
        <v>2.6565808802843094E-2</v>
      </c>
      <c r="I322" s="15" t="s">
        <v>51</v>
      </c>
      <c r="J322" s="15">
        <v>2002</v>
      </c>
      <c r="K322" s="15">
        <v>1602782990.3632147</v>
      </c>
      <c r="M322" s="15">
        <v>0</v>
      </c>
      <c r="N322" s="15">
        <v>0</v>
      </c>
      <c r="O322" s="15">
        <v>1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</row>
    <row r="323" spans="1:32" x14ac:dyDescent="0.25">
      <c r="A323" s="15">
        <v>899</v>
      </c>
      <c r="B323" s="15">
        <v>2003</v>
      </c>
      <c r="C323" s="15" t="s">
        <v>77</v>
      </c>
      <c r="D323" s="15" t="s">
        <v>50</v>
      </c>
      <c r="E323" s="15">
        <v>13</v>
      </c>
      <c r="F323" s="16">
        <v>21.235092163085938</v>
      </c>
      <c r="G323" s="16">
        <v>4.8608105629682541E-2</v>
      </c>
      <c r="H323" s="16">
        <v>5.3538840264081955E-2</v>
      </c>
      <c r="I323" s="15" t="s">
        <v>51</v>
      </c>
      <c r="J323" s="15">
        <v>2003</v>
      </c>
      <c r="K323" s="15">
        <v>1668335338.738693</v>
      </c>
      <c r="M323" s="15">
        <v>0</v>
      </c>
      <c r="N323" s="15">
        <v>0</v>
      </c>
      <c r="O323" s="15">
        <v>0</v>
      </c>
      <c r="P323" s="15">
        <v>1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</row>
    <row r="324" spans="1:32" x14ac:dyDescent="0.25">
      <c r="A324" s="15">
        <v>899</v>
      </c>
      <c r="B324" s="15">
        <v>2004</v>
      </c>
      <c r="C324" s="15" t="s">
        <v>77</v>
      </c>
      <c r="D324" s="15" t="s">
        <v>50</v>
      </c>
      <c r="E324" s="15">
        <v>12</v>
      </c>
      <c r="F324" s="16">
        <v>21.268821716308594</v>
      </c>
      <c r="G324" s="16">
        <v>2.4030584841966629E-2</v>
      </c>
      <c r="H324" s="16">
        <v>2.773338183760643E-2</v>
      </c>
      <c r="I324" s="15" t="s">
        <v>51</v>
      </c>
      <c r="J324" s="15">
        <v>2004</v>
      </c>
      <c r="K324" s="15">
        <v>1725567323.087028</v>
      </c>
      <c r="M324" s="15">
        <v>0</v>
      </c>
      <c r="N324" s="15">
        <v>0</v>
      </c>
      <c r="O324" s="15">
        <v>0</v>
      </c>
      <c r="P324" s="15">
        <v>0</v>
      </c>
      <c r="Q324" s="15">
        <v>1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</row>
    <row r="325" spans="1:32" x14ac:dyDescent="0.25">
      <c r="A325" s="15">
        <v>899</v>
      </c>
      <c r="B325" s="15">
        <v>2005</v>
      </c>
      <c r="C325" s="15" t="s">
        <v>77</v>
      </c>
      <c r="D325" s="15" t="s">
        <v>50</v>
      </c>
      <c r="E325" s="15">
        <v>13</v>
      </c>
      <c r="F325" s="16">
        <v>21.338956832885742</v>
      </c>
      <c r="G325" s="16">
        <v>1.8987111747264862E-2</v>
      </c>
      <c r="H325" s="16">
        <v>2.2961556911468506E-2</v>
      </c>
      <c r="I325" s="15" t="s">
        <v>51</v>
      </c>
      <c r="J325" s="15">
        <v>2005</v>
      </c>
      <c r="K325" s="15">
        <v>1850935146.4422584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1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</row>
    <row r="326" spans="1:32" x14ac:dyDescent="0.25">
      <c r="A326" s="15">
        <v>899</v>
      </c>
      <c r="B326" s="15">
        <v>2006</v>
      </c>
      <c r="C326" s="15" t="s">
        <v>77</v>
      </c>
      <c r="D326" s="15" t="s">
        <v>50</v>
      </c>
      <c r="E326" s="15">
        <v>13</v>
      </c>
      <c r="F326" s="16">
        <v>21.501983642578125</v>
      </c>
      <c r="G326" s="16">
        <v>3.074449859559536E-2</v>
      </c>
      <c r="H326" s="16">
        <v>4.2660161852836609E-2</v>
      </c>
      <c r="I326" s="15" t="s">
        <v>51</v>
      </c>
      <c r="J326" s="15">
        <v>2006</v>
      </c>
      <c r="K326" s="15">
        <v>2178676986.4732771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1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</row>
    <row r="327" spans="1:32" x14ac:dyDescent="0.25">
      <c r="A327" s="15">
        <v>899</v>
      </c>
      <c r="B327" s="15">
        <v>2007</v>
      </c>
      <c r="C327" s="15" t="s">
        <v>77</v>
      </c>
      <c r="D327" s="15" t="s">
        <v>50</v>
      </c>
      <c r="E327" s="15">
        <v>9</v>
      </c>
      <c r="F327" s="16">
        <v>21.543905258178711</v>
      </c>
      <c r="G327" s="16">
        <v>1.9310381263494492E-2</v>
      </c>
      <c r="H327" s="16">
        <v>2.7681425213813782E-2</v>
      </c>
      <c r="I327" s="15" t="s">
        <v>51</v>
      </c>
      <c r="J327" s="15">
        <v>2007</v>
      </c>
      <c r="K327" s="15">
        <v>2271952107.593132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1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</row>
    <row r="328" spans="1:32" x14ac:dyDescent="0.25">
      <c r="A328" s="15">
        <v>899</v>
      </c>
      <c r="B328" s="15">
        <v>2008</v>
      </c>
      <c r="C328" s="15" t="s">
        <v>77</v>
      </c>
      <c r="D328" s="15" t="s">
        <v>50</v>
      </c>
      <c r="E328" s="15">
        <v>11</v>
      </c>
      <c r="F328" s="16">
        <v>22.630926132202148</v>
      </c>
      <c r="G328" s="16">
        <v>4.1099442169070244E-3</v>
      </c>
      <c r="H328" s="16">
        <v>1.9666949287056923E-2</v>
      </c>
      <c r="I328" s="15" t="s">
        <v>51</v>
      </c>
      <c r="J328" s="15">
        <v>2008</v>
      </c>
      <c r="K328" s="15">
        <v>6737307034.1648178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</row>
    <row r="329" spans="1:32" x14ac:dyDescent="0.25">
      <c r="A329" s="15">
        <v>899</v>
      </c>
      <c r="B329" s="15">
        <v>2009</v>
      </c>
      <c r="C329" s="15" t="s">
        <v>77</v>
      </c>
      <c r="D329" s="15" t="s">
        <v>50</v>
      </c>
      <c r="E329" s="15">
        <v>10</v>
      </c>
      <c r="F329" s="16">
        <v>22.578516006469727</v>
      </c>
      <c r="G329" s="16">
        <v>1.2594440951943398E-2</v>
      </c>
      <c r="H329" s="16">
        <v>5.3723029792308807E-2</v>
      </c>
      <c r="I329" s="15" t="s">
        <v>51</v>
      </c>
      <c r="J329" s="15">
        <v>2009</v>
      </c>
      <c r="K329" s="15">
        <v>6393297458.7536612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1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</row>
    <row r="330" spans="1:32" x14ac:dyDescent="0.25">
      <c r="A330" s="15">
        <v>899</v>
      </c>
      <c r="B330" s="15">
        <v>2010</v>
      </c>
      <c r="C330" s="15" t="s">
        <v>77</v>
      </c>
      <c r="D330" s="15" t="s">
        <v>50</v>
      </c>
      <c r="E330" s="15">
        <v>10</v>
      </c>
      <c r="F330" s="16">
        <v>22.588918685913086</v>
      </c>
      <c r="G330" s="16">
        <v>-6.1238575726747513E-3</v>
      </c>
      <c r="H330" s="16">
        <v>-2.7255486696958542E-2</v>
      </c>
      <c r="I330" s="15" t="s">
        <v>51</v>
      </c>
      <c r="J330" s="15">
        <v>2010</v>
      </c>
      <c r="K330" s="15">
        <v>6460152013.1606979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1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</row>
    <row r="331" spans="1:32" x14ac:dyDescent="0.25">
      <c r="A331" s="15">
        <v>899</v>
      </c>
      <c r="B331" s="15">
        <v>2011</v>
      </c>
      <c r="C331" s="15" t="s">
        <v>77</v>
      </c>
      <c r="D331" s="15" t="s">
        <v>50</v>
      </c>
      <c r="E331" s="15">
        <v>11</v>
      </c>
      <c r="F331" s="16">
        <v>22.623012542724609</v>
      </c>
      <c r="G331" s="16">
        <v>-4.0624093264341354E-2</v>
      </c>
      <c r="H331" s="16">
        <v>-0.23012790083885193</v>
      </c>
      <c r="I331" s="15" t="s">
        <v>51</v>
      </c>
      <c r="J331" s="15">
        <v>2011</v>
      </c>
      <c r="K331" s="15">
        <v>6684201158.3080397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1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</row>
    <row r="332" spans="1:32" x14ac:dyDescent="0.25">
      <c r="A332" s="15">
        <v>899</v>
      </c>
      <c r="B332" s="15">
        <v>2012</v>
      </c>
      <c r="C332" s="15" t="s">
        <v>77</v>
      </c>
      <c r="D332" s="15" t="s">
        <v>50</v>
      </c>
      <c r="E332" s="15">
        <v>11</v>
      </c>
      <c r="F332" s="16">
        <v>22.544925689697266</v>
      </c>
      <c r="G332" s="16">
        <v>2.667611837387085E-2</v>
      </c>
      <c r="H332" s="16">
        <v>0.12445776909589767</v>
      </c>
      <c r="I332" s="15" t="s">
        <v>51</v>
      </c>
      <c r="J332" s="15">
        <v>2012</v>
      </c>
      <c r="K332" s="15">
        <v>6182111332.8935251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1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</row>
    <row r="333" spans="1:32" x14ac:dyDescent="0.25">
      <c r="A333" s="15">
        <v>899</v>
      </c>
      <c r="B333" s="15">
        <v>2013</v>
      </c>
      <c r="C333" s="15" t="s">
        <v>77</v>
      </c>
      <c r="D333" s="15" t="s">
        <v>50</v>
      </c>
      <c r="E333" s="15">
        <v>11</v>
      </c>
      <c r="F333" s="16">
        <v>22.537675857543945</v>
      </c>
      <c r="G333" s="16">
        <v>7.1826674044132233E-2</v>
      </c>
      <c r="H333" s="16">
        <v>0.24862276017665863</v>
      </c>
      <c r="I333" s="15" t="s">
        <v>51</v>
      </c>
      <c r="J333" s="15">
        <v>2013</v>
      </c>
      <c r="K333" s="15">
        <v>6137454137.5607986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1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</row>
    <row r="334" spans="1:32" x14ac:dyDescent="0.25">
      <c r="A334" s="15">
        <v>899</v>
      </c>
      <c r="B334" s="15">
        <v>2014</v>
      </c>
      <c r="C334" s="15" t="s">
        <v>77</v>
      </c>
      <c r="D334" s="15" t="s">
        <v>50</v>
      </c>
      <c r="E334" s="15">
        <v>9</v>
      </c>
      <c r="F334" s="16">
        <v>22.506811141967773</v>
      </c>
      <c r="G334" s="16">
        <v>6.516961008310318E-2</v>
      </c>
      <c r="H334" s="16">
        <v>0.18349193036556244</v>
      </c>
      <c r="I334" s="15" t="s">
        <v>51</v>
      </c>
      <c r="J334" s="15">
        <v>2014</v>
      </c>
      <c r="K334" s="15">
        <v>5950916879.1468124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1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</row>
    <row r="335" spans="1:32" x14ac:dyDescent="0.25">
      <c r="A335" s="15">
        <v>899</v>
      </c>
      <c r="B335" s="15">
        <v>2015</v>
      </c>
      <c r="C335" s="15" t="s">
        <v>77</v>
      </c>
      <c r="D335" s="15" t="s">
        <v>50</v>
      </c>
      <c r="E335" s="15">
        <v>9</v>
      </c>
      <c r="F335" s="16">
        <v>22.510696411132813</v>
      </c>
      <c r="G335" s="16">
        <v>9.6175298094749451E-2</v>
      </c>
      <c r="H335" s="16">
        <v>0.21899372339248657</v>
      </c>
      <c r="I335" s="15" t="s">
        <v>51</v>
      </c>
      <c r="J335" s="15">
        <v>2015</v>
      </c>
      <c r="K335" s="15">
        <v>5974082766.714035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1</v>
      </c>
      <c r="AC335" s="15">
        <v>0</v>
      </c>
      <c r="AD335" s="15">
        <v>0</v>
      </c>
      <c r="AE335" s="15">
        <v>0</v>
      </c>
      <c r="AF335" s="15">
        <v>0</v>
      </c>
    </row>
    <row r="336" spans="1:32" x14ac:dyDescent="0.25">
      <c r="A336" s="15">
        <v>899</v>
      </c>
      <c r="B336" s="15">
        <v>2016</v>
      </c>
      <c r="C336" s="15" t="s">
        <v>77</v>
      </c>
      <c r="D336" s="15" t="s">
        <v>50</v>
      </c>
      <c r="E336" s="15">
        <v>11</v>
      </c>
      <c r="F336" s="16">
        <v>22.747152328491211</v>
      </c>
      <c r="G336" s="16">
        <v>4.9980435520410538E-2</v>
      </c>
      <c r="H336" s="16">
        <v>7.9316563904285431E-2</v>
      </c>
      <c r="I336" s="15" t="s">
        <v>51</v>
      </c>
      <c r="J336" s="15">
        <v>2016</v>
      </c>
      <c r="K336" s="15">
        <v>7567679576.113699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1</v>
      </c>
      <c r="AD336" s="15">
        <v>0</v>
      </c>
      <c r="AE336" s="15">
        <v>0</v>
      </c>
      <c r="AF336" s="15">
        <v>0</v>
      </c>
    </row>
    <row r="337" spans="1:32" x14ac:dyDescent="0.25">
      <c r="A337" s="15">
        <v>899</v>
      </c>
      <c r="B337" s="15">
        <v>2017</v>
      </c>
      <c r="C337" s="15" t="s">
        <v>77</v>
      </c>
      <c r="D337" s="15" t="s">
        <v>50</v>
      </c>
      <c r="E337" s="15">
        <v>11</v>
      </c>
      <c r="F337" s="16">
        <v>22.713802337646484</v>
      </c>
      <c r="G337" s="16">
        <v>2.2474420256912708E-3</v>
      </c>
      <c r="H337" s="16">
        <v>3.6812766920775175E-3</v>
      </c>
      <c r="I337" s="15" t="s">
        <v>51</v>
      </c>
      <c r="J337" s="15">
        <v>2017</v>
      </c>
      <c r="K337" s="15">
        <v>7319459604.3087797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1</v>
      </c>
      <c r="AE337" s="15">
        <v>0</v>
      </c>
      <c r="AF337" s="15">
        <v>0</v>
      </c>
    </row>
    <row r="338" spans="1:32" x14ac:dyDescent="0.25">
      <c r="A338" s="15">
        <v>899</v>
      </c>
      <c r="B338" s="15">
        <v>2018</v>
      </c>
      <c r="C338" s="15" t="s">
        <v>77</v>
      </c>
      <c r="D338" s="15" t="s">
        <v>50</v>
      </c>
      <c r="E338" s="15">
        <v>11</v>
      </c>
      <c r="F338" s="16">
        <v>22.748764038085938</v>
      </c>
      <c r="G338" s="16">
        <v>2.4868877604603767E-2</v>
      </c>
      <c r="H338" s="16">
        <v>4.0476702153682709E-2</v>
      </c>
      <c r="I338" s="15" t="s">
        <v>51</v>
      </c>
      <c r="J338" s="15">
        <v>2018</v>
      </c>
      <c r="K338" s="15">
        <v>7579886312.1107416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1</v>
      </c>
      <c r="AF338" s="15">
        <v>0</v>
      </c>
    </row>
    <row r="339" spans="1:32" x14ac:dyDescent="0.25">
      <c r="A339" s="15">
        <v>899</v>
      </c>
      <c r="B339" s="15">
        <v>2019</v>
      </c>
      <c r="C339" s="15" t="s">
        <v>77</v>
      </c>
      <c r="D339" s="15" t="s">
        <v>50</v>
      </c>
      <c r="E339" s="15">
        <v>10</v>
      </c>
      <c r="F339" s="16">
        <v>22.718179702758789</v>
      </c>
      <c r="G339" s="16">
        <v>3.3083133399486542E-2</v>
      </c>
      <c r="H339" s="16">
        <v>5.0711493939161301E-2</v>
      </c>
      <c r="I339" s="15" t="s">
        <v>51</v>
      </c>
      <c r="J339" s="15">
        <v>2019</v>
      </c>
      <c r="K339" s="15">
        <v>7351569779.1283312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1</v>
      </c>
    </row>
    <row r="340" spans="1:32" x14ac:dyDescent="0.25">
      <c r="A340" s="15">
        <v>939</v>
      </c>
      <c r="B340" s="15">
        <v>2000</v>
      </c>
      <c r="C340" s="15" t="s">
        <v>78</v>
      </c>
      <c r="D340" s="15" t="s">
        <v>50</v>
      </c>
      <c r="E340" s="15">
        <v>13</v>
      </c>
      <c r="F340" s="16">
        <v>20.276351928710938</v>
      </c>
      <c r="G340" s="16">
        <v>8.8941201567649841E-2</v>
      </c>
      <c r="H340" s="16">
        <v>0.12687757611274719</v>
      </c>
      <c r="I340" s="15" t="s">
        <v>51</v>
      </c>
      <c r="J340" s="15">
        <v>2000</v>
      </c>
      <c r="K340" s="15">
        <v>639598970.10850751</v>
      </c>
      <c r="M340" s="15">
        <v>1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</row>
    <row r="341" spans="1:32" x14ac:dyDescent="0.25">
      <c r="A341" s="15">
        <v>939</v>
      </c>
      <c r="B341" s="15">
        <v>2001</v>
      </c>
      <c r="C341" s="15" t="s">
        <v>78</v>
      </c>
      <c r="D341" s="15" t="s">
        <v>50</v>
      </c>
      <c r="E341" s="15">
        <v>13</v>
      </c>
      <c r="F341" s="16">
        <v>20.623332977294922</v>
      </c>
      <c r="G341" s="16">
        <v>7.4614129960536957E-2</v>
      </c>
      <c r="H341" s="16">
        <v>0.13061760365962982</v>
      </c>
      <c r="I341" s="15" t="s">
        <v>51</v>
      </c>
      <c r="J341" s="15">
        <v>2001</v>
      </c>
      <c r="K341" s="15">
        <v>904898171.17502272</v>
      </c>
      <c r="M341" s="15">
        <v>0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</row>
    <row r="342" spans="1:32" x14ac:dyDescent="0.25">
      <c r="A342" s="15">
        <v>939</v>
      </c>
      <c r="B342" s="15">
        <v>2002</v>
      </c>
      <c r="C342" s="15" t="s">
        <v>78</v>
      </c>
      <c r="D342" s="15" t="s">
        <v>50</v>
      </c>
      <c r="E342" s="15">
        <v>13</v>
      </c>
      <c r="F342" s="16">
        <v>20.907386779785156</v>
      </c>
      <c r="G342" s="16">
        <v>7.1774296462535858E-2</v>
      </c>
      <c r="H342" s="16">
        <v>0.15149937570095062</v>
      </c>
      <c r="I342" s="15" t="s">
        <v>51</v>
      </c>
      <c r="J342" s="15">
        <v>2002</v>
      </c>
      <c r="K342" s="15">
        <v>1202161207.0935626</v>
      </c>
      <c r="M342" s="15">
        <v>0</v>
      </c>
      <c r="N342" s="15">
        <v>0</v>
      </c>
      <c r="O342" s="15">
        <v>1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</row>
    <row r="343" spans="1:32" x14ac:dyDescent="0.25">
      <c r="A343" s="15">
        <v>939</v>
      </c>
      <c r="B343" s="15">
        <v>2003</v>
      </c>
      <c r="C343" s="15" t="s">
        <v>78</v>
      </c>
      <c r="D343" s="15" t="s">
        <v>50</v>
      </c>
      <c r="E343" s="15">
        <v>13</v>
      </c>
      <c r="F343" s="16">
        <v>21.17778205871582</v>
      </c>
      <c r="G343" s="16">
        <v>5.432511493563652E-2</v>
      </c>
      <c r="H343" s="16">
        <v>0.13075472414493561</v>
      </c>
      <c r="I343" s="15" t="s">
        <v>51</v>
      </c>
      <c r="J343" s="15">
        <v>2003</v>
      </c>
      <c r="K343" s="15">
        <v>1575411049.0787966</v>
      </c>
      <c r="M343" s="15">
        <v>0</v>
      </c>
      <c r="N343" s="15">
        <v>0</v>
      </c>
      <c r="O343" s="15">
        <v>0</v>
      </c>
      <c r="P343" s="15">
        <v>1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</row>
    <row r="344" spans="1:32" x14ac:dyDescent="0.25">
      <c r="A344" s="15">
        <v>939</v>
      </c>
      <c r="B344" s="15">
        <v>2004</v>
      </c>
      <c r="C344" s="15" t="s">
        <v>78</v>
      </c>
      <c r="D344" s="15" t="s">
        <v>50</v>
      </c>
      <c r="E344" s="15">
        <v>9</v>
      </c>
      <c r="F344" s="16">
        <v>21.355192184448242</v>
      </c>
      <c r="G344" s="16">
        <v>5.3870577365159988E-2</v>
      </c>
      <c r="H344" s="16">
        <v>0.13459518551826477</v>
      </c>
      <c r="I344" s="15" t="s">
        <v>51</v>
      </c>
      <c r="J344" s="15">
        <v>2004</v>
      </c>
      <c r="K344" s="15">
        <v>1881230995.6836252</v>
      </c>
      <c r="M344" s="15">
        <v>0</v>
      </c>
      <c r="N344" s="15">
        <v>0</v>
      </c>
      <c r="O344" s="15">
        <v>0</v>
      </c>
      <c r="P344" s="15">
        <v>0</v>
      </c>
      <c r="Q344" s="15">
        <v>1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</row>
    <row r="345" spans="1:32" x14ac:dyDescent="0.25">
      <c r="A345" s="15">
        <v>939</v>
      </c>
      <c r="B345" s="15">
        <v>2005</v>
      </c>
      <c r="C345" s="15" t="s">
        <v>78</v>
      </c>
      <c r="D345" s="15" t="s">
        <v>50</v>
      </c>
      <c r="E345" s="15">
        <v>9</v>
      </c>
      <c r="F345" s="16">
        <v>22.22119140625</v>
      </c>
      <c r="G345" s="16">
        <v>2.1368416026234627E-2</v>
      </c>
      <c r="H345" s="16">
        <v>6.7635618150234222E-2</v>
      </c>
      <c r="I345" s="15" t="s">
        <v>51</v>
      </c>
      <c r="J345" s="15">
        <v>2005</v>
      </c>
      <c r="K345" s="15">
        <v>4472401753.2371063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1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</row>
    <row r="346" spans="1:32" x14ac:dyDescent="0.25">
      <c r="A346" s="15">
        <v>939</v>
      </c>
      <c r="B346" s="15">
        <v>2006</v>
      </c>
      <c r="C346" s="15" t="s">
        <v>78</v>
      </c>
      <c r="D346" s="15" t="s">
        <v>50</v>
      </c>
      <c r="E346" s="15">
        <v>9</v>
      </c>
      <c r="F346" s="16">
        <v>22.222118377685547</v>
      </c>
      <c r="G346" s="16">
        <v>2.7952147647738457E-2</v>
      </c>
      <c r="H346" s="16">
        <v>8.4442645311355591E-2</v>
      </c>
      <c r="I346" s="15" t="s">
        <v>51</v>
      </c>
      <c r="J346" s="15">
        <v>2006</v>
      </c>
      <c r="K346" s="15">
        <v>4476549464.0183525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1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</row>
    <row r="347" spans="1:32" x14ac:dyDescent="0.25">
      <c r="A347" s="15">
        <v>939</v>
      </c>
      <c r="B347" s="15">
        <v>2007</v>
      </c>
      <c r="C347" s="15" t="s">
        <v>78</v>
      </c>
      <c r="D347" s="15" t="s">
        <v>50</v>
      </c>
      <c r="E347" s="15">
        <v>9</v>
      </c>
      <c r="F347" s="16">
        <v>22.269668579101563</v>
      </c>
      <c r="G347" s="16">
        <v>7.4077367782592773E-2</v>
      </c>
      <c r="H347" s="16">
        <v>0.19351887702941895</v>
      </c>
      <c r="I347" s="15" t="s">
        <v>51</v>
      </c>
      <c r="J347" s="15">
        <v>2007</v>
      </c>
      <c r="K347" s="15">
        <v>4694552256.8297586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1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</row>
    <row r="348" spans="1:32" x14ac:dyDescent="0.25">
      <c r="A348" s="15">
        <v>939</v>
      </c>
      <c r="B348" s="15">
        <v>2008</v>
      </c>
      <c r="C348" s="15" t="s">
        <v>78</v>
      </c>
      <c r="D348" s="15" t="s">
        <v>50</v>
      </c>
      <c r="E348" s="15">
        <v>9</v>
      </c>
      <c r="F348" s="16">
        <v>22.664932250976563</v>
      </c>
      <c r="G348" s="16">
        <v>2.0508315414190292E-2</v>
      </c>
      <c r="H348" s="16">
        <v>5.7140100747346878E-2</v>
      </c>
      <c r="I348" s="15" t="s">
        <v>51</v>
      </c>
      <c r="J348" s="15">
        <v>2008</v>
      </c>
      <c r="K348" s="15">
        <v>6970356798.2583418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1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</row>
    <row r="349" spans="1:32" x14ac:dyDescent="0.25">
      <c r="A349" s="15">
        <v>939</v>
      </c>
      <c r="B349" s="15">
        <v>2009</v>
      </c>
      <c r="C349" s="15" t="s">
        <v>78</v>
      </c>
      <c r="D349" s="15" t="s">
        <v>50</v>
      </c>
      <c r="E349" s="15">
        <v>8</v>
      </c>
      <c r="F349" s="16">
        <v>22.882011413574219</v>
      </c>
      <c r="G349" s="16">
        <v>3.5826951265335083E-2</v>
      </c>
      <c r="H349" s="16">
        <v>0.11165418475866318</v>
      </c>
      <c r="I349" s="15" t="s">
        <v>51</v>
      </c>
      <c r="J349" s="15">
        <v>2009</v>
      </c>
      <c r="K349" s="15">
        <v>8660267200.2250805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1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</row>
    <row r="350" spans="1:32" x14ac:dyDescent="0.25">
      <c r="A350" s="15">
        <v>939</v>
      </c>
      <c r="B350" s="15">
        <v>2010</v>
      </c>
      <c r="C350" s="15" t="s">
        <v>78</v>
      </c>
      <c r="D350" s="15" t="s">
        <v>50</v>
      </c>
      <c r="E350" s="15">
        <v>8</v>
      </c>
      <c r="F350" s="16">
        <v>22.995180130004883</v>
      </c>
      <c r="G350" s="16">
        <v>4.4790174812078476E-2</v>
      </c>
      <c r="H350" s="16">
        <v>0.13154929876327515</v>
      </c>
      <c r="I350" s="15" t="s">
        <v>51</v>
      </c>
      <c r="J350" s="15">
        <v>2010</v>
      </c>
      <c r="K350" s="15">
        <v>9697947770.3524113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1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</row>
    <row r="351" spans="1:32" x14ac:dyDescent="0.25">
      <c r="A351" s="15">
        <v>939</v>
      </c>
      <c r="B351" s="15">
        <v>2011</v>
      </c>
      <c r="C351" s="15" t="s">
        <v>78</v>
      </c>
      <c r="D351" s="15" t="s">
        <v>50</v>
      </c>
      <c r="E351" s="15">
        <v>9</v>
      </c>
      <c r="F351" s="16">
        <v>22.968221664428711</v>
      </c>
      <c r="G351" s="16">
        <v>8.7426766753196716E-2</v>
      </c>
      <c r="H351" s="16">
        <v>0.26203671097755432</v>
      </c>
      <c r="I351" s="15" t="s">
        <v>51</v>
      </c>
      <c r="J351" s="15">
        <v>2011</v>
      </c>
      <c r="K351" s="15">
        <v>9439998558.747076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1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</row>
    <row r="352" spans="1:32" x14ac:dyDescent="0.25">
      <c r="A352" s="15">
        <v>939</v>
      </c>
      <c r="B352" s="15">
        <v>2015</v>
      </c>
      <c r="C352" s="15" t="s">
        <v>78</v>
      </c>
      <c r="D352" s="15" t="s">
        <v>50</v>
      </c>
      <c r="E352" s="15">
        <v>9</v>
      </c>
      <c r="F352" s="16">
        <v>24.216501235961914</v>
      </c>
      <c r="G352" s="16">
        <v>1.0360416956245899E-2</v>
      </c>
      <c r="H352" s="16">
        <v>4.2941641062498093E-2</v>
      </c>
      <c r="I352" s="15" t="s">
        <v>51</v>
      </c>
      <c r="J352" s="15">
        <v>2015</v>
      </c>
      <c r="K352" s="15">
        <v>32892195112.858932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1</v>
      </c>
      <c r="AC352" s="15">
        <v>0</v>
      </c>
      <c r="AD352" s="15">
        <v>0</v>
      </c>
      <c r="AE352" s="15">
        <v>0</v>
      </c>
      <c r="AF352" s="15">
        <v>0</v>
      </c>
    </row>
    <row r="353" spans="1:32" x14ac:dyDescent="0.25">
      <c r="A353" s="15">
        <v>939</v>
      </c>
      <c r="B353" s="15">
        <v>2016</v>
      </c>
      <c r="C353" s="15" t="s">
        <v>78</v>
      </c>
      <c r="D353" s="15" t="s">
        <v>50</v>
      </c>
      <c r="E353" s="15">
        <v>9</v>
      </c>
      <c r="F353" s="16">
        <v>24.455160140991211</v>
      </c>
      <c r="G353" s="16">
        <v>7.9794712364673615E-3</v>
      </c>
      <c r="H353" s="16">
        <v>2.5708721950650215E-2</v>
      </c>
      <c r="I353" s="15" t="s">
        <v>51</v>
      </c>
      <c r="J353" s="15">
        <v>2016</v>
      </c>
      <c r="K353" s="15">
        <v>41758135894.851288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1</v>
      </c>
      <c r="AD353" s="15">
        <v>0</v>
      </c>
      <c r="AE353" s="15">
        <v>0</v>
      </c>
      <c r="AF353" s="15">
        <v>0</v>
      </c>
    </row>
    <row r="354" spans="1:32" x14ac:dyDescent="0.25">
      <c r="A354" s="15">
        <v>939</v>
      </c>
      <c r="B354" s="15">
        <v>2017</v>
      </c>
      <c r="C354" s="15" t="s">
        <v>78</v>
      </c>
      <c r="D354" s="15" t="s">
        <v>50</v>
      </c>
      <c r="E354" s="15">
        <v>8</v>
      </c>
      <c r="F354" s="16">
        <v>24.373106002807617</v>
      </c>
      <c r="G354" s="16">
        <v>-6.0516100376844406E-2</v>
      </c>
      <c r="H354" s="16">
        <v>-0.21893922984600067</v>
      </c>
      <c r="I354" s="15" t="s">
        <v>51</v>
      </c>
      <c r="J354" s="15">
        <v>2017</v>
      </c>
      <c r="K354" s="15">
        <v>38468516975.347832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1</v>
      </c>
      <c r="AE354" s="15">
        <v>0</v>
      </c>
      <c r="AF354" s="15">
        <v>0</v>
      </c>
    </row>
    <row r="355" spans="1:32" x14ac:dyDescent="0.25">
      <c r="A355" s="15">
        <v>939</v>
      </c>
      <c r="B355" s="15">
        <v>2018</v>
      </c>
      <c r="C355" s="15" t="s">
        <v>78</v>
      </c>
      <c r="D355" s="15" t="s">
        <v>50</v>
      </c>
      <c r="E355" s="15">
        <v>9</v>
      </c>
      <c r="F355" s="16">
        <v>24.208457946777344</v>
      </c>
      <c r="G355" s="16">
        <v>-0.14917503297328949</v>
      </c>
      <c r="H355" s="16">
        <v>-2.5427672863006592</v>
      </c>
      <c r="I355" s="15" t="s">
        <v>51</v>
      </c>
      <c r="J355" s="15">
        <v>2018</v>
      </c>
      <c r="K355" s="15">
        <v>32628694800.839363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1</v>
      </c>
      <c r="AF355" s="15">
        <v>0</v>
      </c>
    </row>
    <row r="356" spans="1:32" x14ac:dyDescent="0.25">
      <c r="A356" s="15">
        <v>958</v>
      </c>
      <c r="B356" s="15">
        <v>2000</v>
      </c>
      <c r="C356" s="15" t="s">
        <v>79</v>
      </c>
      <c r="D356" s="15" t="s">
        <v>50</v>
      </c>
      <c r="E356" s="15">
        <v>10</v>
      </c>
      <c r="F356" s="16">
        <v>20.96782112121582</v>
      </c>
      <c r="G356" s="16">
        <v>4.1796918958425522E-2</v>
      </c>
      <c r="H356" s="16">
        <v>9.6975602209568024E-2</v>
      </c>
      <c r="I356" s="15" t="s">
        <v>51</v>
      </c>
      <c r="J356" s="15">
        <v>2000</v>
      </c>
      <c r="K356" s="15">
        <v>1277053261.229353</v>
      </c>
      <c r="M356" s="15">
        <v>1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</row>
    <row r="357" spans="1:32" x14ac:dyDescent="0.25">
      <c r="A357" s="15">
        <v>958</v>
      </c>
      <c r="B357" s="15">
        <v>2001</v>
      </c>
      <c r="C357" s="15" t="s">
        <v>79</v>
      </c>
      <c r="D357" s="15" t="s">
        <v>50</v>
      </c>
      <c r="E357" s="15">
        <v>11</v>
      </c>
      <c r="F357" s="16">
        <v>21.105625152587891</v>
      </c>
      <c r="G357" s="16">
        <v>5.6774850934743881E-2</v>
      </c>
      <c r="H357" s="16">
        <v>0.13557706773281097</v>
      </c>
      <c r="I357" s="15" t="s">
        <v>51</v>
      </c>
      <c r="J357" s="15">
        <v>2001</v>
      </c>
      <c r="K357" s="15">
        <v>1465738653.3496659</v>
      </c>
      <c r="M357" s="15">
        <v>0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</row>
    <row r="358" spans="1:32" x14ac:dyDescent="0.25">
      <c r="A358" s="15">
        <v>958</v>
      </c>
      <c r="B358" s="15">
        <v>2002</v>
      </c>
      <c r="C358" s="15" t="s">
        <v>79</v>
      </c>
      <c r="D358" s="15" t="s">
        <v>50</v>
      </c>
      <c r="E358" s="15">
        <v>9</v>
      </c>
      <c r="F358" s="16">
        <v>21.456878662109375</v>
      </c>
      <c r="G358" s="16">
        <v>3.4856479614973068E-2</v>
      </c>
      <c r="H358" s="16">
        <v>6.0971852391958237E-2</v>
      </c>
      <c r="I358" s="15" t="s">
        <v>51</v>
      </c>
      <c r="J358" s="15">
        <v>2002</v>
      </c>
      <c r="K358" s="15">
        <v>2082591069.9330292</v>
      </c>
      <c r="M358" s="15">
        <v>0</v>
      </c>
      <c r="N358" s="15">
        <v>0</v>
      </c>
      <c r="O358" s="15">
        <v>1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</row>
    <row r="359" spans="1:32" x14ac:dyDescent="0.25">
      <c r="A359" s="15">
        <v>958</v>
      </c>
      <c r="B359" s="15">
        <v>2003</v>
      </c>
      <c r="C359" s="15" t="s">
        <v>79</v>
      </c>
      <c r="D359" s="15" t="s">
        <v>50</v>
      </c>
      <c r="E359" s="15">
        <v>9</v>
      </c>
      <c r="F359" s="16">
        <v>21.589506149291992</v>
      </c>
      <c r="G359" s="16">
        <v>3.1507205218076706E-2</v>
      </c>
      <c r="H359" s="16">
        <v>5.8223851025104523E-2</v>
      </c>
      <c r="I359" s="15" t="s">
        <v>51</v>
      </c>
      <c r="J359" s="15">
        <v>2003</v>
      </c>
      <c r="K359" s="15">
        <v>2377953662.9265461</v>
      </c>
      <c r="M359" s="15">
        <v>0</v>
      </c>
      <c r="N359" s="15">
        <v>0</v>
      </c>
      <c r="O359" s="15">
        <v>0</v>
      </c>
      <c r="P359" s="15">
        <v>1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</row>
    <row r="360" spans="1:32" x14ac:dyDescent="0.25">
      <c r="A360" s="15">
        <v>958</v>
      </c>
      <c r="B360" s="15">
        <v>2004</v>
      </c>
      <c r="C360" s="15" t="s">
        <v>79</v>
      </c>
      <c r="D360" s="15" t="s">
        <v>50</v>
      </c>
      <c r="E360" s="15">
        <v>9</v>
      </c>
      <c r="F360" s="16">
        <v>21.759138107299805</v>
      </c>
      <c r="G360" s="16">
        <v>4.7994768247008324E-3</v>
      </c>
      <c r="H360" s="16">
        <v>1.0564715601503849E-2</v>
      </c>
      <c r="I360" s="15" t="s">
        <v>51</v>
      </c>
      <c r="J360" s="15">
        <v>2004</v>
      </c>
      <c r="K360" s="15">
        <v>2817562840.5911331</v>
      </c>
      <c r="M360" s="15">
        <v>0</v>
      </c>
      <c r="N360" s="15">
        <v>0</v>
      </c>
      <c r="O360" s="15">
        <v>0</v>
      </c>
      <c r="P360" s="15">
        <v>0</v>
      </c>
      <c r="Q360" s="15">
        <v>1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</row>
    <row r="361" spans="1:32" x14ac:dyDescent="0.25">
      <c r="A361" s="15">
        <v>958</v>
      </c>
      <c r="B361" s="15">
        <v>2005</v>
      </c>
      <c r="C361" s="15" t="s">
        <v>79</v>
      </c>
      <c r="D361" s="15" t="s">
        <v>50</v>
      </c>
      <c r="E361" s="15">
        <v>9</v>
      </c>
      <c r="F361" s="16">
        <v>21.948339462280273</v>
      </c>
      <c r="G361" s="16">
        <v>1.0016361251473427E-2</v>
      </c>
      <c r="H361" s="16">
        <v>2.6412492617964745E-2</v>
      </c>
      <c r="I361" s="15" t="s">
        <v>51</v>
      </c>
      <c r="J361" s="15">
        <v>2005</v>
      </c>
      <c r="K361" s="15">
        <v>3404416724.8818779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1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</row>
    <row r="362" spans="1:32" x14ac:dyDescent="0.25">
      <c r="A362" s="15">
        <v>958</v>
      </c>
      <c r="B362" s="15">
        <v>2006</v>
      </c>
      <c r="C362" s="15" t="s">
        <v>79</v>
      </c>
      <c r="D362" s="15" t="s">
        <v>50</v>
      </c>
      <c r="E362" s="15">
        <v>9</v>
      </c>
      <c r="F362" s="16">
        <v>21.860561370849609</v>
      </c>
      <c r="G362" s="16">
        <v>5.6256982497870922E-3</v>
      </c>
      <c r="H362" s="16">
        <v>1.5146077610552311E-2</v>
      </c>
      <c r="I362" s="15" t="s">
        <v>51</v>
      </c>
      <c r="J362" s="15">
        <v>2006</v>
      </c>
      <c r="K362" s="15">
        <v>3118323550.6544652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1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</row>
    <row r="363" spans="1:32" x14ac:dyDescent="0.25">
      <c r="A363" s="15">
        <v>958</v>
      </c>
      <c r="B363" s="15">
        <v>2007</v>
      </c>
      <c r="C363" s="15" t="s">
        <v>79</v>
      </c>
      <c r="D363" s="15" t="s">
        <v>50</v>
      </c>
      <c r="E363" s="15">
        <v>9</v>
      </c>
      <c r="F363" s="16">
        <v>21.838146209716797</v>
      </c>
      <c r="G363" s="16">
        <v>3.8018438499420881E-3</v>
      </c>
      <c r="H363" s="16">
        <v>9.9558141082525253E-3</v>
      </c>
      <c r="I363" s="15" t="s">
        <v>51</v>
      </c>
      <c r="J363" s="15">
        <v>2007</v>
      </c>
      <c r="K363" s="15">
        <v>3049203389.6097054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1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</row>
    <row r="364" spans="1:32" x14ac:dyDescent="0.25">
      <c r="A364" s="15">
        <v>958</v>
      </c>
      <c r="B364" s="15">
        <v>2008</v>
      </c>
      <c r="C364" s="15" t="s">
        <v>79</v>
      </c>
      <c r="D364" s="15" t="s">
        <v>50</v>
      </c>
      <c r="F364" s="16">
        <v>21.774204254150391</v>
      </c>
      <c r="G364" s="16">
        <v>-0.11630267649888992</v>
      </c>
      <c r="H364" s="16">
        <v>-0.399961918592453</v>
      </c>
      <c r="I364" s="15" t="s">
        <v>51</v>
      </c>
      <c r="J364" s="15">
        <v>2008</v>
      </c>
      <c r="K364" s="15">
        <v>2860334045.6911588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1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</row>
    <row r="365" spans="1:32" x14ac:dyDescent="0.25">
      <c r="A365" s="15">
        <v>958</v>
      </c>
      <c r="B365" s="15">
        <v>2009</v>
      </c>
      <c r="C365" s="15" t="s">
        <v>79</v>
      </c>
      <c r="D365" s="15" t="s">
        <v>50</v>
      </c>
      <c r="E365" s="15">
        <v>9</v>
      </c>
      <c r="F365" s="16">
        <v>21.248882293701172</v>
      </c>
      <c r="G365" s="16">
        <v>-0.75412702560424805</v>
      </c>
      <c r="H365" s="16">
        <v>2.8738541603088379</v>
      </c>
      <c r="I365" s="15" t="s">
        <v>51</v>
      </c>
      <c r="J365" s="15">
        <v>2009</v>
      </c>
      <c r="K365" s="15">
        <v>1691501264.4240143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1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</row>
    <row r="366" spans="1:32" x14ac:dyDescent="0.25">
      <c r="A366" s="15">
        <v>958</v>
      </c>
      <c r="B366" s="15">
        <v>2010</v>
      </c>
      <c r="C366" s="15" t="s">
        <v>79</v>
      </c>
      <c r="D366" s="15" t="s">
        <v>50</v>
      </c>
      <c r="E366" s="15">
        <v>9</v>
      </c>
      <c r="F366" s="16">
        <v>21.158374786376953</v>
      </c>
      <c r="G366" s="16">
        <v>1.8629172816872597E-2</v>
      </c>
      <c r="H366" s="16">
        <v>-6.9346733391284943E-2</v>
      </c>
      <c r="I366" s="15" t="s">
        <v>51</v>
      </c>
      <c r="J366" s="15">
        <v>2010</v>
      </c>
      <c r="K366" s="15">
        <v>1545131390.9664917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1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</row>
    <row r="367" spans="1:32" x14ac:dyDescent="0.25">
      <c r="A367" s="15">
        <v>958</v>
      </c>
      <c r="B367" s="15">
        <v>2011</v>
      </c>
      <c r="C367" s="15" t="s">
        <v>79</v>
      </c>
      <c r="D367" s="15" t="s">
        <v>50</v>
      </c>
      <c r="E367" s="15">
        <v>6</v>
      </c>
      <c r="F367" s="16">
        <v>21.071996688842773</v>
      </c>
      <c r="G367" s="16">
        <v>-0.19952516257762909</v>
      </c>
      <c r="H367" s="16">
        <v>0.40520995855331421</v>
      </c>
      <c r="I367" s="15" t="s">
        <v>51</v>
      </c>
      <c r="J367" s="15">
        <v>2011</v>
      </c>
      <c r="K367" s="15">
        <v>1417267684.0939267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1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</row>
    <row r="368" spans="1:32" x14ac:dyDescent="0.25">
      <c r="A368" s="15">
        <v>958</v>
      </c>
      <c r="B368" s="15">
        <v>2012</v>
      </c>
      <c r="C368" s="15" t="s">
        <v>79</v>
      </c>
      <c r="D368" s="15" t="s">
        <v>50</v>
      </c>
      <c r="E368" s="15">
        <v>7</v>
      </c>
      <c r="F368" s="16">
        <v>21.044645309448242</v>
      </c>
      <c r="G368" s="16">
        <v>-4.9885440617799759E-2</v>
      </c>
      <c r="H368" s="16">
        <v>8.9731872081756592E-2</v>
      </c>
      <c r="I368" s="15" t="s">
        <v>51</v>
      </c>
      <c r="J368" s="15">
        <v>2012</v>
      </c>
      <c r="K368" s="15">
        <v>1379028785.1198535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1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</row>
    <row r="369" spans="1:32" x14ac:dyDescent="0.25">
      <c r="A369" s="15">
        <v>958</v>
      </c>
      <c r="B369" s="15">
        <v>2013</v>
      </c>
      <c r="C369" s="15" t="s">
        <v>79</v>
      </c>
      <c r="D369" s="15" t="s">
        <v>50</v>
      </c>
      <c r="E369" s="15">
        <v>7</v>
      </c>
      <c r="F369" s="16">
        <v>21.540922164916992</v>
      </c>
      <c r="G369" s="16">
        <v>0.29761162400245667</v>
      </c>
      <c r="H369" s="16">
        <v>0.9811585545539856</v>
      </c>
      <c r="I369" s="15" t="s">
        <v>51</v>
      </c>
      <c r="J369" s="15">
        <v>2013</v>
      </c>
      <c r="K369" s="15">
        <v>2265184761.4008994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1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</row>
    <row r="370" spans="1:32" x14ac:dyDescent="0.25">
      <c r="A370" s="15">
        <v>958</v>
      </c>
      <c r="B370" s="15">
        <v>2014</v>
      </c>
      <c r="C370" s="15" t="s">
        <v>79</v>
      </c>
      <c r="D370" s="15" t="s">
        <v>50</v>
      </c>
      <c r="E370" s="15">
        <v>7</v>
      </c>
      <c r="F370" s="16">
        <v>21.507112503051758</v>
      </c>
      <c r="G370" s="16">
        <v>9.0229354798793793E-2</v>
      </c>
      <c r="H370" s="16">
        <v>0.23789636790752411</v>
      </c>
      <c r="I370" s="15" t="s">
        <v>51</v>
      </c>
      <c r="J370" s="15">
        <v>2014</v>
      </c>
      <c r="K370" s="15">
        <v>2189879821.0840955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1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</row>
    <row r="371" spans="1:32" x14ac:dyDescent="0.25">
      <c r="A371" s="15">
        <v>958</v>
      </c>
      <c r="B371" s="15">
        <v>2015</v>
      </c>
      <c r="C371" s="15" t="s">
        <v>79</v>
      </c>
      <c r="D371" s="15" t="s">
        <v>50</v>
      </c>
      <c r="E371" s="15">
        <v>7</v>
      </c>
      <c r="F371" s="16">
        <v>22.391231536865234</v>
      </c>
      <c r="G371" s="16">
        <v>8.4324300289154053E-2</v>
      </c>
      <c r="H371" s="16">
        <v>0.1926853209733963</v>
      </c>
      <c r="I371" s="15" t="s">
        <v>51</v>
      </c>
      <c r="J371" s="15">
        <v>2015</v>
      </c>
      <c r="K371" s="15">
        <v>5301372238.2263727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1</v>
      </c>
      <c r="AC371" s="15">
        <v>0</v>
      </c>
      <c r="AD371" s="15">
        <v>0</v>
      </c>
      <c r="AE371" s="15">
        <v>0</v>
      </c>
      <c r="AF371" s="15">
        <v>0</v>
      </c>
    </row>
    <row r="372" spans="1:32" x14ac:dyDescent="0.25">
      <c r="A372" s="15">
        <v>958</v>
      </c>
      <c r="B372" s="15">
        <v>2016</v>
      </c>
      <c r="C372" s="15" t="s">
        <v>79</v>
      </c>
      <c r="D372" s="15" t="s">
        <v>50</v>
      </c>
      <c r="E372" s="15">
        <v>7</v>
      </c>
      <c r="F372" s="16">
        <v>22.391277313232422</v>
      </c>
      <c r="G372" s="16">
        <v>5.3642656654119492E-2</v>
      </c>
      <c r="H372" s="16">
        <v>0.10997169464826584</v>
      </c>
      <c r="I372" s="15" t="s">
        <v>51</v>
      </c>
      <c r="J372" s="15">
        <v>2016</v>
      </c>
      <c r="K372" s="15">
        <v>5301614921.3430815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1</v>
      </c>
      <c r="AD372" s="15">
        <v>0</v>
      </c>
      <c r="AE372" s="15">
        <v>0</v>
      </c>
      <c r="AF372" s="15">
        <v>0</v>
      </c>
    </row>
    <row r="373" spans="1:32" x14ac:dyDescent="0.25">
      <c r="A373" s="15">
        <v>958</v>
      </c>
      <c r="B373" s="15">
        <v>2017</v>
      </c>
      <c r="C373" s="15" t="s">
        <v>79</v>
      </c>
      <c r="D373" s="15" t="s">
        <v>50</v>
      </c>
      <c r="E373" s="15">
        <v>7</v>
      </c>
      <c r="F373" s="16">
        <v>22.734226226806641</v>
      </c>
      <c r="G373" s="16">
        <v>9.2239724472165108E-3</v>
      </c>
      <c r="H373" s="16">
        <v>2.5025941431522369E-2</v>
      </c>
      <c r="I373" s="15" t="s">
        <v>51</v>
      </c>
      <c r="J373" s="15">
        <v>2017</v>
      </c>
      <c r="K373" s="15">
        <v>7470488484.6158161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1</v>
      </c>
      <c r="AE373" s="15">
        <v>0</v>
      </c>
      <c r="AF373" s="15">
        <v>0</v>
      </c>
    </row>
    <row r="374" spans="1:32" x14ac:dyDescent="0.25">
      <c r="A374" s="15">
        <v>958</v>
      </c>
      <c r="B374" s="15">
        <v>2018</v>
      </c>
      <c r="C374" s="15" t="s">
        <v>79</v>
      </c>
      <c r="D374" s="15" t="s">
        <v>50</v>
      </c>
      <c r="E374" s="15">
        <v>8</v>
      </c>
      <c r="F374" s="16">
        <v>23.103862762451172</v>
      </c>
      <c r="G374" s="16">
        <v>1.203853078186512E-2</v>
      </c>
      <c r="H374" s="16">
        <v>3.6098543554544449E-2</v>
      </c>
      <c r="I374" s="15" t="s">
        <v>51</v>
      </c>
      <c r="J374" s="15">
        <v>2018</v>
      </c>
      <c r="K374" s="15">
        <v>10811354511.412094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1</v>
      </c>
      <c r="AF374" s="15">
        <v>0</v>
      </c>
    </row>
    <row r="375" spans="1:32" x14ac:dyDescent="0.25">
      <c r="A375" s="15">
        <v>958</v>
      </c>
      <c r="B375" s="15">
        <v>2019</v>
      </c>
      <c r="C375" s="15" t="s">
        <v>79</v>
      </c>
      <c r="D375" s="15" t="s">
        <v>50</v>
      </c>
      <c r="E375" s="15">
        <v>8</v>
      </c>
      <c r="F375" s="16">
        <v>25.099653244018555</v>
      </c>
      <c r="G375" s="16">
        <v>3.1251121312379837E-2</v>
      </c>
      <c r="H375" s="16">
        <v>8.0995157361030579E-2</v>
      </c>
      <c r="I375" s="15" t="s">
        <v>51</v>
      </c>
      <c r="J375" s="15">
        <v>2019</v>
      </c>
      <c r="K375" s="15">
        <v>79550131439.646637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1</v>
      </c>
    </row>
    <row r="376" spans="1:32" x14ac:dyDescent="0.25">
      <c r="A376" s="15">
        <v>966</v>
      </c>
      <c r="B376" s="15">
        <v>2000</v>
      </c>
      <c r="C376" s="15" t="s">
        <v>80</v>
      </c>
      <c r="D376" s="15" t="s">
        <v>50</v>
      </c>
      <c r="E376" s="15">
        <v>11</v>
      </c>
      <c r="F376" s="16">
        <v>21.483598709106445</v>
      </c>
      <c r="G376" s="16">
        <v>4.492521658539772E-2</v>
      </c>
      <c r="H376" s="16">
        <v>9.7031340003013611E-2</v>
      </c>
      <c r="I376" s="15" t="s">
        <v>51</v>
      </c>
      <c r="J376" s="15">
        <v>2000</v>
      </c>
      <c r="K376" s="15">
        <v>2138988111.598876</v>
      </c>
      <c r="M376" s="15">
        <v>1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</row>
    <row r="377" spans="1:32" x14ac:dyDescent="0.25">
      <c r="A377" s="15">
        <v>966</v>
      </c>
      <c r="B377" s="15">
        <v>2001</v>
      </c>
      <c r="C377" s="15" t="s">
        <v>80</v>
      </c>
      <c r="D377" s="15" t="s">
        <v>50</v>
      </c>
      <c r="E377" s="15">
        <v>11</v>
      </c>
      <c r="F377" s="16">
        <v>21.455644607543945</v>
      </c>
      <c r="G377" s="16">
        <v>2.6771999895572662E-2</v>
      </c>
      <c r="H377" s="16">
        <v>5.6858781725168228E-2</v>
      </c>
      <c r="I377" s="15" t="s">
        <v>51</v>
      </c>
      <c r="J377" s="15">
        <v>2001</v>
      </c>
      <c r="K377" s="15">
        <v>2080022624.0423989</v>
      </c>
      <c r="M377" s="15">
        <v>0</v>
      </c>
      <c r="N377" s="15">
        <v>1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</row>
    <row r="378" spans="1:32" x14ac:dyDescent="0.25">
      <c r="A378" s="15">
        <v>966</v>
      </c>
      <c r="B378" s="15">
        <v>2002</v>
      </c>
      <c r="C378" s="15" t="s">
        <v>80</v>
      </c>
      <c r="D378" s="15" t="s">
        <v>50</v>
      </c>
      <c r="E378" s="15">
        <v>13</v>
      </c>
      <c r="F378" s="16">
        <v>21.584320068359375</v>
      </c>
      <c r="G378" s="16">
        <v>2.4875583127140999E-2</v>
      </c>
      <c r="H378" s="16">
        <v>5.5908087641000748E-2</v>
      </c>
      <c r="I378" s="15" t="s">
        <v>51</v>
      </c>
      <c r="J378" s="15">
        <v>2002</v>
      </c>
      <c r="K378" s="15">
        <v>2365653325.6175523</v>
      </c>
      <c r="M378" s="15">
        <v>0</v>
      </c>
      <c r="N378" s="15">
        <v>0</v>
      </c>
      <c r="O378" s="15">
        <v>1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</row>
    <row r="379" spans="1:32" x14ac:dyDescent="0.25">
      <c r="A379" s="15">
        <v>966</v>
      </c>
      <c r="B379" s="15">
        <v>2003</v>
      </c>
      <c r="C379" s="15" t="s">
        <v>80</v>
      </c>
      <c r="D379" s="15" t="s">
        <v>50</v>
      </c>
      <c r="E379" s="15">
        <v>13</v>
      </c>
      <c r="F379" s="16">
        <v>21.709201812744141</v>
      </c>
      <c r="G379" s="16">
        <v>2.9944876208901405E-2</v>
      </c>
      <c r="H379" s="16">
        <v>7.4075222015380859E-2</v>
      </c>
      <c r="I379" s="15" t="s">
        <v>51</v>
      </c>
      <c r="J379" s="15">
        <v>2003</v>
      </c>
      <c r="K379" s="15">
        <v>2680319424.8512564</v>
      </c>
      <c r="M379" s="15">
        <v>0</v>
      </c>
      <c r="N379" s="15">
        <v>0</v>
      </c>
      <c r="O379" s="15">
        <v>0</v>
      </c>
      <c r="P379" s="15">
        <v>1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  <c r="AF379" s="15">
        <v>0</v>
      </c>
    </row>
    <row r="380" spans="1:32" x14ac:dyDescent="0.25">
      <c r="A380" s="15">
        <v>966</v>
      </c>
      <c r="B380" s="15">
        <v>2004</v>
      </c>
      <c r="C380" s="15" t="s">
        <v>80</v>
      </c>
      <c r="D380" s="15" t="s">
        <v>50</v>
      </c>
      <c r="E380" s="15">
        <v>15</v>
      </c>
      <c r="F380" s="16">
        <v>22.106176376342773</v>
      </c>
      <c r="G380" s="16">
        <v>2.2429529577493668E-2</v>
      </c>
      <c r="H380" s="16">
        <v>7.5800418853759766E-2</v>
      </c>
      <c r="I380" s="15" t="s">
        <v>51</v>
      </c>
      <c r="J380" s="15">
        <v>2004</v>
      </c>
      <c r="K380" s="15">
        <v>3986487587.7962346</v>
      </c>
      <c r="M380" s="15">
        <v>0</v>
      </c>
      <c r="N380" s="15">
        <v>0</v>
      </c>
      <c r="O380" s="15">
        <v>0</v>
      </c>
      <c r="P380" s="15">
        <v>0</v>
      </c>
      <c r="Q380" s="15">
        <v>1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</row>
    <row r="381" spans="1:32" x14ac:dyDescent="0.25">
      <c r="A381" s="15">
        <v>966</v>
      </c>
      <c r="B381" s="15">
        <v>2005</v>
      </c>
      <c r="C381" s="15" t="s">
        <v>80</v>
      </c>
      <c r="D381" s="15" t="s">
        <v>50</v>
      </c>
      <c r="E381" s="15">
        <v>15</v>
      </c>
      <c r="F381" s="16">
        <v>22.744237899780273</v>
      </c>
      <c r="G381" s="16">
        <v>-4.5533273369073868E-3</v>
      </c>
      <c r="H381" s="16">
        <v>-2.0994210615754128E-2</v>
      </c>
      <c r="I381" s="15" t="s">
        <v>51</v>
      </c>
      <c r="J381" s="15">
        <v>2005</v>
      </c>
      <c r="K381" s="15">
        <v>7545656221.8186016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1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</row>
    <row r="382" spans="1:32" x14ac:dyDescent="0.25">
      <c r="A382" s="15">
        <v>966</v>
      </c>
      <c r="B382" s="15">
        <v>2006</v>
      </c>
      <c r="C382" s="15" t="s">
        <v>80</v>
      </c>
      <c r="D382" s="15" t="s">
        <v>50</v>
      </c>
      <c r="E382" s="15">
        <v>15</v>
      </c>
      <c r="F382" s="16">
        <v>22.943805694580078</v>
      </c>
      <c r="G382" s="16">
        <v>1.486791018396616E-2</v>
      </c>
      <c r="H382" s="16">
        <v>8.2049690186977386E-2</v>
      </c>
      <c r="I382" s="15" t="s">
        <v>51</v>
      </c>
      <c r="J382" s="15">
        <v>2006</v>
      </c>
      <c r="K382" s="15">
        <v>9212302855.6984673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1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</row>
    <row r="383" spans="1:32" x14ac:dyDescent="0.25">
      <c r="A383" s="15">
        <v>966</v>
      </c>
      <c r="B383" s="15">
        <v>2007</v>
      </c>
      <c r="C383" s="15" t="s">
        <v>80</v>
      </c>
      <c r="D383" s="15" t="s">
        <v>50</v>
      </c>
      <c r="E383" s="15">
        <v>15</v>
      </c>
      <c r="F383" s="16">
        <v>23.19251823425293</v>
      </c>
      <c r="G383" s="16">
        <v>6.4709000289440155E-3</v>
      </c>
      <c r="H383" s="16">
        <v>2.3797295987606049E-2</v>
      </c>
      <c r="I383" s="15" t="s">
        <v>51</v>
      </c>
      <c r="J383" s="15">
        <v>2007</v>
      </c>
      <c r="K383" s="15">
        <v>11813611661.553989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1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</row>
    <row r="384" spans="1:32" x14ac:dyDescent="0.25">
      <c r="A384" s="15">
        <v>966</v>
      </c>
      <c r="B384" s="15">
        <v>2008</v>
      </c>
      <c r="C384" s="15" t="s">
        <v>80</v>
      </c>
      <c r="D384" s="15" t="s">
        <v>50</v>
      </c>
      <c r="E384" s="15">
        <v>10</v>
      </c>
      <c r="F384" s="16">
        <v>23.287729263305664</v>
      </c>
      <c r="G384" s="16">
        <v>-7.5179353356361389E-2</v>
      </c>
      <c r="H384" s="16">
        <v>-0.52194643020629883</v>
      </c>
      <c r="I384" s="15" t="s">
        <v>51</v>
      </c>
      <c r="J384" s="15">
        <v>2008</v>
      </c>
      <c r="K384" s="15">
        <v>12993684430.260468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1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0</v>
      </c>
    </row>
    <row r="385" spans="1:32" x14ac:dyDescent="0.25">
      <c r="A385" s="15">
        <v>966</v>
      </c>
      <c r="B385" s="15">
        <v>2009</v>
      </c>
      <c r="C385" s="15" t="s">
        <v>80</v>
      </c>
      <c r="D385" s="15" t="s">
        <v>50</v>
      </c>
      <c r="E385" s="15">
        <v>9</v>
      </c>
      <c r="F385" s="16">
        <v>23.419631958007813</v>
      </c>
      <c r="G385" s="16">
        <v>2.2037767339497805E-3</v>
      </c>
      <c r="H385" s="16">
        <v>1.5797184780240059E-2</v>
      </c>
      <c r="I385" s="15" t="s">
        <v>51</v>
      </c>
      <c r="J385" s="15">
        <v>2009</v>
      </c>
      <c r="K385" s="15">
        <v>14825758706.246778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1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0</v>
      </c>
    </row>
    <row r="386" spans="1:32" x14ac:dyDescent="0.25">
      <c r="A386" s="15">
        <v>966</v>
      </c>
      <c r="B386" s="15">
        <v>2010</v>
      </c>
      <c r="C386" s="15" t="s">
        <v>80</v>
      </c>
      <c r="D386" s="15" t="s">
        <v>50</v>
      </c>
      <c r="E386" s="15">
        <v>9</v>
      </c>
      <c r="F386" s="16">
        <v>23.440505981445313</v>
      </c>
      <c r="G386" s="16">
        <v>-1.950715109705925E-2</v>
      </c>
      <c r="H386" s="16">
        <v>-0.1614481508731842</v>
      </c>
      <c r="I386" s="15" t="s">
        <v>51</v>
      </c>
      <c r="J386" s="15">
        <v>2010</v>
      </c>
      <c r="K386" s="15">
        <v>15138484508.706787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1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</row>
    <row r="387" spans="1:32" x14ac:dyDescent="0.25">
      <c r="A387" s="15">
        <v>966</v>
      </c>
      <c r="B387" s="15">
        <v>2011</v>
      </c>
      <c r="C387" s="15" t="s">
        <v>80</v>
      </c>
      <c r="D387" s="15" t="s">
        <v>50</v>
      </c>
      <c r="E387" s="15">
        <v>9</v>
      </c>
      <c r="F387" s="16">
        <v>23.394968032836914</v>
      </c>
      <c r="G387" s="16">
        <v>4.0848329663276672E-3</v>
      </c>
      <c r="H387" s="16">
        <v>3.3904094249010086E-2</v>
      </c>
      <c r="I387" s="15" t="s">
        <v>51</v>
      </c>
      <c r="J387" s="15">
        <v>2011</v>
      </c>
      <c r="K387" s="15">
        <v>14464569780.591621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1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</row>
    <row r="388" spans="1:32" x14ac:dyDescent="0.25">
      <c r="A388" s="15">
        <v>966</v>
      </c>
      <c r="B388" s="15">
        <v>2012</v>
      </c>
      <c r="C388" s="15" t="s">
        <v>80</v>
      </c>
      <c r="D388" s="15" t="s">
        <v>50</v>
      </c>
      <c r="E388" s="15">
        <v>9</v>
      </c>
      <c r="F388" s="16">
        <v>23.237812042236328</v>
      </c>
      <c r="G388" s="16">
        <v>1.0409489274024963E-2</v>
      </c>
      <c r="H388" s="16">
        <v>6.921038031578064E-2</v>
      </c>
      <c r="I388" s="15" t="s">
        <v>51</v>
      </c>
      <c r="J388" s="15">
        <v>2012</v>
      </c>
      <c r="K388" s="15">
        <v>12360998150.599617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1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</row>
    <row r="389" spans="1:32" x14ac:dyDescent="0.25">
      <c r="A389" s="15">
        <v>966</v>
      </c>
      <c r="B389" s="15">
        <v>2013</v>
      </c>
      <c r="C389" s="15" t="s">
        <v>80</v>
      </c>
      <c r="D389" s="15" t="s">
        <v>50</v>
      </c>
      <c r="E389" s="15">
        <v>9</v>
      </c>
      <c r="F389" s="16">
        <v>23.135866165161133</v>
      </c>
      <c r="G389" s="16">
        <v>3.2121177762746811E-2</v>
      </c>
      <c r="H389" s="16">
        <v>0.16199974715709686</v>
      </c>
      <c r="I389" s="15" t="s">
        <v>51</v>
      </c>
      <c r="J389" s="15">
        <v>2013</v>
      </c>
      <c r="K389" s="15">
        <v>11162950773.311619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1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</row>
    <row r="390" spans="1:32" x14ac:dyDescent="0.25">
      <c r="A390" s="15">
        <v>966</v>
      </c>
      <c r="B390" s="15">
        <v>2014</v>
      </c>
      <c r="C390" s="15" t="s">
        <v>80</v>
      </c>
      <c r="D390" s="15" t="s">
        <v>50</v>
      </c>
      <c r="E390" s="15">
        <v>9</v>
      </c>
      <c r="F390" s="16">
        <v>23.064357757568359</v>
      </c>
      <c r="G390" s="16">
        <v>7.5940527021884918E-2</v>
      </c>
      <c r="H390" s="16">
        <v>0.31200268864631653</v>
      </c>
      <c r="I390" s="15" t="s">
        <v>51</v>
      </c>
      <c r="J390" s="15">
        <v>2014</v>
      </c>
      <c r="K390" s="15">
        <v>10392578239.99478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1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</row>
    <row r="391" spans="1:32" x14ac:dyDescent="0.25">
      <c r="A391" s="15">
        <v>966</v>
      </c>
      <c r="B391" s="15">
        <v>2015</v>
      </c>
      <c r="C391" s="15" t="s">
        <v>80</v>
      </c>
      <c r="D391" s="15" t="s">
        <v>50</v>
      </c>
      <c r="E391" s="15">
        <v>9</v>
      </c>
      <c r="F391" s="16">
        <v>22.983154296875</v>
      </c>
      <c r="G391" s="16">
        <v>9.9407248198986053E-2</v>
      </c>
      <c r="H391" s="16">
        <v>0.2768990695476532</v>
      </c>
      <c r="I391" s="15" t="s">
        <v>51</v>
      </c>
      <c r="J391" s="15">
        <v>2015</v>
      </c>
      <c r="K391" s="15">
        <v>9582020327.9246655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1</v>
      </c>
      <c r="AC391" s="15">
        <v>0</v>
      </c>
      <c r="AD391" s="15">
        <v>0</v>
      </c>
      <c r="AE391" s="15">
        <v>0</v>
      </c>
      <c r="AF391" s="15">
        <v>0</v>
      </c>
    </row>
    <row r="392" spans="1:32" x14ac:dyDescent="0.25">
      <c r="A392" s="15">
        <v>966</v>
      </c>
      <c r="B392" s="15">
        <v>2016</v>
      </c>
      <c r="C392" s="15" t="s">
        <v>80</v>
      </c>
      <c r="D392" s="15" t="s">
        <v>50</v>
      </c>
      <c r="E392" s="15">
        <v>9</v>
      </c>
      <c r="F392" s="16">
        <v>22.940851211547852</v>
      </c>
      <c r="G392" s="16">
        <v>4.3219920247793198E-2</v>
      </c>
      <c r="H392" s="16">
        <v>0.10884200781583786</v>
      </c>
      <c r="I392" s="15" t="s">
        <v>51</v>
      </c>
      <c r="J392" s="15">
        <v>2016</v>
      </c>
      <c r="K392" s="15">
        <v>9185125430.6134529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1</v>
      </c>
      <c r="AD392" s="15">
        <v>0</v>
      </c>
      <c r="AE392" s="15">
        <v>0</v>
      </c>
      <c r="AF392" s="15">
        <v>0</v>
      </c>
    </row>
    <row r="393" spans="1:32" x14ac:dyDescent="0.25">
      <c r="A393" s="15">
        <v>966</v>
      </c>
      <c r="B393" s="15">
        <v>2017</v>
      </c>
      <c r="C393" s="15" t="s">
        <v>80</v>
      </c>
      <c r="D393" s="15" t="s">
        <v>50</v>
      </c>
      <c r="E393" s="15">
        <v>9</v>
      </c>
      <c r="F393" s="16">
        <v>22.959369659423828</v>
      </c>
      <c r="G393" s="16">
        <v>-1.3010621070861816E-2</v>
      </c>
      <c r="H393" s="16">
        <v>-3.5681676119565964E-2</v>
      </c>
      <c r="I393" s="15" t="s">
        <v>51</v>
      </c>
      <c r="J393" s="15">
        <v>2017</v>
      </c>
      <c r="K393" s="15">
        <v>9356804405.0346775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1</v>
      </c>
      <c r="AE393" s="15">
        <v>0</v>
      </c>
      <c r="AF393" s="15">
        <v>0</v>
      </c>
    </row>
    <row r="394" spans="1:32" x14ac:dyDescent="0.25">
      <c r="A394" s="15">
        <v>966</v>
      </c>
      <c r="B394" s="15">
        <v>2018</v>
      </c>
      <c r="C394" s="15" t="s">
        <v>80</v>
      </c>
      <c r="D394" s="15" t="s">
        <v>50</v>
      </c>
      <c r="E394" s="15">
        <v>9</v>
      </c>
      <c r="F394" s="16">
        <v>22.959985733032227</v>
      </c>
      <c r="G394" s="16">
        <v>2.3031685501337051E-2</v>
      </c>
      <c r="H394" s="16">
        <v>6.0489732772111893E-2</v>
      </c>
      <c r="I394" s="15" t="s">
        <v>51</v>
      </c>
      <c r="J394" s="15">
        <v>2018</v>
      </c>
      <c r="K394" s="15">
        <v>9362570661.3243446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1</v>
      </c>
      <c r="AF394" s="15">
        <v>0</v>
      </c>
    </row>
    <row r="395" spans="1:32" x14ac:dyDescent="0.25">
      <c r="A395" s="15">
        <v>966</v>
      </c>
      <c r="B395" s="15">
        <v>2019</v>
      </c>
      <c r="C395" s="15" t="s">
        <v>80</v>
      </c>
      <c r="D395" s="15" t="s">
        <v>50</v>
      </c>
      <c r="E395" s="15">
        <v>8</v>
      </c>
      <c r="F395" s="16">
        <v>22.999881744384766</v>
      </c>
      <c r="G395" s="16">
        <v>6.0681592673063278E-2</v>
      </c>
      <c r="H395" s="16">
        <v>0.13380877673625946</v>
      </c>
      <c r="I395" s="15" t="s">
        <v>51</v>
      </c>
      <c r="J395" s="15">
        <v>2019</v>
      </c>
      <c r="K395" s="15">
        <v>9743651136.6569118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1</v>
      </c>
    </row>
    <row r="396" spans="1:32" x14ac:dyDescent="0.25">
      <c r="A396" s="15">
        <v>993</v>
      </c>
      <c r="B396" s="15">
        <v>2000</v>
      </c>
      <c r="C396" s="15" t="s">
        <v>81</v>
      </c>
      <c r="D396" s="15" t="s">
        <v>50</v>
      </c>
      <c r="E396" s="15">
        <v>13</v>
      </c>
      <c r="F396" s="16">
        <v>21.431007385253906</v>
      </c>
      <c r="G396" s="16">
        <v>2.1258007735013962E-2</v>
      </c>
      <c r="H396" s="16">
        <v>2.9413415119051933E-2</v>
      </c>
      <c r="I396" s="15" t="s">
        <v>51</v>
      </c>
      <c r="J396" s="15">
        <v>2000</v>
      </c>
      <c r="K396" s="15">
        <v>2029402771.0352638</v>
      </c>
      <c r="M396" s="15">
        <v>1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</row>
    <row r="397" spans="1:32" x14ac:dyDescent="0.25">
      <c r="A397" s="15">
        <v>993</v>
      </c>
      <c r="B397" s="15">
        <v>2001</v>
      </c>
      <c r="C397" s="15" t="s">
        <v>81</v>
      </c>
      <c r="D397" s="15" t="s">
        <v>50</v>
      </c>
      <c r="E397" s="15">
        <v>13</v>
      </c>
      <c r="F397" s="16">
        <v>21.500705718994141</v>
      </c>
      <c r="G397" s="16">
        <v>1.3152267783880234E-2</v>
      </c>
      <c r="H397" s="16">
        <v>1.9500488415360451E-2</v>
      </c>
      <c r="I397" s="15" t="s">
        <v>51</v>
      </c>
      <c r="J397" s="15">
        <v>2001</v>
      </c>
      <c r="K397" s="15">
        <v>2175894581.999187</v>
      </c>
      <c r="M397" s="15">
        <v>0</v>
      </c>
      <c r="N397" s="15">
        <v>1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</row>
    <row r="398" spans="1:32" x14ac:dyDescent="0.25">
      <c r="A398" s="15">
        <v>993</v>
      </c>
      <c r="B398" s="15">
        <v>2002</v>
      </c>
      <c r="C398" s="15" t="s">
        <v>81</v>
      </c>
      <c r="D398" s="15" t="s">
        <v>50</v>
      </c>
      <c r="E398" s="15">
        <v>15</v>
      </c>
      <c r="F398" s="16">
        <v>21.608413696289063</v>
      </c>
      <c r="G398" s="16">
        <v>8.9605888351798058E-3</v>
      </c>
      <c r="H398" s="16">
        <v>1.4636428095400333E-2</v>
      </c>
      <c r="I398" s="15" t="s">
        <v>51</v>
      </c>
      <c r="J398" s="15">
        <v>2002</v>
      </c>
      <c r="K398" s="15">
        <v>2423342678.852344</v>
      </c>
      <c r="M398" s="15">
        <v>0</v>
      </c>
      <c r="N398" s="15">
        <v>0</v>
      </c>
      <c r="O398" s="15">
        <v>1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</row>
    <row r="399" spans="1:32" x14ac:dyDescent="0.25">
      <c r="A399" s="15">
        <v>993</v>
      </c>
      <c r="B399" s="15">
        <v>2003</v>
      </c>
      <c r="C399" s="15" t="s">
        <v>81</v>
      </c>
      <c r="D399" s="15" t="s">
        <v>50</v>
      </c>
      <c r="E399" s="15">
        <v>14</v>
      </c>
      <c r="F399" s="16">
        <v>21.671201705932617</v>
      </c>
      <c r="G399" s="16">
        <v>-3.6155447363853455E-2</v>
      </c>
      <c r="H399" s="16">
        <v>-6.6528752446174622E-2</v>
      </c>
      <c r="I399" s="15" t="s">
        <v>51</v>
      </c>
      <c r="J399" s="15">
        <v>2003</v>
      </c>
      <c r="K399" s="15">
        <v>2580377920.41225</v>
      </c>
      <c r="M399" s="15">
        <v>0</v>
      </c>
      <c r="N399" s="15">
        <v>0</v>
      </c>
      <c r="O399" s="15">
        <v>0</v>
      </c>
      <c r="P399" s="15">
        <v>1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</row>
    <row r="400" spans="1:32" x14ac:dyDescent="0.25">
      <c r="A400" s="15">
        <v>993</v>
      </c>
      <c r="B400" s="15">
        <v>2004</v>
      </c>
      <c r="C400" s="15" t="s">
        <v>81</v>
      </c>
      <c r="D400" s="15" t="s">
        <v>50</v>
      </c>
      <c r="E400" s="15">
        <v>6</v>
      </c>
      <c r="F400" s="16">
        <v>21.469161987304688</v>
      </c>
      <c r="G400" s="16">
        <v>-9.541647881269455E-2</v>
      </c>
      <c r="H400" s="16">
        <v>-0.16342855989933014</v>
      </c>
      <c r="I400" s="15" t="s">
        <v>51</v>
      </c>
      <c r="J400" s="15">
        <v>2004</v>
      </c>
      <c r="K400" s="15">
        <v>2108329969.3063416</v>
      </c>
      <c r="M400" s="15">
        <v>0</v>
      </c>
      <c r="N400" s="15">
        <v>0</v>
      </c>
      <c r="O400" s="15">
        <v>0</v>
      </c>
      <c r="P400" s="15">
        <v>0</v>
      </c>
      <c r="Q400" s="15">
        <v>1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</row>
    <row r="401" spans="1:32" x14ac:dyDescent="0.25">
      <c r="A401" s="15">
        <v>993</v>
      </c>
      <c r="B401" s="15">
        <v>2005</v>
      </c>
      <c r="C401" s="15" t="s">
        <v>81</v>
      </c>
      <c r="D401" s="15" t="s">
        <v>50</v>
      </c>
      <c r="E401" s="15">
        <v>9</v>
      </c>
      <c r="F401" s="16">
        <v>21.407575607299805</v>
      </c>
      <c r="G401" s="16">
        <v>2.8307052329182625E-2</v>
      </c>
      <c r="H401" s="16">
        <v>4.3124970048666E-2</v>
      </c>
      <c r="I401" s="15" t="s">
        <v>51</v>
      </c>
      <c r="J401" s="15">
        <v>2005</v>
      </c>
      <c r="K401" s="15">
        <v>1982403049.8467438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1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</row>
    <row r="402" spans="1:32" x14ac:dyDescent="0.25">
      <c r="A402" s="15">
        <v>993</v>
      </c>
      <c r="B402" s="15">
        <v>2006</v>
      </c>
      <c r="C402" s="15" t="s">
        <v>81</v>
      </c>
      <c r="D402" s="15" t="s">
        <v>50</v>
      </c>
      <c r="E402" s="15">
        <v>9</v>
      </c>
      <c r="F402" s="16">
        <v>21.462375640869141</v>
      </c>
      <c r="G402" s="16">
        <v>1.4938161708414555E-2</v>
      </c>
      <c r="H402" s="16">
        <v>2.3546110838651657E-2</v>
      </c>
      <c r="I402" s="15" t="s">
        <v>51</v>
      </c>
      <c r="J402" s="15">
        <v>2006</v>
      </c>
      <c r="K402" s="15">
        <v>2094070551.1358402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1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</row>
    <row r="403" spans="1:32" x14ac:dyDescent="0.25">
      <c r="A403" s="15">
        <v>993</v>
      </c>
      <c r="B403" s="15">
        <v>2007</v>
      </c>
      <c r="C403" s="15" t="s">
        <v>81</v>
      </c>
      <c r="D403" s="15" t="s">
        <v>50</v>
      </c>
      <c r="E403" s="15">
        <v>9</v>
      </c>
      <c r="F403" s="16">
        <v>21.62010383605957</v>
      </c>
      <c r="G403" s="16">
        <v>8.448195643723011E-3</v>
      </c>
      <c r="H403" s="16">
        <v>1.5059515833854675E-2</v>
      </c>
      <c r="I403" s="15" t="s">
        <v>51</v>
      </c>
      <c r="J403" s="15">
        <v>2007</v>
      </c>
      <c r="K403" s="15">
        <v>2451838126.8515115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1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</row>
    <row r="404" spans="1:32" x14ac:dyDescent="0.25">
      <c r="A404" s="15">
        <v>993</v>
      </c>
      <c r="B404" s="15">
        <v>2008</v>
      </c>
      <c r="C404" s="15" t="s">
        <v>81</v>
      </c>
      <c r="D404" s="15" t="s">
        <v>50</v>
      </c>
      <c r="E404" s="15">
        <v>9</v>
      </c>
      <c r="F404" s="16">
        <v>21.640174865722656</v>
      </c>
      <c r="G404" s="16">
        <v>1.9749604165554047E-2</v>
      </c>
      <c r="H404" s="16">
        <v>3.4672930836677551E-2</v>
      </c>
      <c r="I404" s="15" t="s">
        <v>51</v>
      </c>
      <c r="J404" s="15">
        <v>2008</v>
      </c>
      <c r="K404" s="15">
        <v>2501546220.2175512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1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</row>
    <row r="405" spans="1:32" x14ac:dyDescent="0.25">
      <c r="A405" s="15">
        <v>993</v>
      </c>
      <c r="B405" s="15">
        <v>2009</v>
      </c>
      <c r="C405" s="15" t="s">
        <v>81</v>
      </c>
      <c r="D405" s="15" t="s">
        <v>50</v>
      </c>
      <c r="E405" s="15">
        <v>8</v>
      </c>
      <c r="F405" s="16">
        <v>21.636966705322266</v>
      </c>
      <c r="G405" s="16">
        <v>3.5968001931905746E-2</v>
      </c>
      <c r="H405" s="16">
        <v>6.0242686420679092E-2</v>
      </c>
      <c r="I405" s="15" t="s">
        <v>51</v>
      </c>
      <c r="J405" s="15">
        <v>2009</v>
      </c>
      <c r="K405" s="15">
        <v>2493533718.262094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1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0</v>
      </c>
      <c r="AF405" s="15">
        <v>0</v>
      </c>
    </row>
    <row r="406" spans="1:32" x14ac:dyDescent="0.25">
      <c r="A406" s="15">
        <v>993</v>
      </c>
      <c r="B406" s="15">
        <v>2010</v>
      </c>
      <c r="C406" s="15" t="s">
        <v>81</v>
      </c>
      <c r="D406" s="15" t="s">
        <v>50</v>
      </c>
      <c r="E406" s="15">
        <v>9</v>
      </c>
      <c r="F406" s="16">
        <v>21.748054504394531</v>
      </c>
      <c r="G406" s="16">
        <v>3.5698592662811279E-2</v>
      </c>
      <c r="H406" s="16">
        <v>6.1441719532012939E-2</v>
      </c>
      <c r="I406" s="15" t="s">
        <v>51</v>
      </c>
      <c r="J406" s="15">
        <v>2010</v>
      </c>
      <c r="K406" s="15">
        <v>2786506518.8033113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1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</row>
    <row r="407" spans="1:32" x14ac:dyDescent="0.25">
      <c r="A407" s="15">
        <v>993</v>
      </c>
      <c r="B407" s="15">
        <v>2011</v>
      </c>
      <c r="C407" s="15" t="s">
        <v>81</v>
      </c>
      <c r="D407" s="15" t="s">
        <v>50</v>
      </c>
      <c r="E407" s="15">
        <v>9</v>
      </c>
      <c r="F407" s="16">
        <v>21.753196716308594</v>
      </c>
      <c r="G407" s="16">
        <v>5.2375900559127331E-3</v>
      </c>
      <c r="H407" s="16">
        <v>9.2508438974618912E-3</v>
      </c>
      <c r="I407" s="15" t="s">
        <v>51</v>
      </c>
      <c r="J407" s="15">
        <v>2011</v>
      </c>
      <c r="K407" s="15">
        <v>2800872229.9331355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1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</row>
    <row r="408" spans="1:32" x14ac:dyDescent="0.25">
      <c r="A408" s="15">
        <v>993</v>
      </c>
      <c r="B408" s="15">
        <v>2012</v>
      </c>
      <c r="C408" s="15" t="s">
        <v>81</v>
      </c>
      <c r="D408" s="15" t="s">
        <v>50</v>
      </c>
      <c r="E408" s="15">
        <v>9</v>
      </c>
      <c r="F408" s="16">
        <v>22.002288818359375</v>
      </c>
      <c r="G408" s="16">
        <v>1.5248597599565983E-2</v>
      </c>
      <c r="H408" s="16">
        <v>3.34136001765728E-2</v>
      </c>
      <c r="I408" s="15" t="s">
        <v>51</v>
      </c>
      <c r="J408" s="15">
        <v>2012</v>
      </c>
      <c r="K408" s="15">
        <v>3593127457.761384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1</v>
      </c>
      <c r="Z408" s="15">
        <v>0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</row>
    <row r="409" spans="1:32" x14ac:dyDescent="0.25">
      <c r="A409" s="15">
        <v>993</v>
      </c>
      <c r="B409" s="15">
        <v>2013</v>
      </c>
      <c r="C409" s="15" t="s">
        <v>81</v>
      </c>
      <c r="D409" s="15" t="s">
        <v>50</v>
      </c>
      <c r="E409" s="15">
        <v>9</v>
      </c>
      <c r="F409" s="16">
        <v>22.155143737792969</v>
      </c>
      <c r="G409" s="16">
        <v>1.4788945205509663E-2</v>
      </c>
      <c r="H409" s="16">
        <v>3.6335255950689316E-2</v>
      </c>
      <c r="I409" s="15" t="s">
        <v>51</v>
      </c>
      <c r="J409" s="15">
        <v>2013</v>
      </c>
      <c r="K409" s="15">
        <v>4186553747.4031959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1</v>
      </c>
      <c r="AA409" s="15">
        <v>0</v>
      </c>
      <c r="AB409" s="15">
        <v>0</v>
      </c>
      <c r="AC409" s="15">
        <v>0</v>
      </c>
      <c r="AD409" s="15">
        <v>0</v>
      </c>
      <c r="AE409" s="15">
        <v>0</v>
      </c>
      <c r="AF409" s="15">
        <v>0</v>
      </c>
    </row>
    <row r="410" spans="1:32" x14ac:dyDescent="0.25">
      <c r="A410" s="15">
        <v>993</v>
      </c>
      <c r="B410" s="15">
        <v>2014</v>
      </c>
      <c r="C410" s="15" t="s">
        <v>81</v>
      </c>
      <c r="D410" s="15" t="s">
        <v>50</v>
      </c>
      <c r="E410" s="15">
        <v>7</v>
      </c>
      <c r="F410" s="16">
        <v>22.073152542114258</v>
      </c>
      <c r="G410" s="16">
        <v>5.2538062445819378E-3</v>
      </c>
      <c r="H410" s="16">
        <v>1.3063070364296436E-2</v>
      </c>
      <c r="I410" s="15" t="s">
        <v>51</v>
      </c>
      <c r="J410" s="15">
        <v>2014</v>
      </c>
      <c r="K410" s="15">
        <v>3856988529.07441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15">
        <v>1</v>
      </c>
      <c r="AB410" s="15">
        <v>0</v>
      </c>
      <c r="AC410" s="15">
        <v>0</v>
      </c>
      <c r="AD410" s="15">
        <v>0</v>
      </c>
      <c r="AE410" s="15">
        <v>0</v>
      </c>
      <c r="AF410" s="15">
        <v>0</v>
      </c>
    </row>
    <row r="411" spans="1:32" x14ac:dyDescent="0.25">
      <c r="A411" s="15">
        <v>993</v>
      </c>
      <c r="B411" s="15">
        <v>2015</v>
      </c>
      <c r="C411" s="15" t="s">
        <v>81</v>
      </c>
      <c r="D411" s="15" t="s">
        <v>50</v>
      </c>
      <c r="E411" s="15">
        <v>9</v>
      </c>
      <c r="F411" s="16">
        <v>21.953073501586914</v>
      </c>
      <c r="G411" s="16">
        <v>4.3357266113162041E-3</v>
      </c>
      <c r="H411" s="16">
        <v>9.4703501090407372E-3</v>
      </c>
      <c r="I411" s="15" t="s">
        <v>51</v>
      </c>
      <c r="J411" s="15">
        <v>2015</v>
      </c>
      <c r="K411" s="15">
        <v>3420571576.1534171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1</v>
      </c>
      <c r="AC411" s="15">
        <v>0</v>
      </c>
      <c r="AD411" s="15">
        <v>0</v>
      </c>
      <c r="AE411" s="15">
        <v>0</v>
      </c>
      <c r="AF411" s="15">
        <v>0</v>
      </c>
    </row>
    <row r="412" spans="1:32" x14ac:dyDescent="0.25">
      <c r="A412" s="15">
        <v>993</v>
      </c>
      <c r="B412" s="15">
        <v>2016</v>
      </c>
      <c r="C412" s="15" t="s">
        <v>81</v>
      </c>
      <c r="D412" s="15" t="s">
        <v>50</v>
      </c>
      <c r="E412" s="15">
        <v>9</v>
      </c>
      <c r="F412" s="16">
        <v>22.075115203857422</v>
      </c>
      <c r="G412" s="16">
        <v>5.0101527012884617E-3</v>
      </c>
      <c r="H412" s="16">
        <v>1.1988800019025803E-2</v>
      </c>
      <c r="I412" s="15" t="s">
        <v>51</v>
      </c>
      <c r="J412" s="15">
        <v>2016</v>
      </c>
      <c r="K412" s="15">
        <v>3864565926.4058042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1</v>
      </c>
      <c r="AD412" s="15">
        <v>0</v>
      </c>
      <c r="AE412" s="15">
        <v>0</v>
      </c>
      <c r="AF412" s="15">
        <v>0</v>
      </c>
    </row>
    <row r="413" spans="1:32" x14ac:dyDescent="0.25">
      <c r="A413" s="15">
        <v>993</v>
      </c>
      <c r="B413" s="15">
        <v>2017</v>
      </c>
      <c r="C413" s="15" t="s">
        <v>81</v>
      </c>
      <c r="D413" s="15" t="s">
        <v>50</v>
      </c>
      <c r="E413" s="15">
        <v>9</v>
      </c>
      <c r="F413" s="16">
        <v>22.21696662902832</v>
      </c>
      <c r="G413" s="16">
        <v>4.95503144338727E-3</v>
      </c>
      <c r="H413" s="16">
        <v>9.5060486346483231E-3</v>
      </c>
      <c r="I413" s="15" t="s">
        <v>51</v>
      </c>
      <c r="J413" s="15">
        <v>2017</v>
      </c>
      <c r="K413" s="15">
        <v>4453546709.4085636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1</v>
      </c>
      <c r="AE413" s="15">
        <v>0</v>
      </c>
      <c r="AF413" s="15">
        <v>0</v>
      </c>
    </row>
    <row r="414" spans="1:32" x14ac:dyDescent="0.25">
      <c r="A414" s="15">
        <v>993</v>
      </c>
      <c r="B414" s="15">
        <v>2018</v>
      </c>
      <c r="C414" s="15" t="s">
        <v>81</v>
      </c>
      <c r="D414" s="15" t="s">
        <v>50</v>
      </c>
      <c r="E414" s="15">
        <v>9</v>
      </c>
      <c r="F414" s="16">
        <v>22.067028045654297</v>
      </c>
      <c r="G414" s="16">
        <v>-0.10377118736505508</v>
      </c>
      <c r="H414" s="16">
        <v>-0.206798255443573</v>
      </c>
      <c r="I414" s="15" t="s">
        <v>51</v>
      </c>
      <c r="J414" s="15">
        <v>2018</v>
      </c>
      <c r="K414" s="15">
        <v>3833438605.8048558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1</v>
      </c>
      <c r="AF414" s="15">
        <v>0</v>
      </c>
    </row>
    <row r="415" spans="1:32" x14ac:dyDescent="0.25">
      <c r="A415" s="15">
        <v>993</v>
      </c>
      <c r="B415" s="15">
        <v>2019</v>
      </c>
      <c r="C415" s="15" t="s">
        <v>81</v>
      </c>
      <c r="D415" s="15" t="s">
        <v>50</v>
      </c>
      <c r="E415" s="15">
        <v>9</v>
      </c>
      <c r="F415" s="16">
        <v>22.061769485473633</v>
      </c>
      <c r="G415" s="16">
        <v>2.4029042571783066E-2</v>
      </c>
      <c r="H415" s="16">
        <v>4.4552594423294067E-2</v>
      </c>
      <c r="I415" s="15" t="s">
        <v>51</v>
      </c>
      <c r="J415" s="15">
        <v>2019</v>
      </c>
      <c r="K415" s="15">
        <v>3813333147.409236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1</v>
      </c>
    </row>
    <row r="416" spans="1:32" x14ac:dyDescent="0.25">
      <c r="A416" s="15">
        <v>1896</v>
      </c>
      <c r="B416" s="15">
        <v>2000</v>
      </c>
      <c r="C416" s="15" t="s">
        <v>82</v>
      </c>
      <c r="D416" s="15" t="s">
        <v>50</v>
      </c>
      <c r="E416" s="15">
        <v>9</v>
      </c>
      <c r="F416" s="16">
        <v>21.059053421020508</v>
      </c>
      <c r="G416" s="16">
        <v>5.9519831091165543E-2</v>
      </c>
      <c r="H416" s="16">
        <v>8.4336668252944946E-2</v>
      </c>
      <c r="I416" s="15" t="s">
        <v>51</v>
      </c>
      <c r="J416" s="15">
        <v>2000</v>
      </c>
      <c r="K416" s="15">
        <v>1399041814.4835434</v>
      </c>
      <c r="M416" s="15">
        <v>1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</row>
    <row r="417" spans="1:32" x14ac:dyDescent="0.25">
      <c r="A417" s="15">
        <v>1896</v>
      </c>
      <c r="B417" s="15">
        <v>2001</v>
      </c>
      <c r="C417" s="15" t="s">
        <v>82</v>
      </c>
      <c r="D417" s="15" t="s">
        <v>50</v>
      </c>
      <c r="E417" s="15">
        <v>9</v>
      </c>
      <c r="F417" s="16">
        <v>21.090288162231445</v>
      </c>
      <c r="G417" s="16">
        <v>3.7269949913024902E-2</v>
      </c>
      <c r="H417" s="16">
        <v>5.9523306787014008E-2</v>
      </c>
      <c r="I417" s="15" t="s">
        <v>51</v>
      </c>
      <c r="J417" s="15">
        <v>2001</v>
      </c>
      <c r="K417" s="15">
        <v>1443430143.7448506</v>
      </c>
      <c r="M417" s="15">
        <v>0</v>
      </c>
      <c r="N417" s="15">
        <v>1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</row>
    <row r="418" spans="1:32" x14ac:dyDescent="0.25">
      <c r="A418" s="15">
        <v>1896</v>
      </c>
      <c r="B418" s="15">
        <v>2002</v>
      </c>
      <c r="C418" s="15" t="s">
        <v>82</v>
      </c>
      <c r="D418" s="15" t="s">
        <v>50</v>
      </c>
      <c r="E418" s="15">
        <v>11</v>
      </c>
      <c r="F418" s="16">
        <v>21.030155181884766</v>
      </c>
      <c r="G418" s="16">
        <v>2.7381191030144691E-2</v>
      </c>
      <c r="H418" s="16">
        <v>4.0867198258638382E-2</v>
      </c>
      <c r="I418" s="15" t="s">
        <v>51</v>
      </c>
      <c r="J418" s="15">
        <v>2002</v>
      </c>
      <c r="K418" s="15">
        <v>1359190558.4353087</v>
      </c>
      <c r="M418" s="15">
        <v>0</v>
      </c>
      <c r="N418" s="15">
        <v>0</v>
      </c>
      <c r="O418" s="15">
        <v>1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</row>
    <row r="419" spans="1:32" x14ac:dyDescent="0.25">
      <c r="A419" s="15">
        <v>1896</v>
      </c>
      <c r="B419" s="15">
        <v>2003</v>
      </c>
      <c r="C419" s="15" t="s">
        <v>82</v>
      </c>
      <c r="D419" s="15" t="s">
        <v>50</v>
      </c>
      <c r="E419" s="15">
        <v>13</v>
      </c>
      <c r="F419" s="16">
        <v>20.984340667724609</v>
      </c>
      <c r="G419" s="16">
        <v>4.2446315288543701E-2</v>
      </c>
      <c r="H419" s="16">
        <v>5.8852609246969223E-2</v>
      </c>
      <c r="I419" s="15" t="s">
        <v>51</v>
      </c>
      <c r="J419" s="15">
        <v>2003</v>
      </c>
      <c r="K419" s="15">
        <v>1298324816.4550707</v>
      </c>
      <c r="M419" s="15">
        <v>0</v>
      </c>
      <c r="N419" s="15">
        <v>0</v>
      </c>
      <c r="O419" s="15">
        <v>0</v>
      </c>
      <c r="P419" s="15">
        <v>1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</row>
    <row r="420" spans="1:32" x14ac:dyDescent="0.25">
      <c r="A420" s="15">
        <v>1896</v>
      </c>
      <c r="B420" s="15">
        <v>2004</v>
      </c>
      <c r="C420" s="15" t="s">
        <v>82</v>
      </c>
      <c r="D420" s="15" t="s">
        <v>50</v>
      </c>
      <c r="E420" s="15">
        <v>13</v>
      </c>
      <c r="F420" s="16">
        <v>20.823165893554688</v>
      </c>
      <c r="G420" s="16">
        <v>-8.0437131226062775E-2</v>
      </c>
      <c r="H420" s="16">
        <v>-0.10758597403764725</v>
      </c>
      <c r="I420" s="15" t="s">
        <v>51</v>
      </c>
      <c r="J420" s="15">
        <v>2004</v>
      </c>
      <c r="K420" s="15">
        <v>1105060469.0650771</v>
      </c>
      <c r="M420" s="15">
        <v>0</v>
      </c>
      <c r="N420" s="15">
        <v>0</v>
      </c>
      <c r="O420" s="15">
        <v>0</v>
      </c>
      <c r="P420" s="15">
        <v>0</v>
      </c>
      <c r="Q420" s="15">
        <v>1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</row>
    <row r="421" spans="1:32" x14ac:dyDescent="0.25">
      <c r="A421" s="15">
        <v>1896</v>
      </c>
      <c r="B421" s="15">
        <v>2005</v>
      </c>
      <c r="C421" s="15" t="s">
        <v>82</v>
      </c>
      <c r="D421" s="15" t="s">
        <v>50</v>
      </c>
      <c r="E421" s="15">
        <v>13</v>
      </c>
      <c r="F421" s="16">
        <v>20.876434326171875</v>
      </c>
      <c r="G421" s="16">
        <v>8.2509481580927968E-4</v>
      </c>
      <c r="H421" s="16">
        <v>1.1617620475590229E-3</v>
      </c>
      <c r="I421" s="15" t="s">
        <v>51</v>
      </c>
      <c r="J421" s="15">
        <v>2005</v>
      </c>
      <c r="K421" s="15">
        <v>1165521340.1877661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</row>
    <row r="422" spans="1:32" x14ac:dyDescent="0.25">
      <c r="A422" s="15">
        <v>1896</v>
      </c>
      <c r="B422" s="15">
        <v>2006</v>
      </c>
      <c r="C422" s="15" t="s">
        <v>82</v>
      </c>
      <c r="D422" s="15" t="s">
        <v>50</v>
      </c>
      <c r="E422" s="15">
        <v>12</v>
      </c>
      <c r="F422" s="16">
        <v>21.449495315551758</v>
      </c>
      <c r="G422" s="16">
        <v>-3.7657793611288071E-2</v>
      </c>
      <c r="H422" s="16">
        <v>-0.10393143445253372</v>
      </c>
      <c r="I422" s="15" t="s">
        <v>51</v>
      </c>
      <c r="J422" s="15">
        <v>2006</v>
      </c>
      <c r="K422" s="15">
        <v>2067271203.8614142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1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</row>
    <row r="423" spans="1:32" x14ac:dyDescent="0.25">
      <c r="A423" s="15">
        <v>1896</v>
      </c>
      <c r="B423" s="15">
        <v>2007</v>
      </c>
      <c r="C423" s="15" t="s">
        <v>82</v>
      </c>
      <c r="D423" s="15" t="s">
        <v>50</v>
      </c>
      <c r="E423" s="15">
        <v>9</v>
      </c>
      <c r="F423" s="16">
        <v>20.935249328613281</v>
      </c>
      <c r="G423" s="16">
        <v>9.2361308634281158E-3</v>
      </c>
      <c r="H423" s="16">
        <v>1.4241978526115417E-2</v>
      </c>
      <c r="I423" s="15" t="s">
        <v>51</v>
      </c>
      <c r="J423" s="15">
        <v>2007</v>
      </c>
      <c r="K423" s="15">
        <v>1236127478.5058584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1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</row>
    <row r="424" spans="1:32" x14ac:dyDescent="0.25">
      <c r="A424" s="15">
        <v>1896</v>
      </c>
      <c r="B424" s="15">
        <v>2008</v>
      </c>
      <c r="C424" s="15" t="s">
        <v>82</v>
      </c>
      <c r="D424" s="15" t="s">
        <v>50</v>
      </c>
      <c r="E424" s="15">
        <v>9</v>
      </c>
      <c r="F424" s="16">
        <v>20.822610855102539</v>
      </c>
      <c r="G424" s="16">
        <v>-0.36708566546440125</v>
      </c>
      <c r="H424" s="16">
        <v>-1.0232357978820801</v>
      </c>
      <c r="I424" s="15" t="s">
        <v>51</v>
      </c>
      <c r="J424" s="15">
        <v>2008</v>
      </c>
      <c r="K424" s="15">
        <v>1104447288.1980183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1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</row>
    <row r="425" spans="1:32" x14ac:dyDescent="0.25">
      <c r="A425" s="15">
        <v>1896</v>
      </c>
      <c r="B425" s="15">
        <v>2009</v>
      </c>
      <c r="C425" s="15" t="s">
        <v>82</v>
      </c>
      <c r="D425" s="15" t="s">
        <v>50</v>
      </c>
      <c r="E425" s="15">
        <v>9</v>
      </c>
      <c r="F425" s="16">
        <v>20.773097991943359</v>
      </c>
      <c r="G425" s="16">
        <v>-0.16953189671039581</v>
      </c>
      <c r="H425" s="16">
        <v>-0.81730705499649048</v>
      </c>
      <c r="I425" s="15" t="s">
        <v>51</v>
      </c>
      <c r="J425" s="15">
        <v>2009</v>
      </c>
      <c r="K425" s="15">
        <v>1051094660.5829918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5">
        <v>0</v>
      </c>
      <c r="V425" s="15">
        <v>1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</row>
    <row r="426" spans="1:32" x14ac:dyDescent="0.25">
      <c r="A426" s="15">
        <v>1896</v>
      </c>
      <c r="B426" s="15">
        <v>2010</v>
      </c>
      <c r="C426" s="15" t="s">
        <v>82</v>
      </c>
      <c r="D426" s="15" t="s">
        <v>50</v>
      </c>
      <c r="F426" s="16">
        <v>22.639524459838867</v>
      </c>
      <c r="G426" s="16">
        <v>4.5100315473973751E-3</v>
      </c>
      <c r="H426" s="16">
        <v>3.757823258638382E-2</v>
      </c>
      <c r="I426" s="15" t="s">
        <v>51</v>
      </c>
      <c r="J426" s="15">
        <v>2010</v>
      </c>
      <c r="K426" s="15">
        <v>6795486371.4970093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1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</row>
    <row r="427" spans="1:32" x14ac:dyDescent="0.25">
      <c r="A427" s="15">
        <v>1896</v>
      </c>
      <c r="B427" s="15">
        <v>2011</v>
      </c>
      <c r="C427" s="15" t="s">
        <v>82</v>
      </c>
      <c r="D427" s="15" t="s">
        <v>50</v>
      </c>
      <c r="E427" s="15">
        <v>7</v>
      </c>
      <c r="F427" s="16">
        <v>22.525932312011719</v>
      </c>
      <c r="G427" s="16">
        <v>4.1010770946741104E-3</v>
      </c>
      <c r="H427" s="16">
        <v>3.105478547513485E-2</v>
      </c>
      <c r="I427" s="15" t="s">
        <v>51</v>
      </c>
      <c r="J427" s="15">
        <v>2011</v>
      </c>
      <c r="K427" s="15">
        <v>6065800224.4259806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1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</row>
    <row r="428" spans="1:32" x14ac:dyDescent="0.25">
      <c r="A428" s="15">
        <v>1896</v>
      </c>
      <c r="B428" s="15">
        <v>2012</v>
      </c>
      <c r="C428" s="15" t="s">
        <v>82</v>
      </c>
      <c r="D428" s="15" t="s">
        <v>50</v>
      </c>
      <c r="E428" s="15">
        <v>7</v>
      </c>
      <c r="F428" s="16">
        <v>22.34837532043457</v>
      </c>
      <c r="G428" s="16">
        <v>9.9547095596790314E-3</v>
      </c>
      <c r="H428" s="16">
        <v>5.9369824826717377E-2</v>
      </c>
      <c r="I428" s="15" t="s">
        <v>51</v>
      </c>
      <c r="J428" s="15">
        <v>2012</v>
      </c>
      <c r="K428" s="15">
        <v>5078975070.6482916</v>
      </c>
      <c r="M428" s="15">
        <v>0</v>
      </c>
      <c r="N428" s="15">
        <v>0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1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</row>
    <row r="429" spans="1:32" x14ac:dyDescent="0.25">
      <c r="A429" s="15">
        <v>1896</v>
      </c>
      <c r="B429" s="15">
        <v>2013</v>
      </c>
      <c r="C429" s="15" t="s">
        <v>82</v>
      </c>
      <c r="D429" s="15" t="s">
        <v>50</v>
      </c>
      <c r="E429" s="15">
        <v>7</v>
      </c>
      <c r="F429" s="16">
        <v>22.267864227294922</v>
      </c>
      <c r="G429" s="16">
        <v>7.3980569839477539E-2</v>
      </c>
      <c r="H429" s="16">
        <v>0.28985941410064697</v>
      </c>
      <c r="I429" s="15" t="s">
        <v>51</v>
      </c>
      <c r="J429" s="15">
        <v>2013</v>
      </c>
      <c r="K429" s="15">
        <v>4686089270.3822908</v>
      </c>
      <c r="M429" s="15">
        <v>0</v>
      </c>
      <c r="N429" s="15">
        <v>0</v>
      </c>
      <c r="O429" s="15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0</v>
      </c>
      <c r="Z429" s="15">
        <v>1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</row>
    <row r="430" spans="1:32" x14ac:dyDescent="0.25">
      <c r="A430" s="15">
        <v>1896</v>
      </c>
      <c r="B430" s="15">
        <v>2014</v>
      </c>
      <c r="C430" s="15" t="s">
        <v>82</v>
      </c>
      <c r="D430" s="15" t="s">
        <v>50</v>
      </c>
      <c r="E430" s="15">
        <v>7</v>
      </c>
      <c r="F430" s="16">
        <v>23.219888687133789</v>
      </c>
      <c r="G430" s="16">
        <v>3.8803718984127045E-2</v>
      </c>
      <c r="H430" s="16">
        <v>0.12680616974830627</v>
      </c>
      <c r="I430" s="15" t="s">
        <v>51</v>
      </c>
      <c r="J430" s="15">
        <v>2014</v>
      </c>
      <c r="K430" s="15">
        <v>12141421246.897348</v>
      </c>
      <c r="M430" s="15">
        <v>0</v>
      </c>
      <c r="N430" s="15">
        <v>0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1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</row>
    <row r="431" spans="1:32" x14ac:dyDescent="0.25">
      <c r="A431" s="15">
        <v>1896</v>
      </c>
      <c r="B431" s="15">
        <v>2015</v>
      </c>
      <c r="C431" s="15" t="s">
        <v>82</v>
      </c>
      <c r="D431" s="15" t="s">
        <v>50</v>
      </c>
      <c r="E431" s="15">
        <v>6</v>
      </c>
      <c r="F431" s="16">
        <v>23.298566818237305</v>
      </c>
      <c r="G431" s="16">
        <v>4.7556646168231964E-2</v>
      </c>
      <c r="H431" s="16">
        <v>0.14128392934799194</v>
      </c>
      <c r="I431" s="15" t="s">
        <v>51</v>
      </c>
      <c r="J431" s="15">
        <v>2015</v>
      </c>
      <c r="K431" s="15">
        <v>13135270034.120474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1</v>
      </c>
      <c r="AC431" s="15">
        <v>0</v>
      </c>
      <c r="AD431" s="15">
        <v>0</v>
      </c>
      <c r="AE431" s="15">
        <v>0</v>
      </c>
      <c r="AF431" s="15">
        <v>0</v>
      </c>
    </row>
    <row r="432" spans="1:32" x14ac:dyDescent="0.25">
      <c r="A432" s="15">
        <v>1896</v>
      </c>
      <c r="B432" s="15">
        <v>2016</v>
      </c>
      <c r="C432" s="15" t="s">
        <v>82</v>
      </c>
      <c r="D432" s="15" t="s">
        <v>50</v>
      </c>
      <c r="E432" s="15">
        <v>6</v>
      </c>
      <c r="F432" s="16">
        <v>23.392711639404297</v>
      </c>
      <c r="G432" s="16">
        <v>3.3566910773515701E-2</v>
      </c>
      <c r="H432" s="16">
        <v>9.8369590938091278E-2</v>
      </c>
      <c r="I432" s="15" t="s">
        <v>51</v>
      </c>
      <c r="J432" s="15">
        <v>2016</v>
      </c>
      <c r="K432" s="15">
        <v>14431968814.467794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1</v>
      </c>
      <c r="AD432" s="15">
        <v>0</v>
      </c>
      <c r="AE432" s="15">
        <v>0</v>
      </c>
      <c r="AF432" s="15">
        <v>0</v>
      </c>
    </row>
    <row r="433" spans="1:32" x14ac:dyDescent="0.25">
      <c r="A433" s="15">
        <v>1896</v>
      </c>
      <c r="B433" s="15">
        <v>2017</v>
      </c>
      <c r="C433" s="15" t="s">
        <v>82</v>
      </c>
      <c r="D433" s="15" t="s">
        <v>50</v>
      </c>
      <c r="E433" s="15">
        <v>7</v>
      </c>
      <c r="F433" s="16">
        <v>23.762840270996094</v>
      </c>
      <c r="G433" s="16">
        <v>1.2519885785877705E-3</v>
      </c>
      <c r="H433" s="16">
        <v>3.5656581167131662E-3</v>
      </c>
      <c r="I433" s="15" t="s">
        <v>51</v>
      </c>
      <c r="J433" s="15">
        <v>2017</v>
      </c>
      <c r="K433" s="15">
        <v>20896348568.156731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1</v>
      </c>
      <c r="AE433" s="15">
        <v>0</v>
      </c>
      <c r="AF433" s="15">
        <v>0</v>
      </c>
    </row>
    <row r="434" spans="1:32" x14ac:dyDescent="0.25">
      <c r="A434" s="15">
        <v>1896</v>
      </c>
      <c r="B434" s="15">
        <v>2018</v>
      </c>
      <c r="C434" s="15" t="s">
        <v>82</v>
      </c>
      <c r="D434" s="15" t="s">
        <v>50</v>
      </c>
      <c r="E434" s="15">
        <v>7</v>
      </c>
      <c r="F434" s="16">
        <v>23.78248405456543</v>
      </c>
      <c r="G434" s="16">
        <v>-4.0932010859251022E-2</v>
      </c>
      <c r="H434" s="16">
        <v>-0.13489003479480743</v>
      </c>
      <c r="I434" s="15" t="s">
        <v>51</v>
      </c>
      <c r="J434" s="15">
        <v>2018</v>
      </c>
      <c r="K434" s="15">
        <v>21310890169.43771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1</v>
      </c>
      <c r="AF434" s="15">
        <v>0</v>
      </c>
    </row>
    <row r="435" spans="1:32" x14ac:dyDescent="0.25">
      <c r="A435" s="15">
        <v>1896</v>
      </c>
      <c r="B435" s="15">
        <v>2019</v>
      </c>
      <c r="C435" s="15" t="s">
        <v>82</v>
      </c>
      <c r="D435" s="15" t="s">
        <v>50</v>
      </c>
      <c r="E435" s="15">
        <v>7</v>
      </c>
      <c r="F435" s="16">
        <v>23.717977523803711</v>
      </c>
      <c r="G435" s="16">
        <v>4.0781479328870773E-3</v>
      </c>
      <c r="H435" s="16">
        <v>1.2508958578109741E-2</v>
      </c>
      <c r="I435" s="15" t="s">
        <v>51</v>
      </c>
      <c r="J435" s="15">
        <v>2019</v>
      </c>
      <c r="K435" s="15">
        <v>19979598678.495667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1</v>
      </c>
    </row>
    <row r="436" spans="1:32" x14ac:dyDescent="0.25">
      <c r="A436" s="15">
        <v>2015</v>
      </c>
      <c r="B436" s="15">
        <v>2019</v>
      </c>
      <c r="C436" s="15" t="s">
        <v>83</v>
      </c>
      <c r="D436" s="15" t="s">
        <v>50</v>
      </c>
      <c r="E436" s="15">
        <v>9</v>
      </c>
      <c r="F436" s="16">
        <v>23.904684066772461</v>
      </c>
      <c r="G436" s="16">
        <v>3.473392128944397E-2</v>
      </c>
      <c r="H436" s="16">
        <v>0.10885313153266907</v>
      </c>
      <c r="I436" s="15" t="s">
        <v>51</v>
      </c>
      <c r="J436" s="15">
        <v>2019</v>
      </c>
      <c r="K436" s="15">
        <v>24080881570.137913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1</v>
      </c>
    </row>
    <row r="437" spans="1:32" x14ac:dyDescent="0.25">
      <c r="A437" s="15">
        <v>2039</v>
      </c>
      <c r="B437" s="15">
        <v>2005</v>
      </c>
      <c r="C437" s="15" t="s">
        <v>84</v>
      </c>
      <c r="D437" s="15" t="s">
        <v>50</v>
      </c>
      <c r="E437" s="15">
        <v>15</v>
      </c>
      <c r="F437" s="16">
        <v>21.611793518066406</v>
      </c>
      <c r="G437" s="16">
        <v>1.9859790802001953E-2</v>
      </c>
      <c r="H437" s="16">
        <v>7.9596340656280518E-2</v>
      </c>
      <c r="I437" s="15" t="s">
        <v>51</v>
      </c>
      <c r="J437" s="15">
        <v>2005</v>
      </c>
      <c r="K437" s="15">
        <v>2431547001.9773149</v>
      </c>
      <c r="M437" s="15">
        <v>0</v>
      </c>
      <c r="N437" s="15">
        <v>0</v>
      </c>
      <c r="O437" s="15">
        <v>0</v>
      </c>
      <c r="P437" s="15">
        <v>0</v>
      </c>
      <c r="Q437" s="15">
        <v>0</v>
      </c>
      <c r="R437" s="15">
        <v>1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  <c r="AF437" s="15">
        <v>0</v>
      </c>
    </row>
    <row r="438" spans="1:32" x14ac:dyDescent="0.25">
      <c r="A438" s="15">
        <v>2039</v>
      </c>
      <c r="B438" s="15">
        <v>2006</v>
      </c>
      <c r="C438" s="15" t="s">
        <v>84</v>
      </c>
      <c r="D438" s="15" t="s">
        <v>50</v>
      </c>
      <c r="E438" s="15">
        <v>15</v>
      </c>
      <c r="F438" s="16">
        <v>21.699016571044922</v>
      </c>
      <c r="G438" s="16">
        <v>-1.9073039293289185E-2</v>
      </c>
      <c r="H438" s="16">
        <v>-9.6612595021724701E-2</v>
      </c>
      <c r="I438" s="15" t="s">
        <v>51</v>
      </c>
      <c r="J438" s="15">
        <v>2006</v>
      </c>
      <c r="K438" s="15">
        <v>2653158279.896894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1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</row>
    <row r="439" spans="1:32" x14ac:dyDescent="0.25">
      <c r="A439" s="15">
        <v>2039</v>
      </c>
      <c r="B439" s="15">
        <v>2007</v>
      </c>
      <c r="C439" s="15" t="s">
        <v>84</v>
      </c>
      <c r="D439" s="15" t="s">
        <v>50</v>
      </c>
      <c r="E439" s="15">
        <v>15</v>
      </c>
      <c r="F439" s="16">
        <v>21.706466674804688</v>
      </c>
      <c r="G439" s="16">
        <v>4.9082366749644279E-3</v>
      </c>
      <c r="H439" s="16">
        <v>2.4091934785246849E-2</v>
      </c>
      <c r="I439" s="15" t="s">
        <v>51</v>
      </c>
      <c r="J439" s="15">
        <v>2007</v>
      </c>
      <c r="K439" s="15">
        <v>2672998398.0755744</v>
      </c>
      <c r="M439" s="15">
        <v>0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1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  <c r="AF439" s="15">
        <v>0</v>
      </c>
    </row>
    <row r="440" spans="1:32" x14ac:dyDescent="0.25">
      <c r="A440" s="15">
        <v>2039</v>
      </c>
      <c r="B440" s="15">
        <v>2008</v>
      </c>
      <c r="C440" s="15" t="s">
        <v>84</v>
      </c>
      <c r="D440" s="15" t="s">
        <v>50</v>
      </c>
      <c r="E440" s="15">
        <v>15</v>
      </c>
      <c r="F440" s="16">
        <v>23.226594924926758</v>
      </c>
      <c r="G440" s="16">
        <v>1.3274824246764183E-2</v>
      </c>
      <c r="H440" s="16">
        <v>0.11866077780723572</v>
      </c>
      <c r="I440" s="15" t="s">
        <v>51</v>
      </c>
      <c r="J440" s="15">
        <v>2008</v>
      </c>
      <c r="K440" s="15">
        <v>12223118138.129868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1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</row>
    <row r="441" spans="1:32" x14ac:dyDescent="0.25">
      <c r="A441" s="15">
        <v>2039</v>
      </c>
      <c r="B441" s="15">
        <v>2009</v>
      </c>
      <c r="C441" s="15" t="s">
        <v>84</v>
      </c>
      <c r="D441" s="15" t="s">
        <v>50</v>
      </c>
      <c r="E441" s="15">
        <v>11</v>
      </c>
      <c r="F441" s="16">
        <v>23.418497085571289</v>
      </c>
      <c r="G441" s="16">
        <v>1.6401301836594939E-3</v>
      </c>
      <c r="H441" s="16">
        <v>1.571209728717804E-2</v>
      </c>
      <c r="I441" s="15" t="s">
        <v>51</v>
      </c>
      <c r="J441" s="15">
        <v>2009</v>
      </c>
      <c r="K441" s="15">
        <v>14808942905.039961</v>
      </c>
      <c r="M441" s="15">
        <v>0</v>
      </c>
      <c r="N441" s="15">
        <v>0</v>
      </c>
      <c r="O441" s="15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5">
        <v>0</v>
      </c>
      <c r="V441" s="15">
        <v>1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</row>
    <row r="442" spans="1:32" x14ac:dyDescent="0.25">
      <c r="A442" s="15">
        <v>2039</v>
      </c>
      <c r="B442" s="15">
        <v>2010</v>
      </c>
      <c r="C442" s="15" t="s">
        <v>84</v>
      </c>
      <c r="D442" s="15" t="s">
        <v>50</v>
      </c>
      <c r="E442" s="15">
        <v>12</v>
      </c>
      <c r="F442" s="16">
        <v>23.492311477661133</v>
      </c>
      <c r="G442" s="16">
        <v>8.7488535791635513E-3</v>
      </c>
      <c r="H442" s="16">
        <v>4.5889224857091904E-2</v>
      </c>
      <c r="I442" s="15" t="s">
        <v>51</v>
      </c>
      <c r="J442" s="15">
        <v>2010</v>
      </c>
      <c r="K442" s="15">
        <v>15943411004.510073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1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</row>
    <row r="443" spans="1:32" x14ac:dyDescent="0.25">
      <c r="A443" s="15">
        <v>2039</v>
      </c>
      <c r="B443" s="15">
        <v>2011</v>
      </c>
      <c r="C443" s="15" t="s">
        <v>84</v>
      </c>
      <c r="D443" s="15" t="s">
        <v>50</v>
      </c>
      <c r="E443" s="15">
        <v>11</v>
      </c>
      <c r="F443" s="16">
        <v>23.464639663696289</v>
      </c>
      <c r="G443" s="16">
        <v>-7.7718291431665421E-3</v>
      </c>
      <c r="H443" s="16">
        <v>-3.7228662520647049E-2</v>
      </c>
      <c r="I443" s="15" t="s">
        <v>51</v>
      </c>
      <c r="J443" s="15">
        <v>2011</v>
      </c>
      <c r="K443" s="15">
        <v>15508276152.502764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1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</row>
    <row r="444" spans="1:32" x14ac:dyDescent="0.25">
      <c r="A444" s="15">
        <v>2039</v>
      </c>
      <c r="B444" s="15">
        <v>2012</v>
      </c>
      <c r="C444" s="15" t="s">
        <v>84</v>
      </c>
      <c r="D444" s="15" t="s">
        <v>50</v>
      </c>
      <c r="E444" s="15">
        <v>11</v>
      </c>
      <c r="F444" s="16">
        <v>23.492088317871094</v>
      </c>
      <c r="G444" s="16">
        <v>1.5460348688066006E-2</v>
      </c>
      <c r="H444" s="16">
        <v>6.9297678768634796E-2</v>
      </c>
      <c r="I444" s="15" t="s">
        <v>51</v>
      </c>
      <c r="J444" s="15">
        <v>2012</v>
      </c>
      <c r="K444" s="15">
        <v>15939853473.221531</v>
      </c>
      <c r="M444" s="15">
        <v>0</v>
      </c>
      <c r="N444" s="15">
        <v>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1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</row>
    <row r="445" spans="1:32" x14ac:dyDescent="0.25">
      <c r="A445" s="15">
        <v>2039</v>
      </c>
      <c r="B445" s="15">
        <v>2013</v>
      </c>
      <c r="C445" s="15" t="s">
        <v>84</v>
      </c>
      <c r="D445" s="15" t="s">
        <v>50</v>
      </c>
      <c r="E445" s="15">
        <v>11</v>
      </c>
      <c r="F445" s="16">
        <v>23.566411972045898</v>
      </c>
      <c r="G445" s="16">
        <v>-9.2545980587601662E-3</v>
      </c>
      <c r="H445" s="16">
        <v>-4.7023776918649673E-2</v>
      </c>
      <c r="I445" s="15" t="s">
        <v>51</v>
      </c>
      <c r="J445" s="15">
        <v>2013</v>
      </c>
      <c r="K445" s="15">
        <v>17169698844.105186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1</v>
      </c>
      <c r="AA445" s="15">
        <v>0</v>
      </c>
      <c r="AB445" s="15">
        <v>0</v>
      </c>
      <c r="AC445" s="15">
        <v>0</v>
      </c>
      <c r="AD445" s="15">
        <v>0</v>
      </c>
      <c r="AE445" s="15">
        <v>0</v>
      </c>
      <c r="AF445" s="15">
        <v>0</v>
      </c>
    </row>
    <row r="446" spans="1:32" x14ac:dyDescent="0.25">
      <c r="A446" s="15">
        <v>2039</v>
      </c>
      <c r="B446" s="15">
        <v>2014</v>
      </c>
      <c r="C446" s="15" t="s">
        <v>84</v>
      </c>
      <c r="D446" s="15" t="s">
        <v>50</v>
      </c>
      <c r="E446" s="15">
        <v>11</v>
      </c>
      <c r="F446" s="16">
        <v>23.646919250488281</v>
      </c>
      <c r="G446" s="16">
        <v>2.7464905753731728E-2</v>
      </c>
      <c r="H446" s="16">
        <v>0.13119399547576904</v>
      </c>
      <c r="I446" s="15" t="s">
        <v>51</v>
      </c>
      <c r="J446" s="15">
        <v>2014</v>
      </c>
      <c r="K446" s="15">
        <v>18609150340.536942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1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</row>
    <row r="447" spans="1:32" x14ac:dyDescent="0.25">
      <c r="A447" s="15">
        <v>2039</v>
      </c>
      <c r="B447" s="15">
        <v>2015</v>
      </c>
      <c r="C447" s="15" t="s">
        <v>84</v>
      </c>
      <c r="D447" s="15" t="s">
        <v>50</v>
      </c>
      <c r="E447" s="15">
        <v>11</v>
      </c>
      <c r="F447" s="16">
        <v>23.626331329345703</v>
      </c>
      <c r="G447" s="16">
        <v>3.4749321639537811E-2</v>
      </c>
      <c r="H447" s="16">
        <v>0.14745473861694336</v>
      </c>
      <c r="I447" s="15" t="s">
        <v>51</v>
      </c>
      <c r="J447" s="15">
        <v>2015</v>
      </c>
      <c r="K447" s="15">
        <v>18229943554.697357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1</v>
      </c>
      <c r="AC447" s="15">
        <v>0</v>
      </c>
      <c r="AD447" s="15">
        <v>0</v>
      </c>
      <c r="AE447" s="15">
        <v>0</v>
      </c>
      <c r="AF447" s="15">
        <v>0</v>
      </c>
    </row>
    <row r="448" spans="1:32" x14ac:dyDescent="0.25">
      <c r="A448" s="15">
        <v>2039</v>
      </c>
      <c r="B448" s="15">
        <v>2016</v>
      </c>
      <c r="C448" s="15" t="s">
        <v>84</v>
      </c>
      <c r="D448" s="15" t="s">
        <v>50</v>
      </c>
      <c r="E448" s="15">
        <v>11</v>
      </c>
      <c r="F448" s="16">
        <v>23.584682464599609</v>
      </c>
      <c r="G448" s="16">
        <v>1.3704397715628147E-2</v>
      </c>
      <c r="H448" s="16">
        <v>5.7451698929071426E-2</v>
      </c>
      <c r="I448" s="15" t="s">
        <v>51</v>
      </c>
      <c r="J448" s="15">
        <v>2016</v>
      </c>
      <c r="K448" s="15">
        <v>17486280947.974182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1</v>
      </c>
      <c r="AD448" s="15">
        <v>0</v>
      </c>
      <c r="AE448" s="15">
        <v>0</v>
      </c>
      <c r="AF448" s="15">
        <v>0</v>
      </c>
    </row>
    <row r="449" spans="1:32" x14ac:dyDescent="0.25">
      <c r="A449" s="15">
        <v>2039</v>
      </c>
      <c r="B449" s="15">
        <v>2017</v>
      </c>
      <c r="C449" s="15" t="s">
        <v>84</v>
      </c>
      <c r="D449" s="15" t="s">
        <v>50</v>
      </c>
      <c r="E449" s="15">
        <v>10</v>
      </c>
      <c r="F449" s="16">
        <v>23.564327239990234</v>
      </c>
      <c r="G449" s="16">
        <v>3.1717229634523392E-2</v>
      </c>
      <c r="H449" s="16">
        <v>0.12248428910970688</v>
      </c>
      <c r="I449" s="15" t="s">
        <v>51</v>
      </c>
      <c r="J449" s="15">
        <v>2017</v>
      </c>
      <c r="K449" s="15">
        <v>17133941907.305252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1</v>
      </c>
      <c r="AE449" s="15">
        <v>0</v>
      </c>
      <c r="AF449" s="15">
        <v>0</v>
      </c>
    </row>
    <row r="450" spans="1:32" x14ac:dyDescent="0.25">
      <c r="A450" s="15">
        <v>2039</v>
      </c>
      <c r="B450" s="15">
        <v>2018</v>
      </c>
      <c r="C450" s="15" t="s">
        <v>84</v>
      </c>
      <c r="D450" s="15" t="s">
        <v>50</v>
      </c>
      <c r="E450" s="15">
        <v>11</v>
      </c>
      <c r="F450" s="16">
        <v>23.539253234863281</v>
      </c>
      <c r="G450" s="16">
        <v>3.2956063747406006E-2</v>
      </c>
      <c r="H450" s="16">
        <v>0.11551881581544876</v>
      </c>
      <c r="I450" s="15" t="s">
        <v>51</v>
      </c>
      <c r="J450" s="15">
        <v>2018</v>
      </c>
      <c r="K450" s="15">
        <v>16709666727.546396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1</v>
      </c>
      <c r="AF450" s="15">
        <v>0</v>
      </c>
    </row>
    <row r="451" spans="1:32" x14ac:dyDescent="0.25">
      <c r="A451" s="15">
        <v>2039</v>
      </c>
      <c r="B451" s="15">
        <v>2019</v>
      </c>
      <c r="C451" s="15" t="s">
        <v>84</v>
      </c>
      <c r="D451" s="15" t="s">
        <v>50</v>
      </c>
      <c r="E451" s="15">
        <v>11</v>
      </c>
      <c r="F451" s="16">
        <v>23.463516235351563</v>
      </c>
      <c r="G451" s="16">
        <v>2.8819840401411057E-2</v>
      </c>
      <c r="H451" s="16">
        <v>8.9108176529407501E-2</v>
      </c>
      <c r="I451" s="15" t="s">
        <v>51</v>
      </c>
      <c r="J451" s="15">
        <v>2019</v>
      </c>
      <c r="K451" s="15">
        <v>15490863498.261225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1</v>
      </c>
    </row>
    <row r="452" spans="1:32" x14ac:dyDescent="0.25">
      <c r="A452" s="15">
        <v>2479</v>
      </c>
      <c r="B452" s="15">
        <v>2010</v>
      </c>
      <c r="C452" s="15" t="s">
        <v>85</v>
      </c>
      <c r="D452" s="15" t="s">
        <v>50</v>
      </c>
      <c r="E452" s="15">
        <v>9</v>
      </c>
      <c r="F452" s="16">
        <v>21.399326324462891</v>
      </c>
      <c r="G452" s="16">
        <v>7.0343472063541412E-2</v>
      </c>
      <c r="H452" s="16">
        <v>7.5792431831359863E-2</v>
      </c>
      <c r="I452" s="15" t="s">
        <v>51</v>
      </c>
      <c r="J452" s="15">
        <v>2010</v>
      </c>
      <c r="K452" s="15">
        <v>1966116913.2222323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1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</row>
    <row r="453" spans="1:32" x14ac:dyDescent="0.25">
      <c r="A453" s="15">
        <v>2479</v>
      </c>
      <c r="B453" s="15">
        <v>2011</v>
      </c>
      <c r="C453" s="15" t="s">
        <v>85</v>
      </c>
      <c r="D453" s="15" t="s">
        <v>50</v>
      </c>
      <c r="E453" s="15">
        <v>9</v>
      </c>
      <c r="F453" s="16">
        <v>21.467157363891602</v>
      </c>
      <c r="G453" s="16">
        <v>9.0425550937652588E-2</v>
      </c>
      <c r="H453" s="16">
        <v>9.9717915058135986E-2</v>
      </c>
      <c r="I453" s="15" t="s">
        <v>51</v>
      </c>
      <c r="J453" s="15">
        <v>2011</v>
      </c>
      <c r="K453" s="15">
        <v>2104107795.0359633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1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  <c r="AF453" s="15">
        <v>0</v>
      </c>
    </row>
    <row r="454" spans="1:32" x14ac:dyDescent="0.25">
      <c r="A454" s="15">
        <v>2479</v>
      </c>
      <c r="B454" s="15">
        <v>2012</v>
      </c>
      <c r="C454" s="15" t="s">
        <v>85</v>
      </c>
      <c r="D454" s="15" t="s">
        <v>50</v>
      </c>
      <c r="E454" s="15">
        <v>9</v>
      </c>
      <c r="F454" s="16">
        <v>21.774576187133789</v>
      </c>
      <c r="G454" s="16">
        <v>8.8698416948318481E-2</v>
      </c>
      <c r="H454" s="16">
        <v>0.11904036998748779</v>
      </c>
      <c r="I454" s="15" t="s">
        <v>51</v>
      </c>
      <c r="J454" s="15">
        <v>2012</v>
      </c>
      <c r="K454" s="15">
        <v>2861398096.1317501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1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0</v>
      </c>
      <c r="AF454" s="15">
        <v>0</v>
      </c>
    </row>
    <row r="455" spans="1:32" x14ac:dyDescent="0.25">
      <c r="A455" s="15">
        <v>2479</v>
      </c>
      <c r="B455" s="15">
        <v>2013</v>
      </c>
      <c r="C455" s="15" t="s">
        <v>85</v>
      </c>
      <c r="D455" s="15" t="s">
        <v>50</v>
      </c>
      <c r="E455" s="15">
        <v>9</v>
      </c>
      <c r="F455" s="16">
        <v>21.999202728271484</v>
      </c>
      <c r="G455" s="16">
        <v>5.0479650497436523E-2</v>
      </c>
      <c r="H455" s="16">
        <v>7.8599043190479279E-2</v>
      </c>
      <c r="I455" s="15" t="s">
        <v>51</v>
      </c>
      <c r="J455" s="15">
        <v>2013</v>
      </c>
      <c r="K455" s="15">
        <v>3582055835.5284057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1</v>
      </c>
      <c r="AA455" s="15">
        <v>0</v>
      </c>
      <c r="AB455" s="15">
        <v>0</v>
      </c>
      <c r="AC455" s="15">
        <v>0</v>
      </c>
      <c r="AD455" s="15">
        <v>0</v>
      </c>
      <c r="AE455" s="15">
        <v>0</v>
      </c>
      <c r="AF455" s="15">
        <v>0</v>
      </c>
    </row>
    <row r="456" spans="1:32" x14ac:dyDescent="0.25">
      <c r="A456" s="15">
        <v>2479</v>
      </c>
      <c r="B456" s="15">
        <v>2014</v>
      </c>
      <c r="C456" s="15" t="s">
        <v>85</v>
      </c>
      <c r="D456" s="15" t="s">
        <v>50</v>
      </c>
      <c r="E456" s="15">
        <v>9</v>
      </c>
      <c r="F456" s="16">
        <v>22.062932968139648</v>
      </c>
      <c r="G456" s="16">
        <v>5.7290434837341309E-2</v>
      </c>
      <c r="H456" s="16">
        <v>8.8467806577682495E-2</v>
      </c>
      <c r="I456" s="15" t="s">
        <v>51</v>
      </c>
      <c r="J456" s="15">
        <v>2014</v>
      </c>
      <c r="K456" s="15">
        <v>3817772476.4664021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1</v>
      </c>
      <c r="AB456" s="15">
        <v>0</v>
      </c>
      <c r="AC456" s="15">
        <v>0</v>
      </c>
      <c r="AD456" s="15">
        <v>0</v>
      </c>
      <c r="AE456" s="15">
        <v>0</v>
      </c>
      <c r="AF456" s="15">
        <v>0</v>
      </c>
    </row>
    <row r="457" spans="1:32" x14ac:dyDescent="0.25">
      <c r="A457" s="15">
        <v>2479</v>
      </c>
      <c r="B457" s="15">
        <v>2015</v>
      </c>
      <c r="C457" s="15" t="s">
        <v>85</v>
      </c>
      <c r="D457" s="15" t="s">
        <v>50</v>
      </c>
      <c r="E457" s="15">
        <v>8</v>
      </c>
      <c r="F457" s="16">
        <v>22.330268859863281</v>
      </c>
      <c r="G457" s="16">
        <v>4.6729546040296555E-2</v>
      </c>
      <c r="H457" s="16">
        <v>7.43679478764534E-2</v>
      </c>
      <c r="I457" s="15" t="s">
        <v>51</v>
      </c>
      <c r="J457" s="15">
        <v>2015</v>
      </c>
      <c r="K457" s="15">
        <v>4987840362.1088228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1</v>
      </c>
      <c r="AC457" s="15">
        <v>0</v>
      </c>
      <c r="AD457" s="15">
        <v>0</v>
      </c>
      <c r="AE457" s="15">
        <v>0</v>
      </c>
      <c r="AF457" s="15">
        <v>0</v>
      </c>
    </row>
    <row r="458" spans="1:32" x14ac:dyDescent="0.25">
      <c r="A458" s="15">
        <v>2479</v>
      </c>
      <c r="B458" s="15">
        <v>2016</v>
      </c>
      <c r="C458" s="15" t="s">
        <v>85</v>
      </c>
      <c r="D458" s="15" t="s">
        <v>50</v>
      </c>
      <c r="E458" s="15">
        <v>9</v>
      </c>
      <c r="F458" s="16">
        <v>22.362279891967773</v>
      </c>
      <c r="G458" s="16">
        <v>5.9838961809873581E-2</v>
      </c>
      <c r="H458" s="16">
        <v>9.6004299819469452E-2</v>
      </c>
      <c r="I458" s="15" t="s">
        <v>51</v>
      </c>
      <c r="J458" s="15">
        <v>2016</v>
      </c>
      <c r="K458" s="15">
        <v>5150089303.5547199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1</v>
      </c>
      <c r="AD458" s="15">
        <v>0</v>
      </c>
      <c r="AE458" s="15">
        <v>0</v>
      </c>
      <c r="AF458" s="15">
        <v>0</v>
      </c>
    </row>
    <row r="459" spans="1:32" x14ac:dyDescent="0.25">
      <c r="A459" s="15">
        <v>2479</v>
      </c>
      <c r="B459" s="15">
        <v>2017</v>
      </c>
      <c r="C459" s="15" t="s">
        <v>85</v>
      </c>
      <c r="D459" s="15" t="s">
        <v>50</v>
      </c>
      <c r="E459" s="15">
        <v>9</v>
      </c>
      <c r="F459" s="16">
        <v>22.352582931518555</v>
      </c>
      <c r="G459" s="16">
        <v>8.0272726714611053E-2</v>
      </c>
      <c r="H459" s="16">
        <v>0.128371462225914</v>
      </c>
      <c r="I459" s="15" t="s">
        <v>51</v>
      </c>
      <c r="J459" s="15">
        <v>2017</v>
      </c>
      <c r="K459" s="15">
        <v>5100390444.6385269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1</v>
      </c>
      <c r="AE459" s="15">
        <v>0</v>
      </c>
      <c r="AF459" s="15">
        <v>0</v>
      </c>
    </row>
    <row r="460" spans="1:32" x14ac:dyDescent="0.25">
      <c r="A460" s="15">
        <v>2479</v>
      </c>
      <c r="B460" s="15">
        <v>2018</v>
      </c>
      <c r="C460" s="15" t="s">
        <v>85</v>
      </c>
      <c r="D460" s="15" t="s">
        <v>50</v>
      </c>
      <c r="E460" s="15">
        <v>9</v>
      </c>
      <c r="F460" s="16">
        <v>22.488918304443359</v>
      </c>
      <c r="G460" s="16">
        <v>2.9883069917559624E-2</v>
      </c>
      <c r="H460" s="16">
        <v>4.3555904179811478E-2</v>
      </c>
      <c r="I460" s="15" t="s">
        <v>51</v>
      </c>
      <c r="J460" s="15">
        <v>2018</v>
      </c>
      <c r="K460" s="15">
        <v>5845385037.8702755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0</v>
      </c>
      <c r="AE460" s="15">
        <v>1</v>
      </c>
      <c r="AF460" s="15">
        <v>0</v>
      </c>
    </row>
    <row r="461" spans="1:32" x14ac:dyDescent="0.25">
      <c r="A461" s="15">
        <v>2479</v>
      </c>
      <c r="B461" s="15">
        <v>2019</v>
      </c>
      <c r="C461" s="15" t="s">
        <v>85</v>
      </c>
      <c r="D461" s="15" t="s">
        <v>50</v>
      </c>
      <c r="E461" s="15">
        <v>9</v>
      </c>
      <c r="F461" s="16">
        <v>22.931882858276367</v>
      </c>
      <c r="G461" s="16">
        <v>3.7329088896512985E-2</v>
      </c>
      <c r="H461" s="16">
        <v>7.3417946696281433E-2</v>
      </c>
      <c r="I461" s="15" t="s">
        <v>51</v>
      </c>
      <c r="J461" s="15">
        <v>2019</v>
      </c>
      <c r="K461" s="15">
        <v>9103118265.1855774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0</v>
      </c>
      <c r="AE461" s="15">
        <v>0</v>
      </c>
      <c r="AF461" s="15">
        <v>1</v>
      </c>
    </row>
    <row r="462" spans="1:32" x14ac:dyDescent="0.25">
      <c r="A462" s="15">
        <v>2499</v>
      </c>
      <c r="B462" s="15">
        <v>2017</v>
      </c>
      <c r="C462" s="15" t="s">
        <v>86</v>
      </c>
      <c r="D462" s="15" t="s">
        <v>50</v>
      </c>
      <c r="E462" s="15">
        <v>8</v>
      </c>
      <c r="F462" s="16">
        <v>21.19544792175293</v>
      </c>
      <c r="G462" s="16">
        <v>2.4695463478565216E-2</v>
      </c>
      <c r="H462" s="16">
        <v>5.3353302180767059E-2</v>
      </c>
      <c r="I462" s="15" t="s">
        <v>51</v>
      </c>
      <c r="J462" s="15">
        <v>2017</v>
      </c>
      <c r="K462" s="15">
        <v>1603489328.19052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1</v>
      </c>
      <c r="AE462" s="15">
        <v>0</v>
      </c>
      <c r="AF462" s="15">
        <v>0</v>
      </c>
    </row>
    <row r="463" spans="1:32" x14ac:dyDescent="0.25">
      <c r="A463" s="15">
        <v>2499</v>
      </c>
      <c r="B463" s="15">
        <v>2018</v>
      </c>
      <c r="C463" s="15" t="s">
        <v>86</v>
      </c>
      <c r="D463" s="15" t="s">
        <v>50</v>
      </c>
      <c r="E463" s="15">
        <v>9</v>
      </c>
      <c r="F463" s="16">
        <v>20.932092666625977</v>
      </c>
      <c r="G463" s="16">
        <v>-0.45819136500358582</v>
      </c>
      <c r="H463" s="16">
        <v>-3.2111539840698242</v>
      </c>
      <c r="I463" s="15" t="s">
        <v>51</v>
      </c>
      <c r="J463" s="15">
        <v>2018</v>
      </c>
      <c r="K463" s="15">
        <v>1232231594.1131303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1</v>
      </c>
      <c r="AF463" s="15">
        <v>0</v>
      </c>
    </row>
    <row r="464" spans="1:32" x14ac:dyDescent="0.25">
      <c r="A464" s="15">
        <v>2499</v>
      </c>
      <c r="B464" s="15">
        <v>2019</v>
      </c>
      <c r="C464" s="15" t="s">
        <v>86</v>
      </c>
      <c r="D464" s="15" t="s">
        <v>50</v>
      </c>
      <c r="E464" s="15">
        <v>7</v>
      </c>
      <c r="F464" s="16">
        <v>20.616573333740234</v>
      </c>
      <c r="G464" s="16">
        <v>-0.13890528678894043</v>
      </c>
      <c r="H464" s="16">
        <v>-2.4491879940032959</v>
      </c>
      <c r="I464" s="15" t="s">
        <v>51</v>
      </c>
      <c r="J464" s="15">
        <v>2019</v>
      </c>
      <c r="K464" s="15">
        <v>898802009.23799562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  <c r="AF464" s="15">
        <v>1</v>
      </c>
    </row>
    <row r="465" spans="1:32" x14ac:dyDescent="0.25">
      <c r="A465" s="15">
        <v>2608</v>
      </c>
      <c r="B465" s="15">
        <v>2017</v>
      </c>
      <c r="C465" s="15" t="s">
        <v>87</v>
      </c>
      <c r="D465" s="15" t="s">
        <v>50</v>
      </c>
      <c r="E465" s="15">
        <v>6</v>
      </c>
      <c r="F465" s="16">
        <v>24.547674179077148</v>
      </c>
      <c r="G465" s="16">
        <v>6.1645377427339554E-2</v>
      </c>
      <c r="H465" s="16">
        <v>0.12489139288663864</v>
      </c>
      <c r="I465" s="15" t="s">
        <v>51</v>
      </c>
      <c r="J465" s="15">
        <v>2017</v>
      </c>
      <c r="K465" s="15">
        <v>45805691049.837418</v>
      </c>
      <c r="M465" s="15">
        <v>0</v>
      </c>
      <c r="N465" s="15">
        <v>0</v>
      </c>
      <c r="O465" s="15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1</v>
      </c>
      <c r="AE465" s="15">
        <v>0</v>
      </c>
      <c r="AF465" s="15">
        <v>0</v>
      </c>
    </row>
    <row r="466" spans="1:32" x14ac:dyDescent="0.25">
      <c r="A466" s="15">
        <v>2608</v>
      </c>
      <c r="B466" s="15">
        <v>2018</v>
      </c>
      <c r="C466" s="15" t="s">
        <v>87</v>
      </c>
      <c r="D466" s="15" t="s">
        <v>50</v>
      </c>
      <c r="E466" s="15">
        <v>7</v>
      </c>
      <c r="F466" s="16">
        <v>24.70574951171875</v>
      </c>
      <c r="G466" s="16">
        <v>6.1086788773536682E-2</v>
      </c>
      <c r="H466" s="16">
        <v>0.10686247795820236</v>
      </c>
      <c r="I466" s="15" t="s">
        <v>51</v>
      </c>
      <c r="J466" s="15">
        <v>2018</v>
      </c>
      <c r="K466" s="15">
        <v>53650118335.701126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1</v>
      </c>
      <c r="AF466" s="15">
        <v>0</v>
      </c>
    </row>
    <row r="467" spans="1:32" x14ac:dyDescent="0.25">
      <c r="A467" s="15">
        <v>2608</v>
      </c>
      <c r="B467" s="15">
        <v>2019</v>
      </c>
      <c r="C467" s="15" t="s">
        <v>87</v>
      </c>
      <c r="D467" s="15" t="s">
        <v>50</v>
      </c>
      <c r="E467" s="15">
        <v>7</v>
      </c>
      <c r="F467" s="16">
        <v>24.97453498840332</v>
      </c>
      <c r="G467" s="16">
        <v>4.4392816722393036E-2</v>
      </c>
      <c r="H467" s="16">
        <v>8.4739625453948975E-2</v>
      </c>
      <c r="I467" s="15" t="s">
        <v>51</v>
      </c>
      <c r="J467" s="15">
        <v>2019</v>
      </c>
      <c r="K467" s="15">
        <v>70194443217.784256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  <c r="AF467" s="15">
        <v>1</v>
      </c>
    </row>
    <row r="468" spans="1:32" x14ac:dyDescent="0.25">
      <c r="A468" s="15">
        <v>2893</v>
      </c>
      <c r="B468" s="15">
        <v>2017</v>
      </c>
      <c r="C468" s="15" t="s">
        <v>88</v>
      </c>
      <c r="D468" s="15" t="s">
        <v>50</v>
      </c>
      <c r="E468" s="15">
        <v>11</v>
      </c>
      <c r="F468" s="16">
        <v>21.253503799438477</v>
      </c>
      <c r="G468" s="16">
        <v>3.0942514538764954E-2</v>
      </c>
      <c r="H468" s="16">
        <v>8.621564507484436E-2</v>
      </c>
      <c r="I468" s="15" t="s">
        <v>51</v>
      </c>
      <c r="J468" s="15">
        <v>2017</v>
      </c>
      <c r="K468" s="15">
        <v>1699336638.8903716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1</v>
      </c>
      <c r="AE468" s="15">
        <v>0</v>
      </c>
      <c r="AF468" s="15">
        <v>0</v>
      </c>
    </row>
    <row r="469" spans="1:32" x14ac:dyDescent="0.25">
      <c r="A469" s="15">
        <v>2893</v>
      </c>
      <c r="B469" s="15">
        <v>2018</v>
      </c>
      <c r="C469" s="15" t="s">
        <v>88</v>
      </c>
      <c r="D469" s="15" t="s">
        <v>50</v>
      </c>
      <c r="E469" s="15">
        <v>10</v>
      </c>
      <c r="F469" s="16">
        <v>21.33711051940918</v>
      </c>
      <c r="G469" s="16">
        <v>2.0704615861177444E-2</v>
      </c>
      <c r="H469" s="16">
        <v>5.9972073882818222E-2</v>
      </c>
      <c r="I469" s="15" t="s">
        <v>51</v>
      </c>
      <c r="J469" s="15">
        <v>2018</v>
      </c>
      <c r="K469" s="15">
        <v>1847520892.7982929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0</v>
      </c>
      <c r="AE469" s="15">
        <v>1</v>
      </c>
      <c r="AF469" s="15">
        <v>0</v>
      </c>
    </row>
    <row r="470" spans="1:32" x14ac:dyDescent="0.25">
      <c r="A470" s="15">
        <v>2893</v>
      </c>
      <c r="B470" s="15">
        <v>2019</v>
      </c>
      <c r="C470" s="15" t="s">
        <v>88</v>
      </c>
      <c r="D470" s="15" t="s">
        <v>50</v>
      </c>
      <c r="E470" s="15">
        <v>11</v>
      </c>
      <c r="F470" s="16">
        <v>21.423810958862305</v>
      </c>
      <c r="G470" s="16">
        <v>2.2848375141620636E-2</v>
      </c>
      <c r="H470" s="16">
        <v>7.2369396686553955E-2</v>
      </c>
      <c r="I470" s="15" t="s">
        <v>51</v>
      </c>
      <c r="J470" s="15">
        <v>2019</v>
      </c>
      <c r="K470" s="15">
        <v>2014850747.460149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0</v>
      </c>
      <c r="AE470" s="15">
        <v>0</v>
      </c>
      <c r="AF470" s="15">
        <v>1</v>
      </c>
    </row>
    <row r="471" spans="1:32" x14ac:dyDescent="0.25">
      <c r="A471" s="15">
        <v>3816</v>
      </c>
      <c r="B471" s="15">
        <v>2019</v>
      </c>
      <c r="C471" s="15" t="s">
        <v>89</v>
      </c>
      <c r="D471" s="15" t="s">
        <v>50</v>
      </c>
      <c r="E471" s="15">
        <v>8</v>
      </c>
      <c r="F471" s="16">
        <v>26.684207916259766</v>
      </c>
      <c r="G471" s="16">
        <v>3.8108721375465393E-2</v>
      </c>
      <c r="H471" s="16">
        <v>0.10928241163492203</v>
      </c>
      <c r="I471" s="15" t="s">
        <v>51</v>
      </c>
      <c r="J471" s="15">
        <v>2019</v>
      </c>
      <c r="K471" s="15">
        <v>387975455776.09723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0</v>
      </c>
      <c r="AE471" s="15">
        <v>0</v>
      </c>
      <c r="AF471" s="15">
        <v>1</v>
      </c>
    </row>
    <row r="472" spans="1:32" x14ac:dyDescent="0.25">
      <c r="A472" s="15">
        <v>300335</v>
      </c>
      <c r="B472" s="15">
        <v>2012</v>
      </c>
      <c r="C472" s="15" t="s">
        <v>90</v>
      </c>
      <c r="D472" s="15" t="s">
        <v>50</v>
      </c>
      <c r="E472" s="15">
        <v>9</v>
      </c>
      <c r="F472" s="16">
        <v>20.551538467407227</v>
      </c>
      <c r="G472" s="16">
        <v>7.0495329797267914E-2</v>
      </c>
      <c r="H472" s="16">
        <v>7.9724118113517761E-2</v>
      </c>
      <c r="I472" s="15" t="s">
        <v>51</v>
      </c>
      <c r="J472" s="15">
        <v>2012</v>
      </c>
      <c r="K472" s="15">
        <v>842208753.63236964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5">
        <v>0</v>
      </c>
      <c r="V472" s="15">
        <v>0</v>
      </c>
      <c r="W472" s="15">
        <v>0</v>
      </c>
      <c r="X472" s="15">
        <v>0</v>
      </c>
      <c r="Y472" s="15">
        <v>1</v>
      </c>
      <c r="Z472" s="15">
        <v>0</v>
      </c>
      <c r="AA472" s="15">
        <v>0</v>
      </c>
      <c r="AB472" s="15">
        <v>0</v>
      </c>
      <c r="AC472" s="15">
        <v>0</v>
      </c>
      <c r="AD472" s="15">
        <v>0</v>
      </c>
      <c r="AE472" s="15">
        <v>0</v>
      </c>
      <c r="AF472" s="15">
        <v>0</v>
      </c>
    </row>
    <row r="473" spans="1:32" x14ac:dyDescent="0.25">
      <c r="A473" s="15">
        <v>300335</v>
      </c>
      <c r="B473" s="15">
        <v>2013</v>
      </c>
      <c r="C473" s="15" t="s">
        <v>90</v>
      </c>
      <c r="D473" s="15" t="s">
        <v>50</v>
      </c>
      <c r="E473" s="15">
        <v>9</v>
      </c>
      <c r="F473" s="16">
        <v>20.564479827880859</v>
      </c>
      <c r="G473" s="16">
        <v>8.0702021718025208E-2</v>
      </c>
      <c r="H473" s="16">
        <v>8.7413698434829712E-2</v>
      </c>
      <c r="I473" s="15" t="s">
        <v>51</v>
      </c>
      <c r="J473" s="15">
        <v>2013</v>
      </c>
      <c r="K473" s="15">
        <v>853178911.9887172</v>
      </c>
      <c r="M473" s="15">
        <v>0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5">
        <v>0</v>
      </c>
      <c r="Y473" s="15">
        <v>0</v>
      </c>
      <c r="Z473" s="15">
        <v>1</v>
      </c>
      <c r="AA473" s="15">
        <v>0</v>
      </c>
      <c r="AB473" s="15">
        <v>0</v>
      </c>
      <c r="AC473" s="15">
        <v>0</v>
      </c>
      <c r="AD473" s="15">
        <v>0</v>
      </c>
      <c r="AE473" s="15">
        <v>0</v>
      </c>
      <c r="AF473" s="15">
        <v>0</v>
      </c>
    </row>
    <row r="474" spans="1:32" x14ac:dyDescent="0.25">
      <c r="A474" s="15">
        <v>300335</v>
      </c>
      <c r="B474" s="15">
        <v>2014</v>
      </c>
      <c r="C474" s="15" t="s">
        <v>90</v>
      </c>
      <c r="D474" s="15" t="s">
        <v>50</v>
      </c>
      <c r="E474" s="15">
        <v>9</v>
      </c>
      <c r="F474" s="16">
        <v>20.757791519165039</v>
      </c>
      <c r="G474" s="16">
        <v>6.0794055461883545E-2</v>
      </c>
      <c r="H474" s="16">
        <v>7.994532585144043E-2</v>
      </c>
      <c r="I474" s="15" t="s">
        <v>51</v>
      </c>
      <c r="J474" s="15">
        <v>2014</v>
      </c>
      <c r="K474" s="15">
        <v>1035128612.4340767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  <c r="AA474" s="15">
        <v>1</v>
      </c>
      <c r="AB474" s="15">
        <v>0</v>
      </c>
      <c r="AC474" s="15">
        <v>0</v>
      </c>
      <c r="AD474" s="15">
        <v>0</v>
      </c>
      <c r="AE474" s="15">
        <v>0</v>
      </c>
      <c r="AF474" s="15">
        <v>0</v>
      </c>
    </row>
    <row r="475" spans="1:32" x14ac:dyDescent="0.25">
      <c r="A475" s="15">
        <v>300335</v>
      </c>
      <c r="B475" s="15">
        <v>2015</v>
      </c>
      <c r="C475" s="15" t="s">
        <v>90</v>
      </c>
      <c r="D475" s="15" t="s">
        <v>50</v>
      </c>
      <c r="E475" s="15">
        <v>9</v>
      </c>
      <c r="F475" s="16">
        <v>21.384975433349609</v>
      </c>
      <c r="G475" s="16">
        <v>2.1735319867730141E-2</v>
      </c>
      <c r="H475" s="16">
        <v>2.5914929807186127E-2</v>
      </c>
      <c r="I475" s="15" t="s">
        <v>51</v>
      </c>
      <c r="J475" s="15">
        <v>2015</v>
      </c>
      <c r="K475" s="15">
        <v>1938102877.4577954</v>
      </c>
      <c r="M475" s="15">
        <v>0</v>
      </c>
      <c r="N475" s="15">
        <v>0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0</v>
      </c>
      <c r="Z475" s="15">
        <v>0</v>
      </c>
      <c r="AA475" s="15">
        <v>0</v>
      </c>
      <c r="AB475" s="15">
        <v>1</v>
      </c>
      <c r="AC475" s="15">
        <v>0</v>
      </c>
      <c r="AD475" s="15">
        <v>0</v>
      </c>
      <c r="AE475" s="15">
        <v>0</v>
      </c>
      <c r="AF475" s="15">
        <v>0</v>
      </c>
    </row>
    <row r="476" spans="1:32" x14ac:dyDescent="0.25">
      <c r="A476" s="15">
        <v>300335</v>
      </c>
      <c r="B476" s="15">
        <v>2016</v>
      </c>
      <c r="C476" s="15" t="s">
        <v>90</v>
      </c>
      <c r="D476" s="15" t="s">
        <v>50</v>
      </c>
      <c r="E476" s="15">
        <v>9</v>
      </c>
      <c r="F476" s="16">
        <v>21.684955596923828</v>
      </c>
      <c r="G476" s="16">
        <v>5.5252678692340851E-2</v>
      </c>
      <c r="H476" s="16">
        <v>0.11641572415828705</v>
      </c>
      <c r="I476" s="15" t="s">
        <v>51</v>
      </c>
      <c r="J476" s="15">
        <v>2016</v>
      </c>
      <c r="K476" s="15">
        <v>2616113344.2719088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1</v>
      </c>
      <c r="AD476" s="15">
        <v>0</v>
      </c>
      <c r="AE476" s="15">
        <v>0</v>
      </c>
      <c r="AF476" s="15">
        <v>0</v>
      </c>
    </row>
    <row r="477" spans="1:32" x14ac:dyDescent="0.25">
      <c r="A477" s="15">
        <v>300335</v>
      </c>
      <c r="B477" s="15">
        <v>2017</v>
      </c>
      <c r="C477" s="15" t="s">
        <v>90</v>
      </c>
      <c r="D477" s="15" t="s">
        <v>50</v>
      </c>
      <c r="E477" s="15">
        <v>9</v>
      </c>
      <c r="F477" s="16">
        <v>21.938100814819336</v>
      </c>
      <c r="G477" s="16">
        <v>7.5767017900943756E-2</v>
      </c>
      <c r="H477" s="16">
        <v>0.16928684711456299</v>
      </c>
      <c r="I477" s="15" t="s">
        <v>51</v>
      </c>
      <c r="J477" s="15">
        <v>2017</v>
      </c>
      <c r="K477" s="15">
        <v>3369737937.1141529</v>
      </c>
      <c r="M477" s="15">
        <v>0</v>
      </c>
      <c r="N477" s="15">
        <v>0</v>
      </c>
      <c r="O477" s="15">
        <v>0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1</v>
      </c>
      <c r="AE477" s="15">
        <v>0</v>
      </c>
      <c r="AF477" s="15">
        <v>0</v>
      </c>
    </row>
    <row r="478" spans="1:32" x14ac:dyDescent="0.25">
      <c r="A478" s="15">
        <v>300335</v>
      </c>
      <c r="B478" s="15">
        <v>2018</v>
      </c>
      <c r="C478" s="15" t="s">
        <v>90</v>
      </c>
      <c r="D478" s="15" t="s">
        <v>50</v>
      </c>
      <c r="E478" s="15">
        <v>9</v>
      </c>
      <c r="F478" s="16">
        <v>21.960641860961914</v>
      </c>
      <c r="G478" s="16">
        <v>6.0422930866479874E-2</v>
      </c>
      <c r="H478" s="16">
        <v>0.12795020639896393</v>
      </c>
      <c r="I478" s="15" t="s">
        <v>51</v>
      </c>
      <c r="J478" s="15">
        <v>2018</v>
      </c>
      <c r="K478" s="15">
        <v>3446557904.0022302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1</v>
      </c>
      <c r="AF478" s="15">
        <v>0</v>
      </c>
    </row>
    <row r="479" spans="1:32" x14ac:dyDescent="0.25">
      <c r="A479" s="15">
        <v>300335</v>
      </c>
      <c r="B479" s="15">
        <v>2019</v>
      </c>
      <c r="C479" s="15" t="s">
        <v>90</v>
      </c>
      <c r="D479" s="15" t="s">
        <v>50</v>
      </c>
      <c r="E479" s="15">
        <v>9</v>
      </c>
      <c r="F479" s="16">
        <v>21.943771362304688</v>
      </c>
      <c r="G479" s="16">
        <v>3.8141157478094101E-2</v>
      </c>
      <c r="H479" s="16">
        <v>7.1315817534923553E-2</v>
      </c>
      <c r="I479" s="15" t="s">
        <v>51</v>
      </c>
      <c r="J479" s="15">
        <v>2019</v>
      </c>
      <c r="K479" s="15">
        <v>3388900475.7947483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1</v>
      </c>
    </row>
    <row r="480" spans="1:32" x14ac:dyDescent="0.25">
      <c r="A480" s="15">
        <v>600011</v>
      </c>
      <c r="B480" s="15">
        <v>2001</v>
      </c>
      <c r="C480" s="15" t="s">
        <v>91</v>
      </c>
      <c r="D480" s="15" t="s">
        <v>50</v>
      </c>
      <c r="E480" s="15">
        <v>19</v>
      </c>
      <c r="F480" s="16">
        <v>24.578289031982422</v>
      </c>
      <c r="G480" s="16">
        <v>7.849498838186264E-2</v>
      </c>
      <c r="H480" s="16">
        <v>0.13426478207111359</v>
      </c>
      <c r="I480" s="15" t="s">
        <v>51</v>
      </c>
      <c r="J480" s="15">
        <v>2001</v>
      </c>
      <c r="K480" s="15">
        <v>47229712423.450241</v>
      </c>
      <c r="M480" s="15">
        <v>0</v>
      </c>
      <c r="N480" s="15">
        <v>1</v>
      </c>
      <c r="O480" s="15">
        <v>0</v>
      </c>
      <c r="P480" s="15">
        <v>0</v>
      </c>
      <c r="Q480" s="15">
        <v>0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  <c r="AF480" s="15">
        <v>0</v>
      </c>
    </row>
    <row r="481" spans="1:32" x14ac:dyDescent="0.25">
      <c r="A481" s="15">
        <v>600011</v>
      </c>
      <c r="B481" s="15">
        <v>2002</v>
      </c>
      <c r="C481" s="15" t="s">
        <v>91</v>
      </c>
      <c r="D481" s="15" t="s">
        <v>50</v>
      </c>
      <c r="E481" s="15">
        <v>12</v>
      </c>
      <c r="F481" s="16">
        <v>24.596521377563477</v>
      </c>
      <c r="G481" s="16">
        <v>8.833012729883194E-2</v>
      </c>
      <c r="H481" s="16">
        <v>0.14167559146881104</v>
      </c>
      <c r="I481" s="15" t="s">
        <v>51</v>
      </c>
      <c r="J481" s="15">
        <v>2002</v>
      </c>
      <c r="K481" s="15">
        <v>48098718801.670723</v>
      </c>
      <c r="M481" s="15">
        <v>0</v>
      </c>
      <c r="N481" s="15">
        <v>0</v>
      </c>
      <c r="O481" s="15">
        <v>1</v>
      </c>
      <c r="P481" s="15">
        <v>0</v>
      </c>
      <c r="Q481" s="15">
        <v>0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  <c r="AF481" s="15">
        <v>0</v>
      </c>
    </row>
    <row r="482" spans="1:32" x14ac:dyDescent="0.25">
      <c r="A482" s="15">
        <v>600011</v>
      </c>
      <c r="B482" s="15">
        <v>2003</v>
      </c>
      <c r="C482" s="15" t="s">
        <v>91</v>
      </c>
      <c r="D482" s="15" t="s">
        <v>50</v>
      </c>
      <c r="E482" s="15">
        <v>12</v>
      </c>
      <c r="F482" s="16">
        <v>24.698770523071289</v>
      </c>
      <c r="G482" s="16">
        <v>0.10619936883449554</v>
      </c>
      <c r="H482" s="16">
        <v>0.1577058732509613</v>
      </c>
      <c r="I482" s="15" t="s">
        <v>51</v>
      </c>
      <c r="J482" s="15">
        <v>2003</v>
      </c>
      <c r="K482" s="15">
        <v>53276998283.644714</v>
      </c>
      <c r="M482" s="15">
        <v>0</v>
      </c>
      <c r="N482" s="15">
        <v>0</v>
      </c>
      <c r="O482" s="15">
        <v>0</v>
      </c>
      <c r="P482" s="15">
        <v>1</v>
      </c>
      <c r="Q482" s="15">
        <v>0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</row>
    <row r="483" spans="1:32" x14ac:dyDescent="0.25">
      <c r="A483" s="15">
        <v>600011</v>
      </c>
      <c r="B483" s="15">
        <v>2004</v>
      </c>
      <c r="C483" s="15" t="s">
        <v>91</v>
      </c>
      <c r="D483" s="15" t="s">
        <v>50</v>
      </c>
      <c r="E483" s="15">
        <v>15</v>
      </c>
      <c r="F483" s="16">
        <v>24.990512847900391</v>
      </c>
      <c r="G483" s="16">
        <v>7.98511803150177E-2</v>
      </c>
      <c r="H483" s="16">
        <v>0.1432555764913559</v>
      </c>
      <c r="I483" s="15" t="s">
        <v>51</v>
      </c>
      <c r="J483" s="15">
        <v>2004</v>
      </c>
      <c r="K483" s="15">
        <v>71325008120.666672</v>
      </c>
      <c r="M483" s="15">
        <v>0</v>
      </c>
      <c r="N483" s="15">
        <v>0</v>
      </c>
      <c r="O483" s="15">
        <v>0</v>
      </c>
      <c r="P483" s="15">
        <v>0</v>
      </c>
      <c r="Q483" s="15">
        <v>1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0</v>
      </c>
      <c r="AE483" s="15">
        <v>0</v>
      </c>
      <c r="AF483" s="15">
        <v>0</v>
      </c>
    </row>
    <row r="484" spans="1:32" x14ac:dyDescent="0.25">
      <c r="A484" s="15">
        <v>600011</v>
      </c>
      <c r="B484" s="15">
        <v>2005</v>
      </c>
      <c r="C484" s="15" t="s">
        <v>91</v>
      </c>
      <c r="D484" s="15" t="s">
        <v>50</v>
      </c>
      <c r="E484" s="15">
        <v>15</v>
      </c>
      <c r="F484" s="16">
        <v>25.276594161987305</v>
      </c>
      <c r="G484" s="16">
        <v>5.8702047914266586E-2</v>
      </c>
      <c r="H484" s="16">
        <v>0.12662698328495026</v>
      </c>
      <c r="I484" s="15" t="s">
        <v>51</v>
      </c>
      <c r="J484" s="15">
        <v>2005</v>
      </c>
      <c r="K484" s="15">
        <v>94947900468.170486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1</v>
      </c>
      <c r="S484" s="15">
        <v>0</v>
      </c>
      <c r="T484" s="15">
        <v>0</v>
      </c>
      <c r="U484" s="15">
        <v>0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  <c r="AF484" s="15">
        <v>0</v>
      </c>
    </row>
    <row r="485" spans="1:32" x14ac:dyDescent="0.25">
      <c r="A485" s="15">
        <v>600011</v>
      </c>
      <c r="B485" s="15">
        <v>2006</v>
      </c>
      <c r="C485" s="15" t="s">
        <v>91</v>
      </c>
      <c r="D485" s="15" t="s">
        <v>50</v>
      </c>
      <c r="E485" s="15">
        <v>14</v>
      </c>
      <c r="F485" s="16">
        <v>25.409936904907227</v>
      </c>
      <c r="G485" s="16">
        <v>5.9409450739622116E-2</v>
      </c>
      <c r="H485" s="16">
        <v>0.13471236824989319</v>
      </c>
      <c r="I485" s="15" t="s">
        <v>51</v>
      </c>
      <c r="J485" s="15">
        <v>2006</v>
      </c>
      <c r="K485" s="15">
        <v>108491417444.82875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1</v>
      </c>
      <c r="T485" s="15">
        <v>0</v>
      </c>
      <c r="U485" s="15">
        <v>0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0</v>
      </c>
      <c r="AE485" s="15">
        <v>0</v>
      </c>
      <c r="AF485" s="15">
        <v>0</v>
      </c>
    </row>
    <row r="486" spans="1:32" x14ac:dyDescent="0.25">
      <c r="A486" s="15">
        <v>600011</v>
      </c>
      <c r="B486" s="15">
        <v>2007</v>
      </c>
      <c r="C486" s="15" t="s">
        <v>91</v>
      </c>
      <c r="D486" s="15" t="s">
        <v>50</v>
      </c>
      <c r="E486" s="15">
        <v>14</v>
      </c>
      <c r="F486" s="16">
        <v>25.52842903137207</v>
      </c>
      <c r="G486" s="16">
        <v>5.2543304860591888E-2</v>
      </c>
      <c r="H486" s="16">
        <v>0.12641605734825134</v>
      </c>
      <c r="I486" s="15" t="s">
        <v>51</v>
      </c>
      <c r="J486" s="15">
        <v>2007</v>
      </c>
      <c r="K486" s="15">
        <v>122139421867.63835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1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0</v>
      </c>
      <c r="AE486" s="15">
        <v>0</v>
      </c>
      <c r="AF486" s="15">
        <v>0</v>
      </c>
    </row>
    <row r="487" spans="1:32" x14ac:dyDescent="0.25">
      <c r="A487" s="15">
        <v>600011</v>
      </c>
      <c r="B487" s="15">
        <v>2008</v>
      </c>
      <c r="C487" s="15" t="s">
        <v>91</v>
      </c>
      <c r="D487" s="15" t="s">
        <v>50</v>
      </c>
      <c r="E487" s="15">
        <v>15</v>
      </c>
      <c r="F487" s="16">
        <v>25.826709747314453</v>
      </c>
      <c r="G487" s="16">
        <v>-2.5598630309104919E-2</v>
      </c>
      <c r="H487" s="16">
        <v>-0.10134556144475937</v>
      </c>
      <c r="I487" s="15" t="s">
        <v>51</v>
      </c>
      <c r="J487" s="15">
        <v>2008</v>
      </c>
      <c r="K487" s="15">
        <v>164587757857.06488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1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</row>
    <row r="488" spans="1:32" x14ac:dyDescent="0.25">
      <c r="A488" s="15">
        <v>600011</v>
      </c>
      <c r="B488" s="15">
        <v>2009</v>
      </c>
      <c r="C488" s="15" t="s">
        <v>91</v>
      </c>
      <c r="D488" s="15" t="s">
        <v>50</v>
      </c>
      <c r="E488" s="15">
        <v>15</v>
      </c>
      <c r="F488" s="16">
        <v>25.991109848022461</v>
      </c>
      <c r="G488" s="16">
        <v>2.7800122275948524E-2</v>
      </c>
      <c r="H488" s="16">
        <v>0.11070380359888077</v>
      </c>
      <c r="I488" s="15" t="s">
        <v>51</v>
      </c>
      <c r="J488" s="15">
        <v>2009</v>
      </c>
      <c r="K488" s="15">
        <v>193997255309.88397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1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</row>
    <row r="489" spans="1:32" x14ac:dyDescent="0.25">
      <c r="A489" s="15">
        <v>600011</v>
      </c>
      <c r="B489" s="15">
        <v>2010</v>
      </c>
      <c r="C489" s="15" t="s">
        <v>91</v>
      </c>
      <c r="D489" s="15" t="s">
        <v>50</v>
      </c>
      <c r="E489" s="15">
        <v>15</v>
      </c>
      <c r="F489" s="16">
        <v>26.134700775146484</v>
      </c>
      <c r="G489" s="16">
        <v>1.6433503478765488E-2</v>
      </c>
      <c r="H489" s="16">
        <v>6.0472816228866577E-2</v>
      </c>
      <c r="I489" s="15" t="s">
        <v>51</v>
      </c>
      <c r="J489" s="15">
        <v>2010</v>
      </c>
      <c r="K489" s="15">
        <v>223952715532.66147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1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</row>
    <row r="490" spans="1:32" x14ac:dyDescent="0.25">
      <c r="A490" s="15">
        <v>600011</v>
      </c>
      <c r="B490" s="15">
        <v>2011</v>
      </c>
      <c r="C490" s="15" t="s">
        <v>91</v>
      </c>
      <c r="D490" s="15" t="s">
        <v>50</v>
      </c>
      <c r="E490" s="15">
        <v>15</v>
      </c>
      <c r="F490" s="16">
        <v>26.26203727722168</v>
      </c>
      <c r="G490" s="16">
        <v>5.3633837960660458E-3</v>
      </c>
      <c r="H490" s="16">
        <v>2.3457057774066925E-2</v>
      </c>
      <c r="I490" s="15" t="s">
        <v>51</v>
      </c>
      <c r="J490" s="15">
        <v>2011</v>
      </c>
      <c r="K490" s="15">
        <v>254365304447.22394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1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</row>
    <row r="491" spans="1:32" x14ac:dyDescent="0.25">
      <c r="A491" s="15">
        <v>600011</v>
      </c>
      <c r="B491" s="15">
        <v>2012</v>
      </c>
      <c r="C491" s="15" t="s">
        <v>91</v>
      </c>
      <c r="D491" s="15" t="s">
        <v>50</v>
      </c>
      <c r="E491" s="15">
        <v>15</v>
      </c>
      <c r="F491" s="16">
        <v>26.271804809570313</v>
      </c>
      <c r="G491" s="16">
        <v>2.6677584275603294E-2</v>
      </c>
      <c r="H491" s="16">
        <v>0.10555513948202133</v>
      </c>
      <c r="I491" s="15" t="s">
        <v>51</v>
      </c>
      <c r="J491" s="15">
        <v>2012</v>
      </c>
      <c r="K491" s="15">
        <v>256861999210.54755</v>
      </c>
      <c r="M491" s="15">
        <v>0</v>
      </c>
      <c r="N491" s="15">
        <v>0</v>
      </c>
      <c r="O491" s="15">
        <v>0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1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</row>
    <row r="492" spans="1:32" x14ac:dyDescent="0.25">
      <c r="A492" s="15">
        <v>600011</v>
      </c>
      <c r="B492" s="15">
        <v>2013</v>
      </c>
      <c r="C492" s="15" t="s">
        <v>91</v>
      </c>
      <c r="D492" s="15" t="s">
        <v>50</v>
      </c>
      <c r="E492" s="15">
        <v>15</v>
      </c>
      <c r="F492" s="16">
        <v>26.285003662109375</v>
      </c>
      <c r="G492" s="16">
        <v>5.0348114222288132E-2</v>
      </c>
      <c r="H492" s="16">
        <v>0.17697907984256744</v>
      </c>
      <c r="I492" s="15" t="s">
        <v>51</v>
      </c>
      <c r="J492" s="15">
        <v>2013</v>
      </c>
      <c r="K492" s="15">
        <v>260274755550.39368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1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</row>
    <row r="493" spans="1:32" x14ac:dyDescent="0.25">
      <c r="A493" s="15">
        <v>600011</v>
      </c>
      <c r="B493" s="15">
        <v>2014</v>
      </c>
      <c r="C493" s="15" t="s">
        <v>91</v>
      </c>
      <c r="D493" s="15" t="s">
        <v>50</v>
      </c>
      <c r="E493" s="15">
        <v>15</v>
      </c>
      <c r="F493" s="16">
        <v>26.329673767089844</v>
      </c>
      <c r="G493" s="16">
        <v>4.9103356897830963E-2</v>
      </c>
      <c r="H493" s="16">
        <v>0.16020412743091583</v>
      </c>
      <c r="I493" s="15" t="s">
        <v>51</v>
      </c>
      <c r="J493" s="15">
        <v>2014</v>
      </c>
      <c r="K493" s="15">
        <v>272164844898.24207</v>
      </c>
      <c r="M493" s="15">
        <v>0</v>
      </c>
      <c r="N493" s="15">
        <v>0</v>
      </c>
      <c r="O493" s="15">
        <v>0</v>
      </c>
      <c r="P493" s="15">
        <v>0</v>
      </c>
      <c r="Q493" s="15">
        <v>0</v>
      </c>
      <c r="R493" s="15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1</v>
      </c>
      <c r="AB493" s="15">
        <v>0</v>
      </c>
      <c r="AC493" s="15">
        <v>0</v>
      </c>
      <c r="AD493" s="15">
        <v>0</v>
      </c>
      <c r="AE493" s="15">
        <v>0</v>
      </c>
      <c r="AF493" s="15">
        <v>0</v>
      </c>
    </row>
    <row r="494" spans="1:32" x14ac:dyDescent="0.25">
      <c r="A494" s="15">
        <v>600011</v>
      </c>
      <c r="B494" s="15">
        <v>2015</v>
      </c>
      <c r="C494" s="15" t="s">
        <v>91</v>
      </c>
      <c r="D494" s="15" t="s">
        <v>50</v>
      </c>
      <c r="E494" s="15">
        <v>15</v>
      </c>
      <c r="F494" s="16">
        <v>26.4261474609375</v>
      </c>
      <c r="G494" s="16">
        <v>5.8551672846078873E-2</v>
      </c>
      <c r="H494" s="16">
        <v>0.18292373418807983</v>
      </c>
      <c r="I494" s="15" t="s">
        <v>51</v>
      </c>
      <c r="J494" s="15">
        <v>2015</v>
      </c>
      <c r="K494" s="15">
        <v>299729866493.70923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1</v>
      </c>
      <c r="AC494" s="15">
        <v>0</v>
      </c>
      <c r="AD494" s="15">
        <v>0</v>
      </c>
      <c r="AE494" s="15">
        <v>0</v>
      </c>
      <c r="AF494" s="15">
        <v>0</v>
      </c>
    </row>
    <row r="495" spans="1:32" x14ac:dyDescent="0.25">
      <c r="A495" s="15">
        <v>600011</v>
      </c>
      <c r="B495" s="15">
        <v>2016</v>
      </c>
      <c r="C495" s="15" t="s">
        <v>91</v>
      </c>
      <c r="D495" s="15" t="s">
        <v>50</v>
      </c>
      <c r="E495" s="15">
        <v>15</v>
      </c>
      <c r="F495" s="16">
        <v>26.457958221435547</v>
      </c>
      <c r="G495" s="16">
        <v>3.4859761595726013E-2</v>
      </c>
      <c r="H495" s="16">
        <v>0.11146705597639084</v>
      </c>
      <c r="I495" s="15" t="s">
        <v>51</v>
      </c>
      <c r="J495" s="15">
        <v>2016</v>
      </c>
      <c r="K495" s="15">
        <v>309417774411.27521</v>
      </c>
      <c r="M495" s="15">
        <v>0</v>
      </c>
      <c r="N495" s="15">
        <v>0</v>
      </c>
      <c r="O495" s="15">
        <v>0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</v>
      </c>
      <c r="AD495" s="15">
        <v>0</v>
      </c>
      <c r="AE495" s="15">
        <v>0</v>
      </c>
      <c r="AF495" s="15">
        <v>0</v>
      </c>
    </row>
    <row r="496" spans="1:32" x14ac:dyDescent="0.25">
      <c r="A496" s="15">
        <v>600011</v>
      </c>
      <c r="B496" s="15">
        <v>2017</v>
      </c>
      <c r="C496" s="15" t="s">
        <v>91</v>
      </c>
      <c r="D496" s="15" t="s">
        <v>50</v>
      </c>
      <c r="E496" s="15">
        <v>14</v>
      </c>
      <c r="F496" s="16">
        <v>26.659994125366211</v>
      </c>
      <c r="G496" s="16">
        <v>5.6683588773012161E-3</v>
      </c>
      <c r="H496" s="16">
        <v>2.3280765861272812E-2</v>
      </c>
      <c r="I496" s="15" t="s">
        <v>51</v>
      </c>
      <c r="J496" s="15">
        <v>2017</v>
      </c>
      <c r="K496" s="15">
        <v>378693923243.76898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0</v>
      </c>
      <c r="AD496" s="15">
        <v>1</v>
      </c>
      <c r="AE496" s="15">
        <v>0</v>
      </c>
      <c r="AF496" s="15">
        <v>0</v>
      </c>
    </row>
    <row r="497" spans="1:32" x14ac:dyDescent="0.25">
      <c r="A497" s="15">
        <v>600011</v>
      </c>
      <c r="B497" s="15">
        <v>2018</v>
      </c>
      <c r="C497" s="15" t="s">
        <v>91</v>
      </c>
      <c r="D497" s="15" t="s">
        <v>50</v>
      </c>
      <c r="E497" s="15">
        <v>12</v>
      </c>
      <c r="F497" s="16">
        <v>26.723297119140625</v>
      </c>
      <c r="G497" s="16">
        <v>5.9671793133020401E-3</v>
      </c>
      <c r="H497" s="16">
        <v>2.3651611059904099E-2</v>
      </c>
      <c r="I497" s="15" t="s">
        <v>51</v>
      </c>
      <c r="J497" s="15">
        <v>2018</v>
      </c>
      <c r="K497" s="15">
        <v>403441413827.99945</v>
      </c>
      <c r="M497" s="15">
        <v>0</v>
      </c>
      <c r="N497" s="15">
        <v>0</v>
      </c>
      <c r="O497" s="15">
        <v>0</v>
      </c>
      <c r="P497" s="15">
        <v>0</v>
      </c>
      <c r="Q497" s="15">
        <v>0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0</v>
      </c>
      <c r="AD497" s="15">
        <v>0</v>
      </c>
      <c r="AE497" s="15">
        <v>1</v>
      </c>
      <c r="AF497" s="15">
        <v>0</v>
      </c>
    </row>
    <row r="498" spans="1:32" x14ac:dyDescent="0.25">
      <c r="A498" s="15">
        <v>600011</v>
      </c>
      <c r="B498" s="15">
        <v>2019</v>
      </c>
      <c r="C498" s="15" t="s">
        <v>91</v>
      </c>
      <c r="D498" s="15" t="s">
        <v>50</v>
      </c>
      <c r="E498" s="15">
        <v>12</v>
      </c>
      <c r="F498" s="16">
        <v>26.748157501220703</v>
      </c>
      <c r="G498" s="16">
        <v>5.7493564672768116E-3</v>
      </c>
      <c r="H498" s="16">
        <v>2.0273998379707336E-2</v>
      </c>
      <c r="I498" s="15" t="s">
        <v>51</v>
      </c>
      <c r="J498" s="15">
        <v>2019</v>
      </c>
      <c r="K498" s="15">
        <v>413596832282.84869</v>
      </c>
      <c r="M498" s="15">
        <v>0</v>
      </c>
      <c r="N498" s="15">
        <v>0</v>
      </c>
      <c r="O498" s="15">
        <v>0</v>
      </c>
      <c r="P498" s="15">
        <v>0</v>
      </c>
      <c r="Q498" s="15">
        <v>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0</v>
      </c>
      <c r="AD498" s="15">
        <v>0</v>
      </c>
      <c r="AE498" s="15">
        <v>0</v>
      </c>
      <c r="AF498" s="15">
        <v>1</v>
      </c>
    </row>
    <row r="499" spans="1:32" x14ac:dyDescent="0.25">
      <c r="A499" s="15">
        <v>600021</v>
      </c>
      <c r="B499" s="15">
        <v>2003</v>
      </c>
      <c r="C499" s="15" t="s">
        <v>92</v>
      </c>
      <c r="D499" s="15" t="s">
        <v>50</v>
      </c>
      <c r="E499" s="15">
        <v>13</v>
      </c>
      <c r="F499" s="16">
        <v>23.105167388916016</v>
      </c>
      <c r="G499" s="16">
        <v>5.5628050118684769E-2</v>
      </c>
      <c r="H499" s="16">
        <v>7.9517066478729248E-2</v>
      </c>
      <c r="I499" s="15" t="s">
        <v>51</v>
      </c>
      <c r="J499" s="15">
        <v>2003</v>
      </c>
      <c r="K499" s="15">
        <v>10825468495.365093</v>
      </c>
      <c r="M499" s="15">
        <v>0</v>
      </c>
      <c r="N499" s="15">
        <v>0</v>
      </c>
      <c r="O499" s="15">
        <v>0</v>
      </c>
      <c r="P499" s="15">
        <v>1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0</v>
      </c>
      <c r="AD499" s="15">
        <v>0</v>
      </c>
      <c r="AE499" s="15">
        <v>0</v>
      </c>
      <c r="AF499" s="15">
        <v>0</v>
      </c>
    </row>
    <row r="500" spans="1:32" x14ac:dyDescent="0.25">
      <c r="A500" s="15">
        <v>600021</v>
      </c>
      <c r="B500" s="15">
        <v>2004</v>
      </c>
      <c r="C500" s="15" t="s">
        <v>92</v>
      </c>
      <c r="D500" s="15" t="s">
        <v>50</v>
      </c>
      <c r="E500" s="15">
        <v>13</v>
      </c>
      <c r="F500" s="16">
        <v>23.335342407226563</v>
      </c>
      <c r="G500" s="16">
        <v>4.4105157256126404E-2</v>
      </c>
      <c r="H500" s="16">
        <v>7.3535479605197906E-2</v>
      </c>
      <c r="I500" s="15" t="s">
        <v>51</v>
      </c>
      <c r="J500" s="15">
        <v>2004</v>
      </c>
      <c r="K500" s="15">
        <v>13627319577.507669</v>
      </c>
      <c r="M500" s="15">
        <v>0</v>
      </c>
      <c r="N500" s="15">
        <v>0</v>
      </c>
      <c r="O500" s="15">
        <v>0</v>
      </c>
      <c r="P500" s="15">
        <v>0</v>
      </c>
      <c r="Q500" s="15">
        <v>1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  <c r="AF500" s="15">
        <v>0</v>
      </c>
    </row>
    <row r="501" spans="1:32" x14ac:dyDescent="0.25">
      <c r="A501" s="15">
        <v>600021</v>
      </c>
      <c r="B501" s="15">
        <v>2005</v>
      </c>
      <c r="C501" s="15" t="s">
        <v>92</v>
      </c>
      <c r="D501" s="15" t="s">
        <v>50</v>
      </c>
      <c r="E501" s="15">
        <v>13</v>
      </c>
      <c r="F501" s="16">
        <v>23.371786117553711</v>
      </c>
      <c r="G501" s="16">
        <v>4.0844831615686417E-2</v>
      </c>
      <c r="H501" s="16">
        <v>7.0185333490371704E-2</v>
      </c>
      <c r="I501" s="15" t="s">
        <v>51</v>
      </c>
      <c r="J501" s="15">
        <v>2005</v>
      </c>
      <c r="K501" s="15">
        <v>14133110127.892506</v>
      </c>
      <c r="M501" s="15">
        <v>0</v>
      </c>
      <c r="N501" s="15">
        <v>0</v>
      </c>
      <c r="O501" s="15">
        <v>0</v>
      </c>
      <c r="P501" s="15">
        <v>0</v>
      </c>
      <c r="Q501" s="15">
        <v>0</v>
      </c>
      <c r="R501" s="15">
        <v>1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0</v>
      </c>
      <c r="AD501" s="15">
        <v>0</v>
      </c>
      <c r="AE501" s="15">
        <v>0</v>
      </c>
      <c r="AF501" s="15">
        <v>0</v>
      </c>
    </row>
    <row r="502" spans="1:32" x14ac:dyDescent="0.25">
      <c r="A502" s="15">
        <v>600021</v>
      </c>
      <c r="B502" s="15">
        <v>2006</v>
      </c>
      <c r="C502" s="15" t="s">
        <v>92</v>
      </c>
      <c r="D502" s="15" t="s">
        <v>50</v>
      </c>
      <c r="E502" s="15">
        <v>13</v>
      </c>
      <c r="F502" s="16">
        <v>23.775758743286133</v>
      </c>
      <c r="G502" s="16">
        <v>2.986113540828228E-2</v>
      </c>
      <c r="H502" s="16">
        <v>7.194557785987854E-2</v>
      </c>
      <c r="I502" s="15" t="s">
        <v>51</v>
      </c>
      <c r="J502" s="15">
        <v>2006</v>
      </c>
      <c r="K502" s="15">
        <v>21168048664.591972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0</v>
      </c>
      <c r="S502" s="15">
        <v>1</v>
      </c>
      <c r="T502" s="15">
        <v>0</v>
      </c>
      <c r="U502" s="15">
        <v>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  <c r="AF502" s="15">
        <v>0</v>
      </c>
    </row>
    <row r="503" spans="1:32" x14ac:dyDescent="0.25">
      <c r="A503" s="15">
        <v>600021</v>
      </c>
      <c r="B503" s="15">
        <v>2007</v>
      </c>
      <c r="C503" s="15" t="s">
        <v>92</v>
      </c>
      <c r="D503" s="15" t="s">
        <v>50</v>
      </c>
      <c r="E503" s="15">
        <v>15</v>
      </c>
      <c r="F503" s="16">
        <v>23.886119842529297</v>
      </c>
      <c r="G503" s="16">
        <v>2.9743488878011703E-2</v>
      </c>
      <c r="H503" s="16">
        <v>6.8125315010547638E-2</v>
      </c>
      <c r="I503" s="15" t="s">
        <v>51</v>
      </c>
      <c r="J503" s="15">
        <v>2007</v>
      </c>
      <c r="K503" s="15">
        <v>23637962628.18222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1</v>
      </c>
      <c r="U503" s="15">
        <v>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</row>
    <row r="504" spans="1:32" x14ac:dyDescent="0.25">
      <c r="A504" s="15">
        <v>600021</v>
      </c>
      <c r="B504" s="15">
        <v>2008</v>
      </c>
      <c r="C504" s="15" t="s">
        <v>92</v>
      </c>
      <c r="D504" s="15" t="s">
        <v>50</v>
      </c>
      <c r="E504" s="15">
        <v>13</v>
      </c>
      <c r="F504" s="16">
        <v>24.039474487304688</v>
      </c>
      <c r="G504" s="16">
        <v>-6.8788029253482819E-2</v>
      </c>
      <c r="H504" s="16">
        <v>-0.27786237001419067</v>
      </c>
      <c r="I504" s="15" t="s">
        <v>51</v>
      </c>
      <c r="J504" s="15">
        <v>2008</v>
      </c>
      <c r="K504" s="15">
        <v>27555679046.867756</v>
      </c>
      <c r="M504" s="15">
        <v>0</v>
      </c>
      <c r="N504" s="15">
        <v>0</v>
      </c>
      <c r="O504" s="15">
        <v>0</v>
      </c>
      <c r="P504" s="15">
        <v>0</v>
      </c>
      <c r="Q504" s="15">
        <v>0</v>
      </c>
      <c r="R504" s="15">
        <v>0</v>
      </c>
      <c r="S504" s="15">
        <v>0</v>
      </c>
      <c r="T504" s="15">
        <v>0</v>
      </c>
      <c r="U504" s="15">
        <v>1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0</v>
      </c>
      <c r="AD504" s="15">
        <v>0</v>
      </c>
      <c r="AE504" s="15">
        <v>0</v>
      </c>
      <c r="AF504" s="15">
        <v>0</v>
      </c>
    </row>
    <row r="505" spans="1:32" x14ac:dyDescent="0.25">
      <c r="A505" s="15">
        <v>600021</v>
      </c>
      <c r="B505" s="15">
        <v>2009</v>
      </c>
      <c r="C505" s="15" t="s">
        <v>92</v>
      </c>
      <c r="D505" s="15" t="s">
        <v>50</v>
      </c>
      <c r="E505" s="15">
        <v>13</v>
      </c>
      <c r="F505" s="16">
        <v>24.22688102722168</v>
      </c>
      <c r="G505" s="16">
        <v>1.5075922012329102E-2</v>
      </c>
      <c r="H505" s="16">
        <v>5.5365040898323059E-2</v>
      </c>
      <c r="I505" s="15" t="s">
        <v>51</v>
      </c>
      <c r="J505" s="15">
        <v>2009</v>
      </c>
      <c r="K505" s="15">
        <v>33235387282.457031</v>
      </c>
      <c r="M505" s="15">
        <v>0</v>
      </c>
      <c r="N505" s="15">
        <v>0</v>
      </c>
      <c r="O505" s="15">
        <v>0</v>
      </c>
      <c r="P505" s="15">
        <v>0</v>
      </c>
      <c r="Q505" s="15">
        <v>0</v>
      </c>
      <c r="R505" s="15">
        <v>0</v>
      </c>
      <c r="S505" s="15">
        <v>0</v>
      </c>
      <c r="T505" s="15">
        <v>0</v>
      </c>
      <c r="U505" s="15">
        <v>0</v>
      </c>
      <c r="V505" s="15">
        <v>1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0</v>
      </c>
      <c r="AD505" s="15">
        <v>0</v>
      </c>
      <c r="AE505" s="15">
        <v>0</v>
      </c>
      <c r="AF505" s="15">
        <v>0</v>
      </c>
    </row>
    <row r="506" spans="1:32" x14ac:dyDescent="0.25">
      <c r="A506" s="15">
        <v>600021</v>
      </c>
      <c r="B506" s="15">
        <v>2010</v>
      </c>
      <c r="C506" s="15" t="s">
        <v>92</v>
      </c>
      <c r="D506" s="15" t="s">
        <v>50</v>
      </c>
      <c r="E506" s="15">
        <v>13</v>
      </c>
      <c r="F506" s="16">
        <v>24.190845489501953</v>
      </c>
      <c r="G506" s="16">
        <v>1.3380464166402817E-2</v>
      </c>
      <c r="H506" s="16">
        <v>4.8941239714622498E-2</v>
      </c>
      <c r="I506" s="15" t="s">
        <v>51</v>
      </c>
      <c r="J506" s="15">
        <v>2010</v>
      </c>
      <c r="K506" s="15">
        <v>32059054416.239658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1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0</v>
      </c>
      <c r="AD506" s="15">
        <v>0</v>
      </c>
      <c r="AE506" s="15">
        <v>0</v>
      </c>
      <c r="AF506" s="15">
        <v>0</v>
      </c>
    </row>
    <row r="507" spans="1:32" x14ac:dyDescent="0.25">
      <c r="A507" s="15">
        <v>600021</v>
      </c>
      <c r="B507" s="15">
        <v>2011</v>
      </c>
      <c r="C507" s="15" t="s">
        <v>92</v>
      </c>
      <c r="D507" s="15" t="s">
        <v>50</v>
      </c>
      <c r="E507" s="15">
        <v>13</v>
      </c>
      <c r="F507" s="16">
        <v>24.176504135131836</v>
      </c>
      <c r="G507" s="16">
        <v>2.1025996655225754E-2</v>
      </c>
      <c r="H507" s="16">
        <v>7.4584990739822388E-2</v>
      </c>
      <c r="I507" s="15" t="s">
        <v>51</v>
      </c>
      <c r="J507" s="15">
        <v>2011</v>
      </c>
      <c r="K507" s="15">
        <v>31602565316.046524</v>
      </c>
      <c r="M507" s="15">
        <v>0</v>
      </c>
      <c r="N507" s="15">
        <v>0</v>
      </c>
      <c r="O507" s="15">
        <v>0</v>
      </c>
      <c r="P507" s="15">
        <v>0</v>
      </c>
      <c r="Q507" s="15">
        <v>0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1</v>
      </c>
      <c r="Y507" s="15">
        <v>0</v>
      </c>
      <c r="Z507" s="15">
        <v>0</v>
      </c>
      <c r="AA507" s="15">
        <v>0</v>
      </c>
      <c r="AB507" s="15">
        <v>0</v>
      </c>
      <c r="AC507" s="15">
        <v>0</v>
      </c>
      <c r="AD507" s="15">
        <v>0</v>
      </c>
      <c r="AE507" s="15">
        <v>0</v>
      </c>
      <c r="AF507" s="15">
        <v>0</v>
      </c>
    </row>
    <row r="508" spans="1:32" x14ac:dyDescent="0.25">
      <c r="A508" s="15">
        <v>600021</v>
      </c>
      <c r="B508" s="15">
        <v>2012</v>
      </c>
      <c r="C508" s="15" t="s">
        <v>92</v>
      </c>
      <c r="D508" s="15" t="s">
        <v>50</v>
      </c>
      <c r="E508" s="15">
        <v>13</v>
      </c>
      <c r="F508" s="16">
        <v>24.175386428833008</v>
      </c>
      <c r="G508" s="16">
        <v>3.6461353302001953E-2</v>
      </c>
      <c r="H508" s="16">
        <v>0.11455407738685608</v>
      </c>
      <c r="I508" s="15" t="s">
        <v>51</v>
      </c>
      <c r="J508" s="15">
        <v>2012</v>
      </c>
      <c r="K508" s="15">
        <v>31567262662.408028</v>
      </c>
      <c r="M508" s="15">
        <v>0</v>
      </c>
      <c r="N508" s="15">
        <v>0</v>
      </c>
      <c r="O508" s="15">
        <v>0</v>
      </c>
      <c r="P508" s="15">
        <v>0</v>
      </c>
      <c r="Q508" s="15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1</v>
      </c>
      <c r="Z508" s="15">
        <v>0</v>
      </c>
      <c r="AA508" s="15">
        <v>0</v>
      </c>
      <c r="AB508" s="15">
        <v>0</v>
      </c>
      <c r="AC508" s="15">
        <v>0</v>
      </c>
      <c r="AD508" s="15">
        <v>0</v>
      </c>
      <c r="AE508" s="15">
        <v>0</v>
      </c>
      <c r="AF508" s="15">
        <v>0</v>
      </c>
    </row>
    <row r="509" spans="1:32" x14ac:dyDescent="0.25">
      <c r="A509" s="15">
        <v>600021</v>
      </c>
      <c r="B509" s="15">
        <v>2013</v>
      </c>
      <c r="C509" s="15" t="s">
        <v>92</v>
      </c>
      <c r="D509" s="15" t="s">
        <v>50</v>
      </c>
      <c r="E509" s="15">
        <v>13</v>
      </c>
      <c r="F509" s="16">
        <v>24.280122756958008</v>
      </c>
      <c r="G509" s="16">
        <v>4.9594257026910782E-2</v>
      </c>
      <c r="H509" s="16">
        <v>0.15129430592060089</v>
      </c>
      <c r="I509" s="15" t="s">
        <v>51</v>
      </c>
      <c r="J509" s="15">
        <v>2013</v>
      </c>
      <c r="K509" s="15">
        <v>35052849909.768036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1</v>
      </c>
      <c r="AA509" s="15">
        <v>0</v>
      </c>
      <c r="AB509" s="15">
        <v>0</v>
      </c>
      <c r="AC509" s="15">
        <v>0</v>
      </c>
      <c r="AD509" s="15">
        <v>0</v>
      </c>
      <c r="AE509" s="15">
        <v>0</v>
      </c>
      <c r="AF509" s="15">
        <v>0</v>
      </c>
    </row>
    <row r="510" spans="1:32" x14ac:dyDescent="0.25">
      <c r="A510" s="15">
        <v>600021</v>
      </c>
      <c r="B510" s="15">
        <v>2014</v>
      </c>
      <c r="C510" s="15" t="s">
        <v>92</v>
      </c>
      <c r="D510" s="15" t="s">
        <v>50</v>
      </c>
      <c r="E510" s="15">
        <v>14</v>
      </c>
      <c r="F510" s="16">
        <v>24.580698013305664</v>
      </c>
      <c r="G510" s="16">
        <v>4.123813658952713E-2</v>
      </c>
      <c r="H510" s="16">
        <v>0.13625103235244751</v>
      </c>
      <c r="I510" s="15" t="s">
        <v>51</v>
      </c>
      <c r="J510" s="15">
        <v>2014</v>
      </c>
      <c r="K510" s="15">
        <v>47343625070.211632</v>
      </c>
      <c r="M510" s="15">
        <v>0</v>
      </c>
      <c r="N510" s="15">
        <v>0</v>
      </c>
      <c r="O510" s="15">
        <v>0</v>
      </c>
      <c r="P510" s="15">
        <v>0</v>
      </c>
      <c r="Q510" s="15">
        <v>0</v>
      </c>
      <c r="R510" s="15">
        <v>0</v>
      </c>
      <c r="S510" s="15">
        <v>0</v>
      </c>
      <c r="T510" s="15">
        <v>0</v>
      </c>
      <c r="U510" s="15">
        <v>0</v>
      </c>
      <c r="V510" s="15">
        <v>0</v>
      </c>
      <c r="W510" s="15">
        <v>0</v>
      </c>
      <c r="X510" s="15">
        <v>0</v>
      </c>
      <c r="Y510" s="15">
        <v>0</v>
      </c>
      <c r="Z510" s="15">
        <v>0</v>
      </c>
      <c r="AA510" s="15">
        <v>1</v>
      </c>
      <c r="AB510" s="15">
        <v>0</v>
      </c>
      <c r="AC510" s="15">
        <v>0</v>
      </c>
      <c r="AD510" s="15">
        <v>0</v>
      </c>
      <c r="AE510" s="15">
        <v>0</v>
      </c>
      <c r="AF510" s="15">
        <v>0</v>
      </c>
    </row>
    <row r="511" spans="1:32" x14ac:dyDescent="0.25">
      <c r="A511" s="15">
        <v>600021</v>
      </c>
      <c r="B511" s="15">
        <v>2015</v>
      </c>
      <c r="C511" s="15" t="s">
        <v>92</v>
      </c>
      <c r="D511" s="15" t="s">
        <v>50</v>
      </c>
      <c r="E511" s="15">
        <v>14</v>
      </c>
      <c r="F511" s="16">
        <v>24.674331665039063</v>
      </c>
      <c r="G511" s="16">
        <v>4.2888365685939789E-2</v>
      </c>
      <c r="H511" s="16">
        <v>0.14156493544578552</v>
      </c>
      <c r="I511" s="15" t="s">
        <v>51</v>
      </c>
      <c r="J511" s="15">
        <v>2015</v>
      </c>
      <c r="K511" s="15">
        <v>51990750517.305534</v>
      </c>
      <c r="M511" s="15">
        <v>0</v>
      </c>
      <c r="N511" s="15">
        <v>0</v>
      </c>
      <c r="O511" s="15">
        <v>0</v>
      </c>
      <c r="P511" s="15">
        <v>0</v>
      </c>
      <c r="Q511" s="15">
        <v>0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  <c r="AA511" s="15">
        <v>0</v>
      </c>
      <c r="AB511" s="15">
        <v>1</v>
      </c>
      <c r="AC511" s="15">
        <v>0</v>
      </c>
      <c r="AD511" s="15">
        <v>0</v>
      </c>
      <c r="AE511" s="15">
        <v>0</v>
      </c>
      <c r="AF511" s="15">
        <v>0</v>
      </c>
    </row>
    <row r="512" spans="1:32" x14ac:dyDescent="0.25">
      <c r="A512" s="15">
        <v>600021</v>
      </c>
      <c r="B512" s="15">
        <v>2016</v>
      </c>
      <c r="C512" s="15" t="s">
        <v>92</v>
      </c>
      <c r="D512" s="15" t="s">
        <v>50</v>
      </c>
      <c r="E512" s="15">
        <v>14</v>
      </c>
      <c r="F512" s="16">
        <v>24.740594863891602</v>
      </c>
      <c r="G512" s="16">
        <v>2.9765903949737549E-2</v>
      </c>
      <c r="H512" s="16">
        <v>0.1043078750371933</v>
      </c>
      <c r="I512" s="15" t="s">
        <v>51</v>
      </c>
      <c r="J512" s="15">
        <v>2016</v>
      </c>
      <c r="K512" s="15">
        <v>55552528185.777596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1</v>
      </c>
      <c r="AD512" s="15">
        <v>0</v>
      </c>
      <c r="AE512" s="15">
        <v>0</v>
      </c>
      <c r="AF512" s="15">
        <v>0</v>
      </c>
    </row>
    <row r="513" spans="1:32" x14ac:dyDescent="0.25">
      <c r="A513" s="15">
        <v>600021</v>
      </c>
      <c r="B513" s="15">
        <v>2017</v>
      </c>
      <c r="C513" s="15" t="s">
        <v>92</v>
      </c>
      <c r="D513" s="15" t="s">
        <v>50</v>
      </c>
      <c r="E513" s="15">
        <v>14</v>
      </c>
      <c r="F513" s="16">
        <v>25.11665153503418</v>
      </c>
      <c r="G513" s="16">
        <v>1.7663456499576569E-2</v>
      </c>
      <c r="H513" s="16">
        <v>7.4326753616333008E-2</v>
      </c>
      <c r="I513" s="15" t="s">
        <v>51</v>
      </c>
      <c r="J513" s="15">
        <v>2017</v>
      </c>
      <c r="K513" s="15">
        <v>80913905803.475754</v>
      </c>
      <c r="M513" s="15">
        <v>0</v>
      </c>
      <c r="N513" s="15">
        <v>0</v>
      </c>
      <c r="O513" s="15">
        <v>0</v>
      </c>
      <c r="P513" s="15">
        <v>0</v>
      </c>
      <c r="Q513" s="15">
        <v>0</v>
      </c>
      <c r="R513" s="15">
        <v>0</v>
      </c>
      <c r="S513" s="15">
        <v>0</v>
      </c>
      <c r="T513" s="15">
        <v>0</v>
      </c>
      <c r="U513" s="15">
        <v>0</v>
      </c>
      <c r="V513" s="15">
        <v>0</v>
      </c>
      <c r="W513" s="15">
        <v>0</v>
      </c>
      <c r="X513" s="15">
        <v>0</v>
      </c>
      <c r="Y513" s="15">
        <v>0</v>
      </c>
      <c r="Z513" s="15">
        <v>0</v>
      </c>
      <c r="AA513" s="15">
        <v>0</v>
      </c>
      <c r="AB513" s="15">
        <v>0</v>
      </c>
      <c r="AC513" s="15">
        <v>0</v>
      </c>
      <c r="AD513" s="15">
        <v>1</v>
      </c>
      <c r="AE513" s="15">
        <v>0</v>
      </c>
      <c r="AF513" s="15">
        <v>0</v>
      </c>
    </row>
    <row r="514" spans="1:32" x14ac:dyDescent="0.25">
      <c r="A514" s="15">
        <v>600021</v>
      </c>
      <c r="B514" s="15">
        <v>2018</v>
      </c>
      <c r="C514" s="15" t="s">
        <v>92</v>
      </c>
      <c r="D514" s="15" t="s">
        <v>50</v>
      </c>
      <c r="E514" s="15">
        <v>14</v>
      </c>
      <c r="F514" s="16">
        <v>25.315042495727539</v>
      </c>
      <c r="G514" s="16">
        <v>3.4590225666761398E-2</v>
      </c>
      <c r="H514" s="16">
        <v>0.12964953482151031</v>
      </c>
      <c r="I514" s="15" t="s">
        <v>51</v>
      </c>
      <c r="J514" s="15">
        <v>2018</v>
      </c>
      <c r="K514" s="15">
        <v>98669576697.930237</v>
      </c>
      <c r="M514" s="15">
        <v>0</v>
      </c>
      <c r="N514" s="15">
        <v>0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  <c r="T514" s="15">
        <v>0</v>
      </c>
      <c r="U514" s="15">
        <v>0</v>
      </c>
      <c r="V514" s="15">
        <v>0</v>
      </c>
      <c r="W514" s="15">
        <v>0</v>
      </c>
      <c r="X514" s="15">
        <v>0</v>
      </c>
      <c r="Y514" s="15">
        <v>0</v>
      </c>
      <c r="Z514" s="15">
        <v>0</v>
      </c>
      <c r="AA514" s="15">
        <v>0</v>
      </c>
      <c r="AB514" s="15">
        <v>0</v>
      </c>
      <c r="AC514" s="15">
        <v>0</v>
      </c>
      <c r="AD514" s="15">
        <v>0</v>
      </c>
      <c r="AE514" s="15">
        <v>1</v>
      </c>
      <c r="AF514" s="15">
        <v>0</v>
      </c>
    </row>
    <row r="515" spans="1:32" x14ac:dyDescent="0.25">
      <c r="A515" s="15">
        <v>600021</v>
      </c>
      <c r="B515" s="15">
        <v>2019</v>
      </c>
      <c r="C515" s="15" t="s">
        <v>92</v>
      </c>
      <c r="D515" s="15" t="s">
        <v>50</v>
      </c>
      <c r="E515" s="15">
        <v>13</v>
      </c>
      <c r="F515" s="16">
        <v>25.433000564575195</v>
      </c>
      <c r="G515" s="16">
        <v>1.8174909055233002E-2</v>
      </c>
      <c r="H515" s="16">
        <v>6.7106939852237701E-2</v>
      </c>
      <c r="I515" s="15" t="s">
        <v>51</v>
      </c>
      <c r="J515" s="15">
        <v>2019</v>
      </c>
      <c r="K515" s="15">
        <v>111022704742.90552</v>
      </c>
      <c r="M515" s="15">
        <v>0</v>
      </c>
      <c r="N515" s="15">
        <v>0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5">
        <v>0</v>
      </c>
      <c r="Y515" s="15">
        <v>0</v>
      </c>
      <c r="Z515" s="15">
        <v>0</v>
      </c>
      <c r="AA515" s="15">
        <v>0</v>
      </c>
      <c r="AB515" s="15">
        <v>0</v>
      </c>
      <c r="AC515" s="15">
        <v>0</v>
      </c>
      <c r="AD515" s="15">
        <v>0</v>
      </c>
      <c r="AE515" s="15">
        <v>0</v>
      </c>
      <c r="AF515" s="15">
        <v>1</v>
      </c>
    </row>
    <row r="516" spans="1:32" x14ac:dyDescent="0.25">
      <c r="A516" s="15">
        <v>600023</v>
      </c>
      <c r="B516" s="15">
        <v>2013</v>
      </c>
      <c r="C516" s="15" t="s">
        <v>93</v>
      </c>
      <c r="D516" s="15" t="s">
        <v>50</v>
      </c>
      <c r="E516" s="15">
        <v>9</v>
      </c>
      <c r="F516" s="16">
        <v>25.245246887207031</v>
      </c>
      <c r="G516" s="16">
        <v>8.3676323294639587E-2</v>
      </c>
      <c r="H516" s="16">
        <v>0.17738911509513855</v>
      </c>
      <c r="I516" s="15" t="s">
        <v>51</v>
      </c>
      <c r="J516" s="15">
        <v>2013</v>
      </c>
      <c r="K516" s="15">
        <v>92017709239.68779</v>
      </c>
      <c r="M516" s="15">
        <v>0</v>
      </c>
      <c r="N516" s="15">
        <v>0</v>
      </c>
      <c r="O516" s="15">
        <v>0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5">
        <v>0</v>
      </c>
      <c r="Y516" s="15">
        <v>0</v>
      </c>
      <c r="Z516" s="15">
        <v>1</v>
      </c>
      <c r="AA516" s="15">
        <v>0</v>
      </c>
      <c r="AB516" s="15">
        <v>0</v>
      </c>
      <c r="AC516" s="15">
        <v>0</v>
      </c>
      <c r="AD516" s="15">
        <v>0</v>
      </c>
      <c r="AE516" s="15">
        <v>0</v>
      </c>
      <c r="AF516" s="15">
        <v>0</v>
      </c>
    </row>
    <row r="517" spans="1:32" x14ac:dyDescent="0.25">
      <c r="A517" s="15">
        <v>600023</v>
      </c>
      <c r="B517" s="15">
        <v>2014</v>
      </c>
      <c r="C517" s="15" t="s">
        <v>93</v>
      </c>
      <c r="D517" s="15" t="s">
        <v>50</v>
      </c>
      <c r="E517" s="15">
        <v>9</v>
      </c>
      <c r="F517" s="16">
        <v>25.369611740112305</v>
      </c>
      <c r="G517" s="16">
        <v>6.7925505340099335E-2</v>
      </c>
      <c r="H517" s="16">
        <v>0.13843439519405365</v>
      </c>
      <c r="I517" s="15" t="s">
        <v>51</v>
      </c>
      <c r="J517" s="15">
        <v>2014</v>
      </c>
      <c r="K517" s="15">
        <v>104203519294.24825</v>
      </c>
      <c r="M517" s="15">
        <v>0</v>
      </c>
      <c r="N517" s="15">
        <v>0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5">
        <v>0</v>
      </c>
      <c r="Z517" s="15">
        <v>0</v>
      </c>
      <c r="AA517" s="15">
        <v>1</v>
      </c>
      <c r="AB517" s="15">
        <v>0</v>
      </c>
      <c r="AC517" s="15">
        <v>0</v>
      </c>
      <c r="AD517" s="15">
        <v>0</v>
      </c>
      <c r="AE517" s="15">
        <v>0</v>
      </c>
      <c r="AF517" s="15">
        <v>0</v>
      </c>
    </row>
    <row r="518" spans="1:32" x14ac:dyDescent="0.25">
      <c r="A518" s="15">
        <v>600023</v>
      </c>
      <c r="B518" s="15">
        <v>2015</v>
      </c>
      <c r="C518" s="15" t="s">
        <v>93</v>
      </c>
      <c r="D518" s="15" t="s">
        <v>50</v>
      </c>
      <c r="E518" s="15">
        <v>9</v>
      </c>
      <c r="F518" s="16">
        <v>25.364404678344727</v>
      </c>
      <c r="G518" s="16">
        <v>8.1089526414871216E-2</v>
      </c>
      <c r="H518" s="16">
        <v>0.13161404430866241</v>
      </c>
      <c r="I518" s="15" t="s">
        <v>51</v>
      </c>
      <c r="J518" s="15">
        <v>2015</v>
      </c>
      <c r="K518" s="15">
        <v>103662335344.79198</v>
      </c>
      <c r="M518" s="15">
        <v>0</v>
      </c>
      <c r="N518" s="15">
        <v>0</v>
      </c>
      <c r="O518" s="15">
        <v>0</v>
      </c>
      <c r="P518" s="15">
        <v>0</v>
      </c>
      <c r="Q518" s="15">
        <v>0</v>
      </c>
      <c r="R518" s="15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0</v>
      </c>
      <c r="Z518" s="15">
        <v>0</v>
      </c>
      <c r="AA518" s="15">
        <v>0</v>
      </c>
      <c r="AB518" s="15">
        <v>1</v>
      </c>
      <c r="AC518" s="15">
        <v>0</v>
      </c>
      <c r="AD518" s="15">
        <v>0</v>
      </c>
      <c r="AE518" s="15">
        <v>0</v>
      </c>
      <c r="AF518" s="15">
        <v>0</v>
      </c>
    </row>
    <row r="519" spans="1:32" x14ac:dyDescent="0.25">
      <c r="A519" s="15">
        <v>600023</v>
      </c>
      <c r="B519" s="15">
        <v>2016</v>
      </c>
      <c r="C519" s="15" t="s">
        <v>93</v>
      </c>
      <c r="D519" s="15" t="s">
        <v>50</v>
      </c>
      <c r="E519" s="15">
        <v>9</v>
      </c>
      <c r="F519" s="16">
        <v>25.385162353515625</v>
      </c>
      <c r="G519" s="16">
        <v>6.8002656102180481E-2</v>
      </c>
      <c r="H519" s="16">
        <v>0.10854166001081467</v>
      </c>
      <c r="I519" s="15" t="s">
        <v>51</v>
      </c>
      <c r="J519" s="15">
        <v>2016</v>
      </c>
      <c r="K519" s="15">
        <v>105836612831.54491</v>
      </c>
      <c r="M519" s="15">
        <v>0</v>
      </c>
      <c r="N519" s="15">
        <v>0</v>
      </c>
      <c r="O519" s="15">
        <v>0</v>
      </c>
      <c r="P519" s="15">
        <v>0</v>
      </c>
      <c r="Q519" s="15">
        <v>0</v>
      </c>
      <c r="R519" s="15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  <c r="AA519" s="15">
        <v>0</v>
      </c>
      <c r="AB519" s="15">
        <v>0</v>
      </c>
      <c r="AC519" s="15">
        <v>1</v>
      </c>
      <c r="AD519" s="15">
        <v>0</v>
      </c>
      <c r="AE519" s="15">
        <v>0</v>
      </c>
      <c r="AF519" s="15">
        <v>0</v>
      </c>
    </row>
    <row r="520" spans="1:32" x14ac:dyDescent="0.25">
      <c r="A520" s="15">
        <v>600023</v>
      </c>
      <c r="B520" s="15">
        <v>2017</v>
      </c>
      <c r="C520" s="15" t="s">
        <v>93</v>
      </c>
      <c r="D520" s="15" t="s">
        <v>50</v>
      </c>
      <c r="E520" s="15">
        <v>9</v>
      </c>
      <c r="F520" s="16">
        <v>25.449621200561523</v>
      </c>
      <c r="G520" s="16">
        <v>4.2031306773424149E-2</v>
      </c>
      <c r="H520" s="16">
        <v>6.896451860666275E-2</v>
      </c>
      <c r="I520" s="15" t="s">
        <v>51</v>
      </c>
      <c r="J520" s="15">
        <v>2017</v>
      </c>
      <c r="K520" s="15">
        <v>112883392780.23067</v>
      </c>
      <c r="M520" s="15">
        <v>0</v>
      </c>
      <c r="N520" s="15">
        <v>0</v>
      </c>
      <c r="O520" s="15">
        <v>0</v>
      </c>
      <c r="P520" s="15">
        <v>0</v>
      </c>
      <c r="Q520" s="15">
        <v>0</v>
      </c>
      <c r="R520" s="15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5">
        <v>0</v>
      </c>
      <c r="Y520" s="15">
        <v>0</v>
      </c>
      <c r="Z520" s="15">
        <v>0</v>
      </c>
      <c r="AA520" s="15">
        <v>0</v>
      </c>
      <c r="AB520" s="15">
        <v>0</v>
      </c>
      <c r="AC520" s="15">
        <v>0</v>
      </c>
      <c r="AD520" s="15">
        <v>1</v>
      </c>
      <c r="AE520" s="15">
        <v>0</v>
      </c>
      <c r="AF520" s="15">
        <v>0</v>
      </c>
    </row>
    <row r="521" spans="1:32" x14ac:dyDescent="0.25">
      <c r="A521" s="15">
        <v>600023</v>
      </c>
      <c r="B521" s="15">
        <v>2018</v>
      </c>
      <c r="C521" s="15" t="s">
        <v>93</v>
      </c>
      <c r="D521" s="15" t="s">
        <v>50</v>
      </c>
      <c r="E521" s="15">
        <v>9</v>
      </c>
      <c r="F521" s="16">
        <v>25.420982360839844</v>
      </c>
      <c r="G521" s="16">
        <v>3.9455976337194443E-2</v>
      </c>
      <c r="H521" s="16">
        <v>6.2588803470134735E-2</v>
      </c>
      <c r="I521" s="15" t="s">
        <v>51</v>
      </c>
      <c r="J521" s="15">
        <v>2018</v>
      </c>
      <c r="K521" s="15">
        <v>109696397139.52901</v>
      </c>
      <c r="M521" s="15">
        <v>0</v>
      </c>
      <c r="N521" s="15">
        <v>0</v>
      </c>
      <c r="O521" s="15">
        <v>0</v>
      </c>
      <c r="P521" s="15">
        <v>0</v>
      </c>
      <c r="Q521" s="15">
        <v>0</v>
      </c>
      <c r="R521" s="15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5">
        <v>0</v>
      </c>
      <c r="Y521" s="15">
        <v>0</v>
      </c>
      <c r="Z521" s="15">
        <v>0</v>
      </c>
      <c r="AA521" s="15">
        <v>0</v>
      </c>
      <c r="AB521" s="15">
        <v>0</v>
      </c>
      <c r="AC521" s="15">
        <v>0</v>
      </c>
      <c r="AD521" s="15">
        <v>0</v>
      </c>
      <c r="AE521" s="15">
        <v>1</v>
      </c>
      <c r="AF521" s="15">
        <v>0</v>
      </c>
    </row>
    <row r="522" spans="1:32" x14ac:dyDescent="0.25">
      <c r="A522" s="15">
        <v>600023</v>
      </c>
      <c r="B522" s="15">
        <v>2019</v>
      </c>
      <c r="C522" s="15" t="s">
        <v>93</v>
      </c>
      <c r="D522" s="15" t="s">
        <v>50</v>
      </c>
      <c r="E522" s="15">
        <v>9</v>
      </c>
      <c r="F522" s="16">
        <v>25.432523727416992</v>
      </c>
      <c r="G522" s="16">
        <v>4.4220831245183945E-2</v>
      </c>
      <c r="H522" s="16">
        <v>6.7688271403312683E-2</v>
      </c>
      <c r="I522" s="15" t="s">
        <v>51</v>
      </c>
      <c r="J522" s="15">
        <v>2019</v>
      </c>
      <c r="K522" s="15">
        <v>110969777611.69417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5">
        <v>0</v>
      </c>
      <c r="Y522" s="15">
        <v>0</v>
      </c>
      <c r="Z522" s="15">
        <v>0</v>
      </c>
      <c r="AA522" s="15">
        <v>0</v>
      </c>
      <c r="AB522" s="15">
        <v>0</v>
      </c>
      <c r="AC522" s="15">
        <v>0</v>
      </c>
      <c r="AD522" s="15">
        <v>0</v>
      </c>
      <c r="AE522" s="15">
        <v>0</v>
      </c>
      <c r="AF522" s="15">
        <v>1</v>
      </c>
    </row>
    <row r="523" spans="1:32" x14ac:dyDescent="0.25">
      <c r="A523" s="15">
        <v>600025</v>
      </c>
      <c r="B523" s="15">
        <v>2017</v>
      </c>
      <c r="C523" s="15" t="s">
        <v>94</v>
      </c>
      <c r="D523" s="15" t="s">
        <v>50</v>
      </c>
      <c r="E523" s="15">
        <v>15</v>
      </c>
      <c r="F523" s="16">
        <v>25.847112655639648</v>
      </c>
      <c r="G523" s="16">
        <v>1.4114326797425747E-2</v>
      </c>
      <c r="H523" s="16">
        <v>5.7824868708848953E-2</v>
      </c>
      <c r="I523" s="15" t="s">
        <v>51</v>
      </c>
      <c r="J523" s="15">
        <v>2017</v>
      </c>
      <c r="K523" s="15">
        <v>167980318153.70844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5">
        <v>0</v>
      </c>
      <c r="T523" s="15">
        <v>0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  <c r="AA523" s="15">
        <v>0</v>
      </c>
      <c r="AB523" s="15">
        <v>0</v>
      </c>
      <c r="AC523" s="15">
        <v>0</v>
      </c>
      <c r="AD523" s="15">
        <v>1</v>
      </c>
      <c r="AE523" s="15">
        <v>0</v>
      </c>
      <c r="AF523" s="15">
        <v>0</v>
      </c>
    </row>
    <row r="524" spans="1:32" x14ac:dyDescent="0.25">
      <c r="A524" s="15">
        <v>600025</v>
      </c>
      <c r="B524" s="15">
        <v>2018</v>
      </c>
      <c r="C524" s="15" t="s">
        <v>94</v>
      </c>
      <c r="D524" s="15" t="s">
        <v>50</v>
      </c>
      <c r="E524" s="15">
        <v>15</v>
      </c>
      <c r="F524" s="16">
        <v>25.849403381347656</v>
      </c>
      <c r="G524" s="16">
        <v>3.5935770720243454E-2</v>
      </c>
      <c r="H524" s="16">
        <v>0.1321597695350647</v>
      </c>
      <c r="I524" s="15" t="s">
        <v>51</v>
      </c>
      <c r="J524" s="15">
        <v>2018</v>
      </c>
      <c r="K524" s="15">
        <v>168365556055.66644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5">
        <v>0</v>
      </c>
      <c r="Y524" s="15">
        <v>0</v>
      </c>
      <c r="Z524" s="15">
        <v>0</v>
      </c>
      <c r="AA524" s="15">
        <v>0</v>
      </c>
      <c r="AB524" s="15">
        <v>0</v>
      </c>
      <c r="AC524" s="15">
        <v>0</v>
      </c>
      <c r="AD524" s="15">
        <v>0</v>
      </c>
      <c r="AE524" s="15">
        <v>1</v>
      </c>
      <c r="AF524" s="15">
        <v>0</v>
      </c>
    </row>
    <row r="525" spans="1:32" x14ac:dyDescent="0.25">
      <c r="A525" s="15">
        <v>600025</v>
      </c>
      <c r="B525" s="15">
        <v>2019</v>
      </c>
      <c r="C525" s="15" t="s">
        <v>94</v>
      </c>
      <c r="D525" s="15" t="s">
        <v>50</v>
      </c>
      <c r="E525" s="15">
        <v>15</v>
      </c>
      <c r="F525" s="16">
        <v>25.84400749206543</v>
      </c>
      <c r="G525" s="16">
        <v>3.5450465977191925E-2</v>
      </c>
      <c r="H525" s="16">
        <v>0.10460340231657028</v>
      </c>
      <c r="I525" s="15" t="s">
        <v>51</v>
      </c>
      <c r="J525" s="15">
        <v>2019</v>
      </c>
      <c r="K525" s="15">
        <v>167459520787.55969</v>
      </c>
      <c r="M525" s="15">
        <v>0</v>
      </c>
      <c r="N525" s="15">
        <v>0</v>
      </c>
      <c r="O525" s="15">
        <v>0</v>
      </c>
      <c r="P525" s="15">
        <v>0</v>
      </c>
      <c r="Q525" s="15">
        <v>0</v>
      </c>
      <c r="R525" s="15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  <c r="AA525" s="15">
        <v>0</v>
      </c>
      <c r="AB525" s="15">
        <v>0</v>
      </c>
      <c r="AC525" s="15">
        <v>0</v>
      </c>
      <c r="AD525" s="15">
        <v>0</v>
      </c>
      <c r="AE525" s="15">
        <v>0</v>
      </c>
      <c r="AF525" s="15">
        <v>1</v>
      </c>
    </row>
    <row r="526" spans="1:32" x14ac:dyDescent="0.25">
      <c r="A526" s="15">
        <v>600027</v>
      </c>
      <c r="B526" s="15">
        <v>2005</v>
      </c>
      <c r="C526" s="15" t="s">
        <v>95</v>
      </c>
      <c r="D526" s="15" t="s">
        <v>50</v>
      </c>
      <c r="E526" s="15">
        <v>12</v>
      </c>
      <c r="F526" s="16">
        <v>24.262594223022461</v>
      </c>
      <c r="G526" s="16">
        <v>3.20701003074646E-2</v>
      </c>
      <c r="H526" s="16">
        <v>8.1804156303405762E-2</v>
      </c>
      <c r="I526" s="15" t="s">
        <v>51</v>
      </c>
      <c r="J526" s="15">
        <v>2005</v>
      </c>
      <c r="K526" s="15">
        <v>34443778499.688171</v>
      </c>
      <c r="M526" s="15">
        <v>0</v>
      </c>
      <c r="N526" s="15">
        <v>0</v>
      </c>
      <c r="O526" s="15">
        <v>0</v>
      </c>
      <c r="P526" s="15">
        <v>0</v>
      </c>
      <c r="Q526" s="15">
        <v>0</v>
      </c>
      <c r="R526" s="15">
        <v>1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5">
        <v>0</v>
      </c>
      <c r="Y526" s="15">
        <v>0</v>
      </c>
      <c r="Z526" s="15">
        <v>0</v>
      </c>
      <c r="AA526" s="15">
        <v>0</v>
      </c>
      <c r="AB526" s="15">
        <v>0</v>
      </c>
      <c r="AC526" s="15">
        <v>0</v>
      </c>
      <c r="AD526" s="15">
        <v>0</v>
      </c>
      <c r="AE526" s="15">
        <v>0</v>
      </c>
      <c r="AF526" s="15">
        <v>0</v>
      </c>
    </row>
    <row r="527" spans="1:32" x14ac:dyDescent="0.25">
      <c r="A527" s="15">
        <v>600027</v>
      </c>
      <c r="B527" s="15">
        <v>2006</v>
      </c>
      <c r="C527" s="15" t="s">
        <v>95</v>
      </c>
      <c r="D527" s="15" t="s">
        <v>50</v>
      </c>
      <c r="E527" s="15">
        <v>12</v>
      </c>
      <c r="F527" s="16">
        <v>24.712530136108398</v>
      </c>
      <c r="G527" s="16">
        <v>2.384665235877037E-2</v>
      </c>
      <c r="H527" s="16">
        <v>8.3324037492275238E-2</v>
      </c>
      <c r="I527" s="15" t="s">
        <v>51</v>
      </c>
      <c r="J527" s="15">
        <v>2006</v>
      </c>
      <c r="K527" s="15">
        <v>54015135761.095612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1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5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0</v>
      </c>
      <c r="AE527" s="15">
        <v>0</v>
      </c>
      <c r="AF527" s="15">
        <v>0</v>
      </c>
    </row>
    <row r="528" spans="1:32" x14ac:dyDescent="0.25">
      <c r="A528" s="15">
        <v>600027</v>
      </c>
      <c r="B528" s="15">
        <v>2007</v>
      </c>
      <c r="C528" s="15" t="s">
        <v>95</v>
      </c>
      <c r="D528" s="15" t="s">
        <v>50</v>
      </c>
      <c r="E528" s="15">
        <v>12</v>
      </c>
      <c r="F528" s="16">
        <v>24.909173965454102</v>
      </c>
      <c r="G528" s="16">
        <v>2.3527510464191437E-2</v>
      </c>
      <c r="H528" s="16">
        <v>8.4954962134361267E-2</v>
      </c>
      <c r="I528" s="15" t="s">
        <v>51</v>
      </c>
      <c r="J528" s="15">
        <v>2007</v>
      </c>
      <c r="K528" s="15">
        <v>65753186154.521271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1</v>
      </c>
      <c r="U528" s="15">
        <v>0</v>
      </c>
      <c r="V528" s="15">
        <v>0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0</v>
      </c>
      <c r="AD528" s="15">
        <v>0</v>
      </c>
      <c r="AE528" s="15">
        <v>0</v>
      </c>
      <c r="AF528" s="15">
        <v>0</v>
      </c>
    </row>
    <row r="529" spans="1:32" x14ac:dyDescent="0.25">
      <c r="A529" s="15">
        <v>600027</v>
      </c>
      <c r="B529" s="15">
        <v>2008</v>
      </c>
      <c r="C529" s="15" t="s">
        <v>95</v>
      </c>
      <c r="D529" s="15" t="s">
        <v>50</v>
      </c>
      <c r="E529" s="15">
        <v>12</v>
      </c>
      <c r="F529" s="16">
        <v>25.161691665649414</v>
      </c>
      <c r="G529" s="16">
        <v>-3.5965349525213242E-2</v>
      </c>
      <c r="H529" s="16">
        <v>-0.19686885178089142</v>
      </c>
      <c r="I529" s="15" t="s">
        <v>51</v>
      </c>
      <c r="J529" s="15">
        <v>2008</v>
      </c>
      <c r="K529" s="15">
        <v>84641596375.646927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5">
        <v>1</v>
      </c>
      <c r="V529" s="15">
        <v>0</v>
      </c>
      <c r="W529" s="15">
        <v>0</v>
      </c>
      <c r="X529" s="15">
        <v>0</v>
      </c>
      <c r="Y529" s="15">
        <v>0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  <c r="AF529" s="15">
        <v>0</v>
      </c>
    </row>
    <row r="530" spans="1:32" x14ac:dyDescent="0.25">
      <c r="A530" s="15">
        <v>600027</v>
      </c>
      <c r="B530" s="15">
        <v>2009</v>
      </c>
      <c r="C530" s="15" t="s">
        <v>95</v>
      </c>
      <c r="D530" s="15" t="s">
        <v>50</v>
      </c>
      <c r="E530" s="15">
        <v>12</v>
      </c>
      <c r="F530" s="16">
        <v>25.333202362060547</v>
      </c>
      <c r="G530" s="16">
        <v>1.5853382647037506E-2</v>
      </c>
      <c r="H530" s="16">
        <v>7.6416663825511932E-2</v>
      </c>
      <c r="I530" s="15" t="s">
        <v>51</v>
      </c>
      <c r="J530" s="15">
        <v>2009</v>
      </c>
      <c r="K530" s="15">
        <v>100477771618.88412</v>
      </c>
      <c r="M530" s="15">
        <v>0</v>
      </c>
      <c r="N530" s="15">
        <v>0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  <c r="T530" s="15">
        <v>0</v>
      </c>
      <c r="U530" s="15">
        <v>0</v>
      </c>
      <c r="V530" s="15">
        <v>1</v>
      </c>
      <c r="W530" s="15">
        <v>0</v>
      </c>
      <c r="X530" s="15">
        <v>0</v>
      </c>
      <c r="Y530" s="15">
        <v>0</v>
      </c>
      <c r="Z530" s="15">
        <v>0</v>
      </c>
      <c r="AA530" s="15">
        <v>0</v>
      </c>
      <c r="AB530" s="15">
        <v>0</v>
      </c>
      <c r="AC530" s="15">
        <v>0</v>
      </c>
      <c r="AD530" s="15">
        <v>0</v>
      </c>
      <c r="AE530" s="15">
        <v>0</v>
      </c>
      <c r="AF530" s="15">
        <v>0</v>
      </c>
    </row>
    <row r="531" spans="1:32" x14ac:dyDescent="0.25">
      <c r="A531" s="15">
        <v>600027</v>
      </c>
      <c r="B531" s="15">
        <v>2010</v>
      </c>
      <c r="C531" s="15" t="s">
        <v>95</v>
      </c>
      <c r="D531" s="15" t="s">
        <v>50</v>
      </c>
      <c r="E531" s="15">
        <v>12</v>
      </c>
      <c r="F531" s="16">
        <v>25.57420539855957</v>
      </c>
      <c r="G531" s="16">
        <v>8.3068752428516746E-4</v>
      </c>
      <c r="H531" s="16">
        <v>4.9201385118067265E-3</v>
      </c>
      <c r="I531" s="15" t="s">
        <v>51</v>
      </c>
      <c r="J531" s="15">
        <v>2010</v>
      </c>
      <c r="K531" s="15">
        <v>127860466213.51756</v>
      </c>
      <c r="M531" s="15">
        <v>0</v>
      </c>
      <c r="N531" s="15">
        <v>0</v>
      </c>
      <c r="O531" s="15">
        <v>0</v>
      </c>
      <c r="P531" s="15">
        <v>0</v>
      </c>
      <c r="Q531" s="15">
        <v>0</v>
      </c>
      <c r="R531" s="15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1</v>
      </c>
      <c r="X531" s="15">
        <v>0</v>
      </c>
      <c r="Y531" s="15">
        <v>0</v>
      </c>
      <c r="Z531" s="15">
        <v>0</v>
      </c>
      <c r="AA531" s="15">
        <v>0</v>
      </c>
      <c r="AB531" s="15">
        <v>0</v>
      </c>
      <c r="AC531" s="15">
        <v>0</v>
      </c>
      <c r="AD531" s="15">
        <v>0</v>
      </c>
      <c r="AE531" s="15">
        <v>0</v>
      </c>
      <c r="AF531" s="15">
        <v>0</v>
      </c>
    </row>
    <row r="532" spans="1:32" x14ac:dyDescent="0.25">
      <c r="A532" s="15">
        <v>600027</v>
      </c>
      <c r="B532" s="15">
        <v>2011</v>
      </c>
      <c r="C532" s="15" t="s">
        <v>95</v>
      </c>
      <c r="D532" s="15" t="s">
        <v>50</v>
      </c>
      <c r="E532" s="15">
        <v>12</v>
      </c>
      <c r="F532" s="16">
        <v>25.72303581237793</v>
      </c>
      <c r="G532" s="16">
        <v>9.7535934764891863E-4</v>
      </c>
      <c r="H532" s="16">
        <v>6.1203623190522194E-3</v>
      </c>
      <c r="I532" s="15" t="s">
        <v>51</v>
      </c>
      <c r="J532" s="15">
        <v>2011</v>
      </c>
      <c r="K532" s="15">
        <v>148379024355.76279</v>
      </c>
      <c r="M532" s="15">
        <v>0</v>
      </c>
      <c r="N532" s="15">
        <v>0</v>
      </c>
      <c r="O532" s="15">
        <v>0</v>
      </c>
      <c r="P532" s="15">
        <v>0</v>
      </c>
      <c r="Q532" s="15">
        <v>0</v>
      </c>
      <c r="R532" s="15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5">
        <v>1</v>
      </c>
      <c r="Y532" s="15">
        <v>0</v>
      </c>
      <c r="Z532" s="15">
        <v>0</v>
      </c>
      <c r="AA532" s="15">
        <v>0</v>
      </c>
      <c r="AB532" s="15">
        <v>0</v>
      </c>
      <c r="AC532" s="15">
        <v>0</v>
      </c>
      <c r="AD532" s="15">
        <v>0</v>
      </c>
      <c r="AE532" s="15">
        <v>0</v>
      </c>
      <c r="AF532" s="15">
        <v>0</v>
      </c>
    </row>
    <row r="533" spans="1:32" x14ac:dyDescent="0.25">
      <c r="A533" s="15">
        <v>600027</v>
      </c>
      <c r="B533" s="15">
        <v>2012</v>
      </c>
      <c r="C533" s="15" t="s">
        <v>95</v>
      </c>
      <c r="D533" s="15" t="s">
        <v>50</v>
      </c>
      <c r="E533" s="15">
        <v>12</v>
      </c>
      <c r="F533" s="16">
        <v>25.826608657836914</v>
      </c>
      <c r="G533" s="16">
        <v>1.1648287065327168E-2</v>
      </c>
      <c r="H533" s="16">
        <v>6.9342710077762604E-2</v>
      </c>
      <c r="I533" s="15" t="s">
        <v>51</v>
      </c>
      <c r="J533" s="15">
        <v>2012</v>
      </c>
      <c r="K533" s="15">
        <v>164571120607.55338</v>
      </c>
      <c r="M533" s="15">
        <v>0</v>
      </c>
      <c r="N533" s="15">
        <v>0</v>
      </c>
      <c r="O533" s="15">
        <v>0</v>
      </c>
      <c r="P533" s="15">
        <v>0</v>
      </c>
      <c r="Q533" s="15">
        <v>0</v>
      </c>
      <c r="R533" s="15">
        <v>0</v>
      </c>
      <c r="S533" s="15">
        <v>0</v>
      </c>
      <c r="T533" s="15">
        <v>0</v>
      </c>
      <c r="U533" s="15">
        <v>0</v>
      </c>
      <c r="V533" s="15">
        <v>0</v>
      </c>
      <c r="W533" s="15">
        <v>0</v>
      </c>
      <c r="X533" s="15">
        <v>0</v>
      </c>
      <c r="Y533" s="15">
        <v>1</v>
      </c>
      <c r="Z533" s="15">
        <v>0</v>
      </c>
      <c r="AA533" s="15">
        <v>0</v>
      </c>
      <c r="AB533" s="15">
        <v>0</v>
      </c>
      <c r="AC533" s="15">
        <v>0</v>
      </c>
      <c r="AD533" s="15">
        <v>0</v>
      </c>
      <c r="AE533" s="15">
        <v>0</v>
      </c>
      <c r="AF533" s="15">
        <v>0</v>
      </c>
    </row>
    <row r="534" spans="1:32" x14ac:dyDescent="0.25">
      <c r="A534" s="15">
        <v>600027</v>
      </c>
      <c r="B534" s="15">
        <v>2013</v>
      </c>
      <c r="C534" s="15" t="s">
        <v>95</v>
      </c>
      <c r="D534" s="15" t="s">
        <v>50</v>
      </c>
      <c r="E534" s="15">
        <v>12</v>
      </c>
      <c r="F534" s="16">
        <v>25.875503540039063</v>
      </c>
      <c r="G534" s="16">
        <v>3.2723814249038696E-2</v>
      </c>
      <c r="H534" s="16">
        <v>0.16861166059970856</v>
      </c>
      <c r="I534" s="15" t="s">
        <v>51</v>
      </c>
      <c r="J534" s="15">
        <v>2013</v>
      </c>
      <c r="K534" s="15">
        <v>172817772827.60477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1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</row>
    <row r="535" spans="1:32" x14ac:dyDescent="0.25">
      <c r="A535" s="15">
        <v>600027</v>
      </c>
      <c r="B535" s="15">
        <v>2014</v>
      </c>
      <c r="C535" s="15" t="s">
        <v>95</v>
      </c>
      <c r="D535" s="15" t="s">
        <v>50</v>
      </c>
      <c r="E535" s="15">
        <v>12</v>
      </c>
      <c r="F535" s="16">
        <v>25.961114883422852</v>
      </c>
      <c r="G535" s="16">
        <v>3.9618074893951416E-2</v>
      </c>
      <c r="H535" s="16">
        <v>0.1734807938337326</v>
      </c>
      <c r="I535" s="15" t="s">
        <v>51</v>
      </c>
      <c r="J535" s="15">
        <v>2014</v>
      </c>
      <c r="K535" s="15">
        <v>188264717921.99393</v>
      </c>
      <c r="M535" s="15">
        <v>0</v>
      </c>
      <c r="N535" s="15">
        <v>0</v>
      </c>
      <c r="O535" s="15">
        <v>0</v>
      </c>
      <c r="P535" s="15">
        <v>0</v>
      </c>
      <c r="Q535" s="15">
        <v>0</v>
      </c>
      <c r="R535" s="15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5">
        <v>0</v>
      </c>
      <c r="Y535" s="15">
        <v>0</v>
      </c>
      <c r="Z535" s="15">
        <v>0</v>
      </c>
      <c r="AA535" s="15">
        <v>1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</row>
    <row r="536" spans="1:32" x14ac:dyDescent="0.25">
      <c r="A536" s="15">
        <v>600027</v>
      </c>
      <c r="B536" s="15">
        <v>2015</v>
      </c>
      <c r="C536" s="15" t="s">
        <v>95</v>
      </c>
      <c r="D536" s="15" t="s">
        <v>50</v>
      </c>
      <c r="E536" s="15">
        <v>12</v>
      </c>
      <c r="F536" s="16">
        <v>26.054317474365234</v>
      </c>
      <c r="G536" s="16">
        <v>5.071248859167099E-2</v>
      </c>
      <c r="H536" s="16">
        <v>0.18747876584529877</v>
      </c>
      <c r="I536" s="15" t="s">
        <v>51</v>
      </c>
      <c r="J536" s="15">
        <v>2015</v>
      </c>
      <c r="K536" s="15">
        <v>206655186248.76053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1</v>
      </c>
      <c r="AC536" s="15">
        <v>0</v>
      </c>
      <c r="AD536" s="15">
        <v>0</v>
      </c>
      <c r="AE536" s="15">
        <v>0</v>
      </c>
      <c r="AF536" s="15">
        <v>0</v>
      </c>
    </row>
    <row r="537" spans="1:32" x14ac:dyDescent="0.25">
      <c r="A537" s="15">
        <v>600027</v>
      </c>
      <c r="B537" s="15">
        <v>2016</v>
      </c>
      <c r="C537" s="15" t="s">
        <v>95</v>
      </c>
      <c r="D537" s="15" t="s">
        <v>50</v>
      </c>
      <c r="E537" s="15">
        <v>11</v>
      </c>
      <c r="F537" s="16">
        <v>26.070905685424805</v>
      </c>
      <c r="G537" s="16">
        <v>2.2016072645783424E-2</v>
      </c>
      <c r="H537" s="16">
        <v>8.1968262791633606E-2</v>
      </c>
      <c r="I537" s="15" t="s">
        <v>51</v>
      </c>
      <c r="J537" s="15">
        <v>2016</v>
      </c>
      <c r="K537" s="15">
        <v>210111816488.10513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  <c r="T537" s="15">
        <v>0</v>
      </c>
      <c r="U537" s="15">
        <v>0</v>
      </c>
      <c r="V537" s="15">
        <v>0</v>
      </c>
      <c r="W537" s="15">
        <v>0</v>
      </c>
      <c r="X537" s="15">
        <v>0</v>
      </c>
      <c r="Y537" s="15">
        <v>0</v>
      </c>
      <c r="Z537" s="15">
        <v>0</v>
      </c>
      <c r="AA537" s="15">
        <v>0</v>
      </c>
      <c r="AB537" s="15">
        <v>0</v>
      </c>
      <c r="AC537" s="15">
        <v>1</v>
      </c>
      <c r="AD537" s="15">
        <v>0</v>
      </c>
      <c r="AE537" s="15">
        <v>0</v>
      </c>
      <c r="AF537" s="15">
        <v>0</v>
      </c>
    </row>
    <row r="538" spans="1:32" x14ac:dyDescent="0.25">
      <c r="A538" s="15">
        <v>600027</v>
      </c>
      <c r="B538" s="15">
        <v>2017</v>
      </c>
      <c r="C538" s="15" t="s">
        <v>95</v>
      </c>
      <c r="D538" s="15" t="s">
        <v>50</v>
      </c>
      <c r="E538" s="15">
        <v>11</v>
      </c>
      <c r="F538" s="16">
        <v>26.099832534790039</v>
      </c>
      <c r="G538" s="16">
        <v>3.5875628236681223E-3</v>
      </c>
      <c r="H538" s="16">
        <v>1.4000218361616135E-2</v>
      </c>
      <c r="I538" s="15" t="s">
        <v>51</v>
      </c>
      <c r="J538" s="15">
        <v>2017</v>
      </c>
      <c r="K538" s="15">
        <v>216278449998.12848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1</v>
      </c>
      <c r="AE538" s="15">
        <v>0</v>
      </c>
      <c r="AF538" s="15">
        <v>0</v>
      </c>
    </row>
    <row r="539" spans="1:32" x14ac:dyDescent="0.25">
      <c r="A539" s="15">
        <v>600027</v>
      </c>
      <c r="B539" s="15">
        <v>2018</v>
      </c>
      <c r="C539" s="15" t="s">
        <v>95</v>
      </c>
      <c r="D539" s="15" t="s">
        <v>50</v>
      </c>
      <c r="E539" s="15">
        <v>10</v>
      </c>
      <c r="F539" s="16">
        <v>26.139480590820313</v>
      </c>
      <c r="G539" s="16">
        <v>1.0095605626702309E-2</v>
      </c>
      <c r="H539" s="16">
        <v>3.4110870212316513E-2</v>
      </c>
      <c r="I539" s="15" t="s">
        <v>51</v>
      </c>
      <c r="J539" s="15">
        <v>2018</v>
      </c>
      <c r="K539" s="15">
        <v>225025730596.77359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5">
        <v>0</v>
      </c>
    </row>
    <row r="540" spans="1:32" x14ac:dyDescent="0.25">
      <c r="A540" s="15">
        <v>600027</v>
      </c>
      <c r="B540" s="15">
        <v>2019</v>
      </c>
      <c r="C540" s="15" t="s">
        <v>95</v>
      </c>
      <c r="D540" s="15" t="s">
        <v>50</v>
      </c>
      <c r="E540" s="15">
        <v>12</v>
      </c>
      <c r="F540" s="16">
        <v>26.160804748535156</v>
      </c>
      <c r="G540" s="16">
        <v>1.9308460876345634E-2</v>
      </c>
      <c r="H540" s="16">
        <v>5.6145008653402328E-2</v>
      </c>
      <c r="I540" s="15" t="s">
        <v>51</v>
      </c>
      <c r="J540" s="15">
        <v>2019</v>
      </c>
      <c r="K540" s="15">
        <v>229875742190.3949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5">
        <v>0</v>
      </c>
      <c r="Y540" s="15">
        <v>0</v>
      </c>
      <c r="Z540" s="15">
        <v>0</v>
      </c>
      <c r="AA540" s="15">
        <v>0</v>
      </c>
      <c r="AB540" s="15">
        <v>0</v>
      </c>
      <c r="AC540" s="15">
        <v>0</v>
      </c>
      <c r="AD540" s="15">
        <v>0</v>
      </c>
      <c r="AE540" s="15">
        <v>0</v>
      </c>
      <c r="AF540" s="15">
        <v>1</v>
      </c>
    </row>
    <row r="541" spans="1:32" x14ac:dyDescent="0.25">
      <c r="A541" s="15">
        <v>600098</v>
      </c>
      <c r="B541" s="15">
        <v>2000</v>
      </c>
      <c r="C541" s="15" t="s">
        <v>96</v>
      </c>
      <c r="D541" s="15" t="s">
        <v>50</v>
      </c>
      <c r="E541" s="15">
        <v>9</v>
      </c>
      <c r="F541" s="16">
        <v>22.833602905273438</v>
      </c>
      <c r="G541" s="16">
        <v>0.13321170210838318</v>
      </c>
      <c r="H541" s="16">
        <v>0.20889720320701599</v>
      </c>
      <c r="I541" s="15" t="s">
        <v>51</v>
      </c>
      <c r="J541" s="15">
        <v>2000</v>
      </c>
      <c r="K541" s="15">
        <v>8251021974.1322327</v>
      </c>
      <c r="M541" s="15">
        <v>1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5">
        <v>0</v>
      </c>
      <c r="Y541" s="15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0</v>
      </c>
      <c r="AF541" s="15">
        <v>0</v>
      </c>
    </row>
    <row r="542" spans="1:32" x14ac:dyDescent="0.25">
      <c r="A542" s="15">
        <v>600098</v>
      </c>
      <c r="B542" s="15">
        <v>2001</v>
      </c>
      <c r="C542" s="15" t="s">
        <v>96</v>
      </c>
      <c r="D542" s="15" t="s">
        <v>50</v>
      </c>
      <c r="E542" s="15">
        <v>9</v>
      </c>
      <c r="F542" s="16">
        <v>22.934444427490234</v>
      </c>
      <c r="G542" s="16">
        <v>0.13273727893829346</v>
      </c>
      <c r="H542" s="16">
        <v>0.2012094110250473</v>
      </c>
      <c r="I542" s="15" t="s">
        <v>51</v>
      </c>
      <c r="J542" s="15">
        <v>2001</v>
      </c>
      <c r="K542" s="15">
        <v>9126466423.8792801</v>
      </c>
      <c r="M542" s="15">
        <v>0</v>
      </c>
      <c r="N542" s="15">
        <v>1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0</v>
      </c>
      <c r="Y542" s="15">
        <v>0</v>
      </c>
      <c r="Z542" s="15">
        <v>0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  <c r="AF542" s="15">
        <v>0</v>
      </c>
    </row>
    <row r="543" spans="1:32" x14ac:dyDescent="0.25">
      <c r="A543" s="15">
        <v>600098</v>
      </c>
      <c r="B543" s="15">
        <v>2002</v>
      </c>
      <c r="C543" s="15" t="s">
        <v>96</v>
      </c>
      <c r="D543" s="15" t="s">
        <v>50</v>
      </c>
      <c r="E543" s="15">
        <v>9</v>
      </c>
      <c r="F543" s="16">
        <v>23.097846984863281</v>
      </c>
      <c r="G543" s="16">
        <v>0.11512815952301025</v>
      </c>
      <c r="H543" s="16">
        <v>0.18836845457553864</v>
      </c>
      <c r="I543" s="15" t="s">
        <v>51</v>
      </c>
      <c r="J543" s="15">
        <v>2002</v>
      </c>
      <c r="K543" s="15">
        <v>10746511044.739069</v>
      </c>
      <c r="M543" s="15">
        <v>0</v>
      </c>
      <c r="N543" s="15">
        <v>0</v>
      </c>
      <c r="O543" s="15">
        <v>1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5">
        <v>0</v>
      </c>
      <c r="Y543" s="15">
        <v>0</v>
      </c>
      <c r="Z543" s="15">
        <v>0</v>
      </c>
      <c r="AA543" s="15">
        <v>0</v>
      </c>
      <c r="AB543" s="15">
        <v>0</v>
      </c>
      <c r="AC543" s="15">
        <v>0</v>
      </c>
      <c r="AD543" s="15">
        <v>0</v>
      </c>
      <c r="AE543" s="15">
        <v>0</v>
      </c>
      <c r="AF543" s="15">
        <v>0</v>
      </c>
    </row>
    <row r="544" spans="1:32" x14ac:dyDescent="0.25">
      <c r="A544" s="15">
        <v>600098</v>
      </c>
      <c r="B544" s="15">
        <v>2003</v>
      </c>
      <c r="C544" s="15" t="s">
        <v>96</v>
      </c>
      <c r="D544" s="15" t="s">
        <v>50</v>
      </c>
      <c r="E544" s="15">
        <v>9</v>
      </c>
      <c r="F544" s="16">
        <v>23.040058135986328</v>
      </c>
      <c r="G544" s="16">
        <v>0.10671411454677582</v>
      </c>
      <c r="H544" s="16">
        <v>0.15001265704631805</v>
      </c>
      <c r="I544" s="15" t="s">
        <v>51</v>
      </c>
      <c r="J544" s="15">
        <v>2003</v>
      </c>
      <c r="K544" s="15">
        <v>10143086080.416237</v>
      </c>
      <c r="M544" s="15">
        <v>0</v>
      </c>
      <c r="N544" s="15">
        <v>0</v>
      </c>
      <c r="O544" s="15">
        <v>0</v>
      </c>
      <c r="P544" s="15">
        <v>1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5">
        <v>0</v>
      </c>
      <c r="Y544" s="15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0</v>
      </c>
      <c r="AF544" s="15">
        <v>0</v>
      </c>
    </row>
    <row r="545" spans="1:32" x14ac:dyDescent="0.25">
      <c r="A545" s="15">
        <v>600098</v>
      </c>
      <c r="B545" s="15">
        <v>2004</v>
      </c>
      <c r="C545" s="15" t="s">
        <v>96</v>
      </c>
      <c r="D545" s="15" t="s">
        <v>50</v>
      </c>
      <c r="E545" s="15">
        <v>9</v>
      </c>
      <c r="F545" s="16">
        <v>23.105800628662109</v>
      </c>
      <c r="G545" s="16">
        <v>0.10667674988508224</v>
      </c>
      <c r="H545" s="16">
        <v>0.13161870837211609</v>
      </c>
      <c r="I545" s="15" t="s">
        <v>51</v>
      </c>
      <c r="J545" s="15">
        <v>2004</v>
      </c>
      <c r="K545" s="15">
        <v>10832325783.210909</v>
      </c>
      <c r="M545" s="15">
        <v>0</v>
      </c>
      <c r="N545" s="15">
        <v>0</v>
      </c>
      <c r="O545" s="15">
        <v>0</v>
      </c>
      <c r="P545" s="15">
        <v>0</v>
      </c>
      <c r="Q545" s="15">
        <v>1</v>
      </c>
      <c r="R545" s="15">
        <v>0</v>
      </c>
      <c r="S545" s="15">
        <v>0</v>
      </c>
      <c r="T545" s="15">
        <v>0</v>
      </c>
      <c r="U545" s="15">
        <v>0</v>
      </c>
      <c r="V545" s="15">
        <v>0</v>
      </c>
      <c r="W545" s="15">
        <v>0</v>
      </c>
      <c r="X545" s="15">
        <v>0</v>
      </c>
      <c r="Y545" s="15">
        <v>0</v>
      </c>
      <c r="Z545" s="15">
        <v>0</v>
      </c>
      <c r="AA545" s="15">
        <v>0</v>
      </c>
      <c r="AB545" s="15">
        <v>0</v>
      </c>
      <c r="AC545" s="15">
        <v>0</v>
      </c>
      <c r="AD545" s="15">
        <v>0</v>
      </c>
      <c r="AE545" s="15">
        <v>0</v>
      </c>
      <c r="AF545" s="15">
        <v>0</v>
      </c>
    </row>
    <row r="546" spans="1:32" x14ac:dyDescent="0.25">
      <c r="A546" s="15">
        <v>600098</v>
      </c>
      <c r="B546" s="15">
        <v>2005</v>
      </c>
      <c r="C546" s="15" t="s">
        <v>96</v>
      </c>
      <c r="D546" s="15" t="s">
        <v>50</v>
      </c>
      <c r="E546" s="15">
        <v>9</v>
      </c>
      <c r="F546" s="16">
        <v>23.163547515869141</v>
      </c>
      <c r="G546" s="16">
        <v>8.0022335052490234E-2</v>
      </c>
      <c r="H546" s="16">
        <v>0.10010987520217896</v>
      </c>
      <c r="I546" s="15" t="s">
        <v>51</v>
      </c>
      <c r="J546" s="15">
        <v>2005</v>
      </c>
      <c r="K546" s="15">
        <v>11476272911.747259</v>
      </c>
      <c r="M546" s="15">
        <v>0</v>
      </c>
      <c r="N546" s="15">
        <v>0</v>
      </c>
      <c r="O546" s="15">
        <v>0</v>
      </c>
      <c r="P546" s="15">
        <v>0</v>
      </c>
      <c r="Q546" s="15">
        <v>0</v>
      </c>
      <c r="R546" s="15">
        <v>1</v>
      </c>
      <c r="S546" s="15">
        <v>0</v>
      </c>
      <c r="T546" s="15">
        <v>0</v>
      </c>
      <c r="U546" s="15">
        <v>0</v>
      </c>
      <c r="V546" s="15">
        <v>0</v>
      </c>
      <c r="W546" s="15">
        <v>0</v>
      </c>
      <c r="X546" s="15">
        <v>0</v>
      </c>
      <c r="Y546" s="15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0</v>
      </c>
      <c r="AF546" s="15">
        <v>0</v>
      </c>
    </row>
    <row r="547" spans="1:32" x14ac:dyDescent="0.25">
      <c r="A547" s="15">
        <v>600098</v>
      </c>
      <c r="B547" s="15">
        <v>2006</v>
      </c>
      <c r="C547" s="15" t="s">
        <v>96</v>
      </c>
      <c r="D547" s="15" t="s">
        <v>50</v>
      </c>
      <c r="E547" s="15">
        <v>9</v>
      </c>
      <c r="F547" s="16">
        <v>23.26019287109375</v>
      </c>
      <c r="G547" s="16">
        <v>8.1666700541973114E-2</v>
      </c>
      <c r="H547" s="16">
        <v>0.10648632049560547</v>
      </c>
      <c r="I547" s="15" t="s">
        <v>51</v>
      </c>
      <c r="J547" s="15">
        <v>2006</v>
      </c>
      <c r="K547" s="15">
        <v>12640766581.462446</v>
      </c>
      <c r="M547" s="15">
        <v>0</v>
      </c>
      <c r="N547" s="15">
        <v>0</v>
      </c>
      <c r="O547" s="15">
        <v>0</v>
      </c>
      <c r="P547" s="15">
        <v>0</v>
      </c>
      <c r="Q547" s="15">
        <v>0</v>
      </c>
      <c r="R547" s="15">
        <v>0</v>
      </c>
      <c r="S547" s="15">
        <v>1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5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  <c r="AF547" s="15">
        <v>0</v>
      </c>
    </row>
    <row r="548" spans="1:32" x14ac:dyDescent="0.25">
      <c r="A548" s="15">
        <v>600098</v>
      </c>
      <c r="B548" s="15">
        <v>2007</v>
      </c>
      <c r="C548" s="15" t="s">
        <v>96</v>
      </c>
      <c r="D548" s="15" t="s">
        <v>50</v>
      </c>
      <c r="E548" s="15">
        <v>9</v>
      </c>
      <c r="F548" s="16">
        <v>23.380826950073242</v>
      </c>
      <c r="G548" s="16">
        <v>9.7318977117538452E-2</v>
      </c>
      <c r="H548" s="16">
        <v>0.13311639428138733</v>
      </c>
      <c r="I548" s="15" t="s">
        <v>51</v>
      </c>
      <c r="J548" s="15">
        <v>2007</v>
      </c>
      <c r="K548" s="15">
        <v>14261464550.688143</v>
      </c>
      <c r="M548" s="15">
        <v>0</v>
      </c>
      <c r="N548" s="15">
        <v>0</v>
      </c>
      <c r="O548" s="15">
        <v>0</v>
      </c>
      <c r="P548" s="15">
        <v>0</v>
      </c>
      <c r="Q548" s="15">
        <v>0</v>
      </c>
      <c r="R548" s="15">
        <v>0</v>
      </c>
      <c r="S548" s="15">
        <v>0</v>
      </c>
      <c r="T548" s="15">
        <v>1</v>
      </c>
      <c r="U548" s="15">
        <v>0</v>
      </c>
      <c r="V548" s="15">
        <v>0</v>
      </c>
      <c r="W548" s="15">
        <v>0</v>
      </c>
      <c r="X548" s="15">
        <v>0</v>
      </c>
      <c r="Y548" s="15">
        <v>0</v>
      </c>
      <c r="Z548" s="15">
        <v>0</v>
      </c>
      <c r="AA548" s="15">
        <v>0</v>
      </c>
      <c r="AB548" s="15">
        <v>0</v>
      </c>
      <c r="AC548" s="15">
        <v>0</v>
      </c>
      <c r="AD548" s="15">
        <v>0</v>
      </c>
      <c r="AE548" s="15">
        <v>0</v>
      </c>
      <c r="AF548" s="15">
        <v>0</v>
      </c>
    </row>
    <row r="549" spans="1:32" x14ac:dyDescent="0.25">
      <c r="A549" s="15">
        <v>600098</v>
      </c>
      <c r="B549" s="15">
        <v>2008</v>
      </c>
      <c r="C549" s="15" t="s">
        <v>96</v>
      </c>
      <c r="D549" s="15" t="s">
        <v>50</v>
      </c>
      <c r="E549" s="15">
        <v>7</v>
      </c>
      <c r="F549" s="16">
        <v>23.364414215087891</v>
      </c>
      <c r="G549" s="16">
        <v>4.1874904185533524E-2</v>
      </c>
      <c r="H549" s="16">
        <v>5.9215173125267029E-2</v>
      </c>
      <c r="I549" s="15" t="s">
        <v>51</v>
      </c>
      <c r="J549" s="15">
        <v>2008</v>
      </c>
      <c r="K549" s="15">
        <v>14029305308.099667</v>
      </c>
      <c r="M549" s="15">
        <v>0</v>
      </c>
      <c r="N549" s="15">
        <v>0</v>
      </c>
      <c r="O549" s="15">
        <v>0</v>
      </c>
      <c r="P549" s="15">
        <v>0</v>
      </c>
      <c r="Q549" s="15">
        <v>0</v>
      </c>
      <c r="R549" s="15">
        <v>0</v>
      </c>
      <c r="S549" s="15">
        <v>0</v>
      </c>
      <c r="T549" s="15">
        <v>0</v>
      </c>
      <c r="U549" s="15">
        <v>1</v>
      </c>
      <c r="V549" s="15">
        <v>0</v>
      </c>
      <c r="W549" s="15">
        <v>0</v>
      </c>
      <c r="X549" s="15">
        <v>0</v>
      </c>
      <c r="Y549" s="15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0</v>
      </c>
      <c r="AF549" s="15">
        <v>0</v>
      </c>
    </row>
    <row r="550" spans="1:32" x14ac:dyDescent="0.25">
      <c r="A550" s="15">
        <v>600098</v>
      </c>
      <c r="B550" s="15">
        <v>2009</v>
      </c>
      <c r="C550" s="15" t="s">
        <v>96</v>
      </c>
      <c r="D550" s="15" t="s">
        <v>50</v>
      </c>
      <c r="E550" s="15">
        <v>9</v>
      </c>
      <c r="F550" s="16">
        <v>23.459316253662109</v>
      </c>
      <c r="G550" s="16">
        <v>6.6142655909061432E-2</v>
      </c>
      <c r="H550" s="16">
        <v>9.5645882189273834E-2</v>
      </c>
      <c r="I550" s="15" t="s">
        <v>51</v>
      </c>
      <c r="J550" s="15">
        <v>2009</v>
      </c>
      <c r="K550" s="15">
        <v>15425938592.361444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1</v>
      </c>
      <c r="W550" s="15">
        <v>0</v>
      </c>
      <c r="X550" s="15">
        <v>0</v>
      </c>
      <c r="Y550" s="15">
        <v>0</v>
      </c>
      <c r="Z550" s="15">
        <v>0</v>
      </c>
      <c r="AA550" s="15">
        <v>0</v>
      </c>
      <c r="AB550" s="15">
        <v>0</v>
      </c>
      <c r="AC550" s="15">
        <v>0</v>
      </c>
      <c r="AD550" s="15">
        <v>0</v>
      </c>
      <c r="AE550" s="15">
        <v>0</v>
      </c>
      <c r="AF550" s="15">
        <v>0</v>
      </c>
    </row>
    <row r="551" spans="1:32" x14ac:dyDescent="0.25">
      <c r="A551" s="15">
        <v>600098</v>
      </c>
      <c r="B551" s="15">
        <v>2010</v>
      </c>
      <c r="C551" s="15" t="s">
        <v>96</v>
      </c>
      <c r="D551" s="15" t="s">
        <v>50</v>
      </c>
      <c r="E551" s="15">
        <v>8</v>
      </c>
      <c r="F551" s="16">
        <v>23.574525833129883</v>
      </c>
      <c r="G551" s="16">
        <v>6.1748053878545761E-2</v>
      </c>
      <c r="H551" s="16">
        <v>9.0751461684703827E-2</v>
      </c>
      <c r="I551" s="15" t="s">
        <v>51</v>
      </c>
      <c r="J551" s="15">
        <v>2010</v>
      </c>
      <c r="K551" s="15">
        <v>17309578108.430977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1</v>
      </c>
      <c r="X551" s="15">
        <v>0</v>
      </c>
      <c r="Y551" s="15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0</v>
      </c>
      <c r="AF551" s="15">
        <v>0</v>
      </c>
    </row>
    <row r="552" spans="1:32" x14ac:dyDescent="0.25">
      <c r="A552" s="15">
        <v>600098</v>
      </c>
      <c r="B552" s="15">
        <v>2011</v>
      </c>
      <c r="C552" s="15" t="s">
        <v>96</v>
      </c>
      <c r="D552" s="15" t="s">
        <v>50</v>
      </c>
      <c r="E552" s="15">
        <v>7</v>
      </c>
      <c r="F552" s="16">
        <v>23.747991561889648</v>
      </c>
      <c r="G552" s="16">
        <v>2.944040484726429E-2</v>
      </c>
      <c r="H552" s="16">
        <v>5.0839122384786606E-2</v>
      </c>
      <c r="I552" s="15" t="s">
        <v>51</v>
      </c>
      <c r="J552" s="15">
        <v>2011</v>
      </c>
      <c r="K552" s="15">
        <v>20588357063.924686</v>
      </c>
      <c r="M552" s="15">
        <v>0</v>
      </c>
      <c r="N552" s="15">
        <v>0</v>
      </c>
      <c r="O552" s="15">
        <v>0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1</v>
      </c>
      <c r="Y552" s="15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0</v>
      </c>
      <c r="AF552" s="15">
        <v>0</v>
      </c>
    </row>
    <row r="553" spans="1:32" x14ac:dyDescent="0.25">
      <c r="A553" s="15">
        <v>600098</v>
      </c>
      <c r="B553" s="15">
        <v>2012</v>
      </c>
      <c r="C553" s="15" t="s">
        <v>96</v>
      </c>
      <c r="D553" s="15" t="s">
        <v>50</v>
      </c>
      <c r="E553" s="15">
        <v>9</v>
      </c>
      <c r="F553" s="16">
        <v>24.210390090942383</v>
      </c>
      <c r="G553" s="16">
        <v>3.5826597362756729E-2</v>
      </c>
      <c r="H553" s="16">
        <v>7.3588445782661438E-2</v>
      </c>
      <c r="I553" s="15" t="s">
        <v>51</v>
      </c>
      <c r="J553" s="15">
        <v>2012</v>
      </c>
      <c r="K553" s="15">
        <v>32691799086.768925</v>
      </c>
      <c r="M553" s="15">
        <v>0</v>
      </c>
      <c r="N553" s="15">
        <v>0</v>
      </c>
      <c r="O553" s="15">
        <v>0</v>
      </c>
      <c r="P553" s="15">
        <v>0</v>
      </c>
      <c r="Q553" s="15">
        <v>0</v>
      </c>
      <c r="R553" s="15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5">
        <v>0</v>
      </c>
      <c r="Y553" s="15">
        <v>1</v>
      </c>
      <c r="Z553" s="15">
        <v>0</v>
      </c>
      <c r="AA553" s="15">
        <v>0</v>
      </c>
      <c r="AB553" s="15">
        <v>0</v>
      </c>
      <c r="AC553" s="15">
        <v>0</v>
      </c>
      <c r="AD553" s="15">
        <v>0</v>
      </c>
      <c r="AE553" s="15">
        <v>0</v>
      </c>
      <c r="AF553" s="15">
        <v>0</v>
      </c>
    </row>
    <row r="554" spans="1:32" x14ac:dyDescent="0.25">
      <c r="A554" s="15">
        <v>600098</v>
      </c>
      <c r="B554" s="15">
        <v>2013</v>
      </c>
      <c r="C554" s="15" t="s">
        <v>96</v>
      </c>
      <c r="D554" s="15" t="s">
        <v>50</v>
      </c>
      <c r="E554" s="15">
        <v>9</v>
      </c>
      <c r="F554" s="16">
        <v>24.241725921630859</v>
      </c>
      <c r="G554" s="16">
        <v>4.3554458767175674E-2</v>
      </c>
      <c r="H554" s="16">
        <v>8.7746687233448029E-2</v>
      </c>
      <c r="I554" s="15" t="s">
        <v>51</v>
      </c>
      <c r="J554" s="15">
        <v>2013</v>
      </c>
      <c r="K554" s="15">
        <v>33732443341.646702</v>
      </c>
      <c r="M554" s="15">
        <v>0</v>
      </c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5">
        <v>0</v>
      </c>
      <c r="Z554" s="15">
        <v>1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  <c r="AF554" s="15">
        <v>0</v>
      </c>
    </row>
    <row r="555" spans="1:32" x14ac:dyDescent="0.25">
      <c r="A555" s="15">
        <v>600098</v>
      </c>
      <c r="B555" s="15">
        <v>2014</v>
      </c>
      <c r="C555" s="15" t="s">
        <v>96</v>
      </c>
      <c r="D555" s="15" t="s">
        <v>50</v>
      </c>
      <c r="E555" s="15">
        <v>8</v>
      </c>
      <c r="F555" s="16">
        <v>24.243110656738281</v>
      </c>
      <c r="G555" s="16">
        <v>5.0524089485406876E-2</v>
      </c>
      <c r="H555" s="16">
        <v>9.8232991993427277E-2</v>
      </c>
      <c r="I555" s="15" t="s">
        <v>51</v>
      </c>
      <c r="J555" s="15">
        <v>2014</v>
      </c>
      <c r="K555" s="15">
        <v>33779186195.967613</v>
      </c>
      <c r="M555" s="15">
        <v>0</v>
      </c>
      <c r="N555" s="15">
        <v>0</v>
      </c>
      <c r="O555" s="15">
        <v>0</v>
      </c>
      <c r="P555" s="15">
        <v>0</v>
      </c>
      <c r="Q555" s="15">
        <v>0</v>
      </c>
      <c r="R555" s="15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5">
        <v>0</v>
      </c>
      <c r="Y555" s="15">
        <v>0</v>
      </c>
      <c r="Z555" s="15">
        <v>0</v>
      </c>
      <c r="AA555" s="15">
        <v>1</v>
      </c>
      <c r="AB555" s="15">
        <v>0</v>
      </c>
      <c r="AC555" s="15">
        <v>0</v>
      </c>
      <c r="AD555" s="15">
        <v>0</v>
      </c>
      <c r="AE555" s="15">
        <v>0</v>
      </c>
      <c r="AF555" s="15">
        <v>0</v>
      </c>
    </row>
    <row r="556" spans="1:32" x14ac:dyDescent="0.25">
      <c r="A556" s="15">
        <v>600098</v>
      </c>
      <c r="B556" s="15">
        <v>2015</v>
      </c>
      <c r="C556" s="15" t="s">
        <v>96</v>
      </c>
      <c r="D556" s="15" t="s">
        <v>50</v>
      </c>
      <c r="E556" s="15">
        <v>6</v>
      </c>
      <c r="F556" s="16">
        <v>24.274642944335938</v>
      </c>
      <c r="G556" s="16">
        <v>5.2728723734617233E-2</v>
      </c>
      <c r="H556" s="16">
        <v>9.9985100328922272E-2</v>
      </c>
      <c r="I556" s="15" t="s">
        <v>51</v>
      </c>
      <c r="J556" s="15">
        <v>2015</v>
      </c>
      <c r="K556" s="15">
        <v>34861292189.944977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  <c r="AA556" s="15">
        <v>0</v>
      </c>
      <c r="AB556" s="15">
        <v>1</v>
      </c>
      <c r="AC556" s="15">
        <v>0</v>
      </c>
      <c r="AD556" s="15">
        <v>0</v>
      </c>
      <c r="AE556" s="15">
        <v>0</v>
      </c>
      <c r="AF556" s="15">
        <v>0</v>
      </c>
    </row>
    <row r="557" spans="1:32" x14ac:dyDescent="0.25">
      <c r="A557" s="15">
        <v>600098</v>
      </c>
      <c r="B557" s="15">
        <v>2016</v>
      </c>
      <c r="C557" s="15" t="s">
        <v>96</v>
      </c>
      <c r="D557" s="15" t="s">
        <v>50</v>
      </c>
      <c r="E557" s="15">
        <v>9</v>
      </c>
      <c r="F557" s="16">
        <v>24.287637710571289</v>
      </c>
      <c r="G557" s="16">
        <v>2.8648696839809418E-2</v>
      </c>
      <c r="H557" s="16">
        <v>5.4832000285387039E-2</v>
      </c>
      <c r="I557" s="15" t="s">
        <v>51</v>
      </c>
      <c r="J557" s="15">
        <v>2016</v>
      </c>
      <c r="K557" s="15">
        <v>35317262731.517082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>
        <v>0</v>
      </c>
      <c r="U557" s="15">
        <v>0</v>
      </c>
      <c r="V557" s="15">
        <v>0</v>
      </c>
      <c r="W557" s="15">
        <v>0</v>
      </c>
      <c r="X557" s="15">
        <v>0</v>
      </c>
      <c r="Y557" s="15">
        <v>0</v>
      </c>
      <c r="Z557" s="15">
        <v>0</v>
      </c>
      <c r="AA557" s="15">
        <v>0</v>
      </c>
      <c r="AB557" s="15">
        <v>0</v>
      </c>
      <c r="AC557" s="15">
        <v>1</v>
      </c>
      <c r="AD557" s="15">
        <v>0</v>
      </c>
      <c r="AE557" s="15">
        <v>0</v>
      </c>
      <c r="AF557" s="15">
        <v>0</v>
      </c>
    </row>
    <row r="558" spans="1:32" x14ac:dyDescent="0.25">
      <c r="A558" s="15">
        <v>600098</v>
      </c>
      <c r="B558" s="15">
        <v>2017</v>
      </c>
      <c r="C558" s="15" t="s">
        <v>96</v>
      </c>
      <c r="D558" s="15" t="s">
        <v>50</v>
      </c>
      <c r="E558" s="15">
        <v>8</v>
      </c>
      <c r="F558" s="16">
        <v>24.375205993652344</v>
      </c>
      <c r="G558" s="16">
        <v>2.3194966837763786E-2</v>
      </c>
      <c r="H558" s="16">
        <v>4.644712433218956E-2</v>
      </c>
      <c r="I558" s="15" t="s">
        <v>51</v>
      </c>
      <c r="J558" s="15">
        <v>2017</v>
      </c>
      <c r="K558" s="15">
        <v>38549385390.553169</v>
      </c>
      <c r="M558" s="15">
        <v>0</v>
      </c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  <c r="AA558" s="15">
        <v>0</v>
      </c>
      <c r="AB558" s="15">
        <v>0</v>
      </c>
      <c r="AC558" s="15">
        <v>0</v>
      </c>
      <c r="AD558" s="15">
        <v>1</v>
      </c>
      <c r="AE558" s="15">
        <v>0</v>
      </c>
      <c r="AF558" s="15">
        <v>0</v>
      </c>
    </row>
    <row r="559" spans="1:32" x14ac:dyDescent="0.25">
      <c r="A559" s="15">
        <v>600098</v>
      </c>
      <c r="B559" s="15">
        <v>2018</v>
      </c>
      <c r="C559" s="15" t="s">
        <v>96</v>
      </c>
      <c r="D559" s="15" t="s">
        <v>50</v>
      </c>
      <c r="E559" s="15">
        <v>8</v>
      </c>
      <c r="F559" s="16">
        <v>24.372945785522461</v>
      </c>
      <c r="G559" s="16">
        <v>2.0642735064029694E-2</v>
      </c>
      <c r="H559" s="16">
        <v>4.0636967867612839E-2</v>
      </c>
      <c r="I559" s="15" t="s">
        <v>51</v>
      </c>
      <c r="J559" s="15">
        <v>2018</v>
      </c>
      <c r="K559" s="15">
        <v>38462354147.702995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5">
        <v>0</v>
      </c>
      <c r="Y559" s="15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1</v>
      </c>
      <c r="AF559" s="15">
        <v>0</v>
      </c>
    </row>
    <row r="560" spans="1:32" x14ac:dyDescent="0.25">
      <c r="A560" s="15">
        <v>600098</v>
      </c>
      <c r="B560" s="15">
        <v>2019</v>
      </c>
      <c r="C560" s="15" t="s">
        <v>96</v>
      </c>
      <c r="D560" s="15" t="s">
        <v>50</v>
      </c>
      <c r="E560" s="15">
        <v>8</v>
      </c>
      <c r="F560" s="16">
        <v>24.470069885253906</v>
      </c>
      <c r="G560" s="16">
        <v>2.2683644667267799E-2</v>
      </c>
      <c r="H560" s="16">
        <v>4.6832583844661713E-2</v>
      </c>
      <c r="I560" s="15" t="s">
        <v>51</v>
      </c>
      <c r="J560" s="15">
        <v>2019</v>
      </c>
      <c r="K560" s="15">
        <v>42385403602.366043</v>
      </c>
      <c r="M560" s="15">
        <v>0</v>
      </c>
      <c r="N560" s="15">
        <v>0</v>
      </c>
      <c r="O560" s="15">
        <v>0</v>
      </c>
      <c r="P560" s="15">
        <v>0</v>
      </c>
      <c r="Q560" s="15">
        <v>0</v>
      </c>
      <c r="R560" s="15">
        <v>0</v>
      </c>
      <c r="S560" s="15">
        <v>0</v>
      </c>
      <c r="T560" s="15">
        <v>0</v>
      </c>
      <c r="U560" s="15">
        <v>0</v>
      </c>
      <c r="V560" s="15">
        <v>0</v>
      </c>
      <c r="W560" s="15">
        <v>0</v>
      </c>
      <c r="X560" s="15">
        <v>0</v>
      </c>
      <c r="Y560" s="15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0</v>
      </c>
      <c r="AF560" s="15">
        <v>1</v>
      </c>
    </row>
    <row r="561" spans="1:32" x14ac:dyDescent="0.25">
      <c r="A561" s="15">
        <v>600101</v>
      </c>
      <c r="B561" s="15">
        <v>2000</v>
      </c>
      <c r="C561" s="15" t="s">
        <v>97</v>
      </c>
      <c r="D561" s="15" t="s">
        <v>50</v>
      </c>
      <c r="E561" s="15">
        <v>11</v>
      </c>
      <c r="F561" s="16">
        <v>20.693229675292969</v>
      </c>
      <c r="G561" s="16">
        <v>8.4150113165378571E-2</v>
      </c>
      <c r="H561" s="16">
        <v>0.11573337018489838</v>
      </c>
      <c r="I561" s="15" t="s">
        <v>51</v>
      </c>
      <c r="J561" s="15">
        <v>2000</v>
      </c>
      <c r="K561" s="15">
        <v>970410441.26794052</v>
      </c>
      <c r="M561" s="15">
        <v>1</v>
      </c>
      <c r="N561" s="15">
        <v>0</v>
      </c>
      <c r="O561" s="15">
        <v>0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5">
        <v>0</v>
      </c>
      <c r="Y561" s="15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0</v>
      </c>
      <c r="AF561" s="15">
        <v>0</v>
      </c>
    </row>
    <row r="562" spans="1:32" x14ac:dyDescent="0.25">
      <c r="A562" s="15">
        <v>600101</v>
      </c>
      <c r="B562" s="15">
        <v>2001</v>
      </c>
      <c r="C562" s="15" t="s">
        <v>97</v>
      </c>
      <c r="D562" s="15" t="s">
        <v>50</v>
      </c>
      <c r="E562" s="15">
        <v>10</v>
      </c>
      <c r="F562" s="16">
        <v>21.032407760620117</v>
      </c>
      <c r="G562" s="16">
        <v>5.7716678828001022E-2</v>
      </c>
      <c r="H562" s="16">
        <v>7.8764796257019043E-2</v>
      </c>
      <c r="I562" s="15" t="s">
        <v>51</v>
      </c>
      <c r="J562" s="15">
        <v>2001</v>
      </c>
      <c r="K562" s="15">
        <v>1362255693.1170638</v>
      </c>
      <c r="M562" s="15">
        <v>0</v>
      </c>
      <c r="N562" s="15">
        <v>1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5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0</v>
      </c>
      <c r="AF562" s="15">
        <v>0</v>
      </c>
    </row>
    <row r="563" spans="1:32" x14ac:dyDescent="0.25">
      <c r="A563" s="15">
        <v>600101</v>
      </c>
      <c r="B563" s="15">
        <v>2002</v>
      </c>
      <c r="C563" s="15" t="s">
        <v>97</v>
      </c>
      <c r="D563" s="15" t="s">
        <v>50</v>
      </c>
      <c r="E563" s="15">
        <v>13</v>
      </c>
      <c r="F563" s="16">
        <v>21.077690124511719</v>
      </c>
      <c r="G563" s="16">
        <v>5.3438365459442139E-2</v>
      </c>
      <c r="H563" s="16">
        <v>6.9914564490318298E-2</v>
      </c>
      <c r="I563" s="15" t="s">
        <v>51</v>
      </c>
      <c r="J563" s="15">
        <v>2002</v>
      </c>
      <c r="K563" s="15">
        <v>1425359820.6494286</v>
      </c>
      <c r="M563" s="15">
        <v>0</v>
      </c>
      <c r="N563" s="15">
        <v>0</v>
      </c>
      <c r="O563" s="15">
        <v>1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5">
        <v>0</v>
      </c>
      <c r="Y563" s="15">
        <v>0</v>
      </c>
      <c r="Z563" s="15">
        <v>0</v>
      </c>
      <c r="AA563" s="15">
        <v>0</v>
      </c>
      <c r="AB563" s="15">
        <v>0</v>
      </c>
      <c r="AC563" s="15">
        <v>0</v>
      </c>
      <c r="AD563" s="15">
        <v>0</v>
      </c>
      <c r="AE563" s="15">
        <v>0</v>
      </c>
      <c r="AF563" s="15">
        <v>0</v>
      </c>
    </row>
    <row r="564" spans="1:32" x14ac:dyDescent="0.25">
      <c r="A564" s="15">
        <v>600101</v>
      </c>
      <c r="B564" s="15">
        <v>2003</v>
      </c>
      <c r="C564" s="15" t="s">
        <v>97</v>
      </c>
      <c r="D564" s="15" t="s">
        <v>50</v>
      </c>
      <c r="E564" s="15">
        <v>11</v>
      </c>
      <c r="F564" s="16">
        <v>21.5537109375</v>
      </c>
      <c r="G564" s="16">
        <v>4.7474823892116547E-2</v>
      </c>
      <c r="H564" s="16">
        <v>8.310602605342865E-2</v>
      </c>
      <c r="I564" s="15" t="s">
        <v>51</v>
      </c>
      <c r="J564" s="15">
        <v>2003</v>
      </c>
      <c r="K564" s="15">
        <v>2294339724.9085894</v>
      </c>
      <c r="M564" s="15">
        <v>0</v>
      </c>
      <c r="N564" s="15">
        <v>0</v>
      </c>
      <c r="O564" s="15">
        <v>0</v>
      </c>
      <c r="P564" s="15">
        <v>1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</row>
    <row r="565" spans="1:32" x14ac:dyDescent="0.25">
      <c r="A565" s="15">
        <v>600101</v>
      </c>
      <c r="B565" s="15">
        <v>2004</v>
      </c>
      <c r="C565" s="15" t="s">
        <v>97</v>
      </c>
      <c r="D565" s="15" t="s">
        <v>50</v>
      </c>
      <c r="E565" s="15">
        <v>11</v>
      </c>
      <c r="F565" s="16">
        <v>21.673751831054688</v>
      </c>
      <c r="G565" s="16">
        <v>3.4251213073730469E-2</v>
      </c>
      <c r="H565" s="16">
        <v>6.3471123576164246E-2</v>
      </c>
      <c r="I565" s="15" t="s">
        <v>51</v>
      </c>
      <c r="J565" s="15">
        <v>2004</v>
      </c>
      <c r="K565" s="15">
        <v>2586966604.3851962</v>
      </c>
      <c r="M565" s="15">
        <v>0</v>
      </c>
      <c r="N565" s="15">
        <v>0</v>
      </c>
      <c r="O565" s="15">
        <v>0</v>
      </c>
      <c r="P565" s="15">
        <v>0</v>
      </c>
      <c r="Q565" s="15">
        <v>1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0</v>
      </c>
      <c r="AF565" s="15">
        <v>0</v>
      </c>
    </row>
    <row r="566" spans="1:32" x14ac:dyDescent="0.25">
      <c r="A566" s="15">
        <v>600101</v>
      </c>
      <c r="B566" s="15">
        <v>2005</v>
      </c>
      <c r="C566" s="15" t="s">
        <v>97</v>
      </c>
      <c r="D566" s="15" t="s">
        <v>50</v>
      </c>
      <c r="E566" s="15">
        <v>10</v>
      </c>
      <c r="F566" s="16">
        <v>21.517133712768555</v>
      </c>
      <c r="G566" s="16">
        <v>-0.15270352363586426</v>
      </c>
      <c r="H566" s="16">
        <v>-0.35896176099777222</v>
      </c>
      <c r="I566" s="15" t="s">
        <v>51</v>
      </c>
      <c r="J566" s="15">
        <v>2005</v>
      </c>
      <c r="K566" s="15">
        <v>2211935393.2059832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1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5">
        <v>0</v>
      </c>
      <c r="Y566" s="15">
        <v>0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0</v>
      </c>
      <c r="AF566" s="15">
        <v>0</v>
      </c>
    </row>
    <row r="567" spans="1:32" x14ac:dyDescent="0.25">
      <c r="A567" s="15">
        <v>600101</v>
      </c>
      <c r="B567" s="15">
        <v>2006</v>
      </c>
      <c r="C567" s="15" t="s">
        <v>97</v>
      </c>
      <c r="D567" s="15" t="s">
        <v>50</v>
      </c>
      <c r="E567" s="15">
        <v>9</v>
      </c>
      <c r="F567" s="16">
        <v>21.40771484375</v>
      </c>
      <c r="G567" s="16">
        <v>-0.10153347998857498</v>
      </c>
      <c r="H567" s="16">
        <v>-0.27902460098266602</v>
      </c>
      <c r="I567" s="15" t="s">
        <v>51</v>
      </c>
      <c r="J567" s="15">
        <v>2006</v>
      </c>
      <c r="K567" s="15">
        <v>1982679091.8273675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1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  <c r="AA567" s="15">
        <v>0</v>
      </c>
      <c r="AB567" s="15">
        <v>0</v>
      </c>
      <c r="AC567" s="15">
        <v>0</v>
      </c>
      <c r="AD567" s="15">
        <v>0</v>
      </c>
      <c r="AE567" s="15">
        <v>0</v>
      </c>
      <c r="AF567" s="15">
        <v>0</v>
      </c>
    </row>
    <row r="568" spans="1:32" x14ac:dyDescent="0.25">
      <c r="A568" s="15">
        <v>600101</v>
      </c>
      <c r="B568" s="15">
        <v>2007</v>
      </c>
      <c r="C568" s="15" t="s">
        <v>97</v>
      </c>
      <c r="D568" s="15" t="s">
        <v>50</v>
      </c>
      <c r="E568" s="15">
        <v>9</v>
      </c>
      <c r="F568" s="16">
        <v>21.465682983398438</v>
      </c>
      <c r="G568" s="16">
        <v>4.2339228093624115E-2</v>
      </c>
      <c r="H568" s="16">
        <v>9.5665208995342255E-2</v>
      </c>
      <c r="I568" s="15" t="s">
        <v>51</v>
      </c>
      <c r="J568" s="15">
        <v>2007</v>
      </c>
      <c r="K568" s="15">
        <v>2101007825.3764045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1</v>
      </c>
      <c r="U568" s="15">
        <v>0</v>
      </c>
      <c r="V568" s="15">
        <v>0</v>
      </c>
      <c r="W568" s="15">
        <v>0</v>
      </c>
      <c r="X568" s="15">
        <v>0</v>
      </c>
      <c r="Y568" s="15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0</v>
      </c>
      <c r="AF568" s="15">
        <v>0</v>
      </c>
    </row>
    <row r="569" spans="1:32" x14ac:dyDescent="0.25">
      <c r="A569" s="15">
        <v>600101</v>
      </c>
      <c r="B569" s="15">
        <v>2008</v>
      </c>
      <c r="C569" s="15" t="s">
        <v>97</v>
      </c>
      <c r="D569" s="15" t="s">
        <v>50</v>
      </c>
      <c r="E569" s="15">
        <v>9</v>
      </c>
      <c r="F569" s="16">
        <v>21.38996696472168</v>
      </c>
      <c r="G569" s="16">
        <v>4.6528544276952744E-2</v>
      </c>
      <c r="H569" s="16">
        <v>9.1372795403003693E-2</v>
      </c>
      <c r="I569" s="15" t="s">
        <v>51</v>
      </c>
      <c r="J569" s="15">
        <v>2008</v>
      </c>
      <c r="K569" s="15">
        <v>1947801163.2855389</v>
      </c>
      <c r="M569" s="15">
        <v>0</v>
      </c>
      <c r="N569" s="15">
        <v>0</v>
      </c>
      <c r="O569" s="15">
        <v>0</v>
      </c>
      <c r="P569" s="15">
        <v>0</v>
      </c>
      <c r="Q569" s="15">
        <v>0</v>
      </c>
      <c r="R569" s="15">
        <v>0</v>
      </c>
      <c r="S569" s="15">
        <v>0</v>
      </c>
      <c r="T569" s="15">
        <v>0</v>
      </c>
      <c r="U569" s="15">
        <v>1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0</v>
      </c>
      <c r="AE569" s="15">
        <v>0</v>
      </c>
      <c r="AF569" s="15">
        <v>0</v>
      </c>
    </row>
    <row r="570" spans="1:32" x14ac:dyDescent="0.25">
      <c r="A570" s="15">
        <v>600101</v>
      </c>
      <c r="B570" s="15">
        <v>2009</v>
      </c>
      <c r="C570" s="15" t="s">
        <v>97</v>
      </c>
      <c r="D570" s="15" t="s">
        <v>50</v>
      </c>
      <c r="E570" s="15">
        <v>9</v>
      </c>
      <c r="F570" s="16">
        <v>21.496185302734375</v>
      </c>
      <c r="G570" s="16">
        <v>7.9248636960983276E-2</v>
      </c>
      <c r="H570" s="16">
        <v>0.14523723721504211</v>
      </c>
      <c r="I570" s="15" t="s">
        <v>51</v>
      </c>
      <c r="J570" s="15">
        <v>2009</v>
      </c>
      <c r="K570" s="15">
        <v>2166080830.5832276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1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</row>
    <row r="571" spans="1:32" x14ac:dyDescent="0.25">
      <c r="A571" s="15">
        <v>600101</v>
      </c>
      <c r="B571" s="15">
        <v>2010</v>
      </c>
      <c r="C571" s="15" t="s">
        <v>97</v>
      </c>
      <c r="D571" s="15" t="s">
        <v>50</v>
      </c>
      <c r="E571" s="15">
        <v>9</v>
      </c>
      <c r="F571" s="16">
        <v>21.609556198120117</v>
      </c>
      <c r="G571" s="16">
        <v>6.1041612178087234E-2</v>
      </c>
      <c r="H571" s="16">
        <v>0.10956556349992752</v>
      </c>
      <c r="I571" s="15" t="s">
        <v>51</v>
      </c>
      <c r="J571" s="15">
        <v>2010</v>
      </c>
      <c r="K571" s="15">
        <v>2426112934.5099497</v>
      </c>
      <c r="M571" s="15">
        <v>0</v>
      </c>
      <c r="N571" s="15">
        <v>0</v>
      </c>
      <c r="O571" s="15">
        <v>0</v>
      </c>
      <c r="P571" s="15">
        <v>0</v>
      </c>
      <c r="Q571" s="15">
        <v>0</v>
      </c>
      <c r="R571" s="15">
        <v>0</v>
      </c>
      <c r="S571" s="15">
        <v>0</v>
      </c>
      <c r="T571" s="15">
        <v>0</v>
      </c>
      <c r="U571" s="15">
        <v>0</v>
      </c>
      <c r="V571" s="15">
        <v>0</v>
      </c>
      <c r="W571" s="15">
        <v>1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  <c r="AF571" s="15">
        <v>0</v>
      </c>
    </row>
    <row r="572" spans="1:32" x14ac:dyDescent="0.25">
      <c r="A572" s="15">
        <v>600101</v>
      </c>
      <c r="B572" s="15">
        <v>2011</v>
      </c>
      <c r="C572" s="15" t="s">
        <v>97</v>
      </c>
      <c r="D572" s="15" t="s">
        <v>50</v>
      </c>
      <c r="E572" s="15">
        <v>9</v>
      </c>
      <c r="F572" s="16">
        <v>21.632612228393555</v>
      </c>
      <c r="G572" s="16">
        <v>8.7639935314655304E-2</v>
      </c>
      <c r="H572" s="16">
        <v>0.14069101214408875</v>
      </c>
      <c r="I572" s="15" t="s">
        <v>51</v>
      </c>
      <c r="J572" s="15">
        <v>2011</v>
      </c>
      <c r="K572" s="15">
        <v>2482699289.4697833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5">
        <v>1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  <c r="AF572" s="15">
        <v>0</v>
      </c>
    </row>
    <row r="573" spans="1:32" x14ac:dyDescent="0.25">
      <c r="A573" s="15">
        <v>600101</v>
      </c>
      <c r="B573" s="15">
        <v>2012</v>
      </c>
      <c r="C573" s="15" t="s">
        <v>97</v>
      </c>
      <c r="D573" s="15" t="s">
        <v>50</v>
      </c>
      <c r="E573" s="15">
        <v>9</v>
      </c>
      <c r="F573" s="16">
        <v>21.65965461730957</v>
      </c>
      <c r="G573" s="16">
        <v>3.9577309042215347E-2</v>
      </c>
      <c r="H573" s="16">
        <v>6.1813853681087494E-2</v>
      </c>
      <c r="I573" s="15" t="s">
        <v>51</v>
      </c>
      <c r="J573" s="15">
        <v>2012</v>
      </c>
      <c r="K573" s="15">
        <v>2550753435.3266039</v>
      </c>
      <c r="M573" s="15">
        <v>0</v>
      </c>
      <c r="N573" s="15">
        <v>0</v>
      </c>
      <c r="O573" s="15">
        <v>0</v>
      </c>
      <c r="P573" s="15">
        <v>0</v>
      </c>
      <c r="Q573" s="15">
        <v>0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1</v>
      </c>
      <c r="Z573" s="15">
        <v>0</v>
      </c>
      <c r="AA573" s="15">
        <v>0</v>
      </c>
      <c r="AB573" s="15">
        <v>0</v>
      </c>
      <c r="AC573" s="15">
        <v>0</v>
      </c>
      <c r="AD573" s="15">
        <v>0</v>
      </c>
      <c r="AE573" s="15">
        <v>0</v>
      </c>
      <c r="AF573" s="15">
        <v>0</v>
      </c>
    </row>
    <row r="574" spans="1:32" x14ac:dyDescent="0.25">
      <c r="A574" s="15">
        <v>600101</v>
      </c>
      <c r="B574" s="15">
        <v>2013</v>
      </c>
      <c r="C574" s="15" t="s">
        <v>97</v>
      </c>
      <c r="D574" s="15" t="s">
        <v>50</v>
      </c>
      <c r="E574" s="15">
        <v>9</v>
      </c>
      <c r="F574" s="16">
        <v>21.665266036987305</v>
      </c>
      <c r="G574" s="16">
        <v>5.8257810771465302E-2</v>
      </c>
      <c r="H574" s="16">
        <v>8.4516718983650208E-2</v>
      </c>
      <c r="I574" s="15" t="s">
        <v>51</v>
      </c>
      <c r="J574" s="15">
        <v>2013</v>
      </c>
      <c r="K574" s="15">
        <v>2565107017.6700311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1</v>
      </c>
      <c r="AA574" s="15">
        <v>0</v>
      </c>
      <c r="AB574" s="15">
        <v>0</v>
      </c>
      <c r="AC574" s="15">
        <v>0</v>
      </c>
      <c r="AD574" s="15">
        <v>0</v>
      </c>
      <c r="AE574" s="15">
        <v>0</v>
      </c>
      <c r="AF574" s="15">
        <v>0</v>
      </c>
    </row>
    <row r="575" spans="1:32" x14ac:dyDescent="0.25">
      <c r="A575" s="15">
        <v>600101</v>
      </c>
      <c r="B575" s="15">
        <v>2014</v>
      </c>
      <c r="C575" s="15" t="s">
        <v>97</v>
      </c>
      <c r="D575" s="15" t="s">
        <v>50</v>
      </c>
      <c r="E575" s="15">
        <v>8</v>
      </c>
      <c r="F575" s="16">
        <v>21.713594436645508</v>
      </c>
      <c r="G575" s="16">
        <v>3.0247481539845467E-2</v>
      </c>
      <c r="H575" s="16">
        <v>4.4298481196165085E-2</v>
      </c>
      <c r="I575" s="15" t="s">
        <v>51</v>
      </c>
      <c r="J575" s="15">
        <v>2014</v>
      </c>
      <c r="K575" s="15">
        <v>2692118956.4997292</v>
      </c>
      <c r="M575" s="15">
        <v>0</v>
      </c>
      <c r="N575" s="15">
        <v>0</v>
      </c>
      <c r="O575" s="15">
        <v>0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5">
        <v>0</v>
      </c>
      <c r="Y575" s="15">
        <v>0</v>
      </c>
      <c r="Z575" s="15">
        <v>0</v>
      </c>
      <c r="AA575" s="15">
        <v>1</v>
      </c>
      <c r="AB575" s="15">
        <v>0</v>
      </c>
      <c r="AC575" s="15">
        <v>0</v>
      </c>
      <c r="AD575" s="15">
        <v>0</v>
      </c>
      <c r="AE575" s="15">
        <v>0</v>
      </c>
      <c r="AF575" s="15">
        <v>0</v>
      </c>
    </row>
    <row r="576" spans="1:32" x14ac:dyDescent="0.25">
      <c r="A576" s="15">
        <v>600101</v>
      </c>
      <c r="B576" s="15">
        <v>2015</v>
      </c>
      <c r="C576" s="15" t="s">
        <v>97</v>
      </c>
      <c r="D576" s="15" t="s">
        <v>50</v>
      </c>
      <c r="E576" s="15">
        <v>9</v>
      </c>
      <c r="F576" s="16">
        <v>21.746664047241211</v>
      </c>
      <c r="G576" s="16">
        <v>2.9389651492238045E-2</v>
      </c>
      <c r="H576" s="16">
        <v>4.2671903967857361E-2</v>
      </c>
      <c r="I576" s="15" t="s">
        <v>51</v>
      </c>
      <c r="J576" s="15">
        <v>2015</v>
      </c>
      <c r="K576" s="15">
        <v>2782634693.309001</v>
      </c>
      <c r="M576" s="15">
        <v>0</v>
      </c>
      <c r="N576" s="15">
        <v>0</v>
      </c>
      <c r="O576" s="15">
        <v>0</v>
      </c>
      <c r="P576" s="15">
        <v>0</v>
      </c>
      <c r="Q576" s="15">
        <v>0</v>
      </c>
      <c r="R576" s="15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5">
        <v>0</v>
      </c>
      <c r="Y576" s="15">
        <v>0</v>
      </c>
      <c r="Z576" s="15">
        <v>0</v>
      </c>
      <c r="AA576" s="15">
        <v>0</v>
      </c>
      <c r="AB576" s="15">
        <v>1</v>
      </c>
      <c r="AC576" s="15">
        <v>0</v>
      </c>
      <c r="AD576" s="15">
        <v>0</v>
      </c>
      <c r="AE576" s="15">
        <v>0</v>
      </c>
      <c r="AF576" s="15">
        <v>0</v>
      </c>
    </row>
    <row r="577" spans="1:32" x14ac:dyDescent="0.25">
      <c r="A577" s="15">
        <v>600101</v>
      </c>
      <c r="B577" s="15">
        <v>2016</v>
      </c>
      <c r="C577" s="15" t="s">
        <v>97</v>
      </c>
      <c r="D577" s="15" t="s">
        <v>50</v>
      </c>
      <c r="E577" s="15">
        <v>9</v>
      </c>
      <c r="F577" s="16">
        <v>21.75975227355957</v>
      </c>
      <c r="G577" s="16">
        <v>2.710324339568615E-2</v>
      </c>
      <c r="H577" s="16">
        <v>3.8471248000860214E-2</v>
      </c>
      <c r="I577" s="15" t="s">
        <v>51</v>
      </c>
      <c r="J577" s="15">
        <v>2016</v>
      </c>
      <c r="K577" s="15">
        <v>2819293824.1240244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  <c r="AA577" s="15">
        <v>0</v>
      </c>
      <c r="AB577" s="15">
        <v>0</v>
      </c>
      <c r="AC577" s="15">
        <v>1</v>
      </c>
      <c r="AD577" s="15">
        <v>0</v>
      </c>
      <c r="AE577" s="15">
        <v>0</v>
      </c>
      <c r="AF577" s="15">
        <v>0</v>
      </c>
    </row>
    <row r="578" spans="1:32" x14ac:dyDescent="0.25">
      <c r="A578" s="15">
        <v>600101</v>
      </c>
      <c r="B578" s="15">
        <v>2017</v>
      </c>
      <c r="C578" s="15" t="s">
        <v>97</v>
      </c>
      <c r="D578" s="15" t="s">
        <v>50</v>
      </c>
      <c r="E578" s="15">
        <v>9</v>
      </c>
      <c r="F578" s="16">
        <v>21.825222015380859</v>
      </c>
      <c r="G578" s="16">
        <v>3.2985098659992218E-2</v>
      </c>
      <c r="H578" s="16">
        <v>4.7518879175186157E-2</v>
      </c>
      <c r="I578" s="15" t="s">
        <v>51</v>
      </c>
      <c r="J578" s="15">
        <v>2017</v>
      </c>
      <c r="K578" s="15">
        <v>3010048460.4078255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  <c r="AA578" s="15">
        <v>0</v>
      </c>
      <c r="AB578" s="15">
        <v>0</v>
      </c>
      <c r="AC578" s="15">
        <v>0</v>
      </c>
      <c r="AD578" s="15">
        <v>1</v>
      </c>
      <c r="AE578" s="15">
        <v>0</v>
      </c>
      <c r="AF578" s="15">
        <v>0</v>
      </c>
    </row>
    <row r="579" spans="1:32" x14ac:dyDescent="0.25">
      <c r="A579" s="15">
        <v>600101</v>
      </c>
      <c r="B579" s="15">
        <v>2018</v>
      </c>
      <c r="C579" s="15" t="s">
        <v>97</v>
      </c>
      <c r="D579" s="15" t="s">
        <v>50</v>
      </c>
      <c r="E579" s="15">
        <v>8</v>
      </c>
      <c r="F579" s="16">
        <v>21.874011993408203</v>
      </c>
      <c r="G579" s="16">
        <v>3.0505722388625145E-2</v>
      </c>
      <c r="H579" s="16">
        <v>4.3122068047523499E-2</v>
      </c>
      <c r="I579" s="15" t="s">
        <v>51</v>
      </c>
      <c r="J579" s="15">
        <v>2018</v>
      </c>
      <c r="K579" s="15">
        <v>3160550295.1167302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0</v>
      </c>
      <c r="Y579" s="15">
        <v>0</v>
      </c>
      <c r="Z579" s="15">
        <v>0</v>
      </c>
      <c r="AA579" s="15">
        <v>0</v>
      </c>
      <c r="AB579" s="15">
        <v>0</v>
      </c>
      <c r="AC579" s="15">
        <v>0</v>
      </c>
      <c r="AD579" s="15">
        <v>0</v>
      </c>
      <c r="AE579" s="15">
        <v>1</v>
      </c>
      <c r="AF579" s="15">
        <v>0</v>
      </c>
    </row>
    <row r="580" spans="1:32" x14ac:dyDescent="0.25">
      <c r="A580" s="15">
        <v>600101</v>
      </c>
      <c r="B580" s="15">
        <v>2019</v>
      </c>
      <c r="C580" s="15" t="s">
        <v>97</v>
      </c>
      <c r="D580" s="15" t="s">
        <v>50</v>
      </c>
      <c r="E580" s="15">
        <v>9</v>
      </c>
      <c r="F580" s="16">
        <v>21.914894104003906</v>
      </c>
      <c r="G580" s="16">
        <v>3.0595498159527779E-2</v>
      </c>
      <c r="H580" s="16">
        <v>4.2766764760017395E-2</v>
      </c>
      <c r="I580" s="15" t="s">
        <v>51</v>
      </c>
      <c r="J580" s="15">
        <v>2019</v>
      </c>
      <c r="K580" s="15">
        <v>3292437813.237361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5">
        <v>0</v>
      </c>
      <c r="Y580" s="15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0</v>
      </c>
      <c r="AF580" s="15">
        <v>1</v>
      </c>
    </row>
    <row r="581" spans="1:32" x14ac:dyDescent="0.25">
      <c r="A581" s="15">
        <v>600116</v>
      </c>
      <c r="B581" s="15">
        <v>2000</v>
      </c>
      <c r="C581" s="15" t="s">
        <v>98</v>
      </c>
      <c r="D581" s="15" t="s">
        <v>50</v>
      </c>
      <c r="E581" s="15">
        <v>9</v>
      </c>
      <c r="F581" s="16">
        <v>20.848590850830078</v>
      </c>
      <c r="G581" s="16">
        <v>3.3734750002622604E-2</v>
      </c>
      <c r="H581" s="16">
        <v>7.0245668292045593E-2</v>
      </c>
      <c r="I581" s="15" t="s">
        <v>51</v>
      </c>
      <c r="J581" s="15">
        <v>2000</v>
      </c>
      <c r="K581" s="15">
        <v>1133516801.902329</v>
      </c>
      <c r="M581" s="15">
        <v>1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</row>
    <row r="582" spans="1:32" x14ac:dyDescent="0.25">
      <c r="A582" s="15">
        <v>600116</v>
      </c>
      <c r="B582" s="15">
        <v>2001</v>
      </c>
      <c r="C582" s="15" t="s">
        <v>98</v>
      </c>
      <c r="D582" s="15" t="s">
        <v>50</v>
      </c>
      <c r="E582" s="15">
        <v>9</v>
      </c>
      <c r="F582" s="16">
        <v>20.850809097290039</v>
      </c>
      <c r="G582" s="16">
        <v>1.8920743837952614E-2</v>
      </c>
      <c r="H582" s="16">
        <v>4.0166672319173813E-2</v>
      </c>
      <c r="I582" s="15" t="s">
        <v>51</v>
      </c>
      <c r="J582" s="15">
        <v>2001</v>
      </c>
      <c r="K582" s="15">
        <v>1136034012.3999071</v>
      </c>
      <c r="M582" s="15">
        <v>0</v>
      </c>
      <c r="N582" s="15">
        <v>1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5">
        <v>0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0</v>
      </c>
      <c r="AF582" s="15">
        <v>0</v>
      </c>
    </row>
    <row r="583" spans="1:32" x14ac:dyDescent="0.25">
      <c r="A583" s="15">
        <v>600116</v>
      </c>
      <c r="B583" s="15">
        <v>2002</v>
      </c>
      <c r="C583" s="15" t="s">
        <v>98</v>
      </c>
      <c r="D583" s="15" t="s">
        <v>50</v>
      </c>
      <c r="E583" s="15">
        <v>11</v>
      </c>
      <c r="F583" s="16">
        <v>20.889198303222656</v>
      </c>
      <c r="G583" s="16">
        <v>7.2115254588425159E-3</v>
      </c>
      <c r="H583" s="16">
        <v>1.5841566026210785E-2</v>
      </c>
      <c r="I583" s="15" t="s">
        <v>51</v>
      </c>
      <c r="J583" s="15">
        <v>2002</v>
      </c>
      <c r="K583" s="15">
        <v>1180493375.9176724</v>
      </c>
      <c r="M583" s="15">
        <v>0</v>
      </c>
      <c r="N583" s="15">
        <v>0</v>
      </c>
      <c r="O583" s="15">
        <v>1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5">
        <v>0</v>
      </c>
      <c r="Z583" s="15">
        <v>0</v>
      </c>
      <c r="AA583" s="15">
        <v>0</v>
      </c>
      <c r="AB583" s="15">
        <v>0</v>
      </c>
      <c r="AC583" s="15">
        <v>0</v>
      </c>
      <c r="AD583" s="15">
        <v>0</v>
      </c>
      <c r="AE583" s="15">
        <v>0</v>
      </c>
      <c r="AF583" s="15">
        <v>0</v>
      </c>
    </row>
    <row r="584" spans="1:32" x14ac:dyDescent="0.25">
      <c r="A584" s="15">
        <v>600116</v>
      </c>
      <c r="B584" s="15">
        <v>2003</v>
      </c>
      <c r="C584" s="15" t="s">
        <v>98</v>
      </c>
      <c r="D584" s="15" t="s">
        <v>50</v>
      </c>
      <c r="E584" s="15">
        <v>11</v>
      </c>
      <c r="F584" s="16">
        <v>20.877777099609375</v>
      </c>
      <c r="G584" s="16">
        <v>-0.193324014544487</v>
      </c>
      <c r="H584" s="16">
        <v>-0.5533592700958252</v>
      </c>
      <c r="I584" s="15" t="s">
        <v>51</v>
      </c>
      <c r="J584" s="15">
        <v>2003</v>
      </c>
      <c r="K584" s="15">
        <v>1167087422.4957626</v>
      </c>
      <c r="M584" s="15">
        <v>0</v>
      </c>
      <c r="N584" s="15">
        <v>0</v>
      </c>
      <c r="O584" s="15">
        <v>0</v>
      </c>
      <c r="P584" s="15">
        <v>1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5">
        <v>0</v>
      </c>
      <c r="Z584" s="15">
        <v>0</v>
      </c>
      <c r="AA584" s="15">
        <v>0</v>
      </c>
      <c r="AB584" s="15">
        <v>0</v>
      </c>
      <c r="AC584" s="15">
        <v>0</v>
      </c>
      <c r="AD584" s="15">
        <v>0</v>
      </c>
      <c r="AE584" s="15">
        <v>0</v>
      </c>
      <c r="AF584" s="15">
        <v>0</v>
      </c>
    </row>
    <row r="585" spans="1:32" x14ac:dyDescent="0.25">
      <c r="A585" s="15">
        <v>600116</v>
      </c>
      <c r="B585" s="15">
        <v>2004</v>
      </c>
      <c r="C585" s="15" t="s">
        <v>98</v>
      </c>
      <c r="D585" s="15" t="s">
        <v>50</v>
      </c>
      <c r="E585" s="15">
        <v>11</v>
      </c>
      <c r="F585" s="16">
        <v>20.846654891967773</v>
      </c>
      <c r="G585" s="16">
        <v>1.0827384889125824E-2</v>
      </c>
      <c r="H585" s="16">
        <v>2.9114305973052979E-2</v>
      </c>
      <c r="I585" s="15" t="s">
        <v>51</v>
      </c>
      <c r="J585" s="15">
        <v>2004</v>
      </c>
      <c r="K585" s="15">
        <v>1131324482.8086269</v>
      </c>
      <c r="M585" s="15">
        <v>0</v>
      </c>
      <c r="N585" s="15">
        <v>0</v>
      </c>
      <c r="O585" s="15">
        <v>0</v>
      </c>
      <c r="P585" s="15">
        <v>0</v>
      </c>
      <c r="Q585" s="15">
        <v>1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</v>
      </c>
      <c r="Y585" s="15">
        <v>0</v>
      </c>
      <c r="Z585" s="15">
        <v>0</v>
      </c>
      <c r="AA585" s="15">
        <v>0</v>
      </c>
      <c r="AB585" s="15">
        <v>0</v>
      </c>
      <c r="AC585" s="15">
        <v>0</v>
      </c>
      <c r="AD585" s="15">
        <v>0</v>
      </c>
      <c r="AE585" s="15">
        <v>0</v>
      </c>
      <c r="AF585" s="15">
        <v>0</v>
      </c>
    </row>
    <row r="586" spans="1:32" x14ac:dyDescent="0.25">
      <c r="A586" s="15">
        <v>600116</v>
      </c>
      <c r="B586" s="15">
        <v>2005</v>
      </c>
      <c r="C586" s="15" t="s">
        <v>98</v>
      </c>
      <c r="D586" s="15" t="s">
        <v>50</v>
      </c>
      <c r="E586" s="15">
        <v>11</v>
      </c>
      <c r="F586" s="16">
        <v>20.73332405090332</v>
      </c>
      <c r="G586" s="16">
        <v>2.3273702710866928E-2</v>
      </c>
      <c r="H586" s="16">
        <v>5.2766077220439911E-2</v>
      </c>
      <c r="I586" s="15" t="s">
        <v>51</v>
      </c>
      <c r="J586" s="15">
        <v>2005</v>
      </c>
      <c r="K586" s="15">
        <v>1010108967.8125657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1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5">
        <v>0</v>
      </c>
      <c r="Z586" s="15">
        <v>0</v>
      </c>
      <c r="AA586" s="15">
        <v>0</v>
      </c>
      <c r="AB586" s="15">
        <v>0</v>
      </c>
      <c r="AC586" s="15">
        <v>0</v>
      </c>
      <c r="AD586" s="15">
        <v>0</v>
      </c>
      <c r="AE586" s="15">
        <v>0</v>
      </c>
      <c r="AF586" s="15">
        <v>0</v>
      </c>
    </row>
    <row r="587" spans="1:32" x14ac:dyDescent="0.25">
      <c r="A587" s="15">
        <v>600116</v>
      </c>
      <c r="B587" s="15">
        <v>2006</v>
      </c>
      <c r="C587" s="15" t="s">
        <v>98</v>
      </c>
      <c r="D587" s="15" t="s">
        <v>50</v>
      </c>
      <c r="E587" s="15">
        <v>9</v>
      </c>
      <c r="F587" s="16">
        <v>20.87934684753418</v>
      </c>
      <c r="G587" s="16">
        <v>8.9572211727499962E-3</v>
      </c>
      <c r="H587" s="16">
        <v>2.2664805874228477E-2</v>
      </c>
      <c r="I587" s="15" t="s">
        <v>51</v>
      </c>
      <c r="J587" s="15">
        <v>2006</v>
      </c>
      <c r="K587" s="15">
        <v>1168920894.223021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1</v>
      </c>
      <c r="T587" s="15">
        <v>0</v>
      </c>
      <c r="U587" s="15">
        <v>0</v>
      </c>
      <c r="V587" s="15">
        <v>0</v>
      </c>
      <c r="W587" s="15">
        <v>0</v>
      </c>
      <c r="X587" s="15">
        <v>0</v>
      </c>
      <c r="Y587" s="15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0</v>
      </c>
      <c r="AF587" s="15">
        <v>0</v>
      </c>
    </row>
    <row r="588" spans="1:32" x14ac:dyDescent="0.25">
      <c r="A588" s="15">
        <v>600116</v>
      </c>
      <c r="B588" s="15">
        <v>2007</v>
      </c>
      <c r="C588" s="15" t="s">
        <v>98</v>
      </c>
      <c r="D588" s="15" t="s">
        <v>50</v>
      </c>
      <c r="E588" s="15">
        <v>9</v>
      </c>
      <c r="F588" s="16">
        <v>21.00526237487793</v>
      </c>
      <c r="G588" s="16">
        <v>3.3555082976818085E-2</v>
      </c>
      <c r="H588" s="16">
        <v>8.905879408121109E-2</v>
      </c>
      <c r="I588" s="15" t="s">
        <v>51</v>
      </c>
      <c r="J588" s="15">
        <v>2007</v>
      </c>
      <c r="K588" s="15">
        <v>1325774130.0580175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1</v>
      </c>
      <c r="U588" s="15">
        <v>0</v>
      </c>
      <c r="V588" s="15">
        <v>0</v>
      </c>
      <c r="W588" s="15">
        <v>0</v>
      </c>
      <c r="X588" s="15">
        <v>0</v>
      </c>
      <c r="Y588" s="15">
        <v>0</v>
      </c>
      <c r="Z588" s="15">
        <v>0</v>
      </c>
      <c r="AA588" s="15">
        <v>0</v>
      </c>
      <c r="AB588" s="15">
        <v>0</v>
      </c>
      <c r="AC588" s="15">
        <v>0</v>
      </c>
      <c r="AD588" s="15">
        <v>0</v>
      </c>
      <c r="AE588" s="15">
        <v>0</v>
      </c>
      <c r="AF588" s="15">
        <v>0</v>
      </c>
    </row>
    <row r="589" spans="1:32" x14ac:dyDescent="0.25">
      <c r="A589" s="15">
        <v>600116</v>
      </c>
      <c r="B589" s="15">
        <v>2008</v>
      </c>
      <c r="C589" s="15" t="s">
        <v>98</v>
      </c>
      <c r="D589" s="15" t="s">
        <v>50</v>
      </c>
      <c r="E589" s="15">
        <v>9</v>
      </c>
      <c r="F589" s="16">
        <v>21.191198348999023</v>
      </c>
      <c r="G589" s="16">
        <v>3.4624479711055756E-2</v>
      </c>
      <c r="H589" s="16">
        <v>0.10562438517808914</v>
      </c>
      <c r="I589" s="15" t="s">
        <v>51</v>
      </c>
      <c r="J589" s="15">
        <v>2008</v>
      </c>
      <c r="K589" s="15">
        <v>1596689641.7442746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1</v>
      </c>
      <c r="V589" s="15">
        <v>0</v>
      </c>
      <c r="W589" s="15">
        <v>0</v>
      </c>
      <c r="X589" s="15">
        <v>0</v>
      </c>
      <c r="Y589" s="15">
        <v>0</v>
      </c>
      <c r="Z589" s="15">
        <v>0</v>
      </c>
      <c r="AA589" s="15">
        <v>0</v>
      </c>
      <c r="AB589" s="15">
        <v>0</v>
      </c>
      <c r="AC589" s="15">
        <v>0</v>
      </c>
      <c r="AD589" s="15">
        <v>0</v>
      </c>
      <c r="AE589" s="15">
        <v>0</v>
      </c>
      <c r="AF589" s="15">
        <v>0</v>
      </c>
    </row>
    <row r="590" spans="1:32" x14ac:dyDescent="0.25">
      <c r="A590" s="15">
        <v>600116</v>
      </c>
      <c r="B590" s="15">
        <v>2009</v>
      </c>
      <c r="C590" s="15" t="s">
        <v>98</v>
      </c>
      <c r="D590" s="15" t="s">
        <v>50</v>
      </c>
      <c r="E590" s="15">
        <v>9</v>
      </c>
      <c r="F590" s="16">
        <v>21.296924591064453</v>
      </c>
      <c r="G590" s="16">
        <v>2.8729841113090515E-2</v>
      </c>
      <c r="H590" s="16">
        <v>8.6581908166408539E-2</v>
      </c>
      <c r="I590" s="15" t="s">
        <v>51</v>
      </c>
      <c r="J590" s="15">
        <v>2009</v>
      </c>
      <c r="K590" s="15">
        <v>1774748555.6747563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1</v>
      </c>
      <c r="W590" s="15">
        <v>0</v>
      </c>
      <c r="X590" s="15">
        <v>0</v>
      </c>
      <c r="Y590" s="15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0</v>
      </c>
      <c r="AF590" s="15">
        <v>0</v>
      </c>
    </row>
    <row r="591" spans="1:32" x14ac:dyDescent="0.25">
      <c r="A591" s="15">
        <v>600116</v>
      </c>
      <c r="B591" s="15">
        <v>2010</v>
      </c>
      <c r="C591" s="15" t="s">
        <v>98</v>
      </c>
      <c r="D591" s="15" t="s">
        <v>50</v>
      </c>
      <c r="E591" s="15">
        <v>9</v>
      </c>
      <c r="F591" s="16">
        <v>21.578964233398438</v>
      </c>
      <c r="G591" s="16">
        <v>2.6087643578648567E-2</v>
      </c>
      <c r="H591" s="16">
        <v>5.8947909623384476E-2</v>
      </c>
      <c r="I591" s="15" t="s">
        <v>51</v>
      </c>
      <c r="J591" s="15">
        <v>2010</v>
      </c>
      <c r="K591" s="15">
        <v>2353017145.6835704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1</v>
      </c>
      <c r="X591" s="15">
        <v>0</v>
      </c>
      <c r="Y591" s="15">
        <v>0</v>
      </c>
      <c r="Z591" s="15">
        <v>0</v>
      </c>
      <c r="AA591" s="15">
        <v>0</v>
      </c>
      <c r="AB591" s="15">
        <v>0</v>
      </c>
      <c r="AC591" s="15">
        <v>0</v>
      </c>
      <c r="AD591" s="15">
        <v>0</v>
      </c>
      <c r="AE591" s="15">
        <v>0</v>
      </c>
      <c r="AF591" s="15">
        <v>0</v>
      </c>
    </row>
    <row r="592" spans="1:32" x14ac:dyDescent="0.25">
      <c r="A592" s="15">
        <v>600116</v>
      </c>
      <c r="B592" s="15">
        <v>2011</v>
      </c>
      <c r="C592" s="15" t="s">
        <v>98</v>
      </c>
      <c r="D592" s="15" t="s">
        <v>50</v>
      </c>
      <c r="E592" s="15">
        <v>9</v>
      </c>
      <c r="F592" s="16">
        <v>21.784866333007813</v>
      </c>
      <c r="G592" s="16">
        <v>2.0078897476196289E-2</v>
      </c>
      <c r="H592" s="16">
        <v>5.4117340594530106E-2</v>
      </c>
      <c r="I592" s="15" t="s">
        <v>51</v>
      </c>
      <c r="J592" s="15">
        <v>2011</v>
      </c>
      <c r="K592" s="15">
        <v>2890994313.4872055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1</v>
      </c>
      <c r="Y592" s="15">
        <v>0</v>
      </c>
      <c r="Z592" s="15">
        <v>0</v>
      </c>
      <c r="AA592" s="15">
        <v>0</v>
      </c>
      <c r="AB592" s="15">
        <v>0</v>
      </c>
      <c r="AC592" s="15">
        <v>0</v>
      </c>
      <c r="AD592" s="15">
        <v>0</v>
      </c>
      <c r="AE592" s="15">
        <v>0</v>
      </c>
      <c r="AF592" s="15">
        <v>0</v>
      </c>
    </row>
    <row r="593" spans="1:32" x14ac:dyDescent="0.25">
      <c r="A593" s="15">
        <v>600116</v>
      </c>
      <c r="B593" s="15">
        <v>2012</v>
      </c>
      <c r="C593" s="15" t="s">
        <v>98</v>
      </c>
      <c r="D593" s="15" t="s">
        <v>50</v>
      </c>
      <c r="E593" s="15">
        <v>10</v>
      </c>
      <c r="F593" s="16">
        <v>21.874227523803711</v>
      </c>
      <c r="G593" s="16">
        <v>2.1805591881275177E-2</v>
      </c>
      <c r="H593" s="16">
        <v>6.1532512307167053E-2</v>
      </c>
      <c r="I593" s="15" t="s">
        <v>51</v>
      </c>
      <c r="J593" s="15">
        <v>2012</v>
      </c>
      <c r="K593" s="15">
        <v>3161231563.1862097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5">
        <v>1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0</v>
      </c>
      <c r="AF593" s="15">
        <v>0</v>
      </c>
    </row>
    <row r="594" spans="1:32" x14ac:dyDescent="0.25">
      <c r="A594" s="15">
        <v>600116</v>
      </c>
      <c r="B594" s="15">
        <v>2013</v>
      </c>
      <c r="C594" s="15" t="s">
        <v>98</v>
      </c>
      <c r="D594" s="15" t="s">
        <v>50</v>
      </c>
      <c r="E594" s="15">
        <v>10</v>
      </c>
      <c r="F594" s="16">
        <v>21.982709884643555</v>
      </c>
      <c r="G594" s="16">
        <v>2.6429714635014534E-2</v>
      </c>
      <c r="H594" s="16">
        <v>7.8926891088485718E-2</v>
      </c>
      <c r="I594" s="15" t="s">
        <v>51</v>
      </c>
      <c r="J594" s="15">
        <v>2013</v>
      </c>
      <c r="K594" s="15">
        <v>3523462065.8938498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5">
        <v>0</v>
      </c>
      <c r="Z594" s="15">
        <v>1</v>
      </c>
      <c r="AA594" s="15">
        <v>0</v>
      </c>
      <c r="AB594" s="15">
        <v>0</v>
      </c>
      <c r="AC594" s="15">
        <v>0</v>
      </c>
      <c r="AD594" s="15">
        <v>0</v>
      </c>
      <c r="AE594" s="15">
        <v>0</v>
      </c>
      <c r="AF594" s="15">
        <v>0</v>
      </c>
    </row>
    <row r="595" spans="1:32" x14ac:dyDescent="0.25">
      <c r="A595" s="15">
        <v>600116</v>
      </c>
      <c r="B595" s="15">
        <v>2014</v>
      </c>
      <c r="C595" s="15" t="s">
        <v>98</v>
      </c>
      <c r="D595" s="15" t="s">
        <v>50</v>
      </c>
      <c r="E595" s="15">
        <v>10</v>
      </c>
      <c r="F595" s="16">
        <v>22.006158828735352</v>
      </c>
      <c r="G595" s="16">
        <v>3.4786295145750046E-2</v>
      </c>
      <c r="H595" s="16">
        <v>0.10382898896932602</v>
      </c>
      <c r="I595" s="15" t="s">
        <v>51</v>
      </c>
      <c r="J595" s="15">
        <v>2014</v>
      </c>
      <c r="K595" s="15">
        <v>3607059840.1485801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0</v>
      </c>
      <c r="AA595" s="15">
        <v>1</v>
      </c>
      <c r="AB595" s="15">
        <v>0</v>
      </c>
      <c r="AC595" s="15">
        <v>0</v>
      </c>
      <c r="AD595" s="15">
        <v>0</v>
      </c>
      <c r="AE595" s="15">
        <v>0</v>
      </c>
      <c r="AF595" s="15">
        <v>0</v>
      </c>
    </row>
    <row r="596" spans="1:32" x14ac:dyDescent="0.25">
      <c r="A596" s="15">
        <v>600116</v>
      </c>
      <c r="B596" s="15">
        <v>2015</v>
      </c>
      <c r="C596" s="15" t="s">
        <v>98</v>
      </c>
      <c r="D596" s="15" t="s">
        <v>50</v>
      </c>
      <c r="E596" s="15">
        <v>10</v>
      </c>
      <c r="F596" s="16">
        <v>22.190435409545898</v>
      </c>
      <c r="G596" s="16">
        <v>4.1842255741357803E-2</v>
      </c>
      <c r="H596" s="16">
        <v>7.9779259860515594E-2</v>
      </c>
      <c r="I596" s="15" t="s">
        <v>51</v>
      </c>
      <c r="J596" s="15">
        <v>2015</v>
      </c>
      <c r="K596" s="15">
        <v>4336942351.8786592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0</v>
      </c>
      <c r="Y596" s="15">
        <v>0</v>
      </c>
      <c r="Z596" s="15">
        <v>0</v>
      </c>
      <c r="AA596" s="15">
        <v>0</v>
      </c>
      <c r="AB596" s="15">
        <v>1</v>
      </c>
      <c r="AC596" s="15">
        <v>0</v>
      </c>
      <c r="AD596" s="15">
        <v>0</v>
      </c>
      <c r="AE596" s="15">
        <v>0</v>
      </c>
      <c r="AF596" s="15">
        <v>0</v>
      </c>
    </row>
    <row r="597" spans="1:32" x14ac:dyDescent="0.25">
      <c r="A597" s="15">
        <v>600116</v>
      </c>
      <c r="B597" s="15">
        <v>2016</v>
      </c>
      <c r="C597" s="15" t="s">
        <v>98</v>
      </c>
      <c r="D597" s="15" t="s">
        <v>50</v>
      </c>
      <c r="E597" s="15">
        <v>10</v>
      </c>
      <c r="F597" s="16">
        <v>22.260494232177734</v>
      </c>
      <c r="G597" s="16">
        <v>4.7059930860996246E-2</v>
      </c>
      <c r="H597" s="16">
        <v>8.867519348859787E-2</v>
      </c>
      <c r="I597" s="15" t="s">
        <v>51</v>
      </c>
      <c r="J597" s="15">
        <v>2016</v>
      </c>
      <c r="K597" s="15">
        <v>4651679770.0168095</v>
      </c>
      <c r="M597" s="15">
        <v>0</v>
      </c>
      <c r="N597" s="15">
        <v>0</v>
      </c>
      <c r="O597" s="15">
        <v>0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5">
        <v>0</v>
      </c>
      <c r="V597" s="15">
        <v>0</v>
      </c>
      <c r="W597" s="15">
        <v>0</v>
      </c>
      <c r="X597" s="15">
        <v>0</v>
      </c>
      <c r="Y597" s="15">
        <v>0</v>
      </c>
      <c r="Z597" s="15">
        <v>0</v>
      </c>
      <c r="AA597" s="15">
        <v>0</v>
      </c>
      <c r="AB597" s="15">
        <v>0</v>
      </c>
      <c r="AC597" s="15">
        <v>1</v>
      </c>
      <c r="AD597" s="15">
        <v>0</v>
      </c>
      <c r="AE597" s="15">
        <v>0</v>
      </c>
      <c r="AF597" s="15">
        <v>0</v>
      </c>
    </row>
    <row r="598" spans="1:32" x14ac:dyDescent="0.25">
      <c r="A598" s="15">
        <v>600116</v>
      </c>
      <c r="B598" s="15">
        <v>2017</v>
      </c>
      <c r="C598" s="15" t="s">
        <v>98</v>
      </c>
      <c r="D598" s="15" t="s">
        <v>50</v>
      </c>
      <c r="E598" s="15">
        <v>10</v>
      </c>
      <c r="F598" s="16">
        <v>22.325099945068359</v>
      </c>
      <c r="G598" s="16">
        <v>5.9412214905023575E-2</v>
      </c>
      <c r="H598" s="16">
        <v>0.1086374819278717</v>
      </c>
      <c r="I598" s="15" t="s">
        <v>51</v>
      </c>
      <c r="J598" s="15">
        <v>2017</v>
      </c>
      <c r="K598" s="15">
        <v>4962125157.3717127</v>
      </c>
      <c r="M598" s="15">
        <v>0</v>
      </c>
      <c r="N598" s="15">
        <v>0</v>
      </c>
      <c r="O598" s="15">
        <v>0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0</v>
      </c>
      <c r="Y598" s="15">
        <v>0</v>
      </c>
      <c r="Z598" s="15">
        <v>0</v>
      </c>
      <c r="AA598" s="15">
        <v>0</v>
      </c>
      <c r="AB598" s="15">
        <v>0</v>
      </c>
      <c r="AC598" s="15">
        <v>0</v>
      </c>
      <c r="AD598" s="15">
        <v>1</v>
      </c>
      <c r="AE598" s="15">
        <v>0</v>
      </c>
      <c r="AF598" s="15">
        <v>0</v>
      </c>
    </row>
    <row r="599" spans="1:32" x14ac:dyDescent="0.25">
      <c r="A599" s="15">
        <v>600116</v>
      </c>
      <c r="B599" s="15">
        <v>2018</v>
      </c>
      <c r="C599" s="15" t="s">
        <v>98</v>
      </c>
      <c r="D599" s="15" t="s">
        <v>50</v>
      </c>
      <c r="E599" s="15">
        <v>11</v>
      </c>
      <c r="F599" s="16">
        <v>22.362104415893555</v>
      </c>
      <c r="G599" s="16">
        <v>3.9203044027090073E-2</v>
      </c>
      <c r="H599" s="16">
        <v>7.2347633540630341E-2</v>
      </c>
      <c r="I599" s="15" t="s">
        <v>51</v>
      </c>
      <c r="J599" s="15">
        <v>2018</v>
      </c>
      <c r="K599" s="15">
        <v>5149185665.3876143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5">
        <v>0</v>
      </c>
      <c r="Z599" s="15">
        <v>0</v>
      </c>
      <c r="AA599" s="15">
        <v>0</v>
      </c>
      <c r="AB599" s="15">
        <v>0</v>
      </c>
      <c r="AC599" s="15">
        <v>0</v>
      </c>
      <c r="AD599" s="15">
        <v>0</v>
      </c>
      <c r="AE599" s="15">
        <v>1</v>
      </c>
      <c r="AF599" s="15">
        <v>0</v>
      </c>
    </row>
    <row r="600" spans="1:32" x14ac:dyDescent="0.25">
      <c r="A600" s="15">
        <v>600116</v>
      </c>
      <c r="B600" s="15">
        <v>2019</v>
      </c>
      <c r="C600" s="15" t="s">
        <v>98</v>
      </c>
      <c r="D600" s="15" t="s">
        <v>50</v>
      </c>
      <c r="E600" s="15">
        <v>10</v>
      </c>
      <c r="F600" s="16">
        <v>22.360687255859375</v>
      </c>
      <c r="G600" s="16">
        <v>3.6013711243867874E-2</v>
      </c>
      <c r="H600" s="16">
        <v>6.1969965696334839E-2</v>
      </c>
      <c r="I600" s="15" t="s">
        <v>51</v>
      </c>
      <c r="J600" s="15">
        <v>2019</v>
      </c>
      <c r="K600" s="15">
        <v>5141893613.4767351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1</v>
      </c>
    </row>
    <row r="601" spans="1:32" x14ac:dyDescent="0.25">
      <c r="A601" s="15">
        <v>600121</v>
      </c>
      <c r="B601" s="15">
        <v>2000</v>
      </c>
      <c r="C601" s="15" t="s">
        <v>99</v>
      </c>
      <c r="D601" s="15" t="s">
        <v>50</v>
      </c>
      <c r="E601" s="15">
        <v>11</v>
      </c>
      <c r="F601" s="16">
        <v>21.29871940612793</v>
      </c>
      <c r="G601" s="16">
        <v>6.6292285919189453E-2</v>
      </c>
      <c r="H601" s="16">
        <v>9.3875430524349213E-2</v>
      </c>
      <c r="I601" s="15" t="s">
        <v>51</v>
      </c>
      <c r="J601" s="15">
        <v>2000</v>
      </c>
      <c r="K601" s="15">
        <v>1777936761.3803139</v>
      </c>
      <c r="M601" s="15">
        <v>1</v>
      </c>
      <c r="N601" s="15">
        <v>0</v>
      </c>
      <c r="O601" s="15">
        <v>0</v>
      </c>
      <c r="P601" s="15">
        <v>0</v>
      </c>
      <c r="Q601" s="15">
        <v>0</v>
      </c>
      <c r="R601" s="15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5">
        <v>0</v>
      </c>
      <c r="Y601" s="15">
        <v>0</v>
      </c>
      <c r="Z601" s="15">
        <v>0</v>
      </c>
      <c r="AA601" s="15">
        <v>0</v>
      </c>
      <c r="AB601" s="15">
        <v>0</v>
      </c>
      <c r="AC601" s="15">
        <v>0</v>
      </c>
      <c r="AD601" s="15">
        <v>0</v>
      </c>
      <c r="AE601" s="15">
        <v>0</v>
      </c>
      <c r="AF601" s="15">
        <v>0</v>
      </c>
    </row>
    <row r="602" spans="1:32" x14ac:dyDescent="0.25">
      <c r="A602" s="15">
        <v>600121</v>
      </c>
      <c r="B602" s="15">
        <v>2001</v>
      </c>
      <c r="C602" s="15" t="s">
        <v>99</v>
      </c>
      <c r="D602" s="15" t="s">
        <v>50</v>
      </c>
      <c r="E602" s="15">
        <v>11</v>
      </c>
      <c r="F602" s="16">
        <v>21.436853408813477</v>
      </c>
      <c r="G602" s="16">
        <v>3.7284813821315765E-2</v>
      </c>
      <c r="H602" s="16">
        <v>6.2242984771728516E-2</v>
      </c>
      <c r="I602" s="15" t="s">
        <v>51</v>
      </c>
      <c r="J602" s="15">
        <v>2001</v>
      </c>
      <c r="K602" s="15">
        <v>2041301453.5483229</v>
      </c>
      <c r="M602" s="15">
        <v>0</v>
      </c>
      <c r="N602" s="15">
        <v>1</v>
      </c>
      <c r="O602" s="15">
        <v>0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  <c r="AF602" s="15">
        <v>0</v>
      </c>
    </row>
    <row r="603" spans="1:32" x14ac:dyDescent="0.25">
      <c r="A603" s="15">
        <v>600121</v>
      </c>
      <c r="B603" s="15">
        <v>2002</v>
      </c>
      <c r="C603" s="15" t="s">
        <v>99</v>
      </c>
      <c r="D603" s="15" t="s">
        <v>50</v>
      </c>
      <c r="E603" s="15">
        <v>13</v>
      </c>
      <c r="F603" s="16">
        <v>21.504344940185547</v>
      </c>
      <c r="G603" s="16">
        <v>3.6767315119504929E-2</v>
      </c>
      <c r="H603" s="16">
        <v>6.1618492007255554E-2</v>
      </c>
      <c r="I603" s="15" t="s">
        <v>51</v>
      </c>
      <c r="J603" s="15">
        <v>2002</v>
      </c>
      <c r="K603" s="15">
        <v>2183827569.8657155</v>
      </c>
      <c r="M603" s="15">
        <v>0</v>
      </c>
      <c r="N603" s="15">
        <v>0</v>
      </c>
      <c r="O603" s="15">
        <v>1</v>
      </c>
      <c r="P603" s="15">
        <v>0</v>
      </c>
      <c r="Q603" s="15">
        <v>0</v>
      </c>
      <c r="R603" s="15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5">
        <v>0</v>
      </c>
      <c r="Y603" s="15">
        <v>0</v>
      </c>
      <c r="Z603" s="15">
        <v>0</v>
      </c>
      <c r="AA603" s="15">
        <v>0</v>
      </c>
      <c r="AB603" s="15">
        <v>0</v>
      </c>
      <c r="AC603" s="15">
        <v>0</v>
      </c>
      <c r="AD603" s="15">
        <v>0</v>
      </c>
      <c r="AE603" s="15">
        <v>0</v>
      </c>
      <c r="AF603" s="15">
        <v>0</v>
      </c>
    </row>
    <row r="604" spans="1:32" x14ac:dyDescent="0.25">
      <c r="A604" s="15">
        <v>600121</v>
      </c>
      <c r="B604" s="15">
        <v>2003</v>
      </c>
      <c r="C604" s="15" t="s">
        <v>99</v>
      </c>
      <c r="D604" s="15" t="s">
        <v>50</v>
      </c>
      <c r="E604" s="15">
        <v>12</v>
      </c>
      <c r="F604" s="16">
        <v>21.645574569702148</v>
      </c>
      <c r="G604" s="16">
        <v>3.3846057951450348E-2</v>
      </c>
      <c r="H604" s="16">
        <v>6.1321016401052475E-2</v>
      </c>
      <c r="I604" s="15" t="s">
        <v>51</v>
      </c>
      <c r="J604" s="15">
        <v>2003</v>
      </c>
      <c r="K604" s="15">
        <v>2515090363.5714831</v>
      </c>
      <c r="M604" s="15">
        <v>0</v>
      </c>
      <c r="N604" s="15">
        <v>0</v>
      </c>
      <c r="O604" s="15">
        <v>0</v>
      </c>
      <c r="P604" s="15">
        <v>1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5">
        <v>0</v>
      </c>
      <c r="Z604" s="15">
        <v>0</v>
      </c>
      <c r="AA604" s="15">
        <v>0</v>
      </c>
      <c r="AB604" s="15">
        <v>0</v>
      </c>
      <c r="AC604" s="15">
        <v>0</v>
      </c>
      <c r="AD604" s="15">
        <v>0</v>
      </c>
      <c r="AE604" s="15">
        <v>0</v>
      </c>
      <c r="AF604" s="15">
        <v>0</v>
      </c>
    </row>
    <row r="605" spans="1:32" x14ac:dyDescent="0.25">
      <c r="A605" s="15">
        <v>600121</v>
      </c>
      <c r="B605" s="15">
        <v>2004</v>
      </c>
      <c r="C605" s="15" t="s">
        <v>99</v>
      </c>
      <c r="D605" s="15" t="s">
        <v>50</v>
      </c>
      <c r="E605" s="15">
        <v>11</v>
      </c>
      <c r="F605" s="16">
        <v>21.693807601928711</v>
      </c>
      <c r="G605" s="16">
        <v>5.9963002800941467E-2</v>
      </c>
      <c r="H605" s="16">
        <v>0.10233974456787109</v>
      </c>
      <c r="I605" s="15" t="s">
        <v>51</v>
      </c>
      <c r="J605" s="15">
        <v>2004</v>
      </c>
      <c r="K605" s="15">
        <v>2639373992.4880137</v>
      </c>
      <c r="M605" s="15">
        <v>0</v>
      </c>
      <c r="N605" s="15">
        <v>0</v>
      </c>
      <c r="O605" s="15">
        <v>0</v>
      </c>
      <c r="P605" s="15">
        <v>0</v>
      </c>
      <c r="Q605" s="15">
        <v>1</v>
      </c>
      <c r="R605" s="15">
        <v>0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0</v>
      </c>
      <c r="Y605" s="15">
        <v>0</v>
      </c>
      <c r="Z605" s="15">
        <v>0</v>
      </c>
      <c r="AA605" s="15">
        <v>0</v>
      </c>
      <c r="AB605" s="15">
        <v>0</v>
      </c>
      <c r="AC605" s="15">
        <v>0</v>
      </c>
      <c r="AD605" s="15">
        <v>0</v>
      </c>
      <c r="AE605" s="15">
        <v>0</v>
      </c>
      <c r="AF605" s="15">
        <v>0</v>
      </c>
    </row>
    <row r="606" spans="1:32" x14ac:dyDescent="0.25">
      <c r="A606" s="15">
        <v>600121</v>
      </c>
      <c r="B606" s="15">
        <v>2005</v>
      </c>
      <c r="C606" s="15" t="s">
        <v>99</v>
      </c>
      <c r="D606" s="15" t="s">
        <v>50</v>
      </c>
      <c r="E606" s="15">
        <v>13</v>
      </c>
      <c r="F606" s="16">
        <v>21.480222702026367</v>
      </c>
      <c r="G606" s="16">
        <v>9.2173442244529724E-2</v>
      </c>
      <c r="H606" s="16">
        <v>0.16415931284427643</v>
      </c>
      <c r="I606" s="15" t="s">
        <v>51</v>
      </c>
      <c r="J606" s="15">
        <v>2005</v>
      </c>
      <c r="K606" s="15">
        <v>2131779048.3612421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1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5">
        <v>0</v>
      </c>
      <c r="Z606" s="15">
        <v>0</v>
      </c>
      <c r="AA606" s="15">
        <v>0</v>
      </c>
      <c r="AB606" s="15">
        <v>0</v>
      </c>
      <c r="AC606" s="15">
        <v>0</v>
      </c>
      <c r="AD606" s="15">
        <v>0</v>
      </c>
      <c r="AE606" s="15">
        <v>0</v>
      </c>
      <c r="AF606" s="15">
        <v>0</v>
      </c>
    </row>
    <row r="607" spans="1:32" x14ac:dyDescent="0.25">
      <c r="A607" s="15">
        <v>600121</v>
      </c>
      <c r="B607" s="15">
        <v>2006</v>
      </c>
      <c r="C607" s="15" t="s">
        <v>99</v>
      </c>
      <c r="D607" s="15" t="s">
        <v>50</v>
      </c>
      <c r="E607" s="15">
        <v>13</v>
      </c>
      <c r="F607" s="16">
        <v>21.503561019897461</v>
      </c>
      <c r="G607" s="16">
        <v>6.7496940493583679E-2</v>
      </c>
      <c r="H607" s="16">
        <v>0.10938814282417297</v>
      </c>
      <c r="I607" s="15" t="s">
        <v>51</v>
      </c>
      <c r="J607" s="15">
        <v>2006</v>
      </c>
      <c r="K607" s="15">
        <v>2182116293.9675999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1</v>
      </c>
      <c r="T607" s="15">
        <v>0</v>
      </c>
      <c r="U607" s="15">
        <v>0</v>
      </c>
      <c r="V607" s="15">
        <v>0</v>
      </c>
      <c r="W607" s="15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0</v>
      </c>
      <c r="AF607" s="15">
        <v>0</v>
      </c>
    </row>
    <row r="608" spans="1:32" x14ac:dyDescent="0.25">
      <c r="A608" s="15">
        <v>600121</v>
      </c>
      <c r="B608" s="15">
        <v>2007</v>
      </c>
      <c r="C608" s="15" t="s">
        <v>99</v>
      </c>
      <c r="D608" s="15" t="s">
        <v>50</v>
      </c>
      <c r="E608" s="15">
        <v>12</v>
      </c>
      <c r="F608" s="16">
        <v>21.879205703735352</v>
      </c>
      <c r="G608" s="16">
        <v>5.813341960310936E-2</v>
      </c>
      <c r="H608" s="16">
        <v>0.12358857691287994</v>
      </c>
      <c r="I608" s="15" t="s">
        <v>51</v>
      </c>
      <c r="J608" s="15">
        <v>2007</v>
      </c>
      <c r="K608" s="15">
        <v>3177007979.0504799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1</v>
      </c>
      <c r="U608" s="15">
        <v>0</v>
      </c>
      <c r="V608" s="15">
        <v>0</v>
      </c>
      <c r="W608" s="15">
        <v>0</v>
      </c>
      <c r="X608" s="15">
        <v>0</v>
      </c>
      <c r="Y608" s="15">
        <v>0</v>
      </c>
      <c r="Z608" s="15">
        <v>0</v>
      </c>
      <c r="AA608" s="15">
        <v>0</v>
      </c>
      <c r="AB608" s="15">
        <v>0</v>
      </c>
      <c r="AC608" s="15">
        <v>0</v>
      </c>
      <c r="AD608" s="15">
        <v>0</v>
      </c>
      <c r="AE608" s="15">
        <v>0</v>
      </c>
      <c r="AF608" s="15">
        <v>0</v>
      </c>
    </row>
    <row r="609" spans="1:32" x14ac:dyDescent="0.25">
      <c r="A609" s="15">
        <v>600121</v>
      </c>
      <c r="B609" s="15">
        <v>2008</v>
      </c>
      <c r="C609" s="15" t="s">
        <v>99</v>
      </c>
      <c r="D609" s="15" t="s">
        <v>50</v>
      </c>
      <c r="E609" s="15">
        <v>11</v>
      </c>
      <c r="F609" s="16">
        <v>22.26692008972168</v>
      </c>
      <c r="G609" s="16">
        <v>3.9780035614967346E-2</v>
      </c>
      <c r="H609" s="16">
        <v>0.10558347404003143</v>
      </c>
      <c r="I609" s="15" t="s">
        <v>51</v>
      </c>
      <c r="J609" s="15">
        <v>2008</v>
      </c>
      <c r="K609" s="15">
        <v>4681667045.3534555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5">
        <v>1</v>
      </c>
      <c r="V609" s="15">
        <v>0</v>
      </c>
      <c r="W609" s="15">
        <v>0</v>
      </c>
      <c r="X609" s="15">
        <v>0</v>
      </c>
      <c r="Y609" s="15">
        <v>0</v>
      </c>
      <c r="Z609" s="15">
        <v>0</v>
      </c>
      <c r="AA609" s="15">
        <v>0</v>
      </c>
      <c r="AB609" s="15">
        <v>0</v>
      </c>
      <c r="AC609" s="15">
        <v>0</v>
      </c>
      <c r="AD609" s="15">
        <v>0</v>
      </c>
      <c r="AE609" s="15">
        <v>0</v>
      </c>
      <c r="AF609" s="15">
        <v>0</v>
      </c>
    </row>
    <row r="610" spans="1:32" x14ac:dyDescent="0.25">
      <c r="A610" s="15">
        <v>600131</v>
      </c>
      <c r="B610" s="15">
        <v>2000</v>
      </c>
      <c r="C610" s="15" t="s">
        <v>100</v>
      </c>
      <c r="D610" s="15" t="s">
        <v>50</v>
      </c>
      <c r="E610" s="15">
        <v>11</v>
      </c>
      <c r="F610" s="16">
        <v>20.920864105224609</v>
      </c>
      <c r="G610" s="16">
        <v>2.6314670220017433E-2</v>
      </c>
      <c r="H610" s="16">
        <v>7.3148421943187714E-2</v>
      </c>
      <c r="I610" s="15" t="s">
        <v>51</v>
      </c>
      <c r="J610" s="15">
        <v>2000</v>
      </c>
      <c r="K610" s="15">
        <v>1218472796.3103714</v>
      </c>
      <c r="M610" s="15">
        <v>1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0</v>
      </c>
      <c r="Y610" s="15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0</v>
      </c>
      <c r="AF610" s="15">
        <v>0</v>
      </c>
    </row>
    <row r="611" spans="1:32" x14ac:dyDescent="0.25">
      <c r="A611" s="15">
        <v>600131</v>
      </c>
      <c r="B611" s="15">
        <v>2001</v>
      </c>
      <c r="C611" s="15" t="s">
        <v>100</v>
      </c>
      <c r="D611" s="15" t="s">
        <v>50</v>
      </c>
      <c r="E611" s="15">
        <v>11</v>
      </c>
      <c r="F611" s="16">
        <v>21.100118637084961</v>
      </c>
      <c r="G611" s="16">
        <v>1.8993377685546875E-2</v>
      </c>
      <c r="H611" s="16">
        <v>4.3687254190444946E-2</v>
      </c>
      <c r="I611" s="15" t="s">
        <v>51</v>
      </c>
      <c r="J611" s="15">
        <v>2001</v>
      </c>
      <c r="K611" s="15">
        <v>1457689721.8528926</v>
      </c>
      <c r="M611" s="15">
        <v>0</v>
      </c>
      <c r="N611" s="15">
        <v>1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5">
        <v>0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  <c r="AF611" s="15">
        <v>0</v>
      </c>
    </row>
    <row r="612" spans="1:32" x14ac:dyDescent="0.25">
      <c r="A612" s="15">
        <v>600131</v>
      </c>
      <c r="B612" s="15">
        <v>2002</v>
      </c>
      <c r="C612" s="15" t="s">
        <v>100</v>
      </c>
      <c r="D612" s="15" t="s">
        <v>50</v>
      </c>
      <c r="E612" s="15">
        <v>11</v>
      </c>
      <c r="F612" s="16">
        <v>21.242570877075195</v>
      </c>
      <c r="G612" s="16">
        <v>3.2438650727272034E-2</v>
      </c>
      <c r="H612" s="16">
        <v>8.2533448934555054E-2</v>
      </c>
      <c r="I612" s="15" t="s">
        <v>51</v>
      </c>
      <c r="J612" s="15">
        <v>2002</v>
      </c>
      <c r="K612" s="15">
        <v>1680859114.0697858</v>
      </c>
      <c r="M612" s="15">
        <v>0</v>
      </c>
      <c r="N612" s="15">
        <v>0</v>
      </c>
      <c r="O612" s="15">
        <v>1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5">
        <v>0</v>
      </c>
      <c r="V612" s="15">
        <v>0</v>
      </c>
      <c r="W612" s="15">
        <v>0</v>
      </c>
      <c r="X612" s="15">
        <v>0</v>
      </c>
      <c r="Y612" s="15">
        <v>0</v>
      </c>
      <c r="Z612" s="15">
        <v>0</v>
      </c>
      <c r="AA612" s="15">
        <v>0</v>
      </c>
      <c r="AB612" s="15">
        <v>0</v>
      </c>
      <c r="AC612" s="15">
        <v>0</v>
      </c>
      <c r="AD612" s="15">
        <v>0</v>
      </c>
      <c r="AE612" s="15">
        <v>0</v>
      </c>
      <c r="AF612" s="15">
        <v>0</v>
      </c>
    </row>
    <row r="613" spans="1:32" x14ac:dyDescent="0.25">
      <c r="A613" s="15">
        <v>600131</v>
      </c>
      <c r="B613" s="15">
        <v>2003</v>
      </c>
      <c r="C613" s="15" t="s">
        <v>100</v>
      </c>
      <c r="D613" s="15" t="s">
        <v>50</v>
      </c>
      <c r="E613" s="15">
        <v>11</v>
      </c>
      <c r="F613" s="16">
        <v>21.153953552246094</v>
      </c>
      <c r="G613" s="16">
        <v>1.8188480287790298E-2</v>
      </c>
      <c r="H613" s="16">
        <v>4.3425604701042175E-2</v>
      </c>
      <c r="I613" s="15" t="s">
        <v>51</v>
      </c>
      <c r="J613" s="15">
        <v>2003</v>
      </c>
      <c r="K613" s="15">
        <v>1538315082.6748924</v>
      </c>
      <c r="M613" s="15">
        <v>0</v>
      </c>
      <c r="N613" s="15">
        <v>0</v>
      </c>
      <c r="O613" s="15">
        <v>0</v>
      </c>
      <c r="P613" s="15">
        <v>1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</row>
    <row r="614" spans="1:32" x14ac:dyDescent="0.25">
      <c r="A614" s="15">
        <v>600131</v>
      </c>
      <c r="B614" s="15">
        <v>2004</v>
      </c>
      <c r="C614" s="15" t="s">
        <v>100</v>
      </c>
      <c r="D614" s="15" t="s">
        <v>50</v>
      </c>
      <c r="E614" s="15">
        <v>11</v>
      </c>
      <c r="F614" s="16">
        <v>21.309865951538086</v>
      </c>
      <c r="G614" s="16">
        <v>2.482747845351696E-2</v>
      </c>
      <c r="H614" s="16">
        <v>6.4620465040206909E-2</v>
      </c>
      <c r="I614" s="15" t="s">
        <v>51</v>
      </c>
      <c r="J614" s="15">
        <v>2004</v>
      </c>
      <c r="K614" s="15">
        <v>1797865476.0516605</v>
      </c>
      <c r="M614" s="15">
        <v>0</v>
      </c>
      <c r="N614" s="15">
        <v>0</v>
      </c>
      <c r="O614" s="15">
        <v>0</v>
      </c>
      <c r="P614" s="15">
        <v>0</v>
      </c>
      <c r="Q614" s="15">
        <v>1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  <c r="AA614" s="15">
        <v>0</v>
      </c>
      <c r="AB614" s="15">
        <v>0</v>
      </c>
      <c r="AC614" s="15">
        <v>0</v>
      </c>
      <c r="AD614" s="15">
        <v>0</v>
      </c>
      <c r="AE614" s="15">
        <v>0</v>
      </c>
      <c r="AF614" s="15">
        <v>0</v>
      </c>
    </row>
    <row r="615" spans="1:32" x14ac:dyDescent="0.25">
      <c r="A615" s="15">
        <v>600131</v>
      </c>
      <c r="B615" s="15">
        <v>2005</v>
      </c>
      <c r="C615" s="15" t="s">
        <v>100</v>
      </c>
      <c r="D615" s="15" t="s">
        <v>50</v>
      </c>
      <c r="E615" s="15">
        <v>11</v>
      </c>
      <c r="F615" s="16">
        <v>21.40772819519043</v>
      </c>
      <c r="G615" s="16">
        <v>2.4674927815794945E-2</v>
      </c>
      <c r="H615" s="16">
        <v>6.6776730120182037E-2</v>
      </c>
      <c r="I615" s="15" t="s">
        <v>51</v>
      </c>
      <c r="J615" s="15">
        <v>2005</v>
      </c>
      <c r="K615" s="15">
        <v>1982705563.6258712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1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5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</row>
    <row r="616" spans="1:32" x14ac:dyDescent="0.25">
      <c r="A616" s="15">
        <v>600131</v>
      </c>
      <c r="B616" s="15">
        <v>2006</v>
      </c>
      <c r="C616" s="15" t="s">
        <v>100</v>
      </c>
      <c r="D616" s="15" t="s">
        <v>50</v>
      </c>
      <c r="E616" s="15">
        <v>10</v>
      </c>
      <c r="F616" s="16">
        <v>21.341470718383789</v>
      </c>
      <c r="G616" s="16">
        <v>5.1782604306936264E-2</v>
      </c>
      <c r="H616" s="16">
        <v>0.11809495836496353</v>
      </c>
      <c r="I616" s="15" t="s">
        <v>51</v>
      </c>
      <c r="J616" s="15">
        <v>2006</v>
      </c>
      <c r="K616" s="15">
        <v>1855594038.9723732</v>
      </c>
      <c r="M616" s="15">
        <v>0</v>
      </c>
      <c r="N616" s="15">
        <v>0</v>
      </c>
      <c r="O616" s="15">
        <v>0</v>
      </c>
      <c r="P616" s="15">
        <v>0</v>
      </c>
      <c r="Q616" s="15">
        <v>0</v>
      </c>
      <c r="R616" s="15">
        <v>0</v>
      </c>
      <c r="S616" s="15">
        <v>1</v>
      </c>
      <c r="T616" s="15">
        <v>0</v>
      </c>
      <c r="U616" s="15">
        <v>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0</v>
      </c>
      <c r="AF616" s="15">
        <v>0</v>
      </c>
    </row>
    <row r="617" spans="1:32" x14ac:dyDescent="0.25">
      <c r="A617" s="15">
        <v>600131</v>
      </c>
      <c r="B617" s="15">
        <v>2007</v>
      </c>
      <c r="C617" s="15" t="s">
        <v>100</v>
      </c>
      <c r="D617" s="15" t="s">
        <v>50</v>
      </c>
      <c r="E617" s="15">
        <v>10</v>
      </c>
      <c r="F617" s="16">
        <v>21.528861999511719</v>
      </c>
      <c r="G617" s="16">
        <v>5.8598943054676056E-2</v>
      </c>
      <c r="H617" s="16">
        <v>0.13830405473709106</v>
      </c>
      <c r="I617" s="15" t="s">
        <v>51</v>
      </c>
      <c r="J617" s="15">
        <v>2007</v>
      </c>
      <c r="K617" s="15">
        <v>2238030331.0934682</v>
      </c>
      <c r="M617" s="15">
        <v>0</v>
      </c>
      <c r="N617" s="15">
        <v>0</v>
      </c>
      <c r="O617" s="15">
        <v>0</v>
      </c>
      <c r="P617" s="15">
        <v>0</v>
      </c>
      <c r="Q617" s="15">
        <v>0</v>
      </c>
      <c r="R617" s="15">
        <v>0</v>
      </c>
      <c r="S617" s="15">
        <v>0</v>
      </c>
      <c r="T617" s="15">
        <v>1</v>
      </c>
      <c r="U617" s="15">
        <v>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0</v>
      </c>
      <c r="AE617" s="15">
        <v>0</v>
      </c>
      <c r="AF617" s="15">
        <v>0</v>
      </c>
    </row>
    <row r="618" spans="1:32" x14ac:dyDescent="0.25">
      <c r="A618" s="15">
        <v>600131</v>
      </c>
      <c r="B618" s="15">
        <v>2008</v>
      </c>
      <c r="C618" s="15" t="s">
        <v>100</v>
      </c>
      <c r="D618" s="15" t="s">
        <v>50</v>
      </c>
      <c r="E618" s="15">
        <v>10</v>
      </c>
      <c r="F618" s="16">
        <v>21.328071594238281</v>
      </c>
      <c r="G618" s="16">
        <v>-0.16572217643260956</v>
      </c>
      <c r="H618" s="16">
        <v>-0.537273108959198</v>
      </c>
      <c r="I618" s="15" t="s">
        <v>51</v>
      </c>
      <c r="J618" s="15">
        <v>2008</v>
      </c>
      <c r="K618" s="15">
        <v>1830896536.041997</v>
      </c>
      <c r="M618" s="15">
        <v>0</v>
      </c>
      <c r="N618" s="15">
        <v>0</v>
      </c>
      <c r="O618" s="15">
        <v>0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5">
        <v>1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0</v>
      </c>
      <c r="AE618" s="15">
        <v>0</v>
      </c>
      <c r="AF618" s="15">
        <v>0</v>
      </c>
    </row>
    <row r="619" spans="1:32" x14ac:dyDescent="0.25">
      <c r="A619" s="15">
        <v>600131</v>
      </c>
      <c r="B619" s="15">
        <v>2009</v>
      </c>
      <c r="C619" s="15" t="s">
        <v>100</v>
      </c>
      <c r="D619" s="15" t="s">
        <v>50</v>
      </c>
      <c r="E619" s="15">
        <v>10</v>
      </c>
      <c r="F619" s="16">
        <v>21.30653190612793</v>
      </c>
      <c r="G619" s="16">
        <v>-3.2207995653152466E-2</v>
      </c>
      <c r="H619" s="16">
        <v>-0.11207007616758347</v>
      </c>
      <c r="I619" s="15" t="s">
        <v>51</v>
      </c>
      <c r="J619" s="15">
        <v>2009</v>
      </c>
      <c r="K619" s="15">
        <v>1791881292.226737</v>
      </c>
      <c r="M619" s="15">
        <v>0</v>
      </c>
      <c r="N619" s="15">
        <v>0</v>
      </c>
      <c r="O619" s="15">
        <v>0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5">
        <v>0</v>
      </c>
      <c r="V619" s="15">
        <v>1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0</v>
      </c>
      <c r="AE619" s="15">
        <v>0</v>
      </c>
      <c r="AF619" s="15">
        <v>0</v>
      </c>
    </row>
    <row r="620" spans="1:32" x14ac:dyDescent="0.25">
      <c r="A620" s="15">
        <v>600131</v>
      </c>
      <c r="B620" s="15">
        <v>2010</v>
      </c>
      <c r="C620" s="15" t="s">
        <v>100</v>
      </c>
      <c r="D620" s="15" t="s">
        <v>50</v>
      </c>
      <c r="E620" s="15">
        <v>11</v>
      </c>
      <c r="F620" s="16">
        <v>21.519031524658203</v>
      </c>
      <c r="G620" s="16">
        <v>6.4759038388729095E-2</v>
      </c>
      <c r="H620" s="16">
        <v>0.22124256193637848</v>
      </c>
      <c r="I620" s="15" t="s">
        <v>51</v>
      </c>
      <c r="J620" s="15">
        <v>2010</v>
      </c>
      <c r="K620" s="15">
        <v>2216137216.3681827</v>
      </c>
      <c r="M620" s="15">
        <v>0</v>
      </c>
      <c r="N620" s="15">
        <v>0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1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0</v>
      </c>
      <c r="AE620" s="15">
        <v>0</v>
      </c>
      <c r="AF620" s="15">
        <v>0</v>
      </c>
    </row>
    <row r="621" spans="1:32" x14ac:dyDescent="0.25">
      <c r="A621" s="15">
        <v>600131</v>
      </c>
      <c r="B621" s="15">
        <v>2011</v>
      </c>
      <c r="C621" s="15" t="s">
        <v>100</v>
      </c>
      <c r="D621" s="15" t="s">
        <v>50</v>
      </c>
      <c r="E621" s="15">
        <v>11</v>
      </c>
      <c r="F621" s="16">
        <v>21.621612548828125</v>
      </c>
      <c r="G621" s="16">
        <v>5.1963642239570618E-2</v>
      </c>
      <c r="H621" s="16">
        <v>0.16437309980392456</v>
      </c>
      <c r="I621" s="15" t="s">
        <v>51</v>
      </c>
      <c r="J621" s="15">
        <v>2011</v>
      </c>
      <c r="K621" s="15">
        <v>2455540038.1981845</v>
      </c>
      <c r="M621" s="15">
        <v>0</v>
      </c>
      <c r="N621" s="15">
        <v>0</v>
      </c>
      <c r="O621" s="15">
        <v>0</v>
      </c>
      <c r="P621" s="15">
        <v>0</v>
      </c>
      <c r="Q621" s="15">
        <v>0</v>
      </c>
      <c r="R621" s="15">
        <v>0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5">
        <v>1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0</v>
      </c>
      <c r="AE621" s="15">
        <v>0</v>
      </c>
      <c r="AF621" s="15">
        <v>0</v>
      </c>
    </row>
    <row r="622" spans="1:32" x14ac:dyDescent="0.25">
      <c r="A622" s="15">
        <v>600131</v>
      </c>
      <c r="B622" s="15">
        <v>2012</v>
      </c>
      <c r="C622" s="15" t="s">
        <v>100</v>
      </c>
      <c r="D622" s="15" t="s">
        <v>50</v>
      </c>
      <c r="E622" s="15">
        <v>11</v>
      </c>
      <c r="F622" s="16">
        <v>21.601924896240234</v>
      </c>
      <c r="G622" s="16">
        <v>2.7655631303787231E-2</v>
      </c>
      <c r="H622" s="16">
        <v>7.8999519348144531E-2</v>
      </c>
      <c r="I622" s="15" t="s">
        <v>51</v>
      </c>
      <c r="J622" s="15">
        <v>2012</v>
      </c>
      <c r="K622" s="15">
        <v>2407668999.4397135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0</v>
      </c>
      <c r="Y622" s="15">
        <v>1</v>
      </c>
      <c r="Z622" s="15">
        <v>0</v>
      </c>
      <c r="AA622" s="15">
        <v>0</v>
      </c>
      <c r="AB622" s="15">
        <v>0</v>
      </c>
      <c r="AC622" s="15">
        <v>0</v>
      </c>
      <c r="AD622" s="15">
        <v>0</v>
      </c>
      <c r="AE622" s="15">
        <v>0</v>
      </c>
      <c r="AF622" s="15">
        <v>0</v>
      </c>
    </row>
    <row r="623" spans="1:32" x14ac:dyDescent="0.25">
      <c r="A623" s="15">
        <v>600131</v>
      </c>
      <c r="B623" s="15">
        <v>2013</v>
      </c>
      <c r="C623" s="15" t="s">
        <v>100</v>
      </c>
      <c r="D623" s="15" t="s">
        <v>50</v>
      </c>
      <c r="E623" s="15">
        <v>11</v>
      </c>
      <c r="F623" s="16">
        <v>21.567609786987305</v>
      </c>
      <c r="G623" s="16">
        <v>-7.171110063791275E-2</v>
      </c>
      <c r="H623" s="16">
        <v>-0.25634104013442993</v>
      </c>
      <c r="I623" s="15" t="s">
        <v>51</v>
      </c>
      <c r="J623" s="15">
        <v>2013</v>
      </c>
      <c r="K623" s="15">
        <v>2326451045.693275</v>
      </c>
      <c r="M623" s="15">
        <v>0</v>
      </c>
      <c r="N623" s="15">
        <v>0</v>
      </c>
      <c r="O623" s="15">
        <v>0</v>
      </c>
      <c r="P623" s="15">
        <v>0</v>
      </c>
      <c r="Q623" s="15">
        <v>0</v>
      </c>
      <c r="R623" s="15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0</v>
      </c>
      <c r="Y623" s="15">
        <v>0</v>
      </c>
      <c r="Z623" s="15">
        <v>1</v>
      </c>
      <c r="AA623" s="15">
        <v>0</v>
      </c>
      <c r="AB623" s="15">
        <v>0</v>
      </c>
      <c r="AC623" s="15">
        <v>0</v>
      </c>
      <c r="AD623" s="15">
        <v>0</v>
      </c>
      <c r="AE623" s="15">
        <v>0</v>
      </c>
      <c r="AF623" s="15">
        <v>0</v>
      </c>
    </row>
    <row r="624" spans="1:32" x14ac:dyDescent="0.25">
      <c r="A624" s="15">
        <v>600131</v>
      </c>
      <c r="B624" s="15">
        <v>2014</v>
      </c>
      <c r="C624" s="15" t="s">
        <v>100</v>
      </c>
      <c r="D624" s="15" t="s">
        <v>50</v>
      </c>
      <c r="E624" s="15">
        <v>11</v>
      </c>
      <c r="F624" s="16">
        <v>21.545576095581055</v>
      </c>
      <c r="G624" s="16">
        <v>6.6713534295558929E-2</v>
      </c>
      <c r="H624" s="16">
        <v>0.18915374577045441</v>
      </c>
      <c r="I624" s="15" t="s">
        <v>51</v>
      </c>
      <c r="J624" s="15">
        <v>2014</v>
      </c>
      <c r="K624" s="15">
        <v>2275751343.2194648</v>
      </c>
      <c r="M624" s="15">
        <v>0</v>
      </c>
      <c r="N624" s="15">
        <v>0</v>
      </c>
      <c r="O624" s="15">
        <v>0</v>
      </c>
      <c r="P624" s="15">
        <v>0</v>
      </c>
      <c r="Q624" s="15">
        <v>0</v>
      </c>
      <c r="R624" s="15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1</v>
      </c>
      <c r="AB624" s="15">
        <v>0</v>
      </c>
      <c r="AC624" s="15">
        <v>0</v>
      </c>
      <c r="AD624" s="15">
        <v>0</v>
      </c>
      <c r="AE624" s="15">
        <v>0</v>
      </c>
      <c r="AF624" s="15">
        <v>0</v>
      </c>
    </row>
    <row r="625" spans="1:32" x14ac:dyDescent="0.25">
      <c r="A625" s="15">
        <v>600131</v>
      </c>
      <c r="B625" s="15">
        <v>2015</v>
      </c>
      <c r="C625" s="15" t="s">
        <v>100</v>
      </c>
      <c r="D625" s="15" t="s">
        <v>50</v>
      </c>
      <c r="E625" s="15">
        <v>10</v>
      </c>
      <c r="F625" s="16">
        <v>21.592330932617188</v>
      </c>
      <c r="G625" s="16">
        <v>5.1903538405895233E-2</v>
      </c>
      <c r="H625" s="16">
        <v>0.13734076917171478</v>
      </c>
      <c r="I625" s="15" t="s">
        <v>51</v>
      </c>
      <c r="J625" s="15">
        <v>2015</v>
      </c>
      <c r="K625" s="15">
        <v>2384680363.0439119</v>
      </c>
      <c r="M625" s="15">
        <v>0</v>
      </c>
      <c r="N625" s="15">
        <v>0</v>
      </c>
      <c r="O625" s="15">
        <v>0</v>
      </c>
      <c r="P625" s="15">
        <v>0</v>
      </c>
      <c r="Q625" s="15">
        <v>0</v>
      </c>
      <c r="R625" s="15">
        <v>0</v>
      </c>
      <c r="S625" s="15">
        <v>0</v>
      </c>
      <c r="T625" s="15">
        <v>0</v>
      </c>
      <c r="U625" s="15">
        <v>0</v>
      </c>
      <c r="V625" s="15">
        <v>0</v>
      </c>
      <c r="W625" s="15">
        <v>0</v>
      </c>
      <c r="X625" s="15">
        <v>0</v>
      </c>
      <c r="Y625" s="15">
        <v>0</v>
      </c>
      <c r="Z625" s="15">
        <v>0</v>
      </c>
      <c r="AA625" s="15">
        <v>0</v>
      </c>
      <c r="AB625" s="15">
        <v>1</v>
      </c>
      <c r="AC625" s="15">
        <v>0</v>
      </c>
      <c r="AD625" s="15">
        <v>0</v>
      </c>
      <c r="AE625" s="15">
        <v>0</v>
      </c>
      <c r="AF625" s="15">
        <v>0</v>
      </c>
    </row>
    <row r="626" spans="1:32" x14ac:dyDescent="0.25">
      <c r="A626" s="15">
        <v>600131</v>
      </c>
      <c r="B626" s="15">
        <v>2016</v>
      </c>
      <c r="C626" s="15" t="s">
        <v>100</v>
      </c>
      <c r="D626" s="15" t="s">
        <v>50</v>
      </c>
      <c r="E626" s="15">
        <v>11</v>
      </c>
      <c r="F626" s="16">
        <v>21.590019226074219</v>
      </c>
      <c r="G626" s="16">
        <v>6.6613391041755676E-2</v>
      </c>
      <c r="H626" s="16">
        <v>0.15320076048374176</v>
      </c>
      <c r="I626" s="15" t="s">
        <v>51</v>
      </c>
      <c r="J626" s="15">
        <v>2016</v>
      </c>
      <c r="K626" s="15">
        <v>2379174048.789258</v>
      </c>
      <c r="M626" s="15">
        <v>0</v>
      </c>
      <c r="N626" s="15">
        <v>0</v>
      </c>
      <c r="O626" s="15">
        <v>0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5">
        <v>0</v>
      </c>
      <c r="Y626" s="15">
        <v>0</v>
      </c>
      <c r="Z626" s="15">
        <v>0</v>
      </c>
      <c r="AA626" s="15">
        <v>0</v>
      </c>
      <c r="AB626" s="15">
        <v>0</v>
      </c>
      <c r="AC626" s="15">
        <v>1</v>
      </c>
      <c r="AD626" s="15">
        <v>0</v>
      </c>
      <c r="AE626" s="15">
        <v>0</v>
      </c>
      <c r="AF626" s="15">
        <v>0</v>
      </c>
    </row>
    <row r="627" spans="1:32" x14ac:dyDescent="0.25">
      <c r="A627" s="15">
        <v>600131</v>
      </c>
      <c r="B627" s="15">
        <v>2017</v>
      </c>
      <c r="C627" s="15" t="s">
        <v>100</v>
      </c>
      <c r="D627" s="15" t="s">
        <v>50</v>
      </c>
      <c r="E627" s="15">
        <v>11</v>
      </c>
      <c r="F627" s="16">
        <v>21.590063095092773</v>
      </c>
      <c r="G627" s="16">
        <v>3.2883860170841217E-2</v>
      </c>
      <c r="H627" s="16">
        <v>6.8451814353466034E-2</v>
      </c>
      <c r="I627" s="15" t="s">
        <v>51</v>
      </c>
      <c r="J627" s="15">
        <v>2017</v>
      </c>
      <c r="K627" s="15">
        <v>2379278423.1091323</v>
      </c>
      <c r="M627" s="15">
        <v>0</v>
      </c>
      <c r="N627" s="15">
        <v>0</v>
      </c>
      <c r="O627" s="15">
        <v>0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5">
        <v>0</v>
      </c>
      <c r="Y627" s="15">
        <v>0</v>
      </c>
      <c r="Z627" s="15">
        <v>0</v>
      </c>
      <c r="AA627" s="15">
        <v>0</v>
      </c>
      <c r="AB627" s="15">
        <v>0</v>
      </c>
      <c r="AC627" s="15">
        <v>0</v>
      </c>
      <c r="AD627" s="15">
        <v>1</v>
      </c>
      <c r="AE627" s="15">
        <v>0</v>
      </c>
      <c r="AF627" s="15">
        <v>0</v>
      </c>
    </row>
    <row r="628" spans="1:32" x14ac:dyDescent="0.25">
      <c r="A628" s="15">
        <v>600131</v>
      </c>
      <c r="B628" s="15">
        <v>2018</v>
      </c>
      <c r="C628" s="15" t="s">
        <v>100</v>
      </c>
      <c r="D628" s="15" t="s">
        <v>50</v>
      </c>
      <c r="E628" s="15">
        <v>11</v>
      </c>
      <c r="F628" s="16">
        <v>21.597919464111328</v>
      </c>
      <c r="G628" s="16">
        <v>4.2411204427480698E-2</v>
      </c>
      <c r="H628" s="16">
        <v>8.3031885325908661E-2</v>
      </c>
      <c r="I628" s="15" t="s">
        <v>51</v>
      </c>
      <c r="J628" s="15">
        <v>2018</v>
      </c>
      <c r="K628" s="15">
        <v>2398044532.6154041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5">
        <v>0</v>
      </c>
      <c r="Y628" s="15">
        <v>0</v>
      </c>
      <c r="Z628" s="15">
        <v>0</v>
      </c>
      <c r="AA628" s="15">
        <v>0</v>
      </c>
      <c r="AB628" s="15">
        <v>0</v>
      </c>
      <c r="AC628" s="15">
        <v>0</v>
      </c>
      <c r="AD628" s="15">
        <v>0</v>
      </c>
      <c r="AE628" s="15">
        <v>1</v>
      </c>
      <c r="AF628" s="15">
        <v>0</v>
      </c>
    </row>
    <row r="629" spans="1:32" x14ac:dyDescent="0.25">
      <c r="A629" s="15">
        <v>600131</v>
      </c>
      <c r="B629" s="15">
        <v>2019</v>
      </c>
      <c r="C629" s="15" t="s">
        <v>100</v>
      </c>
      <c r="D629" s="15" t="s">
        <v>50</v>
      </c>
      <c r="E629" s="15">
        <v>11</v>
      </c>
      <c r="F629" s="16">
        <v>22.908796310424805</v>
      </c>
      <c r="G629" s="16">
        <v>5.9158902615308762E-2</v>
      </c>
      <c r="H629" s="16">
        <v>0.19222794473171234</v>
      </c>
      <c r="I629" s="15" t="s">
        <v>51</v>
      </c>
      <c r="J629" s="15">
        <v>2019</v>
      </c>
      <c r="K629" s="15">
        <v>8895366057.7795124</v>
      </c>
      <c r="M629" s="15">
        <v>0</v>
      </c>
      <c r="N629" s="15">
        <v>0</v>
      </c>
      <c r="O629" s="15">
        <v>0</v>
      </c>
      <c r="P629" s="15">
        <v>0</v>
      </c>
      <c r="Q629" s="15">
        <v>0</v>
      </c>
      <c r="R629" s="15">
        <v>0</v>
      </c>
      <c r="S629" s="15">
        <v>0</v>
      </c>
      <c r="T629" s="15">
        <v>0</v>
      </c>
      <c r="U629" s="15">
        <v>0</v>
      </c>
      <c r="V629" s="15">
        <v>0</v>
      </c>
      <c r="W629" s="15">
        <v>0</v>
      </c>
      <c r="X629" s="15">
        <v>0</v>
      </c>
      <c r="Y629" s="15">
        <v>0</v>
      </c>
      <c r="Z629" s="15">
        <v>0</v>
      </c>
      <c r="AA629" s="15">
        <v>0</v>
      </c>
      <c r="AB629" s="15">
        <v>0</v>
      </c>
      <c r="AC629" s="15">
        <v>0</v>
      </c>
      <c r="AD629" s="15">
        <v>0</v>
      </c>
      <c r="AE629" s="15">
        <v>0</v>
      </c>
      <c r="AF629" s="15">
        <v>1</v>
      </c>
    </row>
    <row r="630" spans="1:32" x14ac:dyDescent="0.25">
      <c r="A630" s="15">
        <v>600163</v>
      </c>
      <c r="B630" s="15">
        <v>2016</v>
      </c>
      <c r="C630" s="15" t="s">
        <v>101</v>
      </c>
      <c r="D630" s="15" t="s">
        <v>50</v>
      </c>
      <c r="E630" s="15">
        <v>9</v>
      </c>
      <c r="F630" s="16">
        <v>21.856124877929688</v>
      </c>
      <c r="G630" s="16">
        <v>3.8269318640232086E-2</v>
      </c>
      <c r="H630" s="16">
        <v>7.1995727717876434E-2</v>
      </c>
      <c r="I630" s="15" t="s">
        <v>51</v>
      </c>
      <c r="J630" s="15">
        <v>2016</v>
      </c>
      <c r="K630" s="15">
        <v>3104519773.1216354</v>
      </c>
      <c r="M630" s="15">
        <v>0</v>
      </c>
      <c r="N630" s="15">
        <v>0</v>
      </c>
      <c r="O630" s="15">
        <v>0</v>
      </c>
      <c r="P630" s="15">
        <v>0</v>
      </c>
      <c r="Q630" s="15">
        <v>0</v>
      </c>
      <c r="R630" s="15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</v>
      </c>
      <c r="X630" s="15">
        <v>0</v>
      </c>
      <c r="Y630" s="15">
        <v>0</v>
      </c>
      <c r="Z630" s="15">
        <v>0</v>
      </c>
      <c r="AA630" s="15">
        <v>0</v>
      </c>
      <c r="AB630" s="15">
        <v>0</v>
      </c>
      <c r="AC630" s="15">
        <v>1</v>
      </c>
      <c r="AD630" s="15">
        <v>0</v>
      </c>
      <c r="AE630" s="15">
        <v>0</v>
      </c>
      <c r="AF630" s="15">
        <v>0</v>
      </c>
    </row>
    <row r="631" spans="1:32" x14ac:dyDescent="0.25">
      <c r="A631" s="15">
        <v>600163</v>
      </c>
      <c r="B631" s="15">
        <v>2017</v>
      </c>
      <c r="C631" s="15" t="s">
        <v>101</v>
      </c>
      <c r="D631" s="15" t="s">
        <v>50</v>
      </c>
      <c r="E631" s="15">
        <v>9</v>
      </c>
      <c r="F631" s="16">
        <v>22.03358268737793</v>
      </c>
      <c r="G631" s="16">
        <v>4.6197615563869476E-2</v>
      </c>
      <c r="H631" s="16">
        <v>9.4361856579780579E-2</v>
      </c>
      <c r="I631" s="15" t="s">
        <v>51</v>
      </c>
      <c r="J631" s="15">
        <v>2017</v>
      </c>
      <c r="K631" s="15">
        <v>3707348201.0090103</v>
      </c>
      <c r="M631" s="15">
        <v>0</v>
      </c>
      <c r="N631" s="15">
        <v>0</v>
      </c>
      <c r="O631" s="15">
        <v>0</v>
      </c>
      <c r="P631" s="15">
        <v>0</v>
      </c>
      <c r="Q631" s="15">
        <v>0</v>
      </c>
      <c r="R631" s="15">
        <v>0</v>
      </c>
      <c r="S631" s="15">
        <v>0</v>
      </c>
      <c r="T631" s="15">
        <v>0</v>
      </c>
      <c r="U631" s="15">
        <v>0</v>
      </c>
      <c r="V631" s="15">
        <v>0</v>
      </c>
      <c r="W631" s="15">
        <v>0</v>
      </c>
      <c r="X631" s="15">
        <v>0</v>
      </c>
      <c r="Y631" s="15">
        <v>0</v>
      </c>
      <c r="Z631" s="15">
        <v>0</v>
      </c>
      <c r="AA631" s="15">
        <v>0</v>
      </c>
      <c r="AB631" s="15">
        <v>0</v>
      </c>
      <c r="AC631" s="15">
        <v>0</v>
      </c>
      <c r="AD631" s="15">
        <v>1</v>
      </c>
      <c r="AE631" s="15">
        <v>0</v>
      </c>
      <c r="AF631" s="15">
        <v>0</v>
      </c>
    </row>
    <row r="632" spans="1:32" x14ac:dyDescent="0.25">
      <c r="A632" s="15">
        <v>600163</v>
      </c>
      <c r="B632" s="15">
        <v>2018</v>
      </c>
      <c r="C632" s="15" t="s">
        <v>101</v>
      </c>
      <c r="D632" s="15" t="s">
        <v>50</v>
      </c>
      <c r="E632" s="15">
        <v>9</v>
      </c>
      <c r="F632" s="16">
        <v>22.104175567626953</v>
      </c>
      <c r="G632" s="16">
        <v>3.6368526518344879E-2</v>
      </c>
      <c r="H632" s="16">
        <v>7.4090108275413513E-2</v>
      </c>
      <c r="I632" s="15" t="s">
        <v>51</v>
      </c>
      <c r="J632" s="15">
        <v>2018</v>
      </c>
      <c r="K632" s="15">
        <v>3978519362.7903066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  <c r="T632" s="15">
        <v>0</v>
      </c>
      <c r="U632" s="15">
        <v>0</v>
      </c>
      <c r="V632" s="15">
        <v>0</v>
      </c>
      <c r="W632" s="15">
        <v>0</v>
      </c>
      <c r="X632" s="15">
        <v>0</v>
      </c>
      <c r="Y632" s="15">
        <v>0</v>
      </c>
      <c r="Z632" s="15">
        <v>0</v>
      </c>
      <c r="AA632" s="15">
        <v>0</v>
      </c>
      <c r="AB632" s="15">
        <v>0</v>
      </c>
      <c r="AC632" s="15">
        <v>0</v>
      </c>
      <c r="AD632" s="15">
        <v>0</v>
      </c>
      <c r="AE632" s="15">
        <v>1</v>
      </c>
      <c r="AF632" s="15">
        <v>0</v>
      </c>
    </row>
    <row r="633" spans="1:32" x14ac:dyDescent="0.25">
      <c r="A633" s="15">
        <v>600163</v>
      </c>
      <c r="B633" s="15">
        <v>2019</v>
      </c>
      <c r="C633" s="15" t="s">
        <v>101</v>
      </c>
      <c r="D633" s="15" t="s">
        <v>50</v>
      </c>
      <c r="E633" s="15">
        <v>9</v>
      </c>
      <c r="F633" s="16">
        <v>22.228847503662109</v>
      </c>
      <c r="G633" s="16">
        <v>3.5772562026977539E-2</v>
      </c>
      <c r="H633" s="16">
        <v>7.6606564223766327E-2</v>
      </c>
      <c r="I633" s="15" t="s">
        <v>51</v>
      </c>
      <c r="J633" s="15">
        <v>2019</v>
      </c>
      <c r="K633" s="15">
        <v>4506774308.6444111</v>
      </c>
      <c r="M633" s="15">
        <v>0</v>
      </c>
      <c r="N633" s="15">
        <v>0</v>
      </c>
      <c r="O633" s="15">
        <v>0</v>
      </c>
      <c r="P633" s="15">
        <v>0</v>
      </c>
      <c r="Q633" s="15">
        <v>0</v>
      </c>
      <c r="R633" s="15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5">
        <v>0</v>
      </c>
      <c r="Y633" s="15">
        <v>0</v>
      </c>
      <c r="Z633" s="15">
        <v>0</v>
      </c>
      <c r="AA633" s="15">
        <v>0</v>
      </c>
      <c r="AB633" s="15">
        <v>0</v>
      </c>
      <c r="AC633" s="15">
        <v>0</v>
      </c>
      <c r="AD633" s="15">
        <v>0</v>
      </c>
      <c r="AE633" s="15">
        <v>0</v>
      </c>
      <c r="AF633" s="15">
        <v>1</v>
      </c>
    </row>
    <row r="634" spans="1:32" x14ac:dyDescent="0.25">
      <c r="A634" s="15">
        <v>600167</v>
      </c>
      <c r="B634" s="15">
        <v>2009</v>
      </c>
      <c r="C634" s="15" t="s">
        <v>102</v>
      </c>
      <c r="D634" s="15" t="s">
        <v>50</v>
      </c>
      <c r="E634" s="15">
        <v>7</v>
      </c>
      <c r="F634" s="16">
        <v>20.962142944335938</v>
      </c>
      <c r="G634" s="16">
        <v>3.6275595426559448E-2</v>
      </c>
      <c r="H634" s="16">
        <v>8.9026652276515961E-2</v>
      </c>
      <c r="I634" s="15" t="s">
        <v>51</v>
      </c>
      <c r="J634" s="15">
        <v>2009</v>
      </c>
      <c r="K634" s="15">
        <v>1269822475.1958222</v>
      </c>
      <c r="M634" s="15">
        <v>0</v>
      </c>
      <c r="N634" s="15">
        <v>0</v>
      </c>
      <c r="O634" s="15">
        <v>0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5">
        <v>0</v>
      </c>
      <c r="V634" s="15">
        <v>1</v>
      </c>
      <c r="W634" s="15">
        <v>0</v>
      </c>
      <c r="X634" s="15">
        <v>0</v>
      </c>
      <c r="Y634" s="15">
        <v>0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  <c r="AF634" s="15">
        <v>0</v>
      </c>
    </row>
    <row r="635" spans="1:32" x14ac:dyDescent="0.25">
      <c r="A635" s="15">
        <v>600167</v>
      </c>
      <c r="B635" s="15">
        <v>2010</v>
      </c>
      <c r="C635" s="15" t="s">
        <v>102</v>
      </c>
      <c r="D635" s="15" t="s">
        <v>50</v>
      </c>
      <c r="E635" s="15">
        <v>7</v>
      </c>
      <c r="F635" s="16">
        <v>21.143558502197266</v>
      </c>
      <c r="G635" s="16">
        <v>3.7114713340997696E-2</v>
      </c>
      <c r="H635" s="16">
        <v>9.8616823554039001E-2</v>
      </c>
      <c r="I635" s="15" t="s">
        <v>51</v>
      </c>
      <c r="J635" s="15">
        <v>2010</v>
      </c>
      <c r="K635" s="15">
        <v>1522407046.0657067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1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</row>
    <row r="636" spans="1:32" x14ac:dyDescent="0.25">
      <c r="A636" s="15">
        <v>600167</v>
      </c>
      <c r="B636" s="15">
        <v>2011</v>
      </c>
      <c r="C636" s="15" t="s">
        <v>102</v>
      </c>
      <c r="D636" s="15" t="s">
        <v>50</v>
      </c>
      <c r="E636" s="15">
        <v>7</v>
      </c>
      <c r="F636" s="16">
        <v>21.325338363647461</v>
      </c>
      <c r="G636" s="16">
        <v>4.5025557279586792E-2</v>
      </c>
      <c r="H636" s="16">
        <v>0.12548130750656128</v>
      </c>
      <c r="I636" s="15" t="s">
        <v>51</v>
      </c>
      <c r="J636" s="15">
        <v>2011</v>
      </c>
      <c r="K636" s="15">
        <v>1825899106.2961168</v>
      </c>
      <c r="M636" s="15">
        <v>0</v>
      </c>
      <c r="N636" s="15">
        <v>0</v>
      </c>
      <c r="O636" s="15">
        <v>0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5">
        <v>1</v>
      </c>
      <c r="Y636" s="15">
        <v>0</v>
      </c>
      <c r="Z636" s="15">
        <v>0</v>
      </c>
      <c r="AA636" s="15">
        <v>0</v>
      </c>
      <c r="AB636" s="15">
        <v>0</v>
      </c>
      <c r="AC636" s="15">
        <v>0</v>
      </c>
      <c r="AD636" s="15">
        <v>0</v>
      </c>
      <c r="AE636" s="15">
        <v>0</v>
      </c>
      <c r="AF636" s="15">
        <v>0</v>
      </c>
    </row>
    <row r="637" spans="1:32" x14ac:dyDescent="0.25">
      <c r="A637" s="15">
        <v>600167</v>
      </c>
      <c r="B637" s="15">
        <v>2012</v>
      </c>
      <c r="C637" s="15" t="s">
        <v>102</v>
      </c>
      <c r="D637" s="15" t="s">
        <v>50</v>
      </c>
      <c r="E637" s="15">
        <v>7</v>
      </c>
      <c r="F637" s="16">
        <v>21.533096313476563</v>
      </c>
      <c r="G637" s="16">
        <v>4.9008127301931381E-2</v>
      </c>
      <c r="H637" s="16">
        <v>0.14392277598381042</v>
      </c>
      <c r="I637" s="15" t="s">
        <v>51</v>
      </c>
      <c r="J637" s="15">
        <v>2012</v>
      </c>
      <c r="K637" s="15">
        <v>2247526945.8132668</v>
      </c>
      <c r="M637" s="15">
        <v>0</v>
      </c>
      <c r="N637" s="15">
        <v>0</v>
      </c>
      <c r="O637" s="15">
        <v>0</v>
      </c>
      <c r="P637" s="15">
        <v>0</v>
      </c>
      <c r="Q637" s="15">
        <v>0</v>
      </c>
      <c r="R637" s="15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0</v>
      </c>
      <c r="X637" s="15">
        <v>0</v>
      </c>
      <c r="Y637" s="15">
        <v>1</v>
      </c>
      <c r="Z637" s="15">
        <v>0</v>
      </c>
      <c r="AA637" s="15">
        <v>0</v>
      </c>
      <c r="AB637" s="15">
        <v>0</v>
      </c>
      <c r="AC637" s="15">
        <v>0</v>
      </c>
      <c r="AD637" s="15">
        <v>0</v>
      </c>
      <c r="AE637" s="15">
        <v>0</v>
      </c>
      <c r="AF637" s="15">
        <v>0</v>
      </c>
    </row>
    <row r="638" spans="1:32" x14ac:dyDescent="0.25">
      <c r="A638" s="15">
        <v>600167</v>
      </c>
      <c r="B638" s="15">
        <v>2013</v>
      </c>
      <c r="C638" s="15" t="s">
        <v>102</v>
      </c>
      <c r="D638" s="15" t="s">
        <v>50</v>
      </c>
      <c r="E638" s="15">
        <v>7</v>
      </c>
      <c r="F638" s="16">
        <v>21.72059440612793</v>
      </c>
      <c r="G638" s="16">
        <v>5.1161456853151321E-2</v>
      </c>
      <c r="H638" s="16">
        <v>0.15938705205917358</v>
      </c>
      <c r="I638" s="15" t="s">
        <v>51</v>
      </c>
      <c r="J638" s="15">
        <v>2013</v>
      </c>
      <c r="K638" s="15">
        <v>2711029817.5447645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5">
        <v>0</v>
      </c>
      <c r="Y638" s="15">
        <v>0</v>
      </c>
      <c r="Z638" s="15">
        <v>1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  <c r="AF638" s="15">
        <v>0</v>
      </c>
    </row>
    <row r="639" spans="1:32" x14ac:dyDescent="0.25">
      <c r="A639" s="15">
        <v>600167</v>
      </c>
      <c r="B639" s="15">
        <v>2014</v>
      </c>
      <c r="C639" s="15" t="s">
        <v>102</v>
      </c>
      <c r="D639" s="15" t="s">
        <v>50</v>
      </c>
      <c r="E639" s="15">
        <v>7</v>
      </c>
      <c r="F639" s="16">
        <v>21.785594940185547</v>
      </c>
      <c r="G639" s="16">
        <v>5.6272115558385849E-2</v>
      </c>
      <c r="H639" s="16">
        <v>0.16431082785129547</v>
      </c>
      <c r="I639" s="15" t="s">
        <v>51</v>
      </c>
      <c r="J639" s="15">
        <v>2014</v>
      </c>
      <c r="K639" s="15">
        <v>2893101480.2499967</v>
      </c>
      <c r="M639" s="15">
        <v>0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5">
        <v>0</v>
      </c>
      <c r="Z639" s="15">
        <v>0</v>
      </c>
      <c r="AA639" s="15">
        <v>1</v>
      </c>
      <c r="AB639" s="15">
        <v>0</v>
      </c>
      <c r="AC639" s="15">
        <v>0</v>
      </c>
      <c r="AD639" s="15">
        <v>0</v>
      </c>
      <c r="AE639" s="15">
        <v>0</v>
      </c>
      <c r="AF639" s="15">
        <v>0</v>
      </c>
    </row>
    <row r="640" spans="1:32" x14ac:dyDescent="0.25">
      <c r="A640" s="15">
        <v>600167</v>
      </c>
      <c r="B640" s="15">
        <v>2015</v>
      </c>
      <c r="C640" s="15" t="s">
        <v>102</v>
      </c>
      <c r="D640" s="15" t="s">
        <v>50</v>
      </c>
      <c r="E640" s="15">
        <v>7</v>
      </c>
      <c r="F640" s="16">
        <v>21.89582633972168</v>
      </c>
      <c r="G640" s="16">
        <v>5.4675064980983734E-2</v>
      </c>
      <c r="H640" s="16">
        <v>0.15128542482852936</v>
      </c>
      <c r="I640" s="15" t="s">
        <v>51</v>
      </c>
      <c r="J640" s="15">
        <v>2015</v>
      </c>
      <c r="K640" s="15">
        <v>3230253130.6147013</v>
      </c>
      <c r="M640" s="15">
        <v>0</v>
      </c>
      <c r="N640" s="15">
        <v>0</v>
      </c>
      <c r="O640" s="15">
        <v>0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1</v>
      </c>
      <c r="AC640" s="15">
        <v>0</v>
      </c>
      <c r="AD640" s="15">
        <v>0</v>
      </c>
      <c r="AE640" s="15">
        <v>0</v>
      </c>
      <c r="AF640" s="15">
        <v>0</v>
      </c>
    </row>
    <row r="641" spans="1:32" x14ac:dyDescent="0.25">
      <c r="A641" s="15">
        <v>600167</v>
      </c>
      <c r="B641" s="15">
        <v>2016</v>
      </c>
      <c r="C641" s="15" t="s">
        <v>102</v>
      </c>
      <c r="D641" s="15" t="s">
        <v>50</v>
      </c>
      <c r="E641" s="15">
        <v>7</v>
      </c>
      <c r="F641" s="16">
        <v>22.593320846557617</v>
      </c>
      <c r="G641" s="16">
        <v>0.11032213270664215</v>
      </c>
      <c r="H641" s="16">
        <v>0.28519132733345032</v>
      </c>
      <c r="I641" s="15" t="s">
        <v>51</v>
      </c>
      <c r="J641" s="15">
        <v>2016</v>
      </c>
      <c r="K641" s="15">
        <v>6488653327.7661839</v>
      </c>
      <c r="M641" s="15">
        <v>0</v>
      </c>
      <c r="N641" s="15">
        <v>0</v>
      </c>
      <c r="O641" s="15">
        <v>0</v>
      </c>
      <c r="P641" s="15">
        <v>0</v>
      </c>
      <c r="Q641" s="15">
        <v>0</v>
      </c>
      <c r="R641" s="15">
        <v>0</v>
      </c>
      <c r="S641" s="15">
        <v>0</v>
      </c>
      <c r="T641" s="15">
        <v>0</v>
      </c>
      <c r="U641" s="15">
        <v>0</v>
      </c>
      <c r="V641" s="15">
        <v>0</v>
      </c>
      <c r="W641" s="15">
        <v>0</v>
      </c>
      <c r="X641" s="15">
        <v>0</v>
      </c>
      <c r="Y641" s="15">
        <v>0</v>
      </c>
      <c r="Z641" s="15">
        <v>0</v>
      </c>
      <c r="AA641" s="15">
        <v>0</v>
      </c>
      <c r="AB641" s="15">
        <v>0</v>
      </c>
      <c r="AC641" s="15">
        <v>1</v>
      </c>
      <c r="AD641" s="15">
        <v>0</v>
      </c>
      <c r="AE641" s="15">
        <v>0</v>
      </c>
      <c r="AF641" s="15">
        <v>0</v>
      </c>
    </row>
    <row r="642" spans="1:32" x14ac:dyDescent="0.25">
      <c r="A642" s="15">
        <v>600167</v>
      </c>
      <c r="B642" s="15">
        <v>2017</v>
      </c>
      <c r="C642" s="15" t="s">
        <v>102</v>
      </c>
      <c r="D642" s="15" t="s">
        <v>50</v>
      </c>
      <c r="E642" s="15">
        <v>7</v>
      </c>
      <c r="F642" s="16">
        <v>23.133478164672852</v>
      </c>
      <c r="G642" s="16">
        <v>8.4778778254985809E-2</v>
      </c>
      <c r="H642" s="16">
        <v>0.13187618553638458</v>
      </c>
      <c r="I642" s="15" t="s">
        <v>51</v>
      </c>
      <c r="J642" s="15">
        <v>2017</v>
      </c>
      <c r="K642" s="15">
        <v>11136325444.715815</v>
      </c>
      <c r="M642" s="15">
        <v>0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1</v>
      </c>
      <c r="AE642" s="15">
        <v>0</v>
      </c>
      <c r="AF642" s="15">
        <v>0</v>
      </c>
    </row>
    <row r="643" spans="1:32" x14ac:dyDescent="0.25">
      <c r="A643" s="15">
        <v>600167</v>
      </c>
      <c r="B643" s="15">
        <v>2018</v>
      </c>
      <c r="C643" s="15" t="s">
        <v>102</v>
      </c>
      <c r="D643" s="15" t="s">
        <v>50</v>
      </c>
      <c r="E643" s="15">
        <v>7</v>
      </c>
      <c r="F643" s="16">
        <v>23.121383666992188</v>
      </c>
      <c r="G643" s="16">
        <v>0.12261340767145157</v>
      </c>
      <c r="H643" s="16">
        <v>0.21784566342830658</v>
      </c>
      <c r="I643" s="15" t="s">
        <v>51</v>
      </c>
      <c r="J643" s="15">
        <v>2018</v>
      </c>
      <c r="K643" s="15">
        <v>11002448402.166182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5">
        <v>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1</v>
      </c>
      <c r="AF643" s="15">
        <v>0</v>
      </c>
    </row>
    <row r="644" spans="1:32" x14ac:dyDescent="0.25">
      <c r="A644" s="15">
        <v>600167</v>
      </c>
      <c r="B644" s="15">
        <v>2019</v>
      </c>
      <c r="C644" s="15" t="s">
        <v>102</v>
      </c>
      <c r="D644" s="15" t="s">
        <v>50</v>
      </c>
      <c r="E644" s="15">
        <v>7</v>
      </c>
      <c r="F644" s="16">
        <v>23.21660041809082</v>
      </c>
      <c r="G644" s="16">
        <v>0.13591104745864868</v>
      </c>
      <c r="H644" s="16">
        <v>0.21053962409496307</v>
      </c>
      <c r="I644" s="15" t="s">
        <v>51</v>
      </c>
      <c r="J644" s="15">
        <v>2019</v>
      </c>
      <c r="K644" s="15">
        <v>12101562556.237869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  <c r="AF644" s="15">
        <v>1</v>
      </c>
    </row>
    <row r="645" spans="1:32" x14ac:dyDescent="0.25">
      <c r="A645" s="15">
        <v>600212</v>
      </c>
      <c r="B645" s="15">
        <v>2010</v>
      </c>
      <c r="C645" s="15" t="s">
        <v>103</v>
      </c>
      <c r="D645" s="15" t="s">
        <v>50</v>
      </c>
      <c r="E645" s="15">
        <v>5</v>
      </c>
      <c r="F645" s="16">
        <v>20.970607757568359</v>
      </c>
      <c r="G645" s="16">
        <v>1.4176715165376663E-2</v>
      </c>
      <c r="H645" s="16">
        <v>1.738489605486393E-2</v>
      </c>
      <c r="I645" s="15" t="s">
        <v>51</v>
      </c>
      <c r="J645" s="15">
        <v>2010</v>
      </c>
      <c r="K645" s="15">
        <v>1280616907.2579315</v>
      </c>
      <c r="M645" s="15">
        <v>0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1</v>
      </c>
      <c r="X645" s="15">
        <v>0</v>
      </c>
      <c r="Y645" s="15">
        <v>0</v>
      </c>
      <c r="Z645" s="15">
        <v>0</v>
      </c>
      <c r="AA645" s="15">
        <v>0</v>
      </c>
      <c r="AB645" s="15">
        <v>0</v>
      </c>
      <c r="AC645" s="15">
        <v>0</v>
      </c>
      <c r="AD645" s="15">
        <v>0</v>
      </c>
      <c r="AE645" s="15">
        <v>0</v>
      </c>
      <c r="AF645" s="15">
        <v>0</v>
      </c>
    </row>
    <row r="646" spans="1:32" x14ac:dyDescent="0.25">
      <c r="A646" s="15">
        <v>600212</v>
      </c>
      <c r="B646" s="15">
        <v>2011</v>
      </c>
      <c r="C646" s="15" t="s">
        <v>103</v>
      </c>
      <c r="D646" s="15" t="s">
        <v>50</v>
      </c>
      <c r="E646" s="15">
        <v>5</v>
      </c>
      <c r="F646" s="16">
        <v>20.951667785644531</v>
      </c>
      <c r="G646" s="16">
        <v>1.2777172029018402E-2</v>
      </c>
      <c r="H646" s="16">
        <v>1.5141847543418407E-2</v>
      </c>
      <c r="I646" s="15" t="s">
        <v>51</v>
      </c>
      <c r="J646" s="15">
        <v>2011</v>
      </c>
      <c r="K646" s="15">
        <v>1256590308.7755291</v>
      </c>
      <c r="M646" s="15">
        <v>0</v>
      </c>
      <c r="N646" s="15">
        <v>0</v>
      </c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5">
        <v>0</v>
      </c>
      <c r="V646" s="15">
        <v>0</v>
      </c>
      <c r="W646" s="15">
        <v>0</v>
      </c>
      <c r="X646" s="15">
        <v>1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0</v>
      </c>
      <c r="AE646" s="15">
        <v>0</v>
      </c>
      <c r="AF646" s="15">
        <v>0</v>
      </c>
    </row>
    <row r="647" spans="1:32" x14ac:dyDescent="0.25">
      <c r="A647" s="15">
        <v>600212</v>
      </c>
      <c r="B647" s="15">
        <v>2012</v>
      </c>
      <c r="C647" s="15" t="s">
        <v>103</v>
      </c>
      <c r="D647" s="15" t="s">
        <v>50</v>
      </c>
      <c r="E647" s="15">
        <v>5</v>
      </c>
      <c r="F647" s="16">
        <v>20.86644172668457</v>
      </c>
      <c r="G647" s="16">
        <v>-4.8319131135940552E-2</v>
      </c>
      <c r="H647" s="16">
        <v>-5.5502071976661682E-2</v>
      </c>
      <c r="I647" s="15" t="s">
        <v>51</v>
      </c>
      <c r="J647" s="15">
        <v>2012</v>
      </c>
      <c r="K647" s="15">
        <v>1153932748.7463632</v>
      </c>
      <c r="M647" s="15">
        <v>0</v>
      </c>
      <c r="N647" s="15">
        <v>0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</v>
      </c>
      <c r="Y647" s="15">
        <v>1</v>
      </c>
      <c r="Z647" s="15">
        <v>0</v>
      </c>
      <c r="AA647" s="15">
        <v>0</v>
      </c>
      <c r="AB647" s="15">
        <v>0</v>
      </c>
      <c r="AC647" s="15">
        <v>0</v>
      </c>
      <c r="AD647" s="15">
        <v>0</v>
      </c>
      <c r="AE647" s="15">
        <v>0</v>
      </c>
      <c r="AF647" s="15">
        <v>0</v>
      </c>
    </row>
    <row r="648" spans="1:32" x14ac:dyDescent="0.25">
      <c r="A648" s="15">
        <v>600236</v>
      </c>
      <c r="B648" s="15">
        <v>2010</v>
      </c>
      <c r="C648" s="15" t="s">
        <v>104</v>
      </c>
      <c r="D648" s="15" t="s">
        <v>50</v>
      </c>
      <c r="E648" s="15">
        <v>11</v>
      </c>
      <c r="F648" s="16">
        <v>23.625143051147461</v>
      </c>
      <c r="G648" s="16">
        <v>4.9758590757846832E-2</v>
      </c>
      <c r="H648" s="16">
        <v>0.20468409359455109</v>
      </c>
      <c r="I648" s="15" t="s">
        <v>51</v>
      </c>
      <c r="J648" s="15">
        <v>2010</v>
      </c>
      <c r="K648" s="15">
        <v>18208294175.506191</v>
      </c>
      <c r="M648" s="15">
        <v>0</v>
      </c>
      <c r="N648" s="15">
        <v>0</v>
      </c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1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  <c r="AF648" s="15">
        <v>0</v>
      </c>
    </row>
    <row r="649" spans="1:32" x14ac:dyDescent="0.25">
      <c r="A649" s="15">
        <v>600236</v>
      </c>
      <c r="B649" s="15">
        <v>2011</v>
      </c>
      <c r="C649" s="15" t="s">
        <v>104</v>
      </c>
      <c r="D649" s="15" t="s">
        <v>50</v>
      </c>
      <c r="E649" s="15">
        <v>11</v>
      </c>
      <c r="F649" s="16">
        <v>23.765811920166016</v>
      </c>
      <c r="G649" s="16">
        <v>1.4816809445619583E-2</v>
      </c>
      <c r="H649" s="16">
        <v>6.7617304623126984E-2</v>
      </c>
      <c r="I649" s="15" t="s">
        <v>51</v>
      </c>
      <c r="J649" s="15">
        <v>2011</v>
      </c>
      <c r="K649" s="15">
        <v>20958537541.174381</v>
      </c>
      <c r="M649" s="15">
        <v>0</v>
      </c>
      <c r="N649" s="15">
        <v>0</v>
      </c>
      <c r="O649" s="15">
        <v>0</v>
      </c>
      <c r="P649" s="15">
        <v>0</v>
      </c>
      <c r="Q649" s="15">
        <v>0</v>
      </c>
      <c r="R649" s="15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5">
        <v>1</v>
      </c>
      <c r="Y649" s="15">
        <v>0</v>
      </c>
      <c r="Z649" s="15">
        <v>0</v>
      </c>
      <c r="AA649" s="15">
        <v>0</v>
      </c>
      <c r="AB649" s="15">
        <v>0</v>
      </c>
      <c r="AC649" s="15">
        <v>0</v>
      </c>
      <c r="AD649" s="15">
        <v>0</v>
      </c>
      <c r="AE649" s="15">
        <v>0</v>
      </c>
      <c r="AF649" s="15">
        <v>0</v>
      </c>
    </row>
    <row r="650" spans="1:32" x14ac:dyDescent="0.25">
      <c r="A650" s="15">
        <v>600236</v>
      </c>
      <c r="B650" s="15">
        <v>2012</v>
      </c>
      <c r="C650" s="15" t="s">
        <v>104</v>
      </c>
      <c r="D650" s="15" t="s">
        <v>50</v>
      </c>
      <c r="E650" s="15">
        <v>11</v>
      </c>
      <c r="F650" s="16">
        <v>23.803882598876953</v>
      </c>
      <c r="G650" s="16">
        <v>1.9848749041557312E-2</v>
      </c>
      <c r="H650" s="16">
        <v>8.8165014982223511E-2</v>
      </c>
      <c r="I650" s="15" t="s">
        <v>51</v>
      </c>
      <c r="J650" s="15">
        <v>2012</v>
      </c>
      <c r="K650" s="15">
        <v>21771826289.712173</v>
      </c>
      <c r="M650" s="15">
        <v>0</v>
      </c>
      <c r="N650" s="15">
        <v>0</v>
      </c>
      <c r="O650" s="15">
        <v>0</v>
      </c>
      <c r="P650" s="15">
        <v>0</v>
      </c>
      <c r="Q650" s="15">
        <v>0</v>
      </c>
      <c r="R650" s="15">
        <v>0</v>
      </c>
      <c r="S650" s="15">
        <v>0</v>
      </c>
      <c r="T650" s="15">
        <v>0</v>
      </c>
      <c r="U650" s="15">
        <v>0</v>
      </c>
      <c r="V650" s="15">
        <v>0</v>
      </c>
      <c r="W650" s="15">
        <v>0</v>
      </c>
      <c r="X650" s="15">
        <v>0</v>
      </c>
      <c r="Y650" s="15">
        <v>1</v>
      </c>
      <c r="Z650" s="15">
        <v>0</v>
      </c>
      <c r="AA650" s="15">
        <v>0</v>
      </c>
      <c r="AB650" s="15">
        <v>0</v>
      </c>
      <c r="AC650" s="15">
        <v>0</v>
      </c>
      <c r="AD650" s="15">
        <v>0</v>
      </c>
      <c r="AE650" s="15">
        <v>0</v>
      </c>
      <c r="AF650" s="15">
        <v>0</v>
      </c>
    </row>
    <row r="651" spans="1:32" x14ac:dyDescent="0.25">
      <c r="A651" s="15">
        <v>600236</v>
      </c>
      <c r="B651" s="15">
        <v>2013</v>
      </c>
      <c r="C651" s="15" t="s">
        <v>104</v>
      </c>
      <c r="D651" s="15" t="s">
        <v>50</v>
      </c>
      <c r="E651" s="15">
        <v>11</v>
      </c>
      <c r="F651" s="16">
        <v>23.810968399047852</v>
      </c>
      <c r="G651" s="16">
        <v>1.5704305842518806E-2</v>
      </c>
      <c r="H651" s="16">
        <v>6.7571096122264862E-2</v>
      </c>
      <c r="I651" s="15" t="s">
        <v>51</v>
      </c>
      <c r="J651" s="15">
        <v>2013</v>
      </c>
      <c r="K651" s="15">
        <v>21926644959.466839</v>
      </c>
      <c r="M651" s="15">
        <v>0</v>
      </c>
      <c r="N651" s="15">
        <v>0</v>
      </c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0</v>
      </c>
      <c r="U651" s="15">
        <v>0</v>
      </c>
      <c r="V651" s="15">
        <v>0</v>
      </c>
      <c r="W651" s="15">
        <v>0</v>
      </c>
      <c r="X651" s="15">
        <v>0</v>
      </c>
      <c r="Y651" s="15">
        <v>0</v>
      </c>
      <c r="Z651" s="15">
        <v>1</v>
      </c>
      <c r="AA651" s="15">
        <v>0</v>
      </c>
      <c r="AB651" s="15">
        <v>0</v>
      </c>
      <c r="AC651" s="15">
        <v>0</v>
      </c>
      <c r="AD651" s="15">
        <v>0</v>
      </c>
      <c r="AE651" s="15">
        <v>0</v>
      </c>
      <c r="AF651" s="15">
        <v>0</v>
      </c>
    </row>
    <row r="652" spans="1:32" x14ac:dyDescent="0.25">
      <c r="A652" s="15">
        <v>600236</v>
      </c>
      <c r="B652" s="15">
        <v>2014</v>
      </c>
      <c r="C652" s="15" t="s">
        <v>104</v>
      </c>
      <c r="D652" s="15" t="s">
        <v>50</v>
      </c>
      <c r="E652" s="15">
        <v>11</v>
      </c>
      <c r="F652" s="16">
        <v>23.820755004882813</v>
      </c>
      <c r="G652" s="16">
        <v>4.2934674769639969E-2</v>
      </c>
      <c r="H652" s="16">
        <v>0.16343496739864349</v>
      </c>
      <c r="I652" s="15" t="s">
        <v>51</v>
      </c>
      <c r="J652" s="15">
        <v>2014</v>
      </c>
      <c r="K652" s="15">
        <v>22142285866.116989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  <c r="AA652" s="15">
        <v>1</v>
      </c>
      <c r="AB652" s="15">
        <v>0</v>
      </c>
      <c r="AC652" s="15">
        <v>0</v>
      </c>
      <c r="AD652" s="15">
        <v>0</v>
      </c>
      <c r="AE652" s="15">
        <v>0</v>
      </c>
      <c r="AF652" s="15">
        <v>0</v>
      </c>
    </row>
    <row r="653" spans="1:32" x14ac:dyDescent="0.25">
      <c r="A653" s="15">
        <v>600236</v>
      </c>
      <c r="B653" s="15">
        <v>2015</v>
      </c>
      <c r="C653" s="15" t="s">
        <v>104</v>
      </c>
      <c r="D653" s="15" t="s">
        <v>50</v>
      </c>
      <c r="E653" s="15">
        <v>11</v>
      </c>
      <c r="F653" s="16">
        <v>24.493825912475586</v>
      </c>
      <c r="G653" s="16">
        <v>9.2303350567817688E-2</v>
      </c>
      <c r="H653" s="16">
        <v>0.27348798513412476</v>
      </c>
      <c r="I653" s="15" t="s">
        <v>51</v>
      </c>
      <c r="J653" s="15">
        <v>2015</v>
      </c>
      <c r="K653" s="15">
        <v>43404367753.719696</v>
      </c>
      <c r="M653" s="15">
        <v>0</v>
      </c>
      <c r="N653" s="15">
        <v>0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  <c r="AA653" s="15">
        <v>0</v>
      </c>
      <c r="AB653" s="15">
        <v>1</v>
      </c>
      <c r="AC653" s="15">
        <v>0</v>
      </c>
      <c r="AD653" s="15">
        <v>0</v>
      </c>
      <c r="AE653" s="15">
        <v>0</v>
      </c>
      <c r="AF653" s="15">
        <v>0</v>
      </c>
    </row>
    <row r="654" spans="1:32" x14ac:dyDescent="0.25">
      <c r="A654" s="15">
        <v>600236</v>
      </c>
      <c r="B654" s="15">
        <v>2016</v>
      </c>
      <c r="C654" s="15" t="s">
        <v>104</v>
      </c>
      <c r="D654" s="15" t="s">
        <v>50</v>
      </c>
      <c r="E654" s="15">
        <v>11</v>
      </c>
      <c r="F654" s="16">
        <v>24.400852203369141</v>
      </c>
      <c r="G654" s="16">
        <v>7.3476992547512054E-2</v>
      </c>
      <c r="H654" s="16">
        <v>0.19200734794139862</v>
      </c>
      <c r="I654" s="15" t="s">
        <v>51</v>
      </c>
      <c r="J654" s="15">
        <v>2016</v>
      </c>
      <c r="K654" s="15">
        <v>39550817594.319298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  <c r="AA654" s="15">
        <v>0</v>
      </c>
      <c r="AB654" s="15">
        <v>0</v>
      </c>
      <c r="AC654" s="15">
        <v>1</v>
      </c>
      <c r="AD654" s="15">
        <v>0</v>
      </c>
      <c r="AE654" s="15">
        <v>0</v>
      </c>
      <c r="AF654" s="15">
        <v>0</v>
      </c>
    </row>
    <row r="655" spans="1:32" x14ac:dyDescent="0.25">
      <c r="A655" s="15">
        <v>600236</v>
      </c>
      <c r="B655" s="15">
        <v>2017</v>
      </c>
      <c r="C655" s="15" t="s">
        <v>104</v>
      </c>
      <c r="D655" s="15" t="s">
        <v>50</v>
      </c>
      <c r="E655" s="15">
        <v>11</v>
      </c>
      <c r="F655" s="16">
        <v>24.443571090698242</v>
      </c>
      <c r="G655" s="16">
        <v>6.7959308624267578E-2</v>
      </c>
      <c r="H655" s="16">
        <v>0.16682010889053345</v>
      </c>
      <c r="I655" s="15" t="s">
        <v>51</v>
      </c>
      <c r="J655" s="15">
        <v>2017</v>
      </c>
      <c r="K655" s="15">
        <v>41276992142.430206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5">
        <v>0</v>
      </c>
      <c r="AD655" s="15">
        <v>1</v>
      </c>
      <c r="AE655" s="15">
        <v>0</v>
      </c>
      <c r="AF655" s="15">
        <v>0</v>
      </c>
    </row>
    <row r="656" spans="1:32" x14ac:dyDescent="0.25">
      <c r="A656" s="15">
        <v>600236</v>
      </c>
      <c r="B656" s="15">
        <v>2018</v>
      </c>
      <c r="C656" s="15" t="s">
        <v>104</v>
      </c>
      <c r="D656" s="15" t="s">
        <v>50</v>
      </c>
      <c r="E656" s="15">
        <v>11</v>
      </c>
      <c r="F656" s="16">
        <v>24.550861358642578</v>
      </c>
      <c r="G656" s="16">
        <v>5.9001762419939041E-2</v>
      </c>
      <c r="H656" s="16">
        <v>0.1633288562297821</v>
      </c>
      <c r="I656" s="15" t="s">
        <v>51</v>
      </c>
      <c r="J656" s="15">
        <v>2018</v>
      </c>
      <c r="K656" s="15">
        <v>45951914909.400574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  <c r="AA656" s="15">
        <v>0</v>
      </c>
      <c r="AB656" s="15">
        <v>0</v>
      </c>
      <c r="AC656" s="15">
        <v>0</v>
      </c>
      <c r="AD656" s="15">
        <v>0</v>
      </c>
      <c r="AE656" s="15">
        <v>1</v>
      </c>
      <c r="AF656" s="15">
        <v>0</v>
      </c>
    </row>
    <row r="657" spans="1:32" x14ac:dyDescent="0.25">
      <c r="A657" s="15">
        <v>600236</v>
      </c>
      <c r="B657" s="15">
        <v>2019</v>
      </c>
      <c r="C657" s="15" t="s">
        <v>104</v>
      </c>
      <c r="D657" s="15" t="s">
        <v>50</v>
      </c>
      <c r="E657" s="15">
        <v>11</v>
      </c>
      <c r="F657" s="16">
        <v>24.506477355957031</v>
      </c>
      <c r="G657" s="16">
        <v>5.4570809006690979E-2</v>
      </c>
      <c r="H657" s="16">
        <v>0.14006347954273224</v>
      </c>
      <c r="I657" s="15" t="s">
        <v>51</v>
      </c>
      <c r="J657" s="15">
        <v>2019</v>
      </c>
      <c r="K657" s="15">
        <v>43956983984.796143</v>
      </c>
      <c r="M657" s="15">
        <v>0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5">
        <v>0</v>
      </c>
      <c r="Y657" s="15">
        <v>0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1</v>
      </c>
    </row>
    <row r="658" spans="1:32" x14ac:dyDescent="0.25">
      <c r="A658" s="15">
        <v>600283</v>
      </c>
      <c r="B658" s="15">
        <v>2000</v>
      </c>
      <c r="C658" s="15" t="s">
        <v>105</v>
      </c>
      <c r="D658" s="15" t="s">
        <v>50</v>
      </c>
      <c r="E658" s="15">
        <v>7</v>
      </c>
      <c r="F658" s="16">
        <v>21.024715423583984</v>
      </c>
      <c r="G658" s="16">
        <v>3.3557068556547165E-2</v>
      </c>
      <c r="H658" s="16">
        <v>5.3735245019197464E-2</v>
      </c>
      <c r="I658" s="15" t="s">
        <v>51</v>
      </c>
      <c r="J658" s="15">
        <v>2000</v>
      </c>
      <c r="K658" s="15">
        <v>1351816963.7817211</v>
      </c>
      <c r="M658" s="15">
        <v>1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5">
        <v>0</v>
      </c>
      <c r="V658" s="15">
        <v>0</v>
      </c>
      <c r="W658" s="15">
        <v>0</v>
      </c>
      <c r="X658" s="15">
        <v>0</v>
      </c>
      <c r="Y658" s="15">
        <v>0</v>
      </c>
      <c r="Z658" s="15">
        <v>0</v>
      </c>
      <c r="AA658" s="15">
        <v>0</v>
      </c>
      <c r="AB658" s="15">
        <v>0</v>
      </c>
      <c r="AC658" s="15">
        <v>0</v>
      </c>
      <c r="AD658" s="15">
        <v>0</v>
      </c>
      <c r="AE658" s="15">
        <v>0</v>
      </c>
      <c r="AF658" s="15">
        <v>0</v>
      </c>
    </row>
    <row r="659" spans="1:32" x14ac:dyDescent="0.25">
      <c r="A659" s="15">
        <v>600283</v>
      </c>
      <c r="B659" s="15">
        <v>2001</v>
      </c>
      <c r="C659" s="15" t="s">
        <v>105</v>
      </c>
      <c r="D659" s="15" t="s">
        <v>50</v>
      </c>
      <c r="E659" s="15">
        <v>7</v>
      </c>
      <c r="F659" s="16">
        <v>20.89857292175293</v>
      </c>
      <c r="G659" s="16">
        <v>4.3807387351989746E-2</v>
      </c>
      <c r="H659" s="16">
        <v>5.8832515031099319E-2</v>
      </c>
      <c r="I659" s="15" t="s">
        <v>51</v>
      </c>
      <c r="J659" s="15">
        <v>2001</v>
      </c>
      <c r="K659" s="15">
        <v>1191612086.3999538</v>
      </c>
      <c r="M659" s="15">
        <v>0</v>
      </c>
      <c r="N659" s="15">
        <v>1</v>
      </c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5">
        <v>0</v>
      </c>
      <c r="Y659" s="15">
        <v>0</v>
      </c>
      <c r="Z659" s="15">
        <v>0</v>
      </c>
      <c r="AA659" s="15">
        <v>0</v>
      </c>
      <c r="AB659" s="15">
        <v>0</v>
      </c>
      <c r="AC659" s="15">
        <v>0</v>
      </c>
      <c r="AD659" s="15">
        <v>0</v>
      </c>
      <c r="AE659" s="15">
        <v>0</v>
      </c>
      <c r="AF659" s="15">
        <v>0</v>
      </c>
    </row>
    <row r="660" spans="1:32" x14ac:dyDescent="0.25">
      <c r="A660" s="15">
        <v>600283</v>
      </c>
      <c r="B660" s="15">
        <v>2002</v>
      </c>
      <c r="C660" s="15" t="s">
        <v>105</v>
      </c>
      <c r="D660" s="15" t="s">
        <v>50</v>
      </c>
      <c r="E660" s="15">
        <v>11</v>
      </c>
      <c r="F660" s="16">
        <v>21.173421859741211</v>
      </c>
      <c r="G660" s="16">
        <v>3.6877550184726715E-2</v>
      </c>
      <c r="H660" s="16">
        <v>6.1760690063238144E-2</v>
      </c>
      <c r="I660" s="15" t="s">
        <v>51</v>
      </c>
      <c r="J660" s="15">
        <v>2002</v>
      </c>
      <c r="K660" s="15">
        <v>1568556897.0302603</v>
      </c>
      <c r="M660" s="15">
        <v>0</v>
      </c>
      <c r="N660" s="15">
        <v>0</v>
      </c>
      <c r="O660" s="15">
        <v>1</v>
      </c>
      <c r="P660" s="15">
        <v>0</v>
      </c>
      <c r="Q660" s="15">
        <v>0</v>
      </c>
      <c r="R660" s="15">
        <v>0</v>
      </c>
      <c r="S660" s="15">
        <v>0</v>
      </c>
      <c r="T660" s="15">
        <v>0</v>
      </c>
      <c r="U660" s="15">
        <v>0</v>
      </c>
      <c r="V660" s="15">
        <v>0</v>
      </c>
      <c r="W660" s="15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0</v>
      </c>
    </row>
    <row r="661" spans="1:32" x14ac:dyDescent="0.25">
      <c r="A661" s="15">
        <v>600283</v>
      </c>
      <c r="B661" s="15">
        <v>2003</v>
      </c>
      <c r="C661" s="15" t="s">
        <v>105</v>
      </c>
      <c r="D661" s="15" t="s">
        <v>50</v>
      </c>
      <c r="E661" s="15">
        <v>12</v>
      </c>
      <c r="F661" s="16">
        <v>21.173294067382813</v>
      </c>
      <c r="G661" s="16">
        <v>1.8921945244073868E-2</v>
      </c>
      <c r="H661" s="16">
        <v>2.9924049973487854E-2</v>
      </c>
      <c r="I661" s="15" t="s">
        <v>51</v>
      </c>
      <c r="J661" s="15">
        <v>2003</v>
      </c>
      <c r="K661" s="15">
        <v>1568356460.2525237</v>
      </c>
      <c r="M661" s="15">
        <v>0</v>
      </c>
      <c r="N661" s="15">
        <v>0</v>
      </c>
      <c r="O661" s="15">
        <v>0</v>
      </c>
      <c r="P661" s="15">
        <v>1</v>
      </c>
      <c r="Q661" s="15">
        <v>0</v>
      </c>
      <c r="R661" s="15">
        <v>0</v>
      </c>
      <c r="S661" s="15">
        <v>0</v>
      </c>
      <c r="T661" s="15">
        <v>0</v>
      </c>
      <c r="U661" s="15">
        <v>0</v>
      </c>
      <c r="V661" s="15">
        <v>0</v>
      </c>
      <c r="W661" s="15">
        <v>0</v>
      </c>
      <c r="X661" s="15">
        <v>0</v>
      </c>
      <c r="Y661" s="15">
        <v>0</v>
      </c>
      <c r="Z661" s="15">
        <v>0</v>
      </c>
      <c r="AA661" s="15">
        <v>0</v>
      </c>
      <c r="AB661" s="15">
        <v>0</v>
      </c>
      <c r="AC661" s="15">
        <v>0</v>
      </c>
      <c r="AD661" s="15">
        <v>0</v>
      </c>
      <c r="AE661" s="15">
        <v>0</v>
      </c>
      <c r="AF661" s="15">
        <v>0</v>
      </c>
    </row>
    <row r="662" spans="1:32" x14ac:dyDescent="0.25">
      <c r="A662" s="15">
        <v>600283</v>
      </c>
      <c r="B662" s="15">
        <v>2004</v>
      </c>
      <c r="C662" s="15" t="s">
        <v>105</v>
      </c>
      <c r="D662" s="15" t="s">
        <v>50</v>
      </c>
      <c r="E662" s="15">
        <v>12</v>
      </c>
      <c r="F662" s="16">
        <v>21.218893051147461</v>
      </c>
      <c r="G662" s="16">
        <v>1.2732626870274544E-2</v>
      </c>
      <c r="H662" s="16">
        <v>2.1390676498413086E-2</v>
      </c>
      <c r="I662" s="15" t="s">
        <v>51</v>
      </c>
      <c r="J662" s="15">
        <v>2004</v>
      </c>
      <c r="K662" s="15">
        <v>1641527505.6009316</v>
      </c>
      <c r="M662" s="15">
        <v>0</v>
      </c>
      <c r="N662" s="15">
        <v>0</v>
      </c>
      <c r="O662" s="15">
        <v>0</v>
      </c>
      <c r="P662" s="15">
        <v>0</v>
      </c>
      <c r="Q662" s="15">
        <v>1</v>
      </c>
      <c r="R662" s="15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5">
        <v>0</v>
      </c>
      <c r="Y662" s="15">
        <v>0</v>
      </c>
      <c r="Z662" s="15">
        <v>0</v>
      </c>
      <c r="AA662" s="15">
        <v>0</v>
      </c>
      <c r="AB662" s="15">
        <v>0</v>
      </c>
      <c r="AC662" s="15">
        <v>0</v>
      </c>
      <c r="AD662" s="15">
        <v>0</v>
      </c>
      <c r="AE662" s="15">
        <v>0</v>
      </c>
      <c r="AF662" s="15">
        <v>0</v>
      </c>
    </row>
    <row r="663" spans="1:32" x14ac:dyDescent="0.25">
      <c r="A663" s="15">
        <v>600283</v>
      </c>
      <c r="B663" s="15">
        <v>2005</v>
      </c>
      <c r="C663" s="15" t="s">
        <v>105</v>
      </c>
      <c r="D663" s="15" t="s">
        <v>50</v>
      </c>
      <c r="E663" s="15">
        <v>12</v>
      </c>
      <c r="F663" s="16">
        <v>21.371349334716797</v>
      </c>
      <c r="G663" s="16">
        <v>1.8889907747507095E-2</v>
      </c>
      <c r="H663" s="16">
        <v>3.2189227640628815E-2</v>
      </c>
      <c r="I663" s="15" t="s">
        <v>51</v>
      </c>
      <c r="J663" s="15">
        <v>2005</v>
      </c>
      <c r="K663" s="15">
        <v>1911873206.3702528</v>
      </c>
      <c r="M663" s="15">
        <v>0</v>
      </c>
      <c r="N663" s="15">
        <v>0</v>
      </c>
      <c r="O663" s="15">
        <v>0</v>
      </c>
      <c r="P663" s="15">
        <v>0</v>
      </c>
      <c r="Q663" s="15">
        <v>0</v>
      </c>
      <c r="R663" s="15">
        <v>1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5">
        <v>0</v>
      </c>
      <c r="Y663" s="15">
        <v>0</v>
      </c>
      <c r="Z663" s="15">
        <v>0</v>
      </c>
      <c r="AA663" s="15">
        <v>0</v>
      </c>
      <c r="AB663" s="15">
        <v>0</v>
      </c>
      <c r="AC663" s="15">
        <v>0</v>
      </c>
      <c r="AD663" s="15">
        <v>0</v>
      </c>
      <c r="AE663" s="15">
        <v>0</v>
      </c>
      <c r="AF663" s="15">
        <v>0</v>
      </c>
    </row>
    <row r="664" spans="1:32" x14ac:dyDescent="0.25">
      <c r="A664" s="15">
        <v>600283</v>
      </c>
      <c r="B664" s="15">
        <v>2006</v>
      </c>
      <c r="C664" s="15" t="s">
        <v>105</v>
      </c>
      <c r="D664" s="15" t="s">
        <v>50</v>
      </c>
      <c r="E664" s="15">
        <v>12</v>
      </c>
      <c r="F664" s="16">
        <v>21.54631233215332</v>
      </c>
      <c r="G664" s="16">
        <v>2.5573370978236198E-2</v>
      </c>
      <c r="H664" s="16">
        <v>4.6124044805765152E-2</v>
      </c>
      <c r="I664" s="15" t="s">
        <v>51</v>
      </c>
      <c r="J664" s="15">
        <v>2006</v>
      </c>
      <c r="K664" s="15">
        <v>2277427451.5181298</v>
      </c>
      <c r="M664" s="15">
        <v>0</v>
      </c>
      <c r="N664" s="15">
        <v>0</v>
      </c>
      <c r="O664" s="15">
        <v>0</v>
      </c>
      <c r="P664" s="15">
        <v>0</v>
      </c>
      <c r="Q664" s="15">
        <v>0</v>
      </c>
      <c r="R664" s="15">
        <v>0</v>
      </c>
      <c r="S664" s="15">
        <v>1</v>
      </c>
      <c r="T664" s="15">
        <v>0</v>
      </c>
      <c r="U664" s="15">
        <v>0</v>
      </c>
      <c r="V664" s="15">
        <v>0</v>
      </c>
      <c r="W664" s="15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0</v>
      </c>
      <c r="AC664" s="15">
        <v>0</v>
      </c>
      <c r="AD664" s="15">
        <v>0</v>
      </c>
      <c r="AE664" s="15">
        <v>0</v>
      </c>
      <c r="AF664" s="15">
        <v>0</v>
      </c>
    </row>
    <row r="665" spans="1:32" x14ac:dyDescent="0.25">
      <c r="A665" s="15">
        <v>600283</v>
      </c>
      <c r="B665" s="15">
        <v>2007</v>
      </c>
      <c r="C665" s="15" t="s">
        <v>105</v>
      </c>
      <c r="D665" s="15" t="s">
        <v>50</v>
      </c>
      <c r="E665" s="15">
        <v>13</v>
      </c>
      <c r="F665" s="16">
        <v>21.403146743774414</v>
      </c>
      <c r="G665" s="16">
        <v>1.2109161354601383E-2</v>
      </c>
      <c r="H665" s="16">
        <v>2.0702831447124481E-2</v>
      </c>
      <c r="I665" s="15" t="s">
        <v>51</v>
      </c>
      <c r="J665" s="15">
        <v>2007</v>
      </c>
      <c r="K665" s="15">
        <v>1973642670.8675613</v>
      </c>
      <c r="M665" s="15">
        <v>0</v>
      </c>
      <c r="N665" s="15">
        <v>0</v>
      </c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1</v>
      </c>
      <c r="U665" s="15">
        <v>0</v>
      </c>
      <c r="V665" s="15">
        <v>0</v>
      </c>
      <c r="W665" s="15">
        <v>0</v>
      </c>
      <c r="X665" s="15">
        <v>0</v>
      </c>
      <c r="Y665" s="15">
        <v>0</v>
      </c>
      <c r="Z665" s="15">
        <v>0</v>
      </c>
      <c r="AA665" s="15">
        <v>0</v>
      </c>
      <c r="AB665" s="15">
        <v>0</v>
      </c>
      <c r="AC665" s="15">
        <v>0</v>
      </c>
      <c r="AD665" s="15">
        <v>0</v>
      </c>
      <c r="AE665" s="15">
        <v>0</v>
      </c>
      <c r="AF665" s="15">
        <v>0</v>
      </c>
    </row>
    <row r="666" spans="1:32" x14ac:dyDescent="0.25">
      <c r="A666" s="15">
        <v>600283</v>
      </c>
      <c r="B666" s="15">
        <v>2008</v>
      </c>
      <c r="C666" s="15" t="s">
        <v>105</v>
      </c>
      <c r="D666" s="15" t="s">
        <v>50</v>
      </c>
      <c r="E666" s="15">
        <v>11</v>
      </c>
      <c r="F666" s="16">
        <v>21.647100448608398</v>
      </c>
      <c r="G666" s="16">
        <v>1.8014129251241684E-2</v>
      </c>
      <c r="H666" s="16">
        <v>3.7113599479198456E-2</v>
      </c>
      <c r="I666" s="15" t="s">
        <v>51</v>
      </c>
      <c r="J666" s="15">
        <v>2008</v>
      </c>
      <c r="K666" s="15">
        <v>2518931016.3449116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1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0</v>
      </c>
      <c r="AC666" s="15">
        <v>0</v>
      </c>
      <c r="AD666" s="15">
        <v>0</v>
      </c>
      <c r="AE666" s="15">
        <v>0</v>
      </c>
      <c r="AF666" s="15">
        <v>0</v>
      </c>
    </row>
    <row r="667" spans="1:32" x14ac:dyDescent="0.25">
      <c r="A667" s="15">
        <v>600283</v>
      </c>
      <c r="B667" s="15">
        <v>2009</v>
      </c>
      <c r="C667" s="15" t="s">
        <v>105</v>
      </c>
      <c r="D667" s="15" t="s">
        <v>50</v>
      </c>
      <c r="E667" s="15">
        <v>11</v>
      </c>
      <c r="F667" s="16">
        <v>21.749004364013672</v>
      </c>
      <c r="G667" s="16">
        <v>1.940198615193367E-2</v>
      </c>
      <c r="H667" s="16">
        <v>4.4372368603944778E-2</v>
      </c>
      <c r="I667" s="15" t="s">
        <v>51</v>
      </c>
      <c r="J667" s="15">
        <v>2009</v>
      </c>
      <c r="K667" s="15">
        <v>2789154566.2615733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5">
        <v>0</v>
      </c>
      <c r="V667" s="15">
        <v>1</v>
      </c>
      <c r="W667" s="15">
        <v>0</v>
      </c>
      <c r="X667" s="15">
        <v>0</v>
      </c>
      <c r="Y667" s="15">
        <v>0</v>
      </c>
      <c r="Z667" s="15">
        <v>0</v>
      </c>
      <c r="AA667" s="15">
        <v>0</v>
      </c>
      <c r="AB667" s="15">
        <v>0</v>
      </c>
      <c r="AC667" s="15">
        <v>0</v>
      </c>
      <c r="AD667" s="15">
        <v>0</v>
      </c>
      <c r="AE667" s="15">
        <v>0</v>
      </c>
      <c r="AF667" s="15">
        <v>0</v>
      </c>
    </row>
    <row r="668" spans="1:32" x14ac:dyDescent="0.25">
      <c r="A668" s="15">
        <v>600283</v>
      </c>
      <c r="B668" s="15">
        <v>2010</v>
      </c>
      <c r="C668" s="15" t="s">
        <v>105</v>
      </c>
      <c r="D668" s="15" t="s">
        <v>50</v>
      </c>
      <c r="E668" s="15">
        <v>11</v>
      </c>
      <c r="F668" s="16">
        <v>21.803564071655273</v>
      </c>
      <c r="G668" s="16">
        <v>4.6407673507928848E-2</v>
      </c>
      <c r="H668" s="16">
        <v>9.9916182458400726E-2</v>
      </c>
      <c r="I668" s="15" t="s">
        <v>51</v>
      </c>
      <c r="J668" s="15">
        <v>2010</v>
      </c>
      <c r="K668" s="15">
        <v>2945557887.6828508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1</v>
      </c>
      <c r="X668" s="15">
        <v>0</v>
      </c>
      <c r="Y668" s="15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</row>
    <row r="669" spans="1:32" x14ac:dyDescent="0.25">
      <c r="A669" s="15">
        <v>600283</v>
      </c>
      <c r="B669" s="15">
        <v>2011</v>
      </c>
      <c r="C669" s="15" t="s">
        <v>105</v>
      </c>
      <c r="D669" s="15" t="s">
        <v>50</v>
      </c>
      <c r="E669" s="15">
        <v>9</v>
      </c>
      <c r="F669" s="16">
        <v>21.793672561645508</v>
      </c>
      <c r="G669" s="16">
        <v>2.4779025465250015E-2</v>
      </c>
      <c r="H669" s="16">
        <v>6.2389671802520752E-2</v>
      </c>
      <c r="I669" s="15" t="s">
        <v>51</v>
      </c>
      <c r="J669" s="15">
        <v>2011</v>
      </c>
      <c r="K669" s="15">
        <v>2916565497.9978719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1</v>
      </c>
      <c r="Y669" s="15">
        <v>0</v>
      </c>
      <c r="Z669" s="15">
        <v>0</v>
      </c>
      <c r="AA669" s="15">
        <v>0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</row>
    <row r="670" spans="1:32" x14ac:dyDescent="0.25">
      <c r="A670" s="15">
        <v>600292</v>
      </c>
      <c r="B670" s="15">
        <v>2000</v>
      </c>
      <c r="C670" s="15" t="s">
        <v>106</v>
      </c>
      <c r="D670" s="15" t="s">
        <v>50</v>
      </c>
      <c r="E670" s="15">
        <v>11</v>
      </c>
      <c r="F670" s="16">
        <v>20.761913299560547</v>
      </c>
      <c r="G670" s="16">
        <v>7.0427782833576202E-2</v>
      </c>
      <c r="H670" s="16">
        <v>9.6782170236110687E-2</v>
      </c>
      <c r="I670" s="15" t="s">
        <v>51</v>
      </c>
      <c r="J670" s="15">
        <v>2000</v>
      </c>
      <c r="K670" s="15">
        <v>1039403990.2870548</v>
      </c>
      <c r="M670" s="15">
        <v>1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>
        <v>0</v>
      </c>
      <c r="U670" s="15">
        <v>0</v>
      </c>
      <c r="V670" s="15">
        <v>0</v>
      </c>
      <c r="W670" s="15">
        <v>0</v>
      </c>
      <c r="X670" s="15">
        <v>0</v>
      </c>
      <c r="Y670" s="15">
        <v>0</v>
      </c>
      <c r="Z670" s="15">
        <v>0</v>
      </c>
      <c r="AA670" s="15">
        <v>0</v>
      </c>
      <c r="AB670" s="15">
        <v>0</v>
      </c>
      <c r="AC670" s="15">
        <v>0</v>
      </c>
      <c r="AD670" s="15">
        <v>0</v>
      </c>
      <c r="AE670" s="15">
        <v>0</v>
      </c>
      <c r="AF670" s="15">
        <v>0</v>
      </c>
    </row>
    <row r="671" spans="1:32" x14ac:dyDescent="0.25">
      <c r="A671" s="15">
        <v>600292</v>
      </c>
      <c r="B671" s="15">
        <v>2001</v>
      </c>
      <c r="C671" s="15" t="s">
        <v>106</v>
      </c>
      <c r="D671" s="15" t="s">
        <v>50</v>
      </c>
      <c r="E671" s="15">
        <v>11</v>
      </c>
      <c r="F671" s="16">
        <v>20.791522979736328</v>
      </c>
      <c r="G671" s="16">
        <v>7.2530306875705719E-2</v>
      </c>
      <c r="H671" s="16">
        <v>9.4930611550807953E-2</v>
      </c>
      <c r="I671" s="15" t="s">
        <v>51</v>
      </c>
      <c r="J671" s="15">
        <v>2001</v>
      </c>
      <c r="K671" s="15">
        <v>1070640580.5910296</v>
      </c>
      <c r="M671" s="15">
        <v>0</v>
      </c>
      <c r="N671" s="15">
        <v>1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0</v>
      </c>
      <c r="AC671" s="15">
        <v>0</v>
      </c>
      <c r="AD671" s="15">
        <v>0</v>
      </c>
      <c r="AE671" s="15">
        <v>0</v>
      </c>
      <c r="AF671" s="15">
        <v>0</v>
      </c>
    </row>
    <row r="672" spans="1:32" x14ac:dyDescent="0.25">
      <c r="A672" s="15">
        <v>600292</v>
      </c>
      <c r="B672" s="15">
        <v>2002</v>
      </c>
      <c r="C672" s="15" t="s">
        <v>106</v>
      </c>
      <c r="D672" s="15" t="s">
        <v>50</v>
      </c>
      <c r="E672" s="15">
        <v>13</v>
      </c>
      <c r="F672" s="16">
        <v>21.148271560668945</v>
      </c>
      <c r="G672" s="16">
        <v>4.6291153877973557E-2</v>
      </c>
      <c r="H672" s="16">
        <v>8.2343310117721558E-2</v>
      </c>
      <c r="I672" s="15" t="s">
        <v>51</v>
      </c>
      <c r="J672" s="15">
        <v>2002</v>
      </c>
      <c r="K672" s="15">
        <v>1529599174.6395872</v>
      </c>
      <c r="M672" s="15">
        <v>0</v>
      </c>
      <c r="N672" s="15">
        <v>0</v>
      </c>
      <c r="O672" s="15">
        <v>1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0</v>
      </c>
      <c r="AC672" s="15">
        <v>0</v>
      </c>
      <c r="AD672" s="15">
        <v>0</v>
      </c>
      <c r="AE672" s="15">
        <v>0</v>
      </c>
      <c r="AF672" s="15">
        <v>0</v>
      </c>
    </row>
    <row r="673" spans="1:32" x14ac:dyDescent="0.25">
      <c r="A673" s="15">
        <v>600292</v>
      </c>
      <c r="B673" s="15">
        <v>2003</v>
      </c>
      <c r="C673" s="15" t="s">
        <v>106</v>
      </c>
      <c r="D673" s="15" t="s">
        <v>50</v>
      </c>
      <c r="E673" s="15">
        <v>13</v>
      </c>
      <c r="F673" s="16">
        <v>21.536828994750977</v>
      </c>
      <c r="G673" s="16">
        <v>2.8035987168550491E-2</v>
      </c>
      <c r="H673" s="16">
        <v>6.7870438098907471E-2</v>
      </c>
      <c r="I673" s="15" t="s">
        <v>51</v>
      </c>
      <c r="J673" s="15">
        <v>2003</v>
      </c>
      <c r="K673" s="15">
        <v>2255931924.3518314</v>
      </c>
      <c r="M673" s="15">
        <v>0</v>
      </c>
      <c r="N673" s="15">
        <v>0</v>
      </c>
      <c r="O673" s="15">
        <v>0</v>
      </c>
      <c r="P673" s="15">
        <v>1</v>
      </c>
      <c r="Q673" s="15">
        <v>0</v>
      </c>
      <c r="R673" s="15">
        <v>0</v>
      </c>
      <c r="S673" s="15">
        <v>0</v>
      </c>
      <c r="T673" s="15">
        <v>0</v>
      </c>
      <c r="U673" s="15">
        <v>0</v>
      </c>
      <c r="V673" s="15">
        <v>0</v>
      </c>
      <c r="W673" s="15">
        <v>0</v>
      </c>
      <c r="X673" s="15">
        <v>0</v>
      </c>
      <c r="Y673" s="15">
        <v>0</v>
      </c>
      <c r="Z673" s="15">
        <v>0</v>
      </c>
      <c r="AA673" s="15">
        <v>0</v>
      </c>
      <c r="AB673" s="15">
        <v>0</v>
      </c>
      <c r="AC673" s="15">
        <v>0</v>
      </c>
      <c r="AD673" s="15">
        <v>0</v>
      </c>
      <c r="AE673" s="15">
        <v>0</v>
      </c>
      <c r="AF673" s="15">
        <v>0</v>
      </c>
    </row>
    <row r="674" spans="1:32" x14ac:dyDescent="0.25">
      <c r="A674" s="15">
        <v>600292</v>
      </c>
      <c r="B674" s="15">
        <v>2004</v>
      </c>
      <c r="C674" s="15" t="s">
        <v>106</v>
      </c>
      <c r="D674" s="15" t="s">
        <v>50</v>
      </c>
      <c r="E674" s="15">
        <v>13</v>
      </c>
      <c r="F674" s="16">
        <v>21.823225021362305</v>
      </c>
      <c r="G674" s="16">
        <v>1.6502318903803825E-2</v>
      </c>
      <c r="H674" s="16">
        <v>4.9921300262212753E-2</v>
      </c>
      <c r="I674" s="15" t="s">
        <v>51</v>
      </c>
      <c r="J674" s="15">
        <v>2004</v>
      </c>
      <c r="K674" s="15">
        <v>3004043409.6577168</v>
      </c>
      <c r="M674" s="15">
        <v>0</v>
      </c>
      <c r="N674" s="15">
        <v>0</v>
      </c>
      <c r="O674" s="15">
        <v>0</v>
      </c>
      <c r="P674" s="15">
        <v>0</v>
      </c>
      <c r="Q674" s="15">
        <v>1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</row>
    <row r="675" spans="1:32" x14ac:dyDescent="0.25">
      <c r="A675" s="15">
        <v>600292</v>
      </c>
      <c r="B675" s="15">
        <v>2005</v>
      </c>
      <c r="C675" s="15" t="s">
        <v>106</v>
      </c>
      <c r="D675" s="15" t="s">
        <v>50</v>
      </c>
      <c r="E675" s="15">
        <v>15</v>
      </c>
      <c r="F675" s="16">
        <v>22.127704620361328</v>
      </c>
      <c r="G675" s="16">
        <v>1.3393060304224491E-2</v>
      </c>
      <c r="H675" s="16">
        <v>5.4282017052173615E-2</v>
      </c>
      <c r="I675" s="15" t="s">
        <v>51</v>
      </c>
      <c r="J675" s="15">
        <v>2005</v>
      </c>
      <c r="K675" s="15">
        <v>4073240129.7695422</v>
      </c>
      <c r="M675" s="15">
        <v>0</v>
      </c>
      <c r="N675" s="15">
        <v>0</v>
      </c>
      <c r="O675" s="15">
        <v>0</v>
      </c>
      <c r="P675" s="15">
        <v>0</v>
      </c>
      <c r="Q675" s="15">
        <v>0</v>
      </c>
      <c r="R675" s="15">
        <v>1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  <c r="AF675" s="15">
        <v>0</v>
      </c>
    </row>
    <row r="676" spans="1:32" x14ac:dyDescent="0.25">
      <c r="A676" s="15">
        <v>600292</v>
      </c>
      <c r="B676" s="15">
        <v>2006</v>
      </c>
      <c r="C676" s="15" t="s">
        <v>106</v>
      </c>
      <c r="D676" s="15" t="s">
        <v>50</v>
      </c>
      <c r="E676" s="15">
        <v>14</v>
      </c>
      <c r="F676" s="16">
        <v>22.155374526977539</v>
      </c>
      <c r="G676" s="16">
        <v>2.5442980229854584E-2</v>
      </c>
      <c r="H676" s="16">
        <v>9.1104015707969666E-2</v>
      </c>
      <c r="I676" s="15" t="s">
        <v>51</v>
      </c>
      <c r="J676" s="15">
        <v>2006</v>
      </c>
      <c r="K676" s="15">
        <v>4187520070.2328587</v>
      </c>
      <c r="M676" s="15">
        <v>0</v>
      </c>
      <c r="N676" s="15">
        <v>0</v>
      </c>
      <c r="O676" s="15">
        <v>0</v>
      </c>
      <c r="P676" s="15">
        <v>0</v>
      </c>
      <c r="Q676" s="15">
        <v>0</v>
      </c>
      <c r="R676" s="15">
        <v>0</v>
      </c>
      <c r="S676" s="15">
        <v>1</v>
      </c>
      <c r="T676" s="15">
        <v>0</v>
      </c>
      <c r="U676" s="15">
        <v>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5">
        <v>0</v>
      </c>
      <c r="AB676" s="15">
        <v>0</v>
      </c>
      <c r="AC676" s="15">
        <v>0</v>
      </c>
      <c r="AD676" s="15">
        <v>0</v>
      </c>
      <c r="AE676" s="15">
        <v>0</v>
      </c>
      <c r="AF676" s="15">
        <v>0</v>
      </c>
    </row>
    <row r="677" spans="1:32" x14ac:dyDescent="0.25">
      <c r="A677" s="15">
        <v>600292</v>
      </c>
      <c r="B677" s="15">
        <v>2007</v>
      </c>
      <c r="C677" s="15" t="s">
        <v>106</v>
      </c>
      <c r="D677" s="15" t="s">
        <v>50</v>
      </c>
      <c r="E677" s="15">
        <v>15</v>
      </c>
      <c r="F677" s="16">
        <v>22.126901626586914</v>
      </c>
      <c r="G677" s="16">
        <v>2.2689823061227798E-2</v>
      </c>
      <c r="H677" s="16">
        <v>7.6115496456623077E-2</v>
      </c>
      <c r="I677" s="15" t="s">
        <v>51</v>
      </c>
      <c r="J677" s="15">
        <v>2007</v>
      </c>
      <c r="K677" s="15">
        <v>4069970656.1627989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1</v>
      </c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5">
        <v>0</v>
      </c>
      <c r="AB677" s="15">
        <v>0</v>
      </c>
      <c r="AC677" s="15">
        <v>0</v>
      </c>
      <c r="AD677" s="15">
        <v>0</v>
      </c>
      <c r="AE677" s="15">
        <v>0</v>
      </c>
      <c r="AF677" s="15">
        <v>0</v>
      </c>
    </row>
    <row r="678" spans="1:32" x14ac:dyDescent="0.25">
      <c r="A678" s="15">
        <v>600292</v>
      </c>
      <c r="B678" s="15">
        <v>2008</v>
      </c>
      <c r="C678" s="15" t="s">
        <v>106</v>
      </c>
      <c r="D678" s="15" t="s">
        <v>50</v>
      </c>
      <c r="E678" s="15">
        <v>15</v>
      </c>
      <c r="F678" s="16">
        <v>22.188272476196289</v>
      </c>
      <c r="G678" s="16">
        <v>-4.0515251457691193E-2</v>
      </c>
      <c r="H678" s="16">
        <v>-0.1769959032535553</v>
      </c>
      <c r="I678" s="15" t="s">
        <v>51</v>
      </c>
      <c r="J678" s="15">
        <v>2008</v>
      </c>
      <c r="K678" s="15">
        <v>4327571972.0370817</v>
      </c>
      <c r="M678" s="15">
        <v>0</v>
      </c>
      <c r="N678" s="15">
        <v>0</v>
      </c>
      <c r="O678" s="15">
        <v>0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5">
        <v>1</v>
      </c>
      <c r="V678" s="15">
        <v>0</v>
      </c>
      <c r="W678" s="15">
        <v>0</v>
      </c>
      <c r="X678" s="15">
        <v>0</v>
      </c>
      <c r="Y678" s="15">
        <v>0</v>
      </c>
      <c r="Z678" s="15">
        <v>0</v>
      </c>
      <c r="AA678" s="15">
        <v>0</v>
      </c>
      <c r="AB678" s="15">
        <v>0</v>
      </c>
      <c r="AC678" s="15">
        <v>0</v>
      </c>
      <c r="AD678" s="15">
        <v>0</v>
      </c>
      <c r="AE678" s="15">
        <v>0</v>
      </c>
      <c r="AF678" s="15">
        <v>0</v>
      </c>
    </row>
    <row r="679" spans="1:32" x14ac:dyDescent="0.25">
      <c r="A679" s="15">
        <v>600292</v>
      </c>
      <c r="B679" s="15">
        <v>2009</v>
      </c>
      <c r="C679" s="15" t="s">
        <v>106</v>
      </c>
      <c r="D679" s="15" t="s">
        <v>50</v>
      </c>
      <c r="E679" s="15">
        <v>15</v>
      </c>
      <c r="F679" s="16">
        <v>22.395353317260742</v>
      </c>
      <c r="G679" s="16">
        <v>1.4586464501917362E-2</v>
      </c>
      <c r="H679" s="16">
        <v>6.7814499139785767E-2</v>
      </c>
      <c r="I679" s="15" t="s">
        <v>51</v>
      </c>
      <c r="J679" s="15">
        <v>2009</v>
      </c>
      <c r="K679" s="15">
        <v>5323268425.024272</v>
      </c>
      <c r="M679" s="15">
        <v>0</v>
      </c>
      <c r="N679" s="15">
        <v>0</v>
      </c>
      <c r="O679" s="15">
        <v>0</v>
      </c>
      <c r="P679" s="15">
        <v>0</v>
      </c>
      <c r="Q679" s="15">
        <v>0</v>
      </c>
      <c r="R679" s="15">
        <v>0</v>
      </c>
      <c r="S679" s="15">
        <v>0</v>
      </c>
      <c r="T679" s="15">
        <v>0</v>
      </c>
      <c r="U679" s="15">
        <v>0</v>
      </c>
      <c r="V679" s="15">
        <v>1</v>
      </c>
      <c r="W679" s="15">
        <v>0</v>
      </c>
      <c r="X679" s="15">
        <v>0</v>
      </c>
      <c r="Y679" s="15">
        <v>0</v>
      </c>
      <c r="Z679" s="15">
        <v>0</v>
      </c>
      <c r="AA679" s="15">
        <v>0</v>
      </c>
      <c r="AB679" s="15">
        <v>0</v>
      </c>
      <c r="AC679" s="15">
        <v>0</v>
      </c>
      <c r="AD679" s="15">
        <v>0</v>
      </c>
      <c r="AE679" s="15">
        <v>0</v>
      </c>
      <c r="AF679" s="15">
        <v>0</v>
      </c>
    </row>
    <row r="680" spans="1:32" x14ac:dyDescent="0.25">
      <c r="A680" s="15">
        <v>600292</v>
      </c>
      <c r="B680" s="15">
        <v>2010</v>
      </c>
      <c r="C680" s="15" t="s">
        <v>106</v>
      </c>
      <c r="D680" s="15" t="s">
        <v>50</v>
      </c>
      <c r="E680" s="15">
        <v>15</v>
      </c>
      <c r="F680" s="16">
        <v>22.362831115722656</v>
      </c>
      <c r="G680" s="16">
        <v>9.4294631853699684E-3</v>
      </c>
      <c r="H680" s="16">
        <v>3.990931436419487E-2</v>
      </c>
      <c r="I680" s="15" t="s">
        <v>51</v>
      </c>
      <c r="J680" s="15">
        <v>2010</v>
      </c>
      <c r="K680" s="15">
        <v>5152928937.6835995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0</v>
      </c>
      <c r="T680" s="15">
        <v>0</v>
      </c>
      <c r="U680" s="15">
        <v>0</v>
      </c>
      <c r="V680" s="15">
        <v>0</v>
      </c>
      <c r="W680" s="15">
        <v>1</v>
      </c>
      <c r="X680" s="15">
        <v>0</v>
      </c>
      <c r="Y680" s="15">
        <v>0</v>
      </c>
      <c r="Z680" s="15">
        <v>0</v>
      </c>
      <c r="AA680" s="15">
        <v>0</v>
      </c>
      <c r="AB680" s="15">
        <v>0</v>
      </c>
      <c r="AC680" s="15">
        <v>0</v>
      </c>
      <c r="AD680" s="15">
        <v>0</v>
      </c>
      <c r="AE680" s="15">
        <v>0</v>
      </c>
      <c r="AF680" s="15">
        <v>0</v>
      </c>
    </row>
    <row r="681" spans="1:32" x14ac:dyDescent="0.25">
      <c r="A681" s="15">
        <v>600292</v>
      </c>
      <c r="B681" s="15">
        <v>2011</v>
      </c>
      <c r="C681" s="15" t="s">
        <v>106</v>
      </c>
      <c r="D681" s="15" t="s">
        <v>50</v>
      </c>
      <c r="E681" s="15">
        <v>15</v>
      </c>
      <c r="F681" s="16">
        <v>22.689788818359375</v>
      </c>
      <c r="G681" s="16">
        <v>8.2915658131241798E-3</v>
      </c>
      <c r="H681" s="16">
        <v>2.0484130829572678E-2</v>
      </c>
      <c r="I681" s="15" t="s">
        <v>51</v>
      </c>
      <c r="J681" s="15">
        <v>2011</v>
      </c>
      <c r="K681" s="15">
        <v>7145787208.2350273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5">
        <v>1</v>
      </c>
      <c r="Y681" s="15">
        <v>0</v>
      </c>
      <c r="Z681" s="15">
        <v>0</v>
      </c>
      <c r="AA681" s="15">
        <v>0</v>
      </c>
      <c r="AB681" s="15">
        <v>0</v>
      </c>
      <c r="AC681" s="15">
        <v>0</v>
      </c>
      <c r="AD681" s="15">
        <v>0</v>
      </c>
      <c r="AE681" s="15">
        <v>0</v>
      </c>
      <c r="AF681" s="15">
        <v>0</v>
      </c>
    </row>
    <row r="682" spans="1:32" x14ac:dyDescent="0.25">
      <c r="A682" s="15">
        <v>600292</v>
      </c>
      <c r="B682" s="15">
        <v>2012</v>
      </c>
      <c r="C682" s="15" t="s">
        <v>106</v>
      </c>
      <c r="D682" s="15" t="s">
        <v>50</v>
      </c>
      <c r="E682" s="15">
        <v>15</v>
      </c>
      <c r="F682" s="16">
        <v>22.419095993041992</v>
      </c>
      <c r="G682" s="16">
        <v>3.8503356277942657E-2</v>
      </c>
      <c r="H682" s="16">
        <v>7.1462728083133698E-2</v>
      </c>
      <c r="I682" s="15" t="s">
        <v>51</v>
      </c>
      <c r="J682" s="15">
        <v>2012</v>
      </c>
      <c r="K682" s="15">
        <v>5451169408.8836784</v>
      </c>
      <c r="M682" s="15">
        <v>0</v>
      </c>
      <c r="N682" s="15">
        <v>0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5">
        <v>0</v>
      </c>
      <c r="Y682" s="15">
        <v>1</v>
      </c>
      <c r="Z682" s="15">
        <v>0</v>
      </c>
      <c r="AA682" s="15">
        <v>0</v>
      </c>
      <c r="AB682" s="15">
        <v>0</v>
      </c>
      <c r="AC682" s="15">
        <v>0</v>
      </c>
      <c r="AD682" s="15">
        <v>0</v>
      </c>
      <c r="AE682" s="15">
        <v>0</v>
      </c>
      <c r="AF682" s="15">
        <v>0</v>
      </c>
    </row>
    <row r="683" spans="1:32" x14ac:dyDescent="0.25">
      <c r="A683" s="15">
        <v>600292</v>
      </c>
      <c r="B683" s="15">
        <v>2013</v>
      </c>
      <c r="C683" s="15" t="s">
        <v>106</v>
      </c>
      <c r="D683" s="15" t="s">
        <v>50</v>
      </c>
      <c r="E683" s="15">
        <v>15</v>
      </c>
      <c r="F683" s="16">
        <v>22.472253799438477</v>
      </c>
      <c r="G683" s="16">
        <v>4.788573831319809E-2</v>
      </c>
      <c r="H683" s="16">
        <v>9.3099519610404968E-2</v>
      </c>
      <c r="I683" s="15" t="s">
        <v>51</v>
      </c>
      <c r="J683" s="15">
        <v>2013</v>
      </c>
      <c r="K683" s="15">
        <v>5748781748.2497873</v>
      </c>
      <c r="M683" s="15">
        <v>0</v>
      </c>
      <c r="N683" s="15">
        <v>0</v>
      </c>
      <c r="O683" s="15">
        <v>0</v>
      </c>
      <c r="P683" s="15">
        <v>0</v>
      </c>
      <c r="Q683" s="15">
        <v>0</v>
      </c>
      <c r="R683" s="15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0</v>
      </c>
      <c r="X683" s="15">
        <v>0</v>
      </c>
      <c r="Y683" s="15">
        <v>0</v>
      </c>
      <c r="Z683" s="15">
        <v>1</v>
      </c>
      <c r="AA683" s="15">
        <v>0</v>
      </c>
      <c r="AB683" s="15">
        <v>0</v>
      </c>
      <c r="AC683" s="15">
        <v>0</v>
      </c>
      <c r="AD683" s="15">
        <v>0</v>
      </c>
      <c r="AE683" s="15">
        <v>0</v>
      </c>
      <c r="AF683" s="15">
        <v>0</v>
      </c>
    </row>
    <row r="684" spans="1:32" x14ac:dyDescent="0.25">
      <c r="A684" s="15">
        <v>600310</v>
      </c>
      <c r="B684" s="15">
        <v>2001</v>
      </c>
      <c r="C684" s="15" t="s">
        <v>107</v>
      </c>
      <c r="D684" s="15" t="s">
        <v>50</v>
      </c>
      <c r="E684" s="15">
        <v>8</v>
      </c>
      <c r="F684" s="16">
        <v>20.511386871337891</v>
      </c>
      <c r="G684" s="16">
        <v>7.932465523481369E-2</v>
      </c>
      <c r="H684" s="16">
        <v>0.10115863382816315</v>
      </c>
      <c r="I684" s="15" t="s">
        <v>51</v>
      </c>
      <c r="J684" s="15">
        <v>2001</v>
      </c>
      <c r="K684" s="15">
        <v>809062616.04203022</v>
      </c>
      <c r="M684" s="15">
        <v>0</v>
      </c>
      <c r="N684" s="15">
        <v>1</v>
      </c>
      <c r="O684" s="15">
        <v>0</v>
      </c>
      <c r="P684" s="15">
        <v>0</v>
      </c>
      <c r="Q684" s="15">
        <v>0</v>
      </c>
      <c r="R684" s="15">
        <v>0</v>
      </c>
      <c r="S684" s="15">
        <v>0</v>
      </c>
      <c r="T684" s="15">
        <v>0</v>
      </c>
      <c r="U684" s="15">
        <v>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5">
        <v>0</v>
      </c>
      <c r="AB684" s="15">
        <v>0</v>
      </c>
      <c r="AC684" s="15">
        <v>0</v>
      </c>
      <c r="AD684" s="15">
        <v>0</v>
      </c>
      <c r="AE684" s="15">
        <v>0</v>
      </c>
      <c r="AF684" s="15">
        <v>0</v>
      </c>
    </row>
    <row r="685" spans="1:32" x14ac:dyDescent="0.25">
      <c r="A685" s="15">
        <v>600310</v>
      </c>
      <c r="B685" s="15">
        <v>2002</v>
      </c>
      <c r="C685" s="15" t="s">
        <v>107</v>
      </c>
      <c r="D685" s="15" t="s">
        <v>50</v>
      </c>
      <c r="E685" s="15">
        <v>10</v>
      </c>
      <c r="F685" s="16">
        <v>20.480354309082031</v>
      </c>
      <c r="G685" s="16">
        <v>8.3949975669384003E-2</v>
      </c>
      <c r="H685" s="16">
        <v>0.10606779903173447</v>
      </c>
      <c r="I685" s="15" t="s">
        <v>51</v>
      </c>
      <c r="J685" s="15">
        <v>2002</v>
      </c>
      <c r="K685" s="15">
        <v>784340903.01674795</v>
      </c>
      <c r="M685" s="15">
        <v>0</v>
      </c>
      <c r="N685" s="15">
        <v>0</v>
      </c>
      <c r="O685" s="15">
        <v>1</v>
      </c>
      <c r="P685" s="15">
        <v>0</v>
      </c>
      <c r="Q685" s="15">
        <v>0</v>
      </c>
      <c r="R685" s="15">
        <v>0</v>
      </c>
      <c r="S685" s="15">
        <v>0</v>
      </c>
      <c r="T685" s="15">
        <v>0</v>
      </c>
      <c r="U685" s="15">
        <v>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0</v>
      </c>
      <c r="AE685" s="15">
        <v>0</v>
      </c>
      <c r="AF685" s="15">
        <v>0</v>
      </c>
    </row>
    <row r="686" spans="1:32" x14ac:dyDescent="0.25">
      <c r="A686" s="15">
        <v>600310</v>
      </c>
      <c r="B686" s="15">
        <v>2003</v>
      </c>
      <c r="C686" s="15" t="s">
        <v>107</v>
      </c>
      <c r="D686" s="15" t="s">
        <v>50</v>
      </c>
      <c r="E686" s="15">
        <v>12</v>
      </c>
      <c r="F686" s="16">
        <v>20.988676071166992</v>
      </c>
      <c r="G686" s="16">
        <v>4.9656044691801071E-2</v>
      </c>
      <c r="H686" s="16">
        <v>8.5402101278305054E-2</v>
      </c>
      <c r="I686" s="15" t="s">
        <v>51</v>
      </c>
      <c r="J686" s="15">
        <v>2003</v>
      </c>
      <c r="K686" s="15">
        <v>1303965797.4623764</v>
      </c>
      <c r="M686" s="15">
        <v>0</v>
      </c>
      <c r="N686" s="15">
        <v>0</v>
      </c>
      <c r="O686" s="15">
        <v>0</v>
      </c>
      <c r="P686" s="15">
        <v>1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0</v>
      </c>
      <c r="AE686" s="15">
        <v>0</v>
      </c>
      <c r="AF686" s="15">
        <v>0</v>
      </c>
    </row>
    <row r="687" spans="1:32" x14ac:dyDescent="0.25">
      <c r="A687" s="15">
        <v>600310</v>
      </c>
      <c r="B687" s="15">
        <v>2004</v>
      </c>
      <c r="C687" s="15" t="s">
        <v>107</v>
      </c>
      <c r="D687" s="15" t="s">
        <v>50</v>
      </c>
      <c r="E687" s="15">
        <v>12</v>
      </c>
      <c r="F687" s="16">
        <v>21.295822143554688</v>
      </c>
      <c r="G687" s="16">
        <v>3.2558709383010864E-2</v>
      </c>
      <c r="H687" s="16">
        <v>7.0138707756996155E-2</v>
      </c>
      <c r="I687" s="15" t="s">
        <v>51</v>
      </c>
      <c r="J687" s="15">
        <v>2004</v>
      </c>
      <c r="K687" s="15">
        <v>1772793066.659147</v>
      </c>
      <c r="M687" s="15">
        <v>0</v>
      </c>
      <c r="N687" s="15">
        <v>0</v>
      </c>
      <c r="O687" s="15">
        <v>0</v>
      </c>
      <c r="P687" s="15">
        <v>0</v>
      </c>
      <c r="Q687" s="15">
        <v>1</v>
      </c>
      <c r="R687" s="15">
        <v>0</v>
      </c>
      <c r="S687" s="15">
        <v>0</v>
      </c>
      <c r="T687" s="15">
        <v>0</v>
      </c>
      <c r="U687" s="15">
        <v>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0</v>
      </c>
      <c r="AE687" s="15">
        <v>0</v>
      </c>
      <c r="AF687" s="15">
        <v>0</v>
      </c>
    </row>
    <row r="688" spans="1:32" x14ac:dyDescent="0.25">
      <c r="A688" s="15">
        <v>600310</v>
      </c>
      <c r="B688" s="15">
        <v>2005</v>
      </c>
      <c r="C688" s="15" t="s">
        <v>107</v>
      </c>
      <c r="D688" s="15" t="s">
        <v>50</v>
      </c>
      <c r="E688" s="15">
        <v>12</v>
      </c>
      <c r="F688" s="16">
        <v>21.433090209960938</v>
      </c>
      <c r="G688" s="16">
        <v>3.1341735273599625E-2</v>
      </c>
      <c r="H688" s="16">
        <v>7.7545903623104095E-2</v>
      </c>
      <c r="I688" s="15" t="s">
        <v>51</v>
      </c>
      <c r="J688" s="15">
        <v>2005</v>
      </c>
      <c r="K688" s="15">
        <v>2033634066.2607439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1</v>
      </c>
      <c r="S688" s="15">
        <v>0</v>
      </c>
      <c r="T688" s="15">
        <v>0</v>
      </c>
      <c r="U688" s="15">
        <v>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0</v>
      </c>
      <c r="AE688" s="15">
        <v>0</v>
      </c>
      <c r="AF688" s="15">
        <v>0</v>
      </c>
    </row>
    <row r="689" spans="1:32" x14ac:dyDescent="0.25">
      <c r="A689" s="15">
        <v>600310</v>
      </c>
      <c r="B689" s="15">
        <v>2006</v>
      </c>
      <c r="C689" s="15" t="s">
        <v>107</v>
      </c>
      <c r="D689" s="15" t="s">
        <v>50</v>
      </c>
      <c r="E689" s="15">
        <v>12</v>
      </c>
      <c r="F689" s="16">
        <v>21.587329864501953</v>
      </c>
      <c r="G689" s="16">
        <v>4.1202623397111893E-2</v>
      </c>
      <c r="H689" s="16">
        <v>0.10972724854946136</v>
      </c>
      <c r="I689" s="15" t="s">
        <v>51</v>
      </c>
      <c r="J689" s="15">
        <v>2006</v>
      </c>
      <c r="K689" s="15">
        <v>2372784185.7061381</v>
      </c>
      <c r="M689" s="15">
        <v>0</v>
      </c>
      <c r="N689" s="15">
        <v>0</v>
      </c>
      <c r="O689" s="15">
        <v>0</v>
      </c>
      <c r="P689" s="15">
        <v>0</v>
      </c>
      <c r="Q689" s="15">
        <v>0</v>
      </c>
      <c r="R689" s="15">
        <v>0</v>
      </c>
      <c r="S689" s="15">
        <v>1</v>
      </c>
      <c r="T689" s="15">
        <v>0</v>
      </c>
      <c r="U689" s="15">
        <v>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0</v>
      </c>
      <c r="AE689" s="15">
        <v>0</v>
      </c>
      <c r="AF689" s="15">
        <v>0</v>
      </c>
    </row>
    <row r="690" spans="1:32" x14ac:dyDescent="0.25">
      <c r="A690" s="15">
        <v>600310</v>
      </c>
      <c r="B690" s="15">
        <v>2007</v>
      </c>
      <c r="C690" s="15" t="s">
        <v>107</v>
      </c>
      <c r="D690" s="15" t="s">
        <v>50</v>
      </c>
      <c r="E690" s="15">
        <v>12</v>
      </c>
      <c r="F690" s="16">
        <v>21.678468704223633</v>
      </c>
      <c r="G690" s="16">
        <v>3.3264484256505966E-2</v>
      </c>
      <c r="H690" s="16">
        <v>9.6856847405433655E-2</v>
      </c>
      <c r="I690" s="15" t="s">
        <v>51</v>
      </c>
      <c r="J690" s="15">
        <v>2007</v>
      </c>
      <c r="K690" s="15">
        <v>2599197821.6230063</v>
      </c>
      <c r="M690" s="15">
        <v>0</v>
      </c>
      <c r="N690" s="15">
        <v>0</v>
      </c>
      <c r="O690" s="15">
        <v>0</v>
      </c>
      <c r="P690" s="15">
        <v>0</v>
      </c>
      <c r="Q690" s="15">
        <v>0</v>
      </c>
      <c r="R690" s="15">
        <v>0</v>
      </c>
      <c r="S690" s="15">
        <v>0</v>
      </c>
      <c r="T690" s="15">
        <v>1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0</v>
      </c>
      <c r="AE690" s="15">
        <v>0</v>
      </c>
      <c r="AF690" s="15">
        <v>0</v>
      </c>
    </row>
    <row r="691" spans="1:32" x14ac:dyDescent="0.25">
      <c r="A691" s="15">
        <v>600310</v>
      </c>
      <c r="B691" s="15">
        <v>2008</v>
      </c>
      <c r="C691" s="15" t="s">
        <v>107</v>
      </c>
      <c r="D691" s="15" t="s">
        <v>50</v>
      </c>
      <c r="E691" s="15">
        <v>9</v>
      </c>
      <c r="F691" s="16">
        <v>21.677671432495117</v>
      </c>
      <c r="G691" s="16">
        <v>3.7652619183063507E-2</v>
      </c>
      <c r="H691" s="16">
        <v>0.10498571395874023</v>
      </c>
      <c r="I691" s="15" t="s">
        <v>51</v>
      </c>
      <c r="J691" s="15">
        <v>2008</v>
      </c>
      <c r="K691" s="15">
        <v>2597126380.5434365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  <c r="R691" s="15">
        <v>0</v>
      </c>
      <c r="S691" s="15">
        <v>0</v>
      </c>
      <c r="T691" s="15">
        <v>0</v>
      </c>
      <c r="U691" s="15">
        <v>1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0</v>
      </c>
      <c r="AE691" s="15">
        <v>0</v>
      </c>
      <c r="AF691" s="15">
        <v>0</v>
      </c>
    </row>
    <row r="692" spans="1:32" x14ac:dyDescent="0.25">
      <c r="A692" s="15">
        <v>600310</v>
      </c>
      <c r="B692" s="15">
        <v>2009</v>
      </c>
      <c r="C692" s="15" t="s">
        <v>107</v>
      </c>
      <c r="D692" s="15" t="s">
        <v>50</v>
      </c>
      <c r="E692" s="15">
        <v>9</v>
      </c>
      <c r="F692" s="16">
        <v>21.789182662963867</v>
      </c>
      <c r="G692" s="16">
        <v>1.8621494993567467E-2</v>
      </c>
      <c r="H692" s="16">
        <v>7.6399825513362885E-2</v>
      </c>
      <c r="I692" s="15" t="s">
        <v>51</v>
      </c>
      <c r="J692" s="15">
        <v>2009</v>
      </c>
      <c r="K692" s="15">
        <v>2903499768.2643824</v>
      </c>
      <c r="M692" s="15">
        <v>0</v>
      </c>
      <c r="N692" s="15">
        <v>0</v>
      </c>
      <c r="O692" s="15">
        <v>0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5">
        <v>0</v>
      </c>
      <c r="V692" s="15">
        <v>1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0</v>
      </c>
      <c r="AE692" s="15">
        <v>0</v>
      </c>
      <c r="AF692" s="15">
        <v>0</v>
      </c>
    </row>
    <row r="693" spans="1:32" x14ac:dyDescent="0.25">
      <c r="A693" s="15">
        <v>600310</v>
      </c>
      <c r="B693" s="15">
        <v>2010</v>
      </c>
      <c r="C693" s="15" t="s">
        <v>107</v>
      </c>
      <c r="D693" s="15" t="s">
        <v>50</v>
      </c>
      <c r="E693" s="15">
        <v>9</v>
      </c>
      <c r="F693" s="16">
        <v>22.00813102722168</v>
      </c>
      <c r="G693" s="16">
        <v>5.0138536840677261E-2</v>
      </c>
      <c r="H693" s="16">
        <v>0.12990732491016388</v>
      </c>
      <c r="I693" s="15" t="s">
        <v>51</v>
      </c>
      <c r="J693" s="15">
        <v>2010</v>
      </c>
      <c r="K693" s="15">
        <v>3614180697.6695404</v>
      </c>
      <c r="M693" s="15">
        <v>0</v>
      </c>
      <c r="N693" s="15">
        <v>0</v>
      </c>
      <c r="O693" s="15">
        <v>0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1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0</v>
      </c>
      <c r="AE693" s="15">
        <v>0</v>
      </c>
      <c r="AF693" s="15">
        <v>0</v>
      </c>
    </row>
    <row r="694" spans="1:32" x14ac:dyDescent="0.25">
      <c r="A694" s="15">
        <v>600310</v>
      </c>
      <c r="B694" s="15">
        <v>2011</v>
      </c>
      <c r="C694" s="15" t="s">
        <v>107</v>
      </c>
      <c r="D694" s="15" t="s">
        <v>50</v>
      </c>
      <c r="E694" s="15">
        <v>11</v>
      </c>
      <c r="F694" s="16">
        <v>22.360109329223633</v>
      </c>
      <c r="G694" s="16">
        <v>2.3755308240652084E-2</v>
      </c>
      <c r="H694" s="16">
        <v>5.6316304951906204E-2</v>
      </c>
      <c r="I694" s="15" t="s">
        <v>51</v>
      </c>
      <c r="J694" s="15">
        <v>2011</v>
      </c>
      <c r="K694" s="15">
        <v>5138922834.7281246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1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0</v>
      </c>
      <c r="AE694" s="15">
        <v>0</v>
      </c>
      <c r="AF694" s="15">
        <v>0</v>
      </c>
    </row>
    <row r="695" spans="1:32" x14ac:dyDescent="0.25">
      <c r="A695" s="15">
        <v>600310</v>
      </c>
      <c r="B695" s="15">
        <v>2012</v>
      </c>
      <c r="C695" s="15" t="s">
        <v>107</v>
      </c>
      <c r="D695" s="15" t="s">
        <v>50</v>
      </c>
      <c r="E695" s="15">
        <v>11</v>
      </c>
      <c r="F695" s="16">
        <v>22.729698181152344</v>
      </c>
      <c r="G695" s="16">
        <v>1.5521178022027016E-2</v>
      </c>
      <c r="H695" s="16">
        <v>3.3516295254230499E-2</v>
      </c>
      <c r="I695" s="15" t="s">
        <v>51</v>
      </c>
      <c r="J695" s="15">
        <v>2012</v>
      </c>
      <c r="K695" s="15">
        <v>7436738240.6858959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0</v>
      </c>
      <c r="Y695" s="15">
        <v>1</v>
      </c>
      <c r="Z695" s="15">
        <v>0</v>
      </c>
      <c r="AA695" s="15">
        <v>0</v>
      </c>
      <c r="AB695" s="15">
        <v>0</v>
      </c>
      <c r="AC695" s="15">
        <v>0</v>
      </c>
      <c r="AD695" s="15">
        <v>0</v>
      </c>
      <c r="AE695" s="15">
        <v>0</v>
      </c>
      <c r="AF695" s="15">
        <v>0</v>
      </c>
    </row>
    <row r="696" spans="1:32" x14ac:dyDescent="0.25">
      <c r="A696" s="15">
        <v>600310</v>
      </c>
      <c r="B696" s="15">
        <v>2013</v>
      </c>
      <c r="C696" s="15" t="s">
        <v>107</v>
      </c>
      <c r="D696" s="15" t="s">
        <v>50</v>
      </c>
      <c r="E696" s="15">
        <v>10</v>
      </c>
      <c r="F696" s="16">
        <v>22.82951545715332</v>
      </c>
      <c r="G696" s="16">
        <v>8.4520680829882622E-3</v>
      </c>
      <c r="H696" s="16">
        <v>1.8869005143642426E-2</v>
      </c>
      <c r="I696" s="15" t="s">
        <v>51</v>
      </c>
      <c r="J696" s="15">
        <v>2013</v>
      </c>
      <c r="K696" s="15">
        <v>8217365181.9303341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5">
        <v>0</v>
      </c>
      <c r="Y696" s="15">
        <v>0</v>
      </c>
      <c r="Z696" s="15">
        <v>1</v>
      </c>
      <c r="AA696" s="15">
        <v>0</v>
      </c>
      <c r="AB696" s="15">
        <v>0</v>
      </c>
      <c r="AC696" s="15">
        <v>0</v>
      </c>
      <c r="AD696" s="15">
        <v>0</v>
      </c>
      <c r="AE696" s="15">
        <v>0</v>
      </c>
      <c r="AF696" s="15">
        <v>0</v>
      </c>
    </row>
    <row r="697" spans="1:32" x14ac:dyDescent="0.25">
      <c r="A697" s="15">
        <v>600310</v>
      </c>
      <c r="B697" s="15">
        <v>2014</v>
      </c>
      <c r="C697" s="15" t="s">
        <v>107</v>
      </c>
      <c r="D697" s="15" t="s">
        <v>50</v>
      </c>
      <c r="E697" s="15">
        <v>9</v>
      </c>
      <c r="F697" s="16">
        <v>22.949243545532227</v>
      </c>
      <c r="G697" s="16">
        <v>-4.5366602716967463E-4</v>
      </c>
      <c r="H697" s="16">
        <v>-1.0126014240086079E-3</v>
      </c>
      <c r="I697" s="15" t="s">
        <v>51</v>
      </c>
      <c r="J697" s="15">
        <v>2014</v>
      </c>
      <c r="K697" s="15">
        <v>9262534437.7019577</v>
      </c>
      <c r="M697" s="15">
        <v>0</v>
      </c>
      <c r="N697" s="15">
        <v>0</v>
      </c>
      <c r="O697" s="15">
        <v>0</v>
      </c>
      <c r="P697" s="15">
        <v>0</v>
      </c>
      <c r="Q697" s="15">
        <v>0</v>
      </c>
      <c r="R697" s="15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1</v>
      </c>
      <c r="AB697" s="15">
        <v>0</v>
      </c>
      <c r="AC697" s="15">
        <v>0</v>
      </c>
      <c r="AD697" s="15">
        <v>0</v>
      </c>
      <c r="AE697" s="15">
        <v>0</v>
      </c>
      <c r="AF697" s="15">
        <v>0</v>
      </c>
    </row>
    <row r="698" spans="1:32" x14ac:dyDescent="0.25">
      <c r="A698" s="15">
        <v>600310</v>
      </c>
      <c r="B698" s="15">
        <v>2015</v>
      </c>
      <c r="C698" s="15" t="s">
        <v>107</v>
      </c>
      <c r="D698" s="15" t="s">
        <v>50</v>
      </c>
      <c r="E698" s="15">
        <v>9</v>
      </c>
      <c r="F698" s="16">
        <v>22.947441101074219</v>
      </c>
      <c r="G698" s="16">
        <v>4.318203404545784E-2</v>
      </c>
      <c r="H698" s="16">
        <v>0.13132542371749878</v>
      </c>
      <c r="I698" s="15" t="s">
        <v>51</v>
      </c>
      <c r="J698" s="15">
        <v>2015</v>
      </c>
      <c r="K698" s="15">
        <v>9245854270.8906155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1</v>
      </c>
      <c r="AC698" s="15">
        <v>0</v>
      </c>
      <c r="AD698" s="15">
        <v>0</v>
      </c>
      <c r="AE698" s="15">
        <v>0</v>
      </c>
      <c r="AF698" s="15">
        <v>0</v>
      </c>
    </row>
    <row r="699" spans="1:32" x14ac:dyDescent="0.25">
      <c r="A699" s="15">
        <v>600310</v>
      </c>
      <c r="B699" s="15">
        <v>2016</v>
      </c>
      <c r="C699" s="15" t="s">
        <v>107</v>
      </c>
      <c r="D699" s="15" t="s">
        <v>50</v>
      </c>
      <c r="E699" s="15">
        <v>9</v>
      </c>
      <c r="F699" s="16">
        <v>23.121572494506836</v>
      </c>
      <c r="G699" s="16">
        <v>2.1606940776109695E-2</v>
      </c>
      <c r="H699" s="16">
        <v>7.8015595674514771E-2</v>
      </c>
      <c r="I699" s="15" t="s">
        <v>51</v>
      </c>
      <c r="J699" s="15">
        <v>2016</v>
      </c>
      <c r="K699" s="15">
        <v>11004526163.316072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5">
        <v>1</v>
      </c>
      <c r="AD699" s="15">
        <v>0</v>
      </c>
      <c r="AE699" s="15">
        <v>0</v>
      </c>
      <c r="AF699" s="15">
        <v>0</v>
      </c>
    </row>
    <row r="700" spans="1:32" x14ac:dyDescent="0.25">
      <c r="A700" s="15">
        <v>600310</v>
      </c>
      <c r="B700" s="15">
        <v>2017</v>
      </c>
      <c r="C700" s="15" t="s">
        <v>107</v>
      </c>
      <c r="D700" s="15" t="s">
        <v>50</v>
      </c>
      <c r="E700" s="15">
        <v>9</v>
      </c>
      <c r="F700" s="16">
        <v>23.269094467163086</v>
      </c>
      <c r="G700" s="16">
        <v>7.8489296138286591E-3</v>
      </c>
      <c r="H700" s="16">
        <v>3.9724979549646378E-2</v>
      </c>
      <c r="I700" s="15" t="s">
        <v>51</v>
      </c>
      <c r="J700" s="15">
        <v>2017</v>
      </c>
      <c r="K700" s="15">
        <v>12753791886.053102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5">
        <v>0</v>
      </c>
      <c r="AD700" s="15">
        <v>1</v>
      </c>
      <c r="AE700" s="15">
        <v>0</v>
      </c>
      <c r="AF700" s="15">
        <v>0</v>
      </c>
    </row>
    <row r="701" spans="1:32" x14ac:dyDescent="0.25">
      <c r="A701" s="15">
        <v>600310</v>
      </c>
      <c r="B701" s="15">
        <v>2018</v>
      </c>
      <c r="C701" s="15" t="s">
        <v>107</v>
      </c>
      <c r="D701" s="15" t="s">
        <v>50</v>
      </c>
      <c r="E701" s="15">
        <v>8</v>
      </c>
      <c r="F701" s="16">
        <v>23.390838623046875</v>
      </c>
      <c r="G701" s="16">
        <v>7.0376754738390446E-3</v>
      </c>
      <c r="H701" s="16">
        <v>4.2449038475751877E-2</v>
      </c>
      <c r="I701" s="15" t="s">
        <v>51</v>
      </c>
      <c r="J701" s="15">
        <v>2018</v>
      </c>
      <c r="K701" s="15">
        <v>14404962800.057051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5">
        <v>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5">
        <v>0</v>
      </c>
      <c r="AD701" s="15">
        <v>0</v>
      </c>
      <c r="AE701" s="15">
        <v>1</v>
      </c>
      <c r="AF701" s="15">
        <v>0</v>
      </c>
    </row>
    <row r="702" spans="1:32" x14ac:dyDescent="0.25">
      <c r="A702" s="15">
        <v>600310</v>
      </c>
      <c r="B702" s="15">
        <v>2019</v>
      </c>
      <c r="C702" s="15" t="s">
        <v>107</v>
      </c>
      <c r="D702" s="15" t="s">
        <v>50</v>
      </c>
      <c r="E702" s="15">
        <v>9</v>
      </c>
      <c r="F702" s="16">
        <v>23.495565414428711</v>
      </c>
      <c r="G702" s="16">
        <v>1.1929200030863285E-2</v>
      </c>
      <c r="H702" s="16">
        <v>7.4291117489337921E-2</v>
      </c>
      <c r="I702" s="15" t="s">
        <v>51</v>
      </c>
      <c r="J702" s="15">
        <v>2019</v>
      </c>
      <c r="K702" s="15">
        <v>15995374352.653364</v>
      </c>
      <c r="M702" s="15">
        <v>0</v>
      </c>
      <c r="N702" s="15">
        <v>0</v>
      </c>
      <c r="O702" s="15">
        <v>0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5">
        <v>0</v>
      </c>
      <c r="AD702" s="15">
        <v>0</v>
      </c>
      <c r="AE702" s="15">
        <v>0</v>
      </c>
      <c r="AF702" s="15">
        <v>1</v>
      </c>
    </row>
    <row r="703" spans="1:32" x14ac:dyDescent="0.25">
      <c r="A703" s="15">
        <v>600396</v>
      </c>
      <c r="B703" s="15">
        <v>2001</v>
      </c>
      <c r="C703" s="15" t="s">
        <v>108</v>
      </c>
      <c r="D703" s="15" t="s">
        <v>50</v>
      </c>
      <c r="E703" s="15">
        <v>12</v>
      </c>
      <c r="F703" s="16">
        <v>20.150354385375977</v>
      </c>
      <c r="G703" s="16">
        <v>3.6674972623586655E-2</v>
      </c>
      <c r="H703" s="16">
        <v>5.1106885075569153E-2</v>
      </c>
      <c r="I703" s="15" t="s">
        <v>51</v>
      </c>
      <c r="J703" s="15">
        <v>2001</v>
      </c>
      <c r="K703" s="15">
        <v>563881333.30089867</v>
      </c>
      <c r="M703" s="15">
        <v>0</v>
      </c>
      <c r="N703" s="15">
        <v>1</v>
      </c>
      <c r="O703" s="15">
        <v>0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5">
        <v>0</v>
      </c>
      <c r="AD703" s="15">
        <v>0</v>
      </c>
      <c r="AE703" s="15">
        <v>0</v>
      </c>
      <c r="AF703" s="15">
        <v>0</v>
      </c>
    </row>
    <row r="704" spans="1:32" x14ac:dyDescent="0.25">
      <c r="A704" s="15">
        <v>600396</v>
      </c>
      <c r="B704" s="15">
        <v>2002</v>
      </c>
      <c r="C704" s="15" t="s">
        <v>108</v>
      </c>
      <c r="D704" s="15" t="s">
        <v>50</v>
      </c>
      <c r="E704" s="15">
        <v>13</v>
      </c>
      <c r="F704" s="16">
        <v>21.00788688659668</v>
      </c>
      <c r="G704" s="16">
        <v>4.5047301799058914E-2</v>
      </c>
      <c r="H704" s="16">
        <v>8.2609310746192932E-2</v>
      </c>
      <c r="I704" s="15" t="s">
        <v>51</v>
      </c>
      <c r="J704" s="15">
        <v>2002</v>
      </c>
      <c r="K704" s="15">
        <v>1329258209.8029506</v>
      </c>
      <c r="M704" s="15">
        <v>0</v>
      </c>
      <c r="N704" s="15">
        <v>0</v>
      </c>
      <c r="O704" s="15">
        <v>1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5">
        <v>0</v>
      </c>
      <c r="AD704" s="15">
        <v>0</v>
      </c>
      <c r="AE704" s="15">
        <v>0</v>
      </c>
      <c r="AF704" s="15">
        <v>0</v>
      </c>
    </row>
    <row r="705" spans="1:32" x14ac:dyDescent="0.25">
      <c r="A705" s="15">
        <v>600396</v>
      </c>
      <c r="B705" s="15">
        <v>2003</v>
      </c>
      <c r="C705" s="15" t="s">
        <v>108</v>
      </c>
      <c r="D705" s="15" t="s">
        <v>50</v>
      </c>
      <c r="E705" s="15">
        <v>9</v>
      </c>
      <c r="F705" s="16">
        <v>20.390380859375</v>
      </c>
      <c r="G705" s="16">
        <v>6.9716587662696838E-2</v>
      </c>
      <c r="H705" s="16">
        <v>0.10357766598463058</v>
      </c>
      <c r="I705" s="15" t="s">
        <v>51</v>
      </c>
      <c r="J705" s="15">
        <v>2003</v>
      </c>
      <c r="K705" s="15">
        <v>716852643.54584444</v>
      </c>
      <c r="M705" s="15">
        <v>0</v>
      </c>
      <c r="N705" s="15">
        <v>0</v>
      </c>
      <c r="O705" s="15">
        <v>0</v>
      </c>
      <c r="P705" s="15">
        <v>1</v>
      </c>
      <c r="Q705" s="15">
        <v>0</v>
      </c>
      <c r="R705" s="15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5">
        <v>0</v>
      </c>
      <c r="AD705" s="15">
        <v>0</v>
      </c>
      <c r="AE705" s="15">
        <v>0</v>
      </c>
      <c r="AF705" s="15">
        <v>0</v>
      </c>
    </row>
    <row r="706" spans="1:32" x14ac:dyDescent="0.25">
      <c r="A706" s="15">
        <v>600396</v>
      </c>
      <c r="B706" s="15">
        <v>2004</v>
      </c>
      <c r="C706" s="15" t="s">
        <v>108</v>
      </c>
      <c r="D706" s="15" t="s">
        <v>50</v>
      </c>
      <c r="E706" s="15">
        <v>9</v>
      </c>
      <c r="F706" s="16">
        <v>20.669261932373047</v>
      </c>
      <c r="G706" s="16">
        <v>5.9179171919822693E-2</v>
      </c>
      <c r="H706" s="16">
        <v>0.10271301120519638</v>
      </c>
      <c r="I706" s="15" t="s">
        <v>51</v>
      </c>
      <c r="J706" s="15">
        <v>2004</v>
      </c>
      <c r="K706" s="15">
        <v>947428407.19085288</v>
      </c>
      <c r="M706" s="15">
        <v>0</v>
      </c>
      <c r="N706" s="15">
        <v>0</v>
      </c>
      <c r="O706" s="15">
        <v>0</v>
      </c>
      <c r="P706" s="15">
        <v>0</v>
      </c>
      <c r="Q706" s="15">
        <v>1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  <c r="AF706" s="15">
        <v>0</v>
      </c>
    </row>
    <row r="707" spans="1:32" x14ac:dyDescent="0.25">
      <c r="A707" s="15">
        <v>600396</v>
      </c>
      <c r="B707" s="15">
        <v>2005</v>
      </c>
      <c r="C707" s="15" t="s">
        <v>108</v>
      </c>
      <c r="D707" s="15" t="s">
        <v>50</v>
      </c>
      <c r="E707" s="15">
        <v>8</v>
      </c>
      <c r="F707" s="16">
        <v>21.687002182006836</v>
      </c>
      <c r="G707" s="16">
        <v>2.1167226135730743E-2</v>
      </c>
      <c r="H707" s="16">
        <v>7.9079233109951019E-2</v>
      </c>
      <c r="I707" s="15" t="s">
        <v>51</v>
      </c>
      <c r="J707" s="15">
        <v>2005</v>
      </c>
      <c r="K707" s="15">
        <v>2621472925.3663912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1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  <c r="AF707" s="15">
        <v>0</v>
      </c>
    </row>
    <row r="708" spans="1:32" x14ac:dyDescent="0.25">
      <c r="A708" s="15">
        <v>600396</v>
      </c>
      <c r="B708" s="15">
        <v>2006</v>
      </c>
      <c r="C708" s="15" t="s">
        <v>108</v>
      </c>
      <c r="D708" s="15" t="s">
        <v>50</v>
      </c>
      <c r="E708" s="15">
        <v>9</v>
      </c>
      <c r="F708" s="16">
        <v>22.082521438598633</v>
      </c>
      <c r="G708" s="16">
        <v>1.9222879782319069E-2</v>
      </c>
      <c r="H708" s="16">
        <v>6.8906091153621674E-2</v>
      </c>
      <c r="I708" s="15" t="s">
        <v>51</v>
      </c>
      <c r="J708" s="15">
        <v>2006</v>
      </c>
      <c r="K708" s="15">
        <v>3893294061.1675792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1</v>
      </c>
      <c r="T708" s="15">
        <v>0</v>
      </c>
      <c r="U708" s="15">
        <v>0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  <c r="AF708" s="15">
        <v>0</v>
      </c>
    </row>
    <row r="709" spans="1:32" x14ac:dyDescent="0.25">
      <c r="A709" s="15">
        <v>600396</v>
      </c>
      <c r="B709" s="15">
        <v>2007</v>
      </c>
      <c r="C709" s="15" t="s">
        <v>108</v>
      </c>
      <c r="D709" s="15" t="s">
        <v>50</v>
      </c>
      <c r="F709" s="16">
        <v>22.382471084594727</v>
      </c>
      <c r="G709" s="16">
        <v>3.4582890570163727E-2</v>
      </c>
      <c r="H709" s="16">
        <v>0.1234729215502739</v>
      </c>
      <c r="I709" s="15" t="s">
        <v>51</v>
      </c>
      <c r="J709" s="15">
        <v>2007</v>
      </c>
      <c r="K709" s="15">
        <v>5255132655.3177757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1</v>
      </c>
      <c r="U709" s="15">
        <v>0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5">
        <v>0</v>
      </c>
      <c r="AD709" s="15">
        <v>0</v>
      </c>
      <c r="AE709" s="15">
        <v>0</v>
      </c>
      <c r="AF709" s="15">
        <v>0</v>
      </c>
    </row>
    <row r="710" spans="1:32" x14ac:dyDescent="0.25">
      <c r="A710" s="15">
        <v>600396</v>
      </c>
      <c r="B710" s="15">
        <v>2008</v>
      </c>
      <c r="C710" s="15" t="s">
        <v>108</v>
      </c>
      <c r="D710" s="15" t="s">
        <v>50</v>
      </c>
      <c r="E710" s="15">
        <v>9</v>
      </c>
      <c r="F710" s="16">
        <v>22.524238586425781</v>
      </c>
      <c r="G710" s="16">
        <v>4.6279029920697212E-3</v>
      </c>
      <c r="H710" s="16">
        <v>1.8399225547909737E-2</v>
      </c>
      <c r="I710" s="15" t="s">
        <v>51</v>
      </c>
      <c r="J710" s="15">
        <v>2008</v>
      </c>
      <c r="K710" s="15">
        <v>6055535118.9765205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1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0</v>
      </c>
      <c r="AE710" s="15">
        <v>0</v>
      </c>
      <c r="AF710" s="15">
        <v>0</v>
      </c>
    </row>
    <row r="711" spans="1:32" x14ac:dyDescent="0.25">
      <c r="A711" s="15">
        <v>600396</v>
      </c>
      <c r="B711" s="15">
        <v>2009</v>
      </c>
      <c r="C711" s="15" t="s">
        <v>108</v>
      </c>
      <c r="D711" s="15" t="s">
        <v>50</v>
      </c>
      <c r="E711" s="15">
        <v>9</v>
      </c>
      <c r="F711" s="16">
        <v>23.075344085693359</v>
      </c>
      <c r="G711" s="16">
        <v>4.6143904328346252E-3</v>
      </c>
      <c r="H711" s="16">
        <v>2.596261166036129E-2</v>
      </c>
      <c r="I711" s="15" t="s">
        <v>51</v>
      </c>
      <c r="J711" s="15">
        <v>2009</v>
      </c>
      <c r="K711" s="15">
        <v>10507384006.76965</v>
      </c>
      <c r="M711" s="15">
        <v>0</v>
      </c>
      <c r="N711" s="15">
        <v>0</v>
      </c>
      <c r="O711" s="15">
        <v>0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  <c r="U711" s="15">
        <v>0</v>
      </c>
      <c r="V711" s="15">
        <v>1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5">
        <v>0</v>
      </c>
      <c r="AD711" s="15">
        <v>0</v>
      </c>
      <c r="AE711" s="15">
        <v>0</v>
      </c>
      <c r="AF711" s="15">
        <v>0</v>
      </c>
    </row>
    <row r="712" spans="1:32" x14ac:dyDescent="0.25">
      <c r="A712" s="15">
        <v>600396</v>
      </c>
      <c r="B712" s="15">
        <v>2010</v>
      </c>
      <c r="C712" s="15" t="s">
        <v>108</v>
      </c>
      <c r="D712" s="15" t="s">
        <v>50</v>
      </c>
      <c r="E712" s="15">
        <v>9</v>
      </c>
      <c r="F712" s="16">
        <v>23.28498649597168</v>
      </c>
      <c r="G712" s="16">
        <v>4.0342253632843494E-3</v>
      </c>
      <c r="H712" s="16">
        <v>2.5905396789312363E-2</v>
      </c>
      <c r="I712" s="15" t="s">
        <v>51</v>
      </c>
      <c r="J712" s="15">
        <v>2010</v>
      </c>
      <c r="K712" s="15">
        <v>12958094606.671005</v>
      </c>
      <c r="M712" s="15">
        <v>0</v>
      </c>
      <c r="N712" s="15">
        <v>0</v>
      </c>
      <c r="O712" s="15">
        <v>0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  <c r="U712" s="15">
        <v>0</v>
      </c>
      <c r="V712" s="15">
        <v>0</v>
      </c>
      <c r="W712" s="15">
        <v>1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</row>
    <row r="713" spans="1:32" x14ac:dyDescent="0.25">
      <c r="A713" s="15">
        <v>600396</v>
      </c>
      <c r="B713" s="15">
        <v>2011</v>
      </c>
      <c r="C713" s="15" t="s">
        <v>108</v>
      </c>
      <c r="D713" s="15" t="s">
        <v>50</v>
      </c>
      <c r="E713" s="15">
        <v>8</v>
      </c>
      <c r="F713" s="16">
        <v>23.362123489379883</v>
      </c>
      <c r="G713" s="16">
        <v>1.4844468794763088E-2</v>
      </c>
      <c r="H713" s="16">
        <v>0.11160526424646378</v>
      </c>
      <c r="I713" s="15" t="s">
        <v>51</v>
      </c>
      <c r="J713" s="15">
        <v>2011</v>
      </c>
      <c r="K713" s="15">
        <v>13997204798.533245</v>
      </c>
      <c r="M713" s="15">
        <v>0</v>
      </c>
      <c r="N713" s="15">
        <v>0</v>
      </c>
      <c r="O713" s="15">
        <v>0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  <c r="U713" s="15">
        <v>0</v>
      </c>
      <c r="V713" s="15">
        <v>0</v>
      </c>
      <c r="W713" s="15">
        <v>0</v>
      </c>
      <c r="X713" s="15">
        <v>1</v>
      </c>
      <c r="Y713" s="15">
        <v>0</v>
      </c>
      <c r="Z713" s="15">
        <v>0</v>
      </c>
      <c r="AA713" s="15">
        <v>0</v>
      </c>
      <c r="AB713" s="15">
        <v>0</v>
      </c>
      <c r="AC713" s="15">
        <v>0</v>
      </c>
      <c r="AD713" s="15">
        <v>0</v>
      </c>
      <c r="AE713" s="15">
        <v>0</v>
      </c>
      <c r="AF713" s="15">
        <v>0</v>
      </c>
    </row>
    <row r="714" spans="1:32" x14ac:dyDescent="0.25">
      <c r="A714" s="15">
        <v>600396</v>
      </c>
      <c r="B714" s="15">
        <v>2012</v>
      </c>
      <c r="C714" s="15" t="s">
        <v>108</v>
      </c>
      <c r="D714" s="15" t="s">
        <v>50</v>
      </c>
      <c r="E714" s="15">
        <v>9</v>
      </c>
      <c r="F714" s="16">
        <v>23.416618347167969</v>
      </c>
      <c r="G714" s="16">
        <v>1.32629768922925E-2</v>
      </c>
      <c r="H714" s="16">
        <v>9.944598376750946E-2</v>
      </c>
      <c r="I714" s="15" t="s">
        <v>51</v>
      </c>
      <c r="J714" s="15">
        <v>2012</v>
      </c>
      <c r="K714" s="15">
        <v>14781146894.184078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5">
        <v>0</v>
      </c>
      <c r="V714" s="15">
        <v>0</v>
      </c>
      <c r="W714" s="15">
        <v>0</v>
      </c>
      <c r="X714" s="15">
        <v>0</v>
      </c>
      <c r="Y714" s="15">
        <v>1</v>
      </c>
      <c r="Z714" s="15">
        <v>0</v>
      </c>
      <c r="AA714" s="15">
        <v>0</v>
      </c>
      <c r="AB714" s="15">
        <v>0</v>
      </c>
      <c r="AC714" s="15">
        <v>0</v>
      </c>
      <c r="AD714" s="15">
        <v>0</v>
      </c>
      <c r="AE714" s="15">
        <v>0</v>
      </c>
      <c r="AF714" s="15">
        <v>0</v>
      </c>
    </row>
    <row r="715" spans="1:32" x14ac:dyDescent="0.25">
      <c r="A715" s="15">
        <v>600396</v>
      </c>
      <c r="B715" s="15">
        <v>2013</v>
      </c>
      <c r="C715" s="15" t="s">
        <v>108</v>
      </c>
      <c r="D715" s="15" t="s">
        <v>50</v>
      </c>
      <c r="E715" s="15">
        <v>9</v>
      </c>
      <c r="F715" s="16">
        <v>23.426811218261719</v>
      </c>
      <c r="G715" s="16">
        <v>2.5460133329033852E-2</v>
      </c>
      <c r="H715" s="16">
        <v>0.16990403831005096</v>
      </c>
      <c r="I715" s="15" t="s">
        <v>51</v>
      </c>
      <c r="J715" s="15">
        <v>2013</v>
      </c>
      <c r="K715" s="15">
        <v>14932579675.418175</v>
      </c>
      <c r="M715" s="15">
        <v>0</v>
      </c>
      <c r="N715" s="15">
        <v>0</v>
      </c>
      <c r="O715" s="15">
        <v>0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  <c r="U715" s="15">
        <v>0</v>
      </c>
      <c r="V715" s="15">
        <v>0</v>
      </c>
      <c r="W715" s="15">
        <v>0</v>
      </c>
      <c r="X715" s="15">
        <v>0</v>
      </c>
      <c r="Y715" s="15">
        <v>0</v>
      </c>
      <c r="Z715" s="15">
        <v>1</v>
      </c>
      <c r="AA715" s="15">
        <v>0</v>
      </c>
      <c r="AB715" s="15">
        <v>0</v>
      </c>
      <c r="AC715" s="15">
        <v>0</v>
      </c>
      <c r="AD715" s="15">
        <v>0</v>
      </c>
      <c r="AE715" s="15">
        <v>0</v>
      </c>
      <c r="AF715" s="15">
        <v>0</v>
      </c>
    </row>
    <row r="716" spans="1:32" x14ac:dyDescent="0.25">
      <c r="A716" s="15">
        <v>600396</v>
      </c>
      <c r="B716" s="15">
        <v>2014</v>
      </c>
      <c r="C716" s="15" t="s">
        <v>108</v>
      </c>
      <c r="D716" s="15" t="s">
        <v>50</v>
      </c>
      <c r="E716" s="15">
        <v>7</v>
      </c>
      <c r="F716" s="16">
        <v>23.432035446166992</v>
      </c>
      <c r="G716" s="16">
        <v>3.0614538118243217E-2</v>
      </c>
      <c r="H716" s="16">
        <v>0.15482901036739349</v>
      </c>
      <c r="I716" s="15" t="s">
        <v>51</v>
      </c>
      <c r="J716" s="15">
        <v>2014</v>
      </c>
      <c r="K716" s="15">
        <v>15010795004.316858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5">
        <v>0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1</v>
      </c>
      <c r="AB716" s="15">
        <v>0</v>
      </c>
      <c r="AC716" s="15">
        <v>0</v>
      </c>
      <c r="AD716" s="15">
        <v>0</v>
      </c>
      <c r="AE716" s="15">
        <v>0</v>
      </c>
      <c r="AF716" s="15">
        <v>0</v>
      </c>
    </row>
    <row r="717" spans="1:32" x14ac:dyDescent="0.25">
      <c r="A717" s="15">
        <v>600396</v>
      </c>
      <c r="B717" s="15">
        <v>2015</v>
      </c>
      <c r="C717" s="15" t="s">
        <v>108</v>
      </c>
      <c r="D717" s="15" t="s">
        <v>50</v>
      </c>
      <c r="E717" s="15">
        <v>7</v>
      </c>
      <c r="F717" s="16">
        <v>23.73042106628418</v>
      </c>
      <c r="G717" s="16">
        <v>2.4437699466943741E-2</v>
      </c>
      <c r="H717" s="16">
        <v>0.11169718950986862</v>
      </c>
      <c r="I717" s="15" t="s">
        <v>51</v>
      </c>
      <c r="J717" s="15">
        <v>2015</v>
      </c>
      <c r="K717" s="15">
        <v>20229768937.458237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5">
        <v>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1</v>
      </c>
      <c r="AC717" s="15">
        <v>0</v>
      </c>
      <c r="AD717" s="15">
        <v>0</v>
      </c>
      <c r="AE717" s="15">
        <v>0</v>
      </c>
      <c r="AF717" s="15">
        <v>0</v>
      </c>
    </row>
    <row r="718" spans="1:32" x14ac:dyDescent="0.25">
      <c r="A718" s="15">
        <v>600396</v>
      </c>
      <c r="B718" s="15">
        <v>2016</v>
      </c>
      <c r="C718" s="15" t="s">
        <v>108</v>
      </c>
      <c r="D718" s="15" t="s">
        <v>50</v>
      </c>
      <c r="E718" s="15">
        <v>12</v>
      </c>
      <c r="F718" s="16">
        <v>23.739189147949219</v>
      </c>
      <c r="G718" s="16">
        <v>4.9402895383536816E-3</v>
      </c>
      <c r="H718" s="16">
        <v>2.2997377440333366E-2</v>
      </c>
      <c r="I718" s="15" t="s">
        <v>51</v>
      </c>
      <c r="J718" s="15">
        <v>2016</v>
      </c>
      <c r="K718" s="15">
        <v>20407925106.109997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5">
        <v>0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5">
        <v>1</v>
      </c>
      <c r="AD718" s="15">
        <v>0</v>
      </c>
      <c r="AE718" s="15">
        <v>0</v>
      </c>
      <c r="AF718" s="15">
        <v>0</v>
      </c>
    </row>
    <row r="719" spans="1:32" x14ac:dyDescent="0.25">
      <c r="A719" s="15">
        <v>600396</v>
      </c>
      <c r="B719" s="15">
        <v>2017</v>
      </c>
      <c r="C719" s="15" t="s">
        <v>108</v>
      </c>
      <c r="D719" s="15" t="s">
        <v>50</v>
      </c>
      <c r="E719" s="15">
        <v>10</v>
      </c>
      <c r="F719" s="16">
        <v>23.735311508178711</v>
      </c>
      <c r="G719" s="16">
        <v>-4.8158448189496994E-2</v>
      </c>
      <c r="H719" s="16">
        <v>-0.28820237517356873</v>
      </c>
      <c r="I719" s="15" t="s">
        <v>51</v>
      </c>
      <c r="J719" s="15">
        <v>2017</v>
      </c>
      <c r="K719" s="15">
        <v>20328943753.665886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  <c r="U719" s="15">
        <v>0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5">
        <v>0</v>
      </c>
      <c r="AD719" s="15">
        <v>1</v>
      </c>
      <c r="AE719" s="15">
        <v>0</v>
      </c>
      <c r="AF719" s="15">
        <v>0</v>
      </c>
    </row>
    <row r="720" spans="1:32" x14ac:dyDescent="0.25">
      <c r="A720" s="15">
        <v>600396</v>
      </c>
      <c r="B720" s="15">
        <v>2018</v>
      </c>
      <c r="C720" s="15" t="s">
        <v>108</v>
      </c>
      <c r="D720" s="15" t="s">
        <v>50</v>
      </c>
      <c r="E720" s="15">
        <v>12</v>
      </c>
      <c r="F720" s="16">
        <v>23.724287033081055</v>
      </c>
      <c r="G720" s="16">
        <v>-4.4213980436325073E-2</v>
      </c>
      <c r="H720" s="16">
        <v>-0.35520067811012268</v>
      </c>
      <c r="I720" s="15" t="s">
        <v>51</v>
      </c>
      <c r="J720" s="15">
        <v>2018</v>
      </c>
      <c r="K720" s="15">
        <v>20106058672.437962</v>
      </c>
      <c r="M720" s="15">
        <v>0</v>
      </c>
      <c r="N720" s="15">
        <v>0</v>
      </c>
      <c r="O720" s="15">
        <v>0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  <c r="U720" s="15">
        <v>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5">
        <v>0</v>
      </c>
      <c r="AD720" s="15">
        <v>0</v>
      </c>
      <c r="AE720" s="15">
        <v>1</v>
      </c>
      <c r="AF720" s="15">
        <v>0</v>
      </c>
    </row>
    <row r="721" spans="1:32" x14ac:dyDescent="0.25">
      <c r="A721" s="15">
        <v>600396</v>
      </c>
      <c r="B721" s="15">
        <v>2019</v>
      </c>
      <c r="C721" s="15" t="s">
        <v>108</v>
      </c>
      <c r="D721" s="15" t="s">
        <v>50</v>
      </c>
      <c r="E721" s="15">
        <v>11</v>
      </c>
      <c r="F721" s="16">
        <v>23.683639526367188</v>
      </c>
      <c r="G721" s="16">
        <v>-7.7016251161694527E-3</v>
      </c>
      <c r="H721" s="16">
        <v>-6.3004970550537109E-2</v>
      </c>
      <c r="I721" s="15" t="s">
        <v>51</v>
      </c>
      <c r="J721" s="15">
        <v>2019</v>
      </c>
      <c r="K721" s="15">
        <v>19305184550.978977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5">
        <v>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5">
        <v>0</v>
      </c>
      <c r="AD721" s="15">
        <v>0</v>
      </c>
      <c r="AE721" s="15">
        <v>0</v>
      </c>
      <c r="AF721" s="15">
        <v>1</v>
      </c>
    </row>
    <row r="722" spans="1:32" x14ac:dyDescent="0.25">
      <c r="A722" s="15">
        <v>600452</v>
      </c>
      <c r="B722" s="15">
        <v>2004</v>
      </c>
      <c r="C722" s="15" t="s">
        <v>109</v>
      </c>
      <c r="D722" s="15" t="s">
        <v>50</v>
      </c>
      <c r="E722" s="15">
        <v>15</v>
      </c>
      <c r="F722" s="16">
        <v>20.184938430786133</v>
      </c>
      <c r="G722" s="16">
        <v>4.3525811284780502E-2</v>
      </c>
      <c r="H722" s="16">
        <v>5.2911072969436646E-2</v>
      </c>
      <c r="I722" s="15" t="s">
        <v>51</v>
      </c>
      <c r="J722" s="15">
        <v>2004</v>
      </c>
      <c r="K722" s="15">
        <v>583723769.10523355</v>
      </c>
      <c r="M722" s="15">
        <v>0</v>
      </c>
      <c r="N722" s="15">
        <v>0</v>
      </c>
      <c r="O722" s="15">
        <v>0</v>
      </c>
      <c r="P722" s="15">
        <v>0</v>
      </c>
      <c r="Q722" s="15">
        <v>1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0</v>
      </c>
      <c r="AF722" s="15">
        <v>0</v>
      </c>
    </row>
    <row r="723" spans="1:32" x14ac:dyDescent="0.25">
      <c r="A723" s="15">
        <v>600452</v>
      </c>
      <c r="B723" s="15">
        <v>2005</v>
      </c>
      <c r="C723" s="15" t="s">
        <v>109</v>
      </c>
      <c r="D723" s="15" t="s">
        <v>50</v>
      </c>
      <c r="E723" s="15">
        <v>15</v>
      </c>
      <c r="F723" s="16">
        <v>20.443222045898438</v>
      </c>
      <c r="G723" s="16">
        <v>3.6822091788053513E-2</v>
      </c>
      <c r="H723" s="16">
        <v>5.6744765490293503E-2</v>
      </c>
      <c r="I723" s="15" t="s">
        <v>51</v>
      </c>
      <c r="J723" s="15">
        <v>2005</v>
      </c>
      <c r="K723" s="15">
        <v>755750645.61830163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1</v>
      </c>
      <c r="S723" s="15">
        <v>0</v>
      </c>
      <c r="T723" s="15">
        <v>0</v>
      </c>
      <c r="U723" s="15">
        <v>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5">
        <v>0</v>
      </c>
      <c r="AD723" s="15">
        <v>0</v>
      </c>
      <c r="AE723" s="15">
        <v>0</v>
      </c>
      <c r="AF723" s="15">
        <v>0</v>
      </c>
    </row>
    <row r="724" spans="1:32" x14ac:dyDescent="0.25">
      <c r="A724" s="15">
        <v>600452</v>
      </c>
      <c r="B724" s="15">
        <v>2006</v>
      </c>
      <c r="C724" s="15" t="s">
        <v>109</v>
      </c>
      <c r="D724" s="15" t="s">
        <v>50</v>
      </c>
      <c r="E724" s="15">
        <v>15</v>
      </c>
      <c r="F724" s="16">
        <v>20.822917938232422</v>
      </c>
      <c r="G724" s="16">
        <v>2.7184125036001205E-2</v>
      </c>
      <c r="H724" s="16">
        <v>6.358896940946579E-2</v>
      </c>
      <c r="I724" s="15" t="s">
        <v>51</v>
      </c>
      <c r="J724" s="15">
        <v>2006</v>
      </c>
      <c r="K724" s="15">
        <v>1104786497.4081161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1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5">
        <v>0</v>
      </c>
      <c r="AD724" s="15">
        <v>0</v>
      </c>
      <c r="AE724" s="15">
        <v>0</v>
      </c>
      <c r="AF724" s="15">
        <v>0</v>
      </c>
    </row>
    <row r="725" spans="1:32" x14ac:dyDescent="0.25">
      <c r="A725" s="15">
        <v>600452</v>
      </c>
      <c r="B725" s="15">
        <v>2007</v>
      </c>
      <c r="C725" s="15" t="s">
        <v>109</v>
      </c>
      <c r="D725" s="15" t="s">
        <v>50</v>
      </c>
      <c r="E725" s="15">
        <v>15</v>
      </c>
      <c r="F725" s="16">
        <v>20.795400619506836</v>
      </c>
      <c r="G725" s="16">
        <v>2.8707966208457947E-2</v>
      </c>
      <c r="H725" s="16">
        <v>6.5570950508117676E-2</v>
      </c>
      <c r="I725" s="15" t="s">
        <v>51</v>
      </c>
      <c r="J725" s="15">
        <v>2007</v>
      </c>
      <c r="K725" s="15">
        <v>1074800198.6243758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1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5">
        <v>0</v>
      </c>
      <c r="AD725" s="15">
        <v>0</v>
      </c>
      <c r="AE725" s="15">
        <v>0</v>
      </c>
      <c r="AF725" s="15">
        <v>0</v>
      </c>
    </row>
    <row r="726" spans="1:32" x14ac:dyDescent="0.25">
      <c r="A726" s="15">
        <v>600452</v>
      </c>
      <c r="B726" s="15">
        <v>2008</v>
      </c>
      <c r="C726" s="15" t="s">
        <v>109</v>
      </c>
      <c r="D726" s="15" t="s">
        <v>50</v>
      </c>
      <c r="E726" s="15">
        <v>15</v>
      </c>
      <c r="F726" s="16">
        <v>20.900932312011719</v>
      </c>
      <c r="G726" s="16">
        <v>2.2109849378466606E-2</v>
      </c>
      <c r="H726" s="16">
        <v>5.6510452181100845E-2</v>
      </c>
      <c r="I726" s="15" t="s">
        <v>51</v>
      </c>
      <c r="J726" s="15">
        <v>2008</v>
      </c>
      <c r="K726" s="15">
        <v>1194426883.6456962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5">
        <v>1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5">
        <v>0</v>
      </c>
      <c r="AD726" s="15">
        <v>0</v>
      </c>
      <c r="AE726" s="15">
        <v>0</v>
      </c>
      <c r="AF726" s="15">
        <v>0</v>
      </c>
    </row>
    <row r="727" spans="1:32" x14ac:dyDescent="0.25">
      <c r="A727" s="15">
        <v>600452</v>
      </c>
      <c r="B727" s="15">
        <v>2009</v>
      </c>
      <c r="C727" s="15" t="s">
        <v>109</v>
      </c>
      <c r="D727" s="15" t="s">
        <v>50</v>
      </c>
      <c r="E727" s="15">
        <v>9</v>
      </c>
      <c r="F727" s="16">
        <v>20.742586135864258</v>
      </c>
      <c r="G727" s="16">
        <v>2.3273078259080648E-3</v>
      </c>
      <c r="H727" s="16">
        <v>5.1213805563747883E-3</v>
      </c>
      <c r="I727" s="15" t="s">
        <v>51</v>
      </c>
      <c r="J727" s="15">
        <v>2009</v>
      </c>
      <c r="K727" s="15">
        <v>1019508143.6817659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1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5">
        <v>0</v>
      </c>
      <c r="AD727" s="15">
        <v>0</v>
      </c>
      <c r="AE727" s="15">
        <v>0</v>
      </c>
      <c r="AF727" s="15">
        <v>0</v>
      </c>
    </row>
    <row r="728" spans="1:32" x14ac:dyDescent="0.25">
      <c r="A728" s="15">
        <v>600452</v>
      </c>
      <c r="B728" s="15">
        <v>2010</v>
      </c>
      <c r="C728" s="15" t="s">
        <v>109</v>
      </c>
      <c r="D728" s="15" t="s">
        <v>50</v>
      </c>
      <c r="E728" s="15">
        <v>9</v>
      </c>
      <c r="F728" s="16">
        <v>20.584362030029297</v>
      </c>
      <c r="G728" s="16">
        <v>-0.16460271179676056</v>
      </c>
      <c r="H728" s="16">
        <v>-0.43554189801216125</v>
      </c>
      <c r="I728" s="15" t="s">
        <v>51</v>
      </c>
      <c r="J728" s="15">
        <v>2010</v>
      </c>
      <c r="K728" s="15">
        <v>870311742.40140915</v>
      </c>
      <c r="M728" s="15">
        <v>0</v>
      </c>
      <c r="N728" s="15">
        <v>0</v>
      </c>
      <c r="O728" s="15">
        <v>0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1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5">
        <v>0</v>
      </c>
      <c r="AD728" s="15">
        <v>0</v>
      </c>
      <c r="AE728" s="15">
        <v>0</v>
      </c>
      <c r="AF728" s="15">
        <v>0</v>
      </c>
    </row>
    <row r="729" spans="1:32" x14ac:dyDescent="0.25">
      <c r="A729" s="15">
        <v>600452</v>
      </c>
      <c r="B729" s="15">
        <v>2011</v>
      </c>
      <c r="C729" s="15" t="s">
        <v>109</v>
      </c>
      <c r="D729" s="15" t="s">
        <v>50</v>
      </c>
      <c r="E729" s="15">
        <v>9</v>
      </c>
      <c r="F729" s="16">
        <v>20.617671966552734</v>
      </c>
      <c r="G729" s="16">
        <v>1.1140463873744011E-2</v>
      </c>
      <c r="H729" s="16">
        <v>2.9575005173683167E-2</v>
      </c>
      <c r="I729" s="15" t="s">
        <v>51</v>
      </c>
      <c r="J729" s="15">
        <v>2011</v>
      </c>
      <c r="K729" s="15">
        <v>899790005.24032331</v>
      </c>
      <c r="M729" s="15">
        <v>0</v>
      </c>
      <c r="N729" s="15">
        <v>0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  <c r="U729" s="15">
        <v>0</v>
      </c>
      <c r="V729" s="15">
        <v>0</v>
      </c>
      <c r="W729" s="15">
        <v>0</v>
      </c>
      <c r="X729" s="15">
        <v>1</v>
      </c>
      <c r="Y729" s="15">
        <v>0</v>
      </c>
      <c r="Z729" s="15">
        <v>0</v>
      </c>
      <c r="AA729" s="15">
        <v>0</v>
      </c>
      <c r="AB729" s="15">
        <v>0</v>
      </c>
      <c r="AC729" s="15">
        <v>0</v>
      </c>
      <c r="AD729" s="15">
        <v>0</v>
      </c>
      <c r="AE729" s="15">
        <v>0</v>
      </c>
      <c r="AF729" s="15">
        <v>0</v>
      </c>
    </row>
    <row r="730" spans="1:32" x14ac:dyDescent="0.25">
      <c r="A730" s="15">
        <v>600452</v>
      </c>
      <c r="B730" s="15">
        <v>2012</v>
      </c>
      <c r="C730" s="15" t="s">
        <v>109</v>
      </c>
      <c r="D730" s="15" t="s">
        <v>50</v>
      </c>
      <c r="E730" s="15">
        <v>9</v>
      </c>
      <c r="F730" s="16">
        <v>20.516284942626953</v>
      </c>
      <c r="G730" s="16">
        <v>3.4581258893013E-2</v>
      </c>
      <c r="H730" s="16">
        <v>7.7441856265068054E-2</v>
      </c>
      <c r="I730" s="15" t="s">
        <v>51</v>
      </c>
      <c r="J730" s="15">
        <v>2012</v>
      </c>
      <c r="K730" s="15">
        <v>813035183.42966604</v>
      </c>
      <c r="M730" s="15">
        <v>0</v>
      </c>
      <c r="N730" s="15">
        <v>0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0</v>
      </c>
      <c r="X730" s="15">
        <v>0</v>
      </c>
      <c r="Y730" s="15">
        <v>1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0</v>
      </c>
      <c r="AF730" s="15">
        <v>0</v>
      </c>
    </row>
    <row r="731" spans="1:32" x14ac:dyDescent="0.25">
      <c r="A731" s="15">
        <v>600452</v>
      </c>
      <c r="B731" s="15">
        <v>2013</v>
      </c>
      <c r="C731" s="15" t="s">
        <v>109</v>
      </c>
      <c r="D731" s="15" t="s">
        <v>50</v>
      </c>
      <c r="E731" s="15">
        <v>9</v>
      </c>
      <c r="F731" s="16">
        <v>20.416170120239258</v>
      </c>
      <c r="G731" s="16">
        <v>7.361467182636261E-2</v>
      </c>
      <c r="H731" s="16">
        <v>0.12625758349895477</v>
      </c>
      <c r="I731" s="15" t="s">
        <v>51</v>
      </c>
      <c r="J731" s="15">
        <v>2013</v>
      </c>
      <c r="K731" s="15">
        <v>735580190.22391224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5">
        <v>0</v>
      </c>
      <c r="V731" s="15">
        <v>0</v>
      </c>
      <c r="W731" s="15">
        <v>0</v>
      </c>
      <c r="X731" s="15">
        <v>0</v>
      </c>
      <c r="Y731" s="15">
        <v>0</v>
      </c>
      <c r="Z731" s="15">
        <v>1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  <c r="AF731" s="15">
        <v>0</v>
      </c>
    </row>
    <row r="732" spans="1:32" x14ac:dyDescent="0.25">
      <c r="A732" s="15">
        <v>600452</v>
      </c>
      <c r="B732" s="15">
        <v>2014</v>
      </c>
      <c r="C732" s="15" t="s">
        <v>109</v>
      </c>
      <c r="D732" s="15" t="s">
        <v>50</v>
      </c>
      <c r="E732" s="15">
        <v>9</v>
      </c>
      <c r="F732" s="16">
        <v>20.544277191162109</v>
      </c>
      <c r="G732" s="16">
        <v>8.6065694689750671E-2</v>
      </c>
      <c r="H732" s="16">
        <v>0.13693667948246002</v>
      </c>
      <c r="I732" s="15" t="s">
        <v>51</v>
      </c>
      <c r="J732" s="15">
        <v>2014</v>
      </c>
      <c r="K732" s="15">
        <v>836115392.7776587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1</v>
      </c>
      <c r="AB732" s="15">
        <v>0</v>
      </c>
      <c r="AC732" s="15">
        <v>0</v>
      </c>
      <c r="AD732" s="15">
        <v>0</v>
      </c>
      <c r="AE732" s="15">
        <v>0</v>
      </c>
      <c r="AF732" s="15">
        <v>0</v>
      </c>
    </row>
    <row r="733" spans="1:32" x14ac:dyDescent="0.25">
      <c r="A733" s="15">
        <v>600452</v>
      </c>
      <c r="B733" s="15">
        <v>2015</v>
      </c>
      <c r="C733" s="15" t="s">
        <v>109</v>
      </c>
      <c r="D733" s="15" t="s">
        <v>50</v>
      </c>
      <c r="E733" s="15">
        <v>9</v>
      </c>
      <c r="F733" s="16">
        <v>20.930307388305664</v>
      </c>
      <c r="G733" s="16">
        <v>0.15129967033863068</v>
      </c>
      <c r="H733" s="16">
        <v>0.26804888248443604</v>
      </c>
      <c r="I733" s="15" t="s">
        <v>51</v>
      </c>
      <c r="J733" s="15">
        <v>2015</v>
      </c>
      <c r="K733" s="15">
        <v>1230033680.2902744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1</v>
      </c>
      <c r="AC733" s="15">
        <v>0</v>
      </c>
      <c r="AD733" s="15">
        <v>0</v>
      </c>
      <c r="AE733" s="15">
        <v>0</v>
      </c>
      <c r="AF733" s="15">
        <v>0</v>
      </c>
    </row>
    <row r="734" spans="1:32" x14ac:dyDescent="0.25">
      <c r="A734" s="15">
        <v>600452</v>
      </c>
      <c r="B734" s="15">
        <v>2016</v>
      </c>
      <c r="C734" s="15" t="s">
        <v>109</v>
      </c>
      <c r="D734" s="15" t="s">
        <v>50</v>
      </c>
      <c r="E734" s="15">
        <v>9</v>
      </c>
      <c r="F734" s="16">
        <v>22.04301643371582</v>
      </c>
      <c r="G734" s="16">
        <v>4.487556591629982E-2</v>
      </c>
      <c r="H734" s="16">
        <v>0.18840546905994415</v>
      </c>
      <c r="I734" s="15" t="s">
        <v>51</v>
      </c>
      <c r="J734" s="15">
        <v>2016</v>
      </c>
      <c r="K734" s="15">
        <v>3742487872.2903275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1</v>
      </c>
      <c r="AD734" s="15">
        <v>0</v>
      </c>
      <c r="AE734" s="15">
        <v>0</v>
      </c>
      <c r="AF734" s="15">
        <v>0</v>
      </c>
    </row>
    <row r="735" spans="1:32" x14ac:dyDescent="0.25">
      <c r="A735" s="15">
        <v>600452</v>
      </c>
      <c r="B735" s="15">
        <v>2017</v>
      </c>
      <c r="C735" s="15" t="s">
        <v>109</v>
      </c>
      <c r="D735" s="15" t="s">
        <v>50</v>
      </c>
      <c r="E735" s="15">
        <v>9</v>
      </c>
      <c r="F735" s="16">
        <v>22.138786315917969</v>
      </c>
      <c r="G735" s="16">
        <v>5.4975550621747971E-2</v>
      </c>
      <c r="H735" s="16">
        <v>0.19959014654159546</v>
      </c>
      <c r="I735" s="15" t="s">
        <v>51</v>
      </c>
      <c r="J735" s="15">
        <v>2017</v>
      </c>
      <c r="K735" s="15">
        <v>4118629568.2869639</v>
      </c>
      <c r="M735" s="15">
        <v>0</v>
      </c>
      <c r="N735" s="15">
        <v>0</v>
      </c>
      <c r="O735" s="15">
        <v>0</v>
      </c>
      <c r="P735" s="15">
        <v>0</v>
      </c>
      <c r="Q735" s="15">
        <v>0</v>
      </c>
      <c r="R735" s="15">
        <v>0</v>
      </c>
      <c r="S735" s="15">
        <v>0</v>
      </c>
      <c r="T735" s="15">
        <v>0</v>
      </c>
      <c r="U735" s="15">
        <v>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5">
        <v>0</v>
      </c>
      <c r="AD735" s="15">
        <v>1</v>
      </c>
      <c r="AE735" s="15">
        <v>0</v>
      </c>
      <c r="AF735" s="15">
        <v>0</v>
      </c>
    </row>
    <row r="736" spans="1:32" x14ac:dyDescent="0.25">
      <c r="A736" s="15">
        <v>600452</v>
      </c>
      <c r="B736" s="15">
        <v>2018</v>
      </c>
      <c r="C736" s="15" t="s">
        <v>109</v>
      </c>
      <c r="D736" s="15" t="s">
        <v>50</v>
      </c>
      <c r="E736" s="15">
        <v>9</v>
      </c>
      <c r="F736" s="16">
        <v>22.277446746826172</v>
      </c>
      <c r="G736" s="16">
        <v>7.3706343770027161E-2</v>
      </c>
      <c r="H736" s="16">
        <v>0.23780389130115509</v>
      </c>
      <c r="I736" s="15" t="s">
        <v>51</v>
      </c>
      <c r="J736" s="15">
        <v>2018</v>
      </c>
      <c r="K736" s="15">
        <v>4731209650.5397892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5">
        <v>0</v>
      </c>
      <c r="AD736" s="15">
        <v>0</v>
      </c>
      <c r="AE736" s="15">
        <v>1</v>
      </c>
      <c r="AF736" s="15">
        <v>0</v>
      </c>
    </row>
    <row r="737" spans="1:32" x14ac:dyDescent="0.25">
      <c r="A737" s="15">
        <v>600452</v>
      </c>
      <c r="B737" s="15">
        <v>2019</v>
      </c>
      <c r="C737" s="15" t="s">
        <v>109</v>
      </c>
      <c r="D737" s="15" t="s">
        <v>50</v>
      </c>
      <c r="E737" s="15">
        <v>9</v>
      </c>
      <c r="F737" s="16">
        <v>22.300138473510742</v>
      </c>
      <c r="G737" s="16">
        <v>8.1971578299999237E-2</v>
      </c>
      <c r="H737" s="16">
        <v>0.21391038596630096</v>
      </c>
      <c r="I737" s="15" t="s">
        <v>51</v>
      </c>
      <c r="J737" s="15">
        <v>2019</v>
      </c>
      <c r="K737" s="15">
        <v>4839796316.9311733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5">
        <v>0</v>
      </c>
      <c r="AD737" s="15">
        <v>0</v>
      </c>
      <c r="AE737" s="15">
        <v>0</v>
      </c>
      <c r="AF737" s="15">
        <v>1</v>
      </c>
    </row>
    <row r="738" spans="1:32" x14ac:dyDescent="0.25">
      <c r="A738" s="15">
        <v>600483</v>
      </c>
      <c r="B738" s="15">
        <v>2014</v>
      </c>
      <c r="C738" s="15" t="s">
        <v>110</v>
      </c>
      <c r="D738" s="15" t="s">
        <v>50</v>
      </c>
      <c r="E738" s="15">
        <v>9</v>
      </c>
      <c r="F738" s="16">
        <v>23.387308120727539</v>
      </c>
      <c r="G738" s="16">
        <v>5.5721275508403778E-2</v>
      </c>
      <c r="H738" s="16">
        <v>0.13067156076431274</v>
      </c>
      <c r="I738" s="15" t="s">
        <v>51</v>
      </c>
      <c r="J738" s="15">
        <v>2014</v>
      </c>
      <c r="K738" s="15">
        <v>14354195714.869459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1</v>
      </c>
      <c r="AB738" s="15">
        <v>0</v>
      </c>
      <c r="AC738" s="15">
        <v>0</v>
      </c>
      <c r="AD738" s="15">
        <v>0</v>
      </c>
      <c r="AE738" s="15">
        <v>0</v>
      </c>
      <c r="AF738" s="15">
        <v>0</v>
      </c>
    </row>
    <row r="739" spans="1:32" x14ac:dyDescent="0.25">
      <c r="A739" s="15">
        <v>600483</v>
      </c>
      <c r="B739" s="15">
        <v>2015</v>
      </c>
      <c r="C739" s="15" t="s">
        <v>110</v>
      </c>
      <c r="D739" s="15" t="s">
        <v>50</v>
      </c>
      <c r="E739" s="15">
        <v>9</v>
      </c>
      <c r="F739" s="16">
        <v>23.419357299804688</v>
      </c>
      <c r="G739" s="16">
        <v>7.5818970799446106E-2</v>
      </c>
      <c r="H739" s="16">
        <v>0.16036488115787506</v>
      </c>
      <c r="I739" s="15" t="s">
        <v>51</v>
      </c>
      <c r="J739" s="15">
        <v>2015</v>
      </c>
      <c r="K739" s="15">
        <v>14821687249.155695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1</v>
      </c>
      <c r="AC739" s="15">
        <v>0</v>
      </c>
      <c r="AD739" s="15">
        <v>0</v>
      </c>
      <c r="AE739" s="15">
        <v>0</v>
      </c>
      <c r="AF739" s="15">
        <v>0</v>
      </c>
    </row>
    <row r="740" spans="1:32" x14ac:dyDescent="0.25">
      <c r="A740" s="15">
        <v>600483</v>
      </c>
      <c r="B740" s="15">
        <v>2016</v>
      </c>
      <c r="C740" s="15" t="s">
        <v>110</v>
      </c>
      <c r="D740" s="15" t="s">
        <v>50</v>
      </c>
      <c r="E740" s="15">
        <v>9</v>
      </c>
      <c r="F740" s="16">
        <v>23.610794067382813</v>
      </c>
      <c r="G740" s="16">
        <v>5.9599373489618301E-2</v>
      </c>
      <c r="H740" s="16">
        <v>0.10125671327114105</v>
      </c>
      <c r="I740" s="15" t="s">
        <v>51</v>
      </c>
      <c r="J740" s="15">
        <v>2016</v>
      </c>
      <c r="K740" s="15">
        <v>17948889207.633705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5">
        <v>1</v>
      </c>
      <c r="AD740" s="15">
        <v>0</v>
      </c>
      <c r="AE740" s="15">
        <v>0</v>
      </c>
      <c r="AF740" s="15">
        <v>0</v>
      </c>
    </row>
    <row r="741" spans="1:32" x14ac:dyDescent="0.25">
      <c r="A741" s="15">
        <v>600483</v>
      </c>
      <c r="B741" s="15">
        <v>2017</v>
      </c>
      <c r="C741" s="15" t="s">
        <v>110</v>
      </c>
      <c r="D741" s="15" t="s">
        <v>50</v>
      </c>
      <c r="E741" s="15">
        <v>9</v>
      </c>
      <c r="F741" s="16">
        <v>23.707178115844727</v>
      </c>
      <c r="G741" s="16">
        <v>4.2969007045030594E-2</v>
      </c>
      <c r="H741" s="16">
        <v>7.640983909368515E-2</v>
      </c>
      <c r="I741" s="15" t="s">
        <v>51</v>
      </c>
      <c r="J741" s="15">
        <v>2017</v>
      </c>
      <c r="K741" s="15">
        <v>19764991741.189884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5">
        <v>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5">
        <v>0</v>
      </c>
      <c r="AD741" s="15">
        <v>1</v>
      </c>
      <c r="AE741" s="15">
        <v>0</v>
      </c>
      <c r="AF741" s="15">
        <v>0</v>
      </c>
    </row>
    <row r="742" spans="1:32" x14ac:dyDescent="0.25">
      <c r="A742" s="15">
        <v>600483</v>
      </c>
      <c r="B742" s="15">
        <v>2018</v>
      </c>
      <c r="C742" s="15" t="s">
        <v>110</v>
      </c>
      <c r="D742" s="15" t="s">
        <v>50</v>
      </c>
      <c r="E742" s="15">
        <v>9</v>
      </c>
      <c r="F742" s="16">
        <v>24.026737213134766</v>
      </c>
      <c r="G742" s="16">
        <v>3.9776824414730072E-2</v>
      </c>
      <c r="H742" s="16">
        <v>8.1857062876224518E-2</v>
      </c>
      <c r="I742" s="15" t="s">
        <v>51</v>
      </c>
      <c r="J742" s="15">
        <v>2018</v>
      </c>
      <c r="K742" s="15">
        <v>27206920638.788074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5">
        <v>0</v>
      </c>
      <c r="AD742" s="15">
        <v>0</v>
      </c>
      <c r="AE742" s="15">
        <v>1</v>
      </c>
      <c r="AF742" s="15">
        <v>0</v>
      </c>
    </row>
    <row r="743" spans="1:32" x14ac:dyDescent="0.25">
      <c r="A743" s="15">
        <v>600483</v>
      </c>
      <c r="B743" s="15">
        <v>2019</v>
      </c>
      <c r="C743" s="15" t="s">
        <v>110</v>
      </c>
      <c r="D743" s="15" t="s">
        <v>50</v>
      </c>
      <c r="E743" s="15">
        <v>9</v>
      </c>
      <c r="F743" s="16">
        <v>24.053054809570313</v>
      </c>
      <c r="G743" s="16">
        <v>4.7243282198905945E-2</v>
      </c>
      <c r="H743" s="16">
        <v>9.0655997395515442E-2</v>
      </c>
      <c r="I743" s="15" t="s">
        <v>51</v>
      </c>
      <c r="J743" s="15">
        <v>2019</v>
      </c>
      <c r="K743" s="15">
        <v>27932446570.333416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5">
        <v>0</v>
      </c>
      <c r="AD743" s="15">
        <v>0</v>
      </c>
      <c r="AE743" s="15">
        <v>0</v>
      </c>
      <c r="AF743" s="15">
        <v>1</v>
      </c>
    </row>
    <row r="744" spans="1:32" x14ac:dyDescent="0.25">
      <c r="A744" s="15">
        <v>600505</v>
      </c>
      <c r="B744" s="15">
        <v>2002</v>
      </c>
      <c r="C744" s="15" t="s">
        <v>111</v>
      </c>
      <c r="D744" s="15" t="s">
        <v>50</v>
      </c>
      <c r="E744" s="15">
        <v>13</v>
      </c>
      <c r="F744" s="16">
        <v>20.867954254150391</v>
      </c>
      <c r="G744" s="16">
        <v>1.961347833275795E-2</v>
      </c>
      <c r="H744" s="16">
        <v>4.2107958346605301E-2</v>
      </c>
      <c r="I744" s="15" t="s">
        <v>51</v>
      </c>
      <c r="J744" s="15">
        <v>2002</v>
      </c>
      <c r="K744" s="15">
        <v>1155679424.3369589</v>
      </c>
      <c r="M744" s="15">
        <v>0</v>
      </c>
      <c r="N744" s="15">
        <v>0</v>
      </c>
      <c r="O744" s="15">
        <v>1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0</v>
      </c>
    </row>
    <row r="745" spans="1:32" x14ac:dyDescent="0.25">
      <c r="A745" s="15">
        <v>600505</v>
      </c>
      <c r="B745" s="15">
        <v>2003</v>
      </c>
      <c r="C745" s="15" t="s">
        <v>111</v>
      </c>
      <c r="D745" s="15" t="s">
        <v>50</v>
      </c>
      <c r="E745" s="15">
        <v>17</v>
      </c>
      <c r="F745" s="16">
        <v>21.133539199829102</v>
      </c>
      <c r="G745" s="16">
        <v>2.2903066128492355E-2</v>
      </c>
      <c r="H745" s="16">
        <v>5.6087825447320938E-2</v>
      </c>
      <c r="I745" s="15" t="s">
        <v>51</v>
      </c>
      <c r="J745" s="15">
        <v>2003</v>
      </c>
      <c r="K745" s="15">
        <v>1507229749.4715981</v>
      </c>
      <c r="M745" s="15">
        <v>0</v>
      </c>
      <c r="N745" s="15">
        <v>0</v>
      </c>
      <c r="O745" s="15">
        <v>0</v>
      </c>
      <c r="P745" s="15">
        <v>1</v>
      </c>
      <c r="Q745" s="15">
        <v>0</v>
      </c>
      <c r="R745" s="15">
        <v>0</v>
      </c>
      <c r="S745" s="15">
        <v>0</v>
      </c>
      <c r="T745" s="15">
        <v>0</v>
      </c>
      <c r="U745" s="15">
        <v>0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  <c r="AF745" s="15">
        <v>0</v>
      </c>
    </row>
    <row r="746" spans="1:32" x14ac:dyDescent="0.25">
      <c r="A746" s="15">
        <v>600505</v>
      </c>
      <c r="B746" s="15">
        <v>2004</v>
      </c>
      <c r="C746" s="15" t="s">
        <v>111</v>
      </c>
      <c r="D746" s="15" t="s">
        <v>50</v>
      </c>
      <c r="E746" s="15">
        <v>17</v>
      </c>
      <c r="F746" s="16">
        <v>21.243856430053711</v>
      </c>
      <c r="G746" s="16">
        <v>1.9814904779195786E-2</v>
      </c>
      <c r="H746" s="16">
        <v>5.3979251533746719E-2</v>
      </c>
      <c r="I746" s="15" t="s">
        <v>51</v>
      </c>
      <c r="J746" s="15">
        <v>2004</v>
      </c>
      <c r="K746" s="15">
        <v>1683021337.0386498</v>
      </c>
      <c r="M746" s="15">
        <v>0</v>
      </c>
      <c r="N746" s="15">
        <v>0</v>
      </c>
      <c r="O746" s="15">
        <v>0</v>
      </c>
      <c r="P746" s="15">
        <v>0</v>
      </c>
      <c r="Q746" s="15">
        <v>1</v>
      </c>
      <c r="R746" s="15">
        <v>0</v>
      </c>
      <c r="S746" s="15">
        <v>0</v>
      </c>
      <c r="T746" s="15">
        <v>0</v>
      </c>
      <c r="U746" s="15">
        <v>0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5">
        <v>0</v>
      </c>
      <c r="AD746" s="15">
        <v>0</v>
      </c>
      <c r="AE746" s="15">
        <v>0</v>
      </c>
      <c r="AF746" s="15">
        <v>0</v>
      </c>
    </row>
    <row r="747" spans="1:32" x14ac:dyDescent="0.25">
      <c r="A747" s="15">
        <v>600505</v>
      </c>
      <c r="B747" s="15">
        <v>2005</v>
      </c>
      <c r="C747" s="15" t="s">
        <v>111</v>
      </c>
      <c r="D747" s="15" t="s">
        <v>50</v>
      </c>
      <c r="E747" s="15">
        <v>16</v>
      </c>
      <c r="F747" s="16">
        <v>21.183191299438477</v>
      </c>
      <c r="G747" s="16">
        <v>-0.30926054716110229</v>
      </c>
      <c r="H747" s="16">
        <v>-4.8253669738769531</v>
      </c>
      <c r="I747" s="15" t="s">
        <v>51</v>
      </c>
      <c r="J747" s="15">
        <v>2005</v>
      </c>
      <c r="K747" s="15">
        <v>1583955916.4675777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1</v>
      </c>
      <c r="S747" s="15">
        <v>0</v>
      </c>
      <c r="T747" s="15">
        <v>0</v>
      </c>
      <c r="U747" s="15">
        <v>0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</row>
    <row r="748" spans="1:32" x14ac:dyDescent="0.25">
      <c r="A748" s="15">
        <v>600505</v>
      </c>
      <c r="B748" s="15">
        <v>2006</v>
      </c>
      <c r="C748" s="15" t="s">
        <v>111</v>
      </c>
      <c r="D748" s="15" t="s">
        <v>50</v>
      </c>
      <c r="E748" s="15">
        <v>11</v>
      </c>
      <c r="F748" s="16">
        <v>21.216840744018555</v>
      </c>
      <c r="G748" s="16">
        <v>2.9699189588427544E-2</v>
      </c>
      <c r="H748" s="16">
        <v>0.32392644882202148</v>
      </c>
      <c r="I748" s="15" t="s">
        <v>51</v>
      </c>
      <c r="J748" s="15">
        <v>2006</v>
      </c>
      <c r="K748" s="15">
        <v>1638162041.6629748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1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</row>
    <row r="749" spans="1:32" x14ac:dyDescent="0.25">
      <c r="A749" s="15">
        <v>600505</v>
      </c>
      <c r="B749" s="15">
        <v>2007</v>
      </c>
      <c r="C749" s="15" t="s">
        <v>111</v>
      </c>
      <c r="D749" s="15" t="s">
        <v>50</v>
      </c>
      <c r="E749" s="15">
        <v>15</v>
      </c>
      <c r="F749" s="16">
        <v>21.225845336914063</v>
      </c>
      <c r="G749" s="16">
        <v>3.2371733337640762E-2</v>
      </c>
      <c r="H749" s="16">
        <v>0.23556835949420929</v>
      </c>
      <c r="I749" s="15" t="s">
        <v>51</v>
      </c>
      <c r="J749" s="15">
        <v>2007</v>
      </c>
      <c r="K749" s="15">
        <v>1652979637.0312719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>
        <v>1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5">
        <v>0</v>
      </c>
      <c r="AD749" s="15">
        <v>0</v>
      </c>
      <c r="AE749" s="15">
        <v>0</v>
      </c>
      <c r="AF749" s="15">
        <v>0</v>
      </c>
    </row>
    <row r="750" spans="1:32" x14ac:dyDescent="0.25">
      <c r="A750" s="15">
        <v>600505</v>
      </c>
      <c r="B750" s="15">
        <v>2008</v>
      </c>
      <c r="C750" s="15" t="s">
        <v>111</v>
      </c>
      <c r="D750" s="15" t="s">
        <v>50</v>
      </c>
      <c r="E750" s="15">
        <v>15</v>
      </c>
      <c r="F750" s="16">
        <v>21.225917816162109</v>
      </c>
      <c r="G750" s="16">
        <v>4.2421825230121613E-2</v>
      </c>
      <c r="H750" s="16">
        <v>0.23961597681045532</v>
      </c>
      <c r="I750" s="15" t="s">
        <v>51</v>
      </c>
      <c r="J750" s="15">
        <v>2008</v>
      </c>
      <c r="K750" s="15">
        <v>1653099448.0942562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1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5">
        <v>0</v>
      </c>
      <c r="AD750" s="15">
        <v>0</v>
      </c>
      <c r="AE750" s="15">
        <v>0</v>
      </c>
      <c r="AF750" s="15">
        <v>0</v>
      </c>
    </row>
    <row r="751" spans="1:32" x14ac:dyDescent="0.25">
      <c r="A751" s="15">
        <v>600505</v>
      </c>
      <c r="B751" s="15">
        <v>2009</v>
      </c>
      <c r="C751" s="15" t="s">
        <v>111</v>
      </c>
      <c r="D751" s="15" t="s">
        <v>50</v>
      </c>
      <c r="E751" s="15">
        <v>15</v>
      </c>
      <c r="F751" s="16">
        <v>21.233997344970703</v>
      </c>
      <c r="G751" s="16">
        <v>9.3021795153617859E-2</v>
      </c>
      <c r="H751" s="16">
        <v>0.346271812915802</v>
      </c>
      <c r="I751" s="15" t="s">
        <v>51</v>
      </c>
      <c r="J751" s="15">
        <v>2009</v>
      </c>
      <c r="K751" s="15">
        <v>1666509814.4784145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1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5">
        <v>0</v>
      </c>
      <c r="AD751" s="15">
        <v>0</v>
      </c>
      <c r="AE751" s="15">
        <v>0</v>
      </c>
      <c r="AF751" s="15">
        <v>0</v>
      </c>
    </row>
    <row r="752" spans="1:32" x14ac:dyDescent="0.25">
      <c r="A752" s="15">
        <v>600505</v>
      </c>
      <c r="B752" s="15">
        <v>2010</v>
      </c>
      <c r="C752" s="15" t="s">
        <v>111</v>
      </c>
      <c r="D752" s="15" t="s">
        <v>50</v>
      </c>
      <c r="E752" s="15">
        <v>15</v>
      </c>
      <c r="F752" s="16">
        <v>21.244544982910156</v>
      </c>
      <c r="G752" s="16">
        <v>0.10320896655321121</v>
      </c>
      <c r="H752" s="16">
        <v>0.27527603507041931</v>
      </c>
      <c r="I752" s="15" t="s">
        <v>51</v>
      </c>
      <c r="J752" s="15">
        <v>2010</v>
      </c>
      <c r="K752" s="15">
        <v>1684180585.2437572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1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5">
        <v>0</v>
      </c>
      <c r="AD752" s="15">
        <v>0</v>
      </c>
      <c r="AE752" s="15">
        <v>0</v>
      </c>
      <c r="AF752" s="15">
        <v>0</v>
      </c>
    </row>
    <row r="753" spans="1:32" x14ac:dyDescent="0.25">
      <c r="A753" s="15">
        <v>600505</v>
      </c>
      <c r="B753" s="15">
        <v>2011</v>
      </c>
      <c r="C753" s="15" t="s">
        <v>111</v>
      </c>
      <c r="D753" s="15" t="s">
        <v>50</v>
      </c>
      <c r="E753" s="15">
        <v>15</v>
      </c>
      <c r="F753" s="16">
        <v>21.172168731689453</v>
      </c>
      <c r="G753" s="16">
        <v>0.11673315614461899</v>
      </c>
      <c r="H753" s="16">
        <v>0.21419221162796021</v>
      </c>
      <c r="I753" s="15" t="s">
        <v>51</v>
      </c>
      <c r="J753" s="15">
        <v>2011</v>
      </c>
      <c r="K753" s="15">
        <v>1566592525.4434426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1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5">
        <v>0</v>
      </c>
      <c r="AE753" s="15">
        <v>0</v>
      </c>
      <c r="AF753" s="15">
        <v>0</v>
      </c>
    </row>
    <row r="754" spans="1:32" x14ac:dyDescent="0.25">
      <c r="A754" s="15">
        <v>600505</v>
      </c>
      <c r="B754" s="15">
        <v>2012</v>
      </c>
      <c r="C754" s="15" t="s">
        <v>111</v>
      </c>
      <c r="D754" s="15" t="s">
        <v>50</v>
      </c>
      <c r="E754" s="15">
        <v>13</v>
      </c>
      <c r="F754" s="16">
        <v>21.347803115844727</v>
      </c>
      <c r="G754" s="16">
        <v>3.7932790815830231E-2</v>
      </c>
      <c r="H754" s="16">
        <v>7.7527180314064026E-2</v>
      </c>
      <c r="I754" s="15" t="s">
        <v>51</v>
      </c>
      <c r="J754" s="15">
        <v>2012</v>
      </c>
      <c r="K754" s="15">
        <v>1867381680.5795712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1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</row>
    <row r="755" spans="1:32" x14ac:dyDescent="0.25">
      <c r="A755" s="15">
        <v>600505</v>
      </c>
      <c r="B755" s="15">
        <v>2013</v>
      </c>
      <c r="C755" s="15" t="s">
        <v>111</v>
      </c>
      <c r="D755" s="15" t="s">
        <v>50</v>
      </c>
      <c r="E755" s="15">
        <v>13</v>
      </c>
      <c r="F755" s="16">
        <v>21.351764678955078</v>
      </c>
      <c r="G755" s="16">
        <v>3.5364184528589249E-2</v>
      </c>
      <c r="H755" s="16">
        <v>6.8418584764003754E-2</v>
      </c>
      <c r="I755" s="15" t="s">
        <v>51</v>
      </c>
      <c r="J755" s="15">
        <v>2013</v>
      </c>
      <c r="K755" s="15">
        <v>1874794103.6550081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1</v>
      </c>
      <c r="AA755" s="15">
        <v>0</v>
      </c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</row>
    <row r="756" spans="1:32" x14ac:dyDescent="0.25">
      <c r="A756" s="15">
        <v>600505</v>
      </c>
      <c r="B756" s="15">
        <v>2014</v>
      </c>
      <c r="C756" s="15" t="s">
        <v>111</v>
      </c>
      <c r="D756" s="15" t="s">
        <v>50</v>
      </c>
      <c r="E756" s="15">
        <v>13</v>
      </c>
      <c r="F756" s="16">
        <v>21.321374893188477</v>
      </c>
      <c r="G756" s="16">
        <v>3.3052064478397369E-2</v>
      </c>
      <c r="H756" s="16">
        <v>5.9035580605268478E-2</v>
      </c>
      <c r="I756" s="15" t="s">
        <v>51</v>
      </c>
      <c r="J756" s="15">
        <v>2014</v>
      </c>
      <c r="K756" s="15">
        <v>1818676531.8125365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1</v>
      </c>
      <c r="AB756" s="15">
        <v>0</v>
      </c>
      <c r="AC756" s="15">
        <v>0</v>
      </c>
      <c r="AD756" s="15">
        <v>0</v>
      </c>
      <c r="AE756" s="15">
        <v>0</v>
      </c>
      <c r="AF756" s="15">
        <v>0</v>
      </c>
    </row>
    <row r="757" spans="1:32" x14ac:dyDescent="0.25">
      <c r="A757" s="15">
        <v>600505</v>
      </c>
      <c r="B757" s="15">
        <v>2015</v>
      </c>
      <c r="C757" s="15" t="s">
        <v>111</v>
      </c>
      <c r="D757" s="15" t="s">
        <v>50</v>
      </c>
      <c r="E757" s="15">
        <v>13</v>
      </c>
      <c r="F757" s="16">
        <v>21.543643951416016</v>
      </c>
      <c r="G757" s="16">
        <v>2.6844875887036324E-2</v>
      </c>
      <c r="H757" s="16">
        <v>5.4402489215135574E-2</v>
      </c>
      <c r="I757" s="15" t="s">
        <v>51</v>
      </c>
      <c r="J757" s="15">
        <v>2015</v>
      </c>
      <c r="K757" s="15">
        <v>2271358508.7019777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5">
        <v>0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1</v>
      </c>
      <c r="AC757" s="15">
        <v>0</v>
      </c>
      <c r="AD757" s="15">
        <v>0</v>
      </c>
      <c r="AE757" s="15">
        <v>0</v>
      </c>
      <c r="AF757" s="15">
        <v>0</v>
      </c>
    </row>
    <row r="758" spans="1:32" x14ac:dyDescent="0.25">
      <c r="A758" s="15">
        <v>600505</v>
      </c>
      <c r="B758" s="15">
        <v>2016</v>
      </c>
      <c r="C758" s="15" t="s">
        <v>111</v>
      </c>
      <c r="D758" s="15" t="s">
        <v>50</v>
      </c>
      <c r="E758" s="15">
        <v>13</v>
      </c>
      <c r="F758" s="16">
        <v>21.60491943359375</v>
      </c>
      <c r="G758" s="16">
        <v>2.3136759176850319E-2</v>
      </c>
      <c r="H758" s="16">
        <v>4.5472174882888794E-2</v>
      </c>
      <c r="I758" s="15" t="s">
        <v>51</v>
      </c>
      <c r="J758" s="15">
        <v>2016</v>
      </c>
      <c r="K758" s="15">
        <v>2414889660.0666289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5">
        <v>1</v>
      </c>
      <c r="AD758" s="15">
        <v>0</v>
      </c>
      <c r="AE758" s="15">
        <v>0</v>
      </c>
      <c r="AF758" s="15">
        <v>0</v>
      </c>
    </row>
    <row r="759" spans="1:32" x14ac:dyDescent="0.25">
      <c r="A759" s="15">
        <v>600505</v>
      </c>
      <c r="B759" s="15">
        <v>2017</v>
      </c>
      <c r="C759" s="15" t="s">
        <v>111</v>
      </c>
      <c r="D759" s="15" t="s">
        <v>50</v>
      </c>
      <c r="E759" s="15">
        <v>12</v>
      </c>
      <c r="F759" s="16">
        <v>21.62037467956543</v>
      </c>
      <c r="G759" s="16">
        <v>1.8180863931775093E-2</v>
      </c>
      <c r="H759" s="16">
        <v>3.5291727632284164E-2</v>
      </c>
      <c r="I759" s="15" t="s">
        <v>51</v>
      </c>
      <c r="J759" s="15">
        <v>2017</v>
      </c>
      <c r="K759" s="15">
        <v>2452502281.222477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5">
        <v>0</v>
      </c>
      <c r="AD759" s="15">
        <v>1</v>
      </c>
      <c r="AE759" s="15">
        <v>0</v>
      </c>
      <c r="AF759" s="15">
        <v>0</v>
      </c>
    </row>
    <row r="760" spans="1:32" x14ac:dyDescent="0.25">
      <c r="A760" s="15">
        <v>600505</v>
      </c>
      <c r="B760" s="15">
        <v>2018</v>
      </c>
      <c r="C760" s="15" t="s">
        <v>111</v>
      </c>
      <c r="D760" s="15" t="s">
        <v>50</v>
      </c>
      <c r="E760" s="15">
        <v>13</v>
      </c>
      <c r="F760" s="16">
        <v>21.833415985107422</v>
      </c>
      <c r="G760" s="16">
        <v>2.329082228243351E-2</v>
      </c>
      <c r="H760" s="16">
        <v>5.3465213626623154E-2</v>
      </c>
      <c r="I760" s="15" t="s">
        <v>51</v>
      </c>
      <c r="J760" s="15">
        <v>2018</v>
      </c>
      <c r="K760" s="15">
        <v>3034814031.9741607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5">
        <v>0</v>
      </c>
      <c r="AD760" s="15">
        <v>0</v>
      </c>
      <c r="AE760" s="15">
        <v>1</v>
      </c>
      <c r="AF760" s="15">
        <v>0</v>
      </c>
    </row>
    <row r="761" spans="1:32" x14ac:dyDescent="0.25">
      <c r="A761" s="15">
        <v>600505</v>
      </c>
      <c r="B761" s="15">
        <v>2019</v>
      </c>
      <c r="C761" s="15" t="s">
        <v>111</v>
      </c>
      <c r="D761" s="15" t="s">
        <v>50</v>
      </c>
      <c r="E761" s="15">
        <v>13</v>
      </c>
      <c r="F761" s="16">
        <v>21.981489181518555</v>
      </c>
      <c r="G761" s="16">
        <v>1.310915220528841E-2</v>
      </c>
      <c r="H761" s="16">
        <v>3.3177997916936874E-2</v>
      </c>
      <c r="I761" s="15" t="s">
        <v>51</v>
      </c>
      <c r="J761" s="15">
        <v>2019</v>
      </c>
      <c r="K761" s="15">
        <v>3519163588.8551407</v>
      </c>
      <c r="M761" s="15">
        <v>0</v>
      </c>
      <c r="N761" s="15">
        <v>0</v>
      </c>
      <c r="O761" s="15">
        <v>0</v>
      </c>
      <c r="P761" s="15">
        <v>0</v>
      </c>
      <c r="Q761" s="15">
        <v>0</v>
      </c>
      <c r="R761" s="15">
        <v>0</v>
      </c>
      <c r="S761" s="15">
        <v>0</v>
      </c>
      <c r="T761" s="15">
        <v>0</v>
      </c>
      <c r="U761" s="15">
        <v>0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5">
        <v>0</v>
      </c>
      <c r="AD761" s="15">
        <v>0</v>
      </c>
      <c r="AE761" s="15">
        <v>0</v>
      </c>
      <c r="AF761" s="15">
        <v>1</v>
      </c>
    </row>
    <row r="762" spans="1:32" x14ac:dyDescent="0.25">
      <c r="A762" s="15">
        <v>600509</v>
      </c>
      <c r="B762" s="15">
        <v>2002</v>
      </c>
      <c r="C762" s="15" t="s">
        <v>112</v>
      </c>
      <c r="D762" s="15" t="s">
        <v>50</v>
      </c>
      <c r="E762" s="15">
        <v>11</v>
      </c>
      <c r="F762" s="16">
        <v>21.149444580078125</v>
      </c>
      <c r="G762" s="16">
        <v>3.0863938853144646E-2</v>
      </c>
      <c r="H762" s="16">
        <v>7.422938197851181E-2</v>
      </c>
      <c r="I762" s="15" t="s">
        <v>51</v>
      </c>
      <c r="J762" s="15">
        <v>2002</v>
      </c>
      <c r="K762" s="15">
        <v>1531394476.916055</v>
      </c>
      <c r="M762" s="15">
        <v>0</v>
      </c>
      <c r="N762" s="15">
        <v>0</v>
      </c>
      <c r="O762" s="15">
        <v>1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5">
        <v>0</v>
      </c>
      <c r="AD762" s="15">
        <v>0</v>
      </c>
      <c r="AE762" s="15">
        <v>0</v>
      </c>
      <c r="AF762" s="15">
        <v>0</v>
      </c>
    </row>
    <row r="763" spans="1:32" x14ac:dyDescent="0.25">
      <c r="A763" s="15">
        <v>600509</v>
      </c>
      <c r="B763" s="15">
        <v>2003</v>
      </c>
      <c r="C763" s="15" t="s">
        <v>112</v>
      </c>
      <c r="D763" s="15" t="s">
        <v>50</v>
      </c>
      <c r="E763" s="15">
        <v>9</v>
      </c>
      <c r="F763" s="16">
        <v>21.427703857421875</v>
      </c>
      <c r="G763" s="16">
        <v>3.0575448647141457E-2</v>
      </c>
      <c r="H763" s="16">
        <v>8.7490826845169067E-2</v>
      </c>
      <c r="I763" s="15" t="s">
        <v>51</v>
      </c>
      <c r="J763" s="15">
        <v>2003</v>
      </c>
      <c r="K763" s="15">
        <v>2022709644.0513899</v>
      </c>
      <c r="M763" s="15">
        <v>0</v>
      </c>
      <c r="N763" s="15">
        <v>0</v>
      </c>
      <c r="O763" s="15">
        <v>0</v>
      </c>
      <c r="P763" s="15">
        <v>1</v>
      </c>
      <c r="Q763" s="15">
        <v>0</v>
      </c>
      <c r="R763" s="15">
        <v>0</v>
      </c>
      <c r="S763" s="15">
        <v>0</v>
      </c>
      <c r="T763" s="15">
        <v>0</v>
      </c>
      <c r="U763" s="15">
        <v>0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5">
        <v>0</v>
      </c>
      <c r="AD763" s="15">
        <v>0</v>
      </c>
      <c r="AE763" s="15">
        <v>0</v>
      </c>
      <c r="AF763" s="15">
        <v>0</v>
      </c>
    </row>
    <row r="764" spans="1:32" x14ac:dyDescent="0.25">
      <c r="A764" s="15">
        <v>600509</v>
      </c>
      <c r="B764" s="15">
        <v>2004</v>
      </c>
      <c r="C764" s="15" t="s">
        <v>112</v>
      </c>
      <c r="D764" s="15" t="s">
        <v>50</v>
      </c>
      <c r="E764" s="15">
        <v>9</v>
      </c>
      <c r="F764" s="16">
        <v>21.678207397460938</v>
      </c>
      <c r="G764" s="16">
        <v>2.1837377920746803E-2</v>
      </c>
      <c r="H764" s="16">
        <v>7.9350948333740234E-2</v>
      </c>
      <c r="I764" s="15" t="s">
        <v>51</v>
      </c>
      <c r="J764" s="15">
        <v>2004</v>
      </c>
      <c r="K764" s="15">
        <v>2598518722.3851094</v>
      </c>
      <c r="M764" s="15">
        <v>0</v>
      </c>
      <c r="N764" s="15">
        <v>0</v>
      </c>
      <c r="O764" s="15">
        <v>0</v>
      </c>
      <c r="P764" s="15">
        <v>0</v>
      </c>
      <c r="Q764" s="15">
        <v>1</v>
      </c>
      <c r="R764" s="15">
        <v>0</v>
      </c>
      <c r="S764" s="15">
        <v>0</v>
      </c>
      <c r="T764" s="15">
        <v>0</v>
      </c>
      <c r="U764" s="15">
        <v>0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  <c r="AF764" s="15">
        <v>0</v>
      </c>
    </row>
    <row r="765" spans="1:32" x14ac:dyDescent="0.25">
      <c r="A765" s="15">
        <v>600509</v>
      </c>
      <c r="B765" s="15">
        <v>2005</v>
      </c>
      <c r="C765" s="15" t="s">
        <v>112</v>
      </c>
      <c r="D765" s="15" t="s">
        <v>50</v>
      </c>
      <c r="E765" s="15">
        <v>9</v>
      </c>
      <c r="F765" s="16">
        <v>21.871444702148438</v>
      </c>
      <c r="G765" s="16">
        <v>2.0018266513943672E-2</v>
      </c>
      <c r="H765" s="16">
        <v>8.6921356618404388E-2</v>
      </c>
      <c r="I765" s="15" t="s">
        <v>51</v>
      </c>
      <c r="J765" s="15">
        <v>2005</v>
      </c>
      <c r="K765" s="15">
        <v>3152446648.6293435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1</v>
      </c>
      <c r="S765" s="15">
        <v>0</v>
      </c>
      <c r="T765" s="15">
        <v>0</v>
      </c>
      <c r="U765" s="15">
        <v>0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5">
        <v>0</v>
      </c>
      <c r="AD765" s="15">
        <v>0</v>
      </c>
      <c r="AE765" s="15">
        <v>0</v>
      </c>
      <c r="AF765" s="15">
        <v>0</v>
      </c>
    </row>
    <row r="766" spans="1:32" x14ac:dyDescent="0.25">
      <c r="A766" s="15">
        <v>600509</v>
      </c>
      <c r="B766" s="15">
        <v>2006</v>
      </c>
      <c r="C766" s="15" t="s">
        <v>112</v>
      </c>
      <c r="D766" s="15" t="s">
        <v>50</v>
      </c>
      <c r="E766" s="15">
        <v>9</v>
      </c>
      <c r="F766" s="16">
        <v>22.312801361083984</v>
      </c>
      <c r="G766" s="16">
        <v>6.560690701007843E-3</v>
      </c>
      <c r="H766" s="16">
        <v>3.1086605042219162E-2</v>
      </c>
      <c r="I766" s="15" t="s">
        <v>51</v>
      </c>
      <c r="J766" s="15">
        <v>2006</v>
      </c>
      <c r="K766" s="15">
        <v>4901471784.1941948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1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5">
        <v>0</v>
      </c>
      <c r="AD766" s="15">
        <v>0</v>
      </c>
      <c r="AE766" s="15">
        <v>0</v>
      </c>
      <c r="AF766" s="15">
        <v>0</v>
      </c>
    </row>
    <row r="767" spans="1:32" x14ac:dyDescent="0.25">
      <c r="A767" s="15">
        <v>600509</v>
      </c>
      <c r="B767" s="15">
        <v>2007</v>
      </c>
      <c r="C767" s="15" t="s">
        <v>112</v>
      </c>
      <c r="D767" s="15" t="s">
        <v>50</v>
      </c>
      <c r="E767" s="15">
        <v>11</v>
      </c>
      <c r="F767" s="16">
        <v>22.563474655151367</v>
      </c>
      <c r="G767" s="16">
        <v>1.0896883904933929E-2</v>
      </c>
      <c r="H767" s="16">
        <v>3.067450225353241E-2</v>
      </c>
      <c r="I767" s="15" t="s">
        <v>51</v>
      </c>
      <c r="J767" s="15">
        <v>2007</v>
      </c>
      <c r="K767" s="15">
        <v>6297853230.1337271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1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</row>
    <row r="768" spans="1:32" x14ac:dyDescent="0.25">
      <c r="A768" s="15">
        <v>600509</v>
      </c>
      <c r="B768" s="15">
        <v>2008</v>
      </c>
      <c r="C768" s="15" t="s">
        <v>112</v>
      </c>
      <c r="D768" s="15" t="s">
        <v>50</v>
      </c>
      <c r="E768" s="15">
        <v>11</v>
      </c>
      <c r="F768" s="16">
        <v>22.607118606567383</v>
      </c>
      <c r="G768" s="16">
        <v>9.778299368917942E-3</v>
      </c>
      <c r="H768" s="16">
        <v>3.2454114407300949E-2</v>
      </c>
      <c r="I768" s="15" t="s">
        <v>51</v>
      </c>
      <c r="J768" s="15">
        <v>2008</v>
      </c>
      <c r="K768" s="15">
        <v>6578802708.7293196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5">
        <v>1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</row>
    <row r="769" spans="1:32" x14ac:dyDescent="0.25">
      <c r="A769" s="15">
        <v>600509</v>
      </c>
      <c r="B769" s="15">
        <v>2009</v>
      </c>
      <c r="C769" s="15" t="s">
        <v>112</v>
      </c>
      <c r="D769" s="15" t="s">
        <v>50</v>
      </c>
      <c r="E769" s="15">
        <v>11</v>
      </c>
      <c r="F769" s="16">
        <v>22.600114822387695</v>
      </c>
      <c r="G769" s="16">
        <v>1.1800587177276611E-2</v>
      </c>
      <c r="H769" s="16">
        <v>3.8999896496534348E-2</v>
      </c>
      <c r="I769" s="15" t="s">
        <v>51</v>
      </c>
      <c r="J769" s="15">
        <v>2009</v>
      </c>
      <c r="K769" s="15">
        <v>6532887173.3378735</v>
      </c>
      <c r="M769" s="15">
        <v>0</v>
      </c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>
        <v>0</v>
      </c>
      <c r="U769" s="15">
        <v>0</v>
      </c>
      <c r="V769" s="15">
        <v>1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5">
        <v>0</v>
      </c>
      <c r="AD769" s="15">
        <v>0</v>
      </c>
      <c r="AE769" s="15">
        <v>0</v>
      </c>
      <c r="AF769" s="15">
        <v>0</v>
      </c>
    </row>
    <row r="770" spans="1:32" x14ac:dyDescent="0.25">
      <c r="A770" s="15">
        <v>600509</v>
      </c>
      <c r="B770" s="15">
        <v>2010</v>
      </c>
      <c r="C770" s="15" t="s">
        <v>112</v>
      </c>
      <c r="D770" s="15" t="s">
        <v>50</v>
      </c>
      <c r="E770" s="15">
        <v>11</v>
      </c>
      <c r="F770" s="16">
        <v>22.767223358154297</v>
      </c>
      <c r="G770" s="16">
        <v>2.0511452108621597E-2</v>
      </c>
      <c r="H770" s="16">
        <v>7.633797824382782E-2</v>
      </c>
      <c r="I770" s="15" t="s">
        <v>51</v>
      </c>
      <c r="J770" s="15">
        <v>2010</v>
      </c>
      <c r="K770" s="15">
        <v>7721105252.4721918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1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  <c r="AF770" s="15">
        <v>0</v>
      </c>
    </row>
    <row r="771" spans="1:32" x14ac:dyDescent="0.25">
      <c r="A771" s="15">
        <v>600509</v>
      </c>
      <c r="B771" s="15">
        <v>2011</v>
      </c>
      <c r="C771" s="15" t="s">
        <v>112</v>
      </c>
      <c r="D771" s="15" t="s">
        <v>50</v>
      </c>
      <c r="E771" s="15">
        <v>11</v>
      </c>
      <c r="F771" s="16">
        <v>22.736865997314453</v>
      </c>
      <c r="G771" s="16">
        <v>5.333496630191803E-2</v>
      </c>
      <c r="H771" s="16">
        <v>0.16907843947410583</v>
      </c>
      <c r="I771" s="15" t="s">
        <v>51</v>
      </c>
      <c r="J771" s="15">
        <v>2011</v>
      </c>
      <c r="K771" s="15">
        <v>7490234911.3471889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1</v>
      </c>
      <c r="Y771" s="15">
        <v>0</v>
      </c>
      <c r="Z771" s="15">
        <v>0</v>
      </c>
      <c r="AA771" s="15">
        <v>0</v>
      </c>
      <c r="AB771" s="15">
        <v>0</v>
      </c>
      <c r="AC771" s="15">
        <v>0</v>
      </c>
      <c r="AD771" s="15">
        <v>0</v>
      </c>
      <c r="AE771" s="15">
        <v>0</v>
      </c>
      <c r="AF771" s="15">
        <v>0</v>
      </c>
    </row>
    <row r="772" spans="1:32" x14ac:dyDescent="0.25">
      <c r="A772" s="15">
        <v>600509</v>
      </c>
      <c r="B772" s="15">
        <v>2012</v>
      </c>
      <c r="C772" s="15" t="s">
        <v>112</v>
      </c>
      <c r="D772" s="15" t="s">
        <v>50</v>
      </c>
      <c r="E772" s="15">
        <v>11</v>
      </c>
      <c r="F772" s="16">
        <v>22.931243896484375</v>
      </c>
      <c r="G772" s="16">
        <v>2.8488405048847198E-2</v>
      </c>
      <c r="H772" s="16">
        <v>0.10448318719863892</v>
      </c>
      <c r="I772" s="15" t="s">
        <v>51</v>
      </c>
      <c r="J772" s="15">
        <v>2012</v>
      </c>
      <c r="K772" s="15">
        <v>9097303578.3053436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1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</row>
    <row r="773" spans="1:32" x14ac:dyDescent="0.25">
      <c r="A773" s="15">
        <v>600509</v>
      </c>
      <c r="B773" s="15">
        <v>2013</v>
      </c>
      <c r="C773" s="15" t="s">
        <v>112</v>
      </c>
      <c r="D773" s="15" t="s">
        <v>50</v>
      </c>
      <c r="E773" s="15">
        <v>11</v>
      </c>
      <c r="F773" s="16">
        <v>23.145391464233398</v>
      </c>
      <c r="G773" s="16">
        <v>2.4590209126472473E-2</v>
      </c>
      <c r="H773" s="16">
        <v>6.2200769782066345E-2</v>
      </c>
      <c r="I773" s="15" t="s">
        <v>51</v>
      </c>
      <c r="J773" s="15">
        <v>2013</v>
      </c>
      <c r="K773" s="15">
        <v>11269789244.35251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1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</row>
    <row r="774" spans="1:32" x14ac:dyDescent="0.25">
      <c r="A774" s="15">
        <v>600509</v>
      </c>
      <c r="B774" s="15">
        <v>2014</v>
      </c>
      <c r="C774" s="15" t="s">
        <v>112</v>
      </c>
      <c r="D774" s="15" t="s">
        <v>50</v>
      </c>
      <c r="E774" s="15">
        <v>12</v>
      </c>
      <c r="F774" s="16">
        <v>23.383180618286133</v>
      </c>
      <c r="G774" s="16">
        <v>2.5117641314864159E-2</v>
      </c>
      <c r="H774" s="16">
        <v>7.9105757176876068E-2</v>
      </c>
      <c r="I774" s="15" t="s">
        <v>51</v>
      </c>
      <c r="J774" s="15">
        <v>2014</v>
      </c>
      <c r="K774" s="15">
        <v>14295070839.983583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1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</row>
    <row r="775" spans="1:32" x14ac:dyDescent="0.25">
      <c r="A775" s="15">
        <v>600509</v>
      </c>
      <c r="B775" s="15">
        <v>2015</v>
      </c>
      <c r="C775" s="15" t="s">
        <v>112</v>
      </c>
      <c r="D775" s="15" t="s">
        <v>50</v>
      </c>
      <c r="E775" s="15">
        <v>11</v>
      </c>
      <c r="F775" s="16">
        <v>23.574060440063477</v>
      </c>
      <c r="G775" s="16">
        <v>1.8093949183821678E-2</v>
      </c>
      <c r="H775" s="16">
        <v>6.6228859126567841E-2</v>
      </c>
      <c r="I775" s="15" t="s">
        <v>51</v>
      </c>
      <c r="J775" s="15">
        <v>2015</v>
      </c>
      <c r="K775" s="15">
        <v>17301524225.053001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1</v>
      </c>
      <c r="AC775" s="15">
        <v>0</v>
      </c>
      <c r="AD775" s="15">
        <v>0</v>
      </c>
      <c r="AE775" s="15">
        <v>0</v>
      </c>
      <c r="AF775" s="15">
        <v>0</v>
      </c>
    </row>
    <row r="776" spans="1:32" x14ac:dyDescent="0.25">
      <c r="A776" s="15">
        <v>600509</v>
      </c>
      <c r="B776" s="15">
        <v>2016</v>
      </c>
      <c r="C776" s="15" t="s">
        <v>112</v>
      </c>
      <c r="D776" s="15" t="s">
        <v>50</v>
      </c>
      <c r="E776" s="15">
        <v>11</v>
      </c>
      <c r="F776" s="16">
        <v>23.688983917236328</v>
      </c>
      <c r="G776" s="16">
        <v>1.5816016122698784E-2</v>
      </c>
      <c r="H776" s="16">
        <v>6.2907248735427856E-2</v>
      </c>
      <c r="I776" s="15" t="s">
        <v>51</v>
      </c>
      <c r="J776" s="15">
        <v>2016</v>
      </c>
      <c r="K776" s="15">
        <v>19408635197.130562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5">
        <v>1</v>
      </c>
      <c r="AD776" s="15">
        <v>0</v>
      </c>
      <c r="AE776" s="15">
        <v>0</v>
      </c>
      <c r="AF776" s="15">
        <v>0</v>
      </c>
    </row>
    <row r="777" spans="1:32" x14ac:dyDescent="0.25">
      <c r="A777" s="15">
        <v>600509</v>
      </c>
      <c r="B777" s="15">
        <v>2017</v>
      </c>
      <c r="C777" s="15" t="s">
        <v>112</v>
      </c>
      <c r="D777" s="15" t="s">
        <v>50</v>
      </c>
      <c r="E777" s="15">
        <v>11</v>
      </c>
      <c r="F777" s="16">
        <v>23.691326141357422</v>
      </c>
      <c r="G777" s="16">
        <v>8.5972510278224945E-3</v>
      </c>
      <c r="H777" s="16">
        <v>2.5264311581850052E-2</v>
      </c>
      <c r="I777" s="15" t="s">
        <v>51</v>
      </c>
      <c r="J777" s="15">
        <v>2017</v>
      </c>
      <c r="K777" s="15">
        <v>19454147850.256855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  <c r="AA777" s="15">
        <v>0</v>
      </c>
      <c r="AB777" s="15">
        <v>0</v>
      </c>
      <c r="AC777" s="15">
        <v>0</v>
      </c>
      <c r="AD777" s="15">
        <v>1</v>
      </c>
      <c r="AE777" s="15">
        <v>0</v>
      </c>
      <c r="AF777" s="15">
        <v>0</v>
      </c>
    </row>
    <row r="778" spans="1:32" x14ac:dyDescent="0.25">
      <c r="A778" s="15">
        <v>600509</v>
      </c>
      <c r="B778" s="15">
        <v>2018</v>
      </c>
      <c r="C778" s="15" t="s">
        <v>112</v>
      </c>
      <c r="D778" s="15" t="s">
        <v>50</v>
      </c>
      <c r="E778" s="15">
        <v>11</v>
      </c>
      <c r="F778" s="16">
        <v>23.788394927978516</v>
      </c>
      <c r="G778" s="16">
        <v>1.739778439514339E-3</v>
      </c>
      <c r="H778" s="16">
        <v>5.6625683791935444E-3</v>
      </c>
      <c r="I778" s="15" t="s">
        <v>51</v>
      </c>
      <c r="J778" s="15">
        <v>2018</v>
      </c>
      <c r="K778" s="15">
        <v>21437229162.607082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1</v>
      </c>
      <c r="AF778" s="15">
        <v>0</v>
      </c>
    </row>
    <row r="779" spans="1:32" x14ac:dyDescent="0.25">
      <c r="A779" s="15">
        <v>600509</v>
      </c>
      <c r="B779" s="15">
        <v>2019</v>
      </c>
      <c r="C779" s="15" t="s">
        <v>112</v>
      </c>
      <c r="D779" s="15" t="s">
        <v>50</v>
      </c>
      <c r="E779" s="15">
        <v>11</v>
      </c>
      <c r="F779" s="16">
        <v>23.732551574707031</v>
      </c>
      <c r="G779" s="16">
        <v>-2.2115971893072128E-2</v>
      </c>
      <c r="H779" s="16">
        <v>-6.6750593483448029E-2</v>
      </c>
      <c r="I779" s="15" t="s">
        <v>51</v>
      </c>
      <c r="J779" s="15">
        <v>2019</v>
      </c>
      <c r="K779" s="15">
        <v>20272914575.3242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0</v>
      </c>
      <c r="AE779" s="15">
        <v>0</v>
      </c>
      <c r="AF779" s="15">
        <v>1</v>
      </c>
    </row>
    <row r="780" spans="1:32" x14ac:dyDescent="0.25">
      <c r="A780" s="15">
        <v>600578</v>
      </c>
      <c r="B780" s="15">
        <v>2002</v>
      </c>
      <c r="C780" s="15" t="s">
        <v>113</v>
      </c>
      <c r="D780" s="15" t="s">
        <v>50</v>
      </c>
      <c r="E780" s="15">
        <v>15</v>
      </c>
      <c r="F780" s="16">
        <v>21.462396621704102</v>
      </c>
      <c r="G780" s="16">
        <v>4.0966290980577469E-2</v>
      </c>
      <c r="H780" s="16">
        <v>6.4680345356464386E-2</v>
      </c>
      <c r="I780" s="15" t="s">
        <v>51</v>
      </c>
      <c r="J780" s="15">
        <v>2002</v>
      </c>
      <c r="K780" s="15">
        <v>2094114486.9453733</v>
      </c>
      <c r="M780" s="15">
        <v>0</v>
      </c>
      <c r="N780" s="15">
        <v>0</v>
      </c>
      <c r="O780" s="15">
        <v>1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0</v>
      </c>
      <c r="AE780" s="15">
        <v>0</v>
      </c>
      <c r="AF780" s="15">
        <v>0</v>
      </c>
    </row>
    <row r="781" spans="1:32" x14ac:dyDescent="0.25">
      <c r="A781" s="15">
        <v>600578</v>
      </c>
      <c r="B781" s="15">
        <v>2003</v>
      </c>
      <c r="C781" s="15" t="s">
        <v>113</v>
      </c>
      <c r="D781" s="15" t="s">
        <v>50</v>
      </c>
      <c r="E781" s="15">
        <v>13</v>
      </c>
      <c r="F781" s="16">
        <v>21.402984619140625</v>
      </c>
      <c r="G781" s="16">
        <v>6.2571629881858826E-2</v>
      </c>
      <c r="H781" s="16">
        <v>8.5165366530418396E-2</v>
      </c>
      <c r="I781" s="15" t="s">
        <v>51</v>
      </c>
      <c r="J781" s="15">
        <v>2003</v>
      </c>
      <c r="K781" s="15">
        <v>1973322720.7089183</v>
      </c>
      <c r="M781" s="15">
        <v>0</v>
      </c>
      <c r="N781" s="15">
        <v>0</v>
      </c>
      <c r="O781" s="15">
        <v>0</v>
      </c>
      <c r="P781" s="15">
        <v>1</v>
      </c>
      <c r="Q781" s="15">
        <v>0</v>
      </c>
      <c r="R781" s="15">
        <v>0</v>
      </c>
      <c r="S781" s="15">
        <v>0</v>
      </c>
      <c r="T781" s="15">
        <v>0</v>
      </c>
      <c r="U781" s="15">
        <v>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0</v>
      </c>
      <c r="AE781" s="15">
        <v>0</v>
      </c>
      <c r="AF781" s="15">
        <v>0</v>
      </c>
    </row>
    <row r="782" spans="1:32" x14ac:dyDescent="0.25">
      <c r="A782" s="15">
        <v>600578</v>
      </c>
      <c r="B782" s="15">
        <v>2004</v>
      </c>
      <c r="C782" s="15" t="s">
        <v>113</v>
      </c>
      <c r="D782" s="15" t="s">
        <v>50</v>
      </c>
      <c r="E782" s="15">
        <v>13</v>
      </c>
      <c r="F782" s="16">
        <v>21.383066177368164</v>
      </c>
      <c r="G782" s="16">
        <v>7.7884726226329803E-2</v>
      </c>
      <c r="H782" s="16">
        <v>0.10039016604423523</v>
      </c>
      <c r="I782" s="15" t="s">
        <v>51</v>
      </c>
      <c r="J782" s="15">
        <v>2004</v>
      </c>
      <c r="K782" s="15">
        <v>1934406073.1422124</v>
      </c>
      <c r="M782" s="15">
        <v>0</v>
      </c>
      <c r="N782" s="15">
        <v>0</v>
      </c>
      <c r="O782" s="15">
        <v>0</v>
      </c>
      <c r="P782" s="15">
        <v>0</v>
      </c>
      <c r="Q782" s="15">
        <v>1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0</v>
      </c>
      <c r="AE782" s="15">
        <v>0</v>
      </c>
      <c r="AF782" s="15">
        <v>0</v>
      </c>
    </row>
    <row r="783" spans="1:32" x14ac:dyDescent="0.25">
      <c r="A783" s="15">
        <v>600578</v>
      </c>
      <c r="B783" s="15">
        <v>2005</v>
      </c>
      <c r="C783" s="15" t="s">
        <v>113</v>
      </c>
      <c r="D783" s="15" t="s">
        <v>50</v>
      </c>
      <c r="E783" s="15">
        <v>13</v>
      </c>
      <c r="F783" s="16">
        <v>21.373790740966797</v>
      </c>
      <c r="G783" s="16">
        <v>6.9765739142894745E-2</v>
      </c>
      <c r="H783" s="16">
        <v>8.6388722062110901E-2</v>
      </c>
      <c r="I783" s="15" t="s">
        <v>51</v>
      </c>
      <c r="J783" s="15">
        <v>2005</v>
      </c>
      <c r="K783" s="15">
        <v>1916546568.0313933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1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</row>
    <row r="784" spans="1:32" x14ac:dyDescent="0.25">
      <c r="A784" s="15">
        <v>600578</v>
      </c>
      <c r="B784" s="15">
        <v>2006</v>
      </c>
      <c r="C784" s="15" t="s">
        <v>113</v>
      </c>
      <c r="D784" s="15" t="s">
        <v>50</v>
      </c>
      <c r="E784" s="15">
        <v>11</v>
      </c>
      <c r="F784" s="16">
        <v>21.387548446655273</v>
      </c>
      <c r="G784" s="16">
        <v>7.0130489766597748E-2</v>
      </c>
      <c r="H784" s="16">
        <v>8.6413636803627014E-2</v>
      </c>
      <c r="I784" s="15" t="s">
        <v>51</v>
      </c>
      <c r="J784" s="15">
        <v>2006</v>
      </c>
      <c r="K784" s="15">
        <v>1943096062.9608696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1</v>
      </c>
      <c r="T784" s="15">
        <v>0</v>
      </c>
      <c r="U784" s="15">
        <v>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0</v>
      </c>
      <c r="AE784" s="15">
        <v>0</v>
      </c>
      <c r="AF784" s="15">
        <v>0</v>
      </c>
    </row>
    <row r="785" spans="1:32" x14ac:dyDescent="0.25">
      <c r="A785" s="15">
        <v>600578</v>
      </c>
      <c r="B785" s="15">
        <v>2007</v>
      </c>
      <c r="C785" s="15" t="s">
        <v>113</v>
      </c>
      <c r="D785" s="15" t="s">
        <v>50</v>
      </c>
      <c r="E785" s="15">
        <v>11</v>
      </c>
      <c r="F785" s="16">
        <v>21.801519393920898</v>
      </c>
      <c r="G785" s="16">
        <v>6.4457304775714874E-2</v>
      </c>
      <c r="H785" s="16">
        <v>0.1110689640045166</v>
      </c>
      <c r="I785" s="15" t="s">
        <v>51</v>
      </c>
      <c r="J785" s="15">
        <v>2007</v>
      </c>
      <c r="K785" s="15">
        <v>2939541324.117497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1</v>
      </c>
      <c r="U785" s="15">
        <v>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0</v>
      </c>
      <c r="AE785" s="15">
        <v>0</v>
      </c>
      <c r="AF785" s="15">
        <v>0</v>
      </c>
    </row>
    <row r="786" spans="1:32" x14ac:dyDescent="0.25">
      <c r="A786" s="15">
        <v>600578</v>
      </c>
      <c r="B786" s="15">
        <v>2008</v>
      </c>
      <c r="C786" s="15" t="s">
        <v>113</v>
      </c>
      <c r="D786" s="15" t="s">
        <v>50</v>
      </c>
      <c r="E786" s="15">
        <v>11</v>
      </c>
      <c r="F786" s="16">
        <v>22.333810806274414</v>
      </c>
      <c r="G786" s="16">
        <v>2.9551949352025986E-2</v>
      </c>
      <c r="H786" s="16">
        <v>7.9047918319702148E-2</v>
      </c>
      <c r="I786" s="15" t="s">
        <v>51</v>
      </c>
      <c r="J786" s="15">
        <v>2008</v>
      </c>
      <c r="K786" s="15">
        <v>5005538349.5378923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5">
        <v>1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0</v>
      </c>
      <c r="AE786" s="15">
        <v>0</v>
      </c>
      <c r="AF786" s="15">
        <v>0</v>
      </c>
    </row>
    <row r="787" spans="1:32" x14ac:dyDescent="0.25">
      <c r="A787" s="15">
        <v>600578</v>
      </c>
      <c r="B787" s="15">
        <v>2009</v>
      </c>
      <c r="C787" s="15" t="s">
        <v>113</v>
      </c>
      <c r="D787" s="15" t="s">
        <v>50</v>
      </c>
      <c r="E787" s="15">
        <v>11</v>
      </c>
      <c r="F787" s="16">
        <v>22.73655891418457</v>
      </c>
      <c r="G787" s="16">
        <v>2.3222651332616806E-2</v>
      </c>
      <c r="H787" s="16">
        <v>8.113425225019455E-2</v>
      </c>
      <c r="I787" s="15" t="s">
        <v>51</v>
      </c>
      <c r="J787" s="15">
        <v>2009</v>
      </c>
      <c r="K787" s="15">
        <v>7487935139.6956654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1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</row>
    <row r="788" spans="1:32" x14ac:dyDescent="0.25">
      <c r="A788" s="15">
        <v>600578</v>
      </c>
      <c r="B788" s="15">
        <v>2010</v>
      </c>
      <c r="C788" s="15" t="s">
        <v>113</v>
      </c>
      <c r="D788" s="15" t="s">
        <v>50</v>
      </c>
      <c r="E788" s="15">
        <v>9</v>
      </c>
      <c r="F788" s="16">
        <v>22.947280883789063</v>
      </c>
      <c r="G788" s="16">
        <v>2.952081710100174E-2</v>
      </c>
      <c r="H788" s="16">
        <v>8.212946355342865E-2</v>
      </c>
      <c r="I788" s="15" t="s">
        <v>51</v>
      </c>
      <c r="J788" s="15">
        <v>2010</v>
      </c>
      <c r="K788" s="15">
        <v>9244373043.8826351</v>
      </c>
      <c r="M788" s="15">
        <v>0</v>
      </c>
      <c r="N788" s="15">
        <v>0</v>
      </c>
      <c r="O788" s="15">
        <v>0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1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0</v>
      </c>
    </row>
    <row r="789" spans="1:32" x14ac:dyDescent="0.25">
      <c r="A789" s="15">
        <v>600578</v>
      </c>
      <c r="B789" s="15">
        <v>2011</v>
      </c>
      <c r="C789" s="15" t="s">
        <v>113</v>
      </c>
      <c r="D789" s="15" t="s">
        <v>50</v>
      </c>
      <c r="E789" s="15">
        <v>9</v>
      </c>
      <c r="F789" s="16">
        <v>23.152774810791016</v>
      </c>
      <c r="G789" s="16">
        <v>2.6716837659478188E-2</v>
      </c>
      <c r="H789" s="16">
        <v>8.2669936120510101E-2</v>
      </c>
      <c r="I789" s="15" t="s">
        <v>51</v>
      </c>
      <c r="J789" s="15">
        <v>2011</v>
      </c>
      <c r="K789" s="15">
        <v>11353305940.931225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0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1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0</v>
      </c>
      <c r="AE789" s="15">
        <v>0</v>
      </c>
      <c r="AF789" s="15">
        <v>0</v>
      </c>
    </row>
    <row r="790" spans="1:32" x14ac:dyDescent="0.25">
      <c r="A790" s="15">
        <v>600578</v>
      </c>
      <c r="B790" s="15">
        <v>2012</v>
      </c>
      <c r="C790" s="15" t="s">
        <v>113</v>
      </c>
      <c r="D790" s="15" t="s">
        <v>50</v>
      </c>
      <c r="E790" s="15">
        <v>9</v>
      </c>
      <c r="F790" s="16">
        <v>24.07673454284668</v>
      </c>
      <c r="G790" s="16">
        <v>7.2658620774745941E-2</v>
      </c>
      <c r="H790" s="16">
        <v>0.18434806168079376</v>
      </c>
      <c r="I790" s="15" t="s">
        <v>51</v>
      </c>
      <c r="J790" s="15">
        <v>2012</v>
      </c>
      <c r="K790" s="15">
        <v>28601772913.878792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1</v>
      </c>
      <c r="Z790" s="15">
        <v>0</v>
      </c>
      <c r="AA790" s="15">
        <v>0</v>
      </c>
      <c r="AB790" s="15">
        <v>0</v>
      </c>
      <c r="AC790" s="15">
        <v>0</v>
      </c>
      <c r="AD790" s="15">
        <v>0</v>
      </c>
      <c r="AE790" s="15">
        <v>0</v>
      </c>
      <c r="AF790" s="15">
        <v>0</v>
      </c>
    </row>
    <row r="791" spans="1:32" x14ac:dyDescent="0.25">
      <c r="A791" s="15">
        <v>600578</v>
      </c>
      <c r="B791" s="15">
        <v>2013</v>
      </c>
      <c r="C791" s="15" t="s">
        <v>113</v>
      </c>
      <c r="D791" s="15" t="s">
        <v>50</v>
      </c>
      <c r="E791" s="15">
        <v>9</v>
      </c>
      <c r="F791" s="16">
        <v>24.15374755859375</v>
      </c>
      <c r="G791" s="16">
        <v>9.2856869101524353E-2</v>
      </c>
      <c r="H791" s="16">
        <v>0.17423850297927856</v>
      </c>
      <c r="I791" s="15" t="s">
        <v>51</v>
      </c>
      <c r="J791" s="15">
        <v>2013</v>
      </c>
      <c r="K791" s="15">
        <v>30891520280.013218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0</v>
      </c>
      <c r="Z791" s="15">
        <v>1</v>
      </c>
      <c r="AA791" s="15">
        <v>0</v>
      </c>
      <c r="AB791" s="15">
        <v>0</v>
      </c>
      <c r="AC791" s="15">
        <v>0</v>
      </c>
      <c r="AD791" s="15">
        <v>0</v>
      </c>
      <c r="AE791" s="15">
        <v>0</v>
      </c>
      <c r="AF791" s="15">
        <v>0</v>
      </c>
    </row>
    <row r="792" spans="1:32" x14ac:dyDescent="0.25">
      <c r="A792" s="15">
        <v>600578</v>
      </c>
      <c r="B792" s="15">
        <v>2014</v>
      </c>
      <c r="C792" s="15" t="s">
        <v>113</v>
      </c>
      <c r="D792" s="15" t="s">
        <v>50</v>
      </c>
      <c r="E792" s="15">
        <v>9</v>
      </c>
      <c r="F792" s="16">
        <v>24.412502288818359</v>
      </c>
      <c r="G792" s="16">
        <v>7.9838521778583527E-2</v>
      </c>
      <c r="H792" s="16">
        <v>0.1780916303396225</v>
      </c>
      <c r="I792" s="15" t="s">
        <v>51</v>
      </c>
      <c r="J792" s="15">
        <v>2014</v>
      </c>
      <c r="K792" s="15">
        <v>40014282459.571808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5">
        <v>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1</v>
      </c>
      <c r="AB792" s="15">
        <v>0</v>
      </c>
      <c r="AC792" s="15">
        <v>0</v>
      </c>
      <c r="AD792" s="15">
        <v>0</v>
      </c>
      <c r="AE792" s="15">
        <v>0</v>
      </c>
      <c r="AF792" s="15">
        <v>0</v>
      </c>
    </row>
    <row r="793" spans="1:32" x14ac:dyDescent="0.25">
      <c r="A793" s="15">
        <v>600578</v>
      </c>
      <c r="B793" s="15">
        <v>2015</v>
      </c>
      <c r="C793" s="15" t="s">
        <v>113</v>
      </c>
      <c r="D793" s="15" t="s">
        <v>50</v>
      </c>
      <c r="E793" s="15">
        <v>8</v>
      </c>
      <c r="F793" s="16">
        <v>24.381088256835938</v>
      </c>
      <c r="G793" s="16">
        <v>8.2284972071647644E-2</v>
      </c>
      <c r="H793" s="16">
        <v>0.1602768748998642</v>
      </c>
      <c r="I793" s="15" t="s">
        <v>51</v>
      </c>
      <c r="J793" s="15">
        <v>2015</v>
      </c>
      <c r="K793" s="15">
        <v>38776811254.616241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5">
        <v>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1</v>
      </c>
      <c r="AC793" s="15">
        <v>0</v>
      </c>
      <c r="AD793" s="15">
        <v>0</v>
      </c>
      <c r="AE793" s="15">
        <v>0</v>
      </c>
      <c r="AF793" s="15">
        <v>0</v>
      </c>
    </row>
    <row r="794" spans="1:32" x14ac:dyDescent="0.25">
      <c r="A794" s="15">
        <v>600578</v>
      </c>
      <c r="B794" s="15">
        <v>2016</v>
      </c>
      <c r="C794" s="15" t="s">
        <v>113</v>
      </c>
      <c r="D794" s="15" t="s">
        <v>50</v>
      </c>
      <c r="E794" s="15">
        <v>9</v>
      </c>
      <c r="F794" s="16">
        <v>24.709867477416992</v>
      </c>
      <c r="G794" s="16">
        <v>3.4349117428064346E-2</v>
      </c>
      <c r="H794" s="16">
        <v>7.5754180550575256E-2</v>
      </c>
      <c r="I794" s="15" t="s">
        <v>51</v>
      </c>
      <c r="J794" s="15">
        <v>2016</v>
      </c>
      <c r="K794" s="15">
        <v>53871503197.500679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1</v>
      </c>
      <c r="AD794" s="15">
        <v>0</v>
      </c>
      <c r="AE794" s="15">
        <v>0</v>
      </c>
      <c r="AF794" s="15">
        <v>0</v>
      </c>
    </row>
    <row r="795" spans="1:32" x14ac:dyDescent="0.25">
      <c r="A795" s="15">
        <v>600578</v>
      </c>
      <c r="B795" s="15">
        <v>2017</v>
      </c>
      <c r="C795" s="15" t="s">
        <v>113</v>
      </c>
      <c r="D795" s="15" t="s">
        <v>50</v>
      </c>
      <c r="E795" s="15">
        <v>9</v>
      </c>
      <c r="F795" s="16">
        <v>24.834535598754883</v>
      </c>
      <c r="G795" s="16">
        <v>4.2683621868491173E-3</v>
      </c>
      <c r="H795" s="16">
        <v>9.8347589373588562E-3</v>
      </c>
      <c r="I795" s="15" t="s">
        <v>51</v>
      </c>
      <c r="J795" s="15">
        <v>2017</v>
      </c>
      <c r="K795" s="15">
        <v>61024154536.79129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1</v>
      </c>
      <c r="AE795" s="15">
        <v>0</v>
      </c>
      <c r="AF795" s="15">
        <v>0</v>
      </c>
    </row>
    <row r="796" spans="1:32" x14ac:dyDescent="0.25">
      <c r="A796" s="15">
        <v>600578</v>
      </c>
      <c r="B796" s="15">
        <v>2018</v>
      </c>
      <c r="C796" s="15" t="s">
        <v>113</v>
      </c>
      <c r="D796" s="15" t="s">
        <v>50</v>
      </c>
      <c r="E796" s="15">
        <v>9</v>
      </c>
      <c r="F796" s="16">
        <v>24.949951171875</v>
      </c>
      <c r="G796" s="16">
        <v>1.1796279810369015E-2</v>
      </c>
      <c r="H796" s="16">
        <v>2.9477838426828384E-2</v>
      </c>
      <c r="I796" s="15" t="s">
        <v>51</v>
      </c>
      <c r="J796" s="15">
        <v>2018</v>
      </c>
      <c r="K796" s="15">
        <v>68489834646.078506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0</v>
      </c>
      <c r="S796" s="15">
        <v>0</v>
      </c>
      <c r="T796" s="15">
        <v>0</v>
      </c>
      <c r="U796" s="15">
        <v>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0</v>
      </c>
      <c r="AC796" s="15">
        <v>0</v>
      </c>
      <c r="AD796" s="15">
        <v>0</v>
      </c>
      <c r="AE796" s="15">
        <v>1</v>
      </c>
      <c r="AF796" s="15">
        <v>0</v>
      </c>
    </row>
    <row r="797" spans="1:32" x14ac:dyDescent="0.25">
      <c r="A797" s="15">
        <v>600578</v>
      </c>
      <c r="B797" s="15">
        <v>2019</v>
      </c>
      <c r="C797" s="15" t="s">
        <v>113</v>
      </c>
      <c r="D797" s="15" t="s">
        <v>50</v>
      </c>
      <c r="E797" s="15">
        <v>9</v>
      </c>
      <c r="F797" s="16">
        <v>25.061302185058594</v>
      </c>
      <c r="G797" s="16">
        <v>2.1726880222558975E-2</v>
      </c>
      <c r="H797" s="16">
        <v>5.726957693696022E-2</v>
      </c>
      <c r="I797" s="15" t="s">
        <v>51</v>
      </c>
      <c r="J797" s="15">
        <v>2019</v>
      </c>
      <c r="K797" s="15">
        <v>76557060226.513153</v>
      </c>
      <c r="M797" s="15">
        <v>0</v>
      </c>
      <c r="N797" s="15">
        <v>0</v>
      </c>
      <c r="O797" s="15">
        <v>0</v>
      </c>
      <c r="P797" s="15">
        <v>0</v>
      </c>
      <c r="Q797" s="15">
        <v>0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  <c r="AA797" s="15">
        <v>0</v>
      </c>
      <c r="AB797" s="15">
        <v>0</v>
      </c>
      <c r="AC797" s="15">
        <v>0</v>
      </c>
      <c r="AD797" s="15">
        <v>0</v>
      </c>
      <c r="AE797" s="15">
        <v>0</v>
      </c>
      <c r="AF797" s="15">
        <v>1</v>
      </c>
    </row>
    <row r="798" spans="1:32" x14ac:dyDescent="0.25">
      <c r="A798" s="15">
        <v>600642</v>
      </c>
      <c r="B798" s="15">
        <v>2000</v>
      </c>
      <c r="C798" s="15" t="s">
        <v>114</v>
      </c>
      <c r="D798" s="15" t="s">
        <v>50</v>
      </c>
      <c r="E798" s="15">
        <v>12</v>
      </c>
      <c r="F798" s="16">
        <v>23.017349243164063</v>
      </c>
      <c r="G798" s="16">
        <v>0.15543217957019806</v>
      </c>
      <c r="H798" s="16">
        <v>0.3188546895980835</v>
      </c>
      <c r="I798" s="15" t="s">
        <v>51</v>
      </c>
      <c r="J798" s="15">
        <v>2000</v>
      </c>
      <c r="K798" s="15">
        <v>9915343503.6481972</v>
      </c>
      <c r="M798" s="15">
        <v>1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0</v>
      </c>
      <c r="AC798" s="15">
        <v>0</v>
      </c>
      <c r="AD798" s="15">
        <v>0</v>
      </c>
      <c r="AE798" s="15">
        <v>0</v>
      </c>
      <c r="AF798" s="15">
        <v>0</v>
      </c>
    </row>
    <row r="799" spans="1:32" x14ac:dyDescent="0.25">
      <c r="A799" s="15">
        <v>600642</v>
      </c>
      <c r="B799" s="15">
        <v>2001</v>
      </c>
      <c r="C799" s="15" t="s">
        <v>114</v>
      </c>
      <c r="D799" s="15" t="s">
        <v>50</v>
      </c>
      <c r="E799" s="15">
        <v>12</v>
      </c>
      <c r="F799" s="16">
        <v>23.016593933105469</v>
      </c>
      <c r="G799" s="16">
        <v>0.11870750784873962</v>
      </c>
      <c r="H799" s="16">
        <v>0.23071298003196716</v>
      </c>
      <c r="I799" s="15" t="s">
        <v>51</v>
      </c>
      <c r="J799" s="15">
        <v>2001</v>
      </c>
      <c r="K799" s="15">
        <v>9907857172.57197</v>
      </c>
      <c r="M799" s="15">
        <v>0</v>
      </c>
      <c r="N799" s="15">
        <v>1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0</v>
      </c>
      <c r="Z799" s="15">
        <v>0</v>
      </c>
      <c r="AA799" s="15">
        <v>0</v>
      </c>
      <c r="AB799" s="15">
        <v>0</v>
      </c>
      <c r="AC799" s="15">
        <v>0</v>
      </c>
      <c r="AD799" s="15">
        <v>0</v>
      </c>
      <c r="AE799" s="15">
        <v>0</v>
      </c>
      <c r="AF799" s="15">
        <v>0</v>
      </c>
    </row>
    <row r="800" spans="1:32" x14ac:dyDescent="0.25">
      <c r="A800" s="15">
        <v>600642</v>
      </c>
      <c r="B800" s="15">
        <v>2002</v>
      </c>
      <c r="C800" s="15" t="s">
        <v>114</v>
      </c>
      <c r="D800" s="15" t="s">
        <v>50</v>
      </c>
      <c r="E800" s="15">
        <v>10</v>
      </c>
      <c r="F800" s="16">
        <v>23.325422286987305</v>
      </c>
      <c r="G800" s="16">
        <v>7.6379947364330292E-2</v>
      </c>
      <c r="H800" s="16">
        <v>0.13315203785896301</v>
      </c>
      <c r="I800" s="15" t="s">
        <v>51</v>
      </c>
      <c r="J800" s="15">
        <v>2002</v>
      </c>
      <c r="K800" s="15">
        <v>13492803241.006752</v>
      </c>
      <c r="M800" s="15">
        <v>0</v>
      </c>
      <c r="N800" s="15">
        <v>0</v>
      </c>
      <c r="O800" s="15">
        <v>1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0</v>
      </c>
    </row>
    <row r="801" spans="1:32" x14ac:dyDescent="0.25">
      <c r="A801" s="15">
        <v>600642</v>
      </c>
      <c r="B801" s="15">
        <v>2003</v>
      </c>
      <c r="C801" s="15" t="s">
        <v>114</v>
      </c>
      <c r="D801" s="15" t="s">
        <v>50</v>
      </c>
      <c r="E801" s="15">
        <v>10</v>
      </c>
      <c r="F801" s="16">
        <v>23.44792366027832</v>
      </c>
      <c r="G801" s="16">
        <v>8.6850382387638092E-2</v>
      </c>
      <c r="H801" s="16">
        <v>0.13221058249473572</v>
      </c>
      <c r="I801" s="15" t="s">
        <v>51</v>
      </c>
      <c r="J801" s="15">
        <v>2003</v>
      </c>
      <c r="K801" s="15">
        <v>15251194431.020424</v>
      </c>
      <c r="M801" s="15">
        <v>0</v>
      </c>
      <c r="N801" s="15">
        <v>0</v>
      </c>
      <c r="O801" s="15">
        <v>0</v>
      </c>
      <c r="P801" s="15">
        <v>1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0</v>
      </c>
      <c r="Y801" s="15">
        <v>0</v>
      </c>
      <c r="Z801" s="15">
        <v>0</v>
      </c>
      <c r="AA801" s="15">
        <v>0</v>
      </c>
      <c r="AB801" s="15">
        <v>0</v>
      </c>
      <c r="AC801" s="15">
        <v>0</v>
      </c>
      <c r="AD801" s="15">
        <v>0</v>
      </c>
      <c r="AE801" s="15">
        <v>0</v>
      </c>
      <c r="AF801" s="15">
        <v>0</v>
      </c>
    </row>
    <row r="802" spans="1:32" x14ac:dyDescent="0.25">
      <c r="A802" s="15">
        <v>600642</v>
      </c>
      <c r="B802" s="15">
        <v>2004</v>
      </c>
      <c r="C802" s="15" t="s">
        <v>114</v>
      </c>
      <c r="D802" s="15" t="s">
        <v>50</v>
      </c>
      <c r="E802" s="15">
        <v>11</v>
      </c>
      <c r="F802" s="16">
        <v>23.610982894897461</v>
      </c>
      <c r="G802" s="16">
        <v>7.5563699007034302E-2</v>
      </c>
      <c r="H802" s="16">
        <v>0.12613940238952637</v>
      </c>
      <c r="I802" s="15" t="s">
        <v>51</v>
      </c>
      <c r="J802" s="15">
        <v>2004</v>
      </c>
      <c r="K802" s="15">
        <v>17952278771.784897</v>
      </c>
      <c r="M802" s="15">
        <v>0</v>
      </c>
      <c r="N802" s="15">
        <v>0</v>
      </c>
      <c r="O802" s="15">
        <v>0</v>
      </c>
      <c r="P802" s="15">
        <v>0</v>
      </c>
      <c r="Q802" s="15">
        <v>1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0</v>
      </c>
      <c r="AF802" s="15">
        <v>0</v>
      </c>
    </row>
    <row r="803" spans="1:32" x14ac:dyDescent="0.25">
      <c r="A803" s="15">
        <v>600642</v>
      </c>
      <c r="B803" s="15">
        <v>2005</v>
      </c>
      <c r="C803" s="15" t="s">
        <v>114</v>
      </c>
      <c r="D803" s="15" t="s">
        <v>50</v>
      </c>
      <c r="E803" s="15">
        <v>11</v>
      </c>
      <c r="F803" s="16">
        <v>23.615503311157227</v>
      </c>
      <c r="G803" s="16">
        <v>8.7838858366012573E-2</v>
      </c>
      <c r="H803" s="16">
        <v>0.13645188510417938</v>
      </c>
      <c r="I803" s="15" t="s">
        <v>51</v>
      </c>
      <c r="J803" s="15">
        <v>2005</v>
      </c>
      <c r="K803" s="15">
        <v>18033614241.232204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1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0</v>
      </c>
      <c r="AF803" s="15">
        <v>0</v>
      </c>
    </row>
    <row r="804" spans="1:32" x14ac:dyDescent="0.25">
      <c r="A804" s="15">
        <v>600642</v>
      </c>
      <c r="B804" s="15">
        <v>2006</v>
      </c>
      <c r="C804" s="15" t="s">
        <v>114</v>
      </c>
      <c r="D804" s="15" t="s">
        <v>50</v>
      </c>
      <c r="E804" s="15">
        <v>11</v>
      </c>
      <c r="F804" s="16">
        <v>23.818513870239258</v>
      </c>
      <c r="G804" s="16">
        <v>9.3658789992332458E-2</v>
      </c>
      <c r="H804" s="16">
        <v>0.14024758338928223</v>
      </c>
      <c r="I804" s="15" t="s">
        <v>51</v>
      </c>
      <c r="J804" s="15">
        <v>2006</v>
      </c>
      <c r="K804" s="15">
        <v>22092717587.515289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1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0</v>
      </c>
      <c r="AF804" s="15">
        <v>0</v>
      </c>
    </row>
    <row r="805" spans="1:32" x14ac:dyDescent="0.25">
      <c r="A805" s="15">
        <v>600642</v>
      </c>
      <c r="B805" s="15">
        <v>2007</v>
      </c>
      <c r="C805" s="15" t="s">
        <v>114</v>
      </c>
      <c r="D805" s="15" t="s">
        <v>50</v>
      </c>
      <c r="E805" s="15">
        <v>10</v>
      </c>
      <c r="F805" s="16">
        <v>24.049673080444336</v>
      </c>
      <c r="G805" s="16">
        <v>8.7454341351985931E-2</v>
      </c>
      <c r="H805" s="16">
        <v>0.12891495227813721</v>
      </c>
      <c r="I805" s="15" t="s">
        <v>51</v>
      </c>
      <c r="J805" s="15">
        <v>2007</v>
      </c>
      <c r="K805" s="15">
        <v>27838146141.329426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1</v>
      </c>
      <c r="U805" s="15">
        <v>0</v>
      </c>
      <c r="V805" s="15">
        <v>0</v>
      </c>
      <c r="W805" s="15">
        <v>0</v>
      </c>
      <c r="X805" s="15">
        <v>0</v>
      </c>
      <c r="Y805" s="15">
        <v>0</v>
      </c>
      <c r="Z805" s="15">
        <v>0</v>
      </c>
      <c r="AA805" s="15">
        <v>0</v>
      </c>
      <c r="AB805" s="15">
        <v>0</v>
      </c>
      <c r="AC805" s="15">
        <v>0</v>
      </c>
      <c r="AD805" s="15">
        <v>0</v>
      </c>
      <c r="AE805" s="15">
        <v>0</v>
      </c>
      <c r="AF805" s="15">
        <v>0</v>
      </c>
    </row>
    <row r="806" spans="1:32" x14ac:dyDescent="0.25">
      <c r="A806" s="15">
        <v>600642</v>
      </c>
      <c r="B806" s="15">
        <v>2008</v>
      </c>
      <c r="C806" s="15" t="s">
        <v>114</v>
      </c>
      <c r="D806" s="15" t="s">
        <v>50</v>
      </c>
      <c r="E806" s="15">
        <v>11</v>
      </c>
      <c r="F806" s="16">
        <v>24.167720794677734</v>
      </c>
      <c r="G806" s="16">
        <v>2.87436842918396E-2</v>
      </c>
      <c r="H806" s="16">
        <v>5.0506416708230972E-2</v>
      </c>
      <c r="I806" s="15" t="s">
        <v>51</v>
      </c>
      <c r="J806" s="15">
        <v>2008</v>
      </c>
      <c r="K806" s="15">
        <v>31326204687.097561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0</v>
      </c>
      <c r="S806" s="15">
        <v>0</v>
      </c>
      <c r="T806" s="15">
        <v>0</v>
      </c>
      <c r="U806" s="15">
        <v>1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  <c r="AA806" s="15">
        <v>0</v>
      </c>
      <c r="AB806" s="15">
        <v>0</v>
      </c>
      <c r="AC806" s="15">
        <v>0</v>
      </c>
      <c r="AD806" s="15">
        <v>0</v>
      </c>
      <c r="AE806" s="15">
        <v>0</v>
      </c>
      <c r="AF806" s="15">
        <v>0</v>
      </c>
    </row>
    <row r="807" spans="1:32" x14ac:dyDescent="0.25">
      <c r="A807" s="15">
        <v>600642</v>
      </c>
      <c r="B807" s="15">
        <v>2009</v>
      </c>
      <c r="C807" s="15" t="s">
        <v>114</v>
      </c>
      <c r="D807" s="15" t="s">
        <v>50</v>
      </c>
      <c r="E807" s="15">
        <v>11</v>
      </c>
      <c r="F807" s="16">
        <v>24.178510665893555</v>
      </c>
      <c r="G807" s="16">
        <v>7.3755770921707153E-2</v>
      </c>
      <c r="H807" s="16">
        <v>0.11510108411312103</v>
      </c>
      <c r="I807" s="15" t="s">
        <v>51</v>
      </c>
      <c r="J807" s="15">
        <v>2009</v>
      </c>
      <c r="K807" s="15">
        <v>31666040496.656853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5">
        <v>0</v>
      </c>
      <c r="V807" s="15">
        <v>1</v>
      </c>
      <c r="W807" s="15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0</v>
      </c>
      <c r="AC807" s="15">
        <v>0</v>
      </c>
      <c r="AD807" s="15">
        <v>0</v>
      </c>
      <c r="AE807" s="15">
        <v>0</v>
      </c>
      <c r="AF807" s="15">
        <v>0</v>
      </c>
    </row>
    <row r="808" spans="1:32" x14ac:dyDescent="0.25">
      <c r="A808" s="15">
        <v>600642</v>
      </c>
      <c r="B808" s="15">
        <v>2010</v>
      </c>
      <c r="C808" s="15" t="s">
        <v>114</v>
      </c>
      <c r="D808" s="15" t="s">
        <v>50</v>
      </c>
      <c r="E808" s="15">
        <v>11</v>
      </c>
      <c r="F808" s="16">
        <v>24.303695678710938</v>
      </c>
      <c r="G808" s="16">
        <v>5.3710859268903732E-2</v>
      </c>
      <c r="H808" s="16">
        <v>8.1777647137641907E-2</v>
      </c>
      <c r="I808" s="15" t="s">
        <v>51</v>
      </c>
      <c r="J808" s="15">
        <v>2010</v>
      </c>
      <c r="K808" s="15">
        <v>35888964107.703583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1</v>
      </c>
      <c r="X808" s="15">
        <v>0</v>
      </c>
      <c r="Y808" s="15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  <c r="AF808" s="15">
        <v>0</v>
      </c>
    </row>
    <row r="809" spans="1:32" x14ac:dyDescent="0.25">
      <c r="A809" s="15">
        <v>600642</v>
      </c>
      <c r="B809" s="15">
        <v>2011</v>
      </c>
      <c r="C809" s="15" t="s">
        <v>114</v>
      </c>
      <c r="D809" s="15" t="s">
        <v>50</v>
      </c>
      <c r="E809" s="15">
        <v>11</v>
      </c>
      <c r="F809" s="16">
        <v>24.285802841186523</v>
      </c>
      <c r="G809" s="16">
        <v>5.5091444402933121E-2</v>
      </c>
      <c r="H809" s="16">
        <v>7.905944436788559E-2</v>
      </c>
      <c r="I809" s="15" t="s">
        <v>51</v>
      </c>
      <c r="J809" s="15">
        <v>2011</v>
      </c>
      <c r="K809" s="15">
        <v>35252519583.152176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1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  <c r="AF809" s="15">
        <v>0</v>
      </c>
    </row>
    <row r="810" spans="1:32" x14ac:dyDescent="0.25">
      <c r="A810" s="15">
        <v>600644</v>
      </c>
      <c r="B810" s="15">
        <v>2000</v>
      </c>
      <c r="C810" s="15" t="s">
        <v>115</v>
      </c>
      <c r="D810" s="15" t="s">
        <v>50</v>
      </c>
      <c r="E810" s="15">
        <v>13</v>
      </c>
      <c r="F810" s="16">
        <v>20.821573257446289</v>
      </c>
      <c r="G810" s="16">
        <v>3.4871112555265427E-2</v>
      </c>
      <c r="H810" s="16">
        <v>7.4259646236896515E-2</v>
      </c>
      <c r="I810" s="15" t="s">
        <v>51</v>
      </c>
      <c r="J810" s="15">
        <v>2000</v>
      </c>
      <c r="K810" s="15">
        <v>1103301910.6036463</v>
      </c>
      <c r="M810" s="15">
        <v>1</v>
      </c>
      <c r="N810" s="15">
        <v>0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</row>
    <row r="811" spans="1:32" x14ac:dyDescent="0.25">
      <c r="A811" s="15">
        <v>600644</v>
      </c>
      <c r="B811" s="15">
        <v>2001</v>
      </c>
      <c r="C811" s="15" t="s">
        <v>115</v>
      </c>
      <c r="D811" s="15" t="s">
        <v>50</v>
      </c>
      <c r="E811" s="15">
        <v>13</v>
      </c>
      <c r="F811" s="16">
        <v>20.835838317871094</v>
      </c>
      <c r="G811" s="16">
        <v>2.4007251486182213E-2</v>
      </c>
      <c r="H811" s="16">
        <v>5.2129577845335007E-2</v>
      </c>
      <c r="I811" s="15" t="s">
        <v>51</v>
      </c>
      <c r="J811" s="15">
        <v>2001</v>
      </c>
      <c r="K811" s="15">
        <v>1119153371.2443335</v>
      </c>
      <c r="M811" s="15">
        <v>0</v>
      </c>
      <c r="N811" s="15">
        <v>1</v>
      </c>
      <c r="O811" s="15">
        <v>0</v>
      </c>
      <c r="P811" s="15">
        <v>0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</row>
    <row r="812" spans="1:32" x14ac:dyDescent="0.25">
      <c r="A812" s="15">
        <v>600644</v>
      </c>
      <c r="B812" s="15">
        <v>2002</v>
      </c>
      <c r="C812" s="15" t="s">
        <v>115</v>
      </c>
      <c r="D812" s="15" t="s">
        <v>50</v>
      </c>
      <c r="E812" s="15">
        <v>15</v>
      </c>
      <c r="F812" s="16">
        <v>20.860574722290039</v>
      </c>
      <c r="G812" s="16">
        <v>1.5608529793098569E-3</v>
      </c>
      <c r="H812" s="16">
        <v>3.6680586636066437E-3</v>
      </c>
      <c r="I812" s="15" t="s">
        <v>51</v>
      </c>
      <c r="J812" s="15">
        <v>2002</v>
      </c>
      <c r="K812" s="15">
        <v>1147182441.6422956</v>
      </c>
      <c r="M812" s="15">
        <v>0</v>
      </c>
      <c r="N812" s="15">
        <v>0</v>
      </c>
      <c r="O812" s="15">
        <v>1</v>
      </c>
      <c r="P812" s="15">
        <v>0</v>
      </c>
      <c r="Q812" s="15">
        <v>0</v>
      </c>
      <c r="R812" s="15">
        <v>0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0</v>
      </c>
      <c r="AA812" s="15">
        <v>0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</row>
    <row r="813" spans="1:32" x14ac:dyDescent="0.25">
      <c r="A813" s="15">
        <v>600644</v>
      </c>
      <c r="B813" s="15">
        <v>2003</v>
      </c>
      <c r="C813" s="15" t="s">
        <v>115</v>
      </c>
      <c r="D813" s="15" t="s">
        <v>50</v>
      </c>
      <c r="E813" s="15">
        <v>12</v>
      </c>
      <c r="F813" s="16">
        <v>20.956811904907227</v>
      </c>
      <c r="G813" s="16">
        <v>7.0409919135272503E-3</v>
      </c>
      <c r="H813" s="16">
        <v>1.7829952761530876E-2</v>
      </c>
      <c r="I813" s="15" t="s">
        <v>51</v>
      </c>
      <c r="J813" s="15">
        <v>2003</v>
      </c>
      <c r="K813" s="15">
        <v>1263071013.6566169</v>
      </c>
      <c r="M813" s="15">
        <v>0</v>
      </c>
      <c r="N813" s="15">
        <v>0</v>
      </c>
      <c r="O813" s="15">
        <v>0</v>
      </c>
      <c r="P813" s="15">
        <v>1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</row>
    <row r="814" spans="1:32" x14ac:dyDescent="0.25">
      <c r="A814" s="15">
        <v>600644</v>
      </c>
      <c r="B814" s="15">
        <v>2004</v>
      </c>
      <c r="C814" s="15" t="s">
        <v>115</v>
      </c>
      <c r="D814" s="15" t="s">
        <v>50</v>
      </c>
      <c r="E814" s="15">
        <v>12</v>
      </c>
      <c r="F814" s="16">
        <v>20.987104415893555</v>
      </c>
      <c r="G814" s="16">
        <v>2.4317502975463867E-2</v>
      </c>
      <c r="H814" s="16">
        <v>6.1505071818828583E-2</v>
      </c>
      <c r="I814" s="15" t="s">
        <v>51</v>
      </c>
      <c r="J814" s="15">
        <v>2004</v>
      </c>
      <c r="K814" s="15">
        <v>1301918022.360199</v>
      </c>
      <c r="M814" s="15">
        <v>0</v>
      </c>
      <c r="N814" s="15">
        <v>0</v>
      </c>
      <c r="O814" s="15">
        <v>0</v>
      </c>
      <c r="P814" s="15">
        <v>0</v>
      </c>
      <c r="Q814" s="15">
        <v>1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</row>
    <row r="815" spans="1:32" x14ac:dyDescent="0.25">
      <c r="A815" s="15">
        <v>600644</v>
      </c>
      <c r="B815" s="15">
        <v>2005</v>
      </c>
      <c r="C815" s="15" t="s">
        <v>115</v>
      </c>
      <c r="D815" s="15" t="s">
        <v>50</v>
      </c>
      <c r="F815" s="16">
        <v>20.925054550170898</v>
      </c>
      <c r="G815" s="16">
        <v>3.4091241657733917E-2</v>
      </c>
      <c r="H815" s="16">
        <v>7.875746488571167E-2</v>
      </c>
      <c r="I815" s="15" t="s">
        <v>51</v>
      </c>
      <c r="J815" s="15">
        <v>2005</v>
      </c>
      <c r="K815" s="15">
        <v>1223589452.5276563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1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</row>
    <row r="816" spans="1:32" x14ac:dyDescent="0.25">
      <c r="A816" s="15">
        <v>600644</v>
      </c>
      <c r="B816" s="15">
        <v>2006</v>
      </c>
      <c r="C816" s="15" t="s">
        <v>115</v>
      </c>
      <c r="D816" s="15" t="s">
        <v>50</v>
      </c>
      <c r="E816" s="15">
        <v>7</v>
      </c>
      <c r="F816" s="16">
        <v>20.871427536010742</v>
      </c>
      <c r="G816" s="16">
        <v>4.8402160406112671E-2</v>
      </c>
      <c r="H816" s="16">
        <v>0.10039836913347244</v>
      </c>
      <c r="I816" s="15" t="s">
        <v>51</v>
      </c>
      <c r="J816" s="15">
        <v>2006</v>
      </c>
      <c r="K816" s="15">
        <v>1159700403.6728654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1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</row>
    <row r="817" spans="1:32" x14ac:dyDescent="0.25">
      <c r="A817" s="15">
        <v>600644</v>
      </c>
      <c r="B817" s="15">
        <v>2007</v>
      </c>
      <c r="C817" s="15" t="s">
        <v>115</v>
      </c>
      <c r="D817" s="15" t="s">
        <v>50</v>
      </c>
      <c r="E817" s="15">
        <v>11</v>
      </c>
      <c r="F817" s="16">
        <v>20.973480224609375</v>
      </c>
      <c r="G817" s="16">
        <v>5.2755437791347504E-2</v>
      </c>
      <c r="H817" s="16">
        <v>0.10680282115936279</v>
      </c>
      <c r="I817" s="15" t="s">
        <v>51</v>
      </c>
      <c r="J817" s="15">
        <v>2007</v>
      </c>
      <c r="K817" s="15">
        <v>1284300725.4063532</v>
      </c>
      <c r="M817" s="15">
        <v>0</v>
      </c>
      <c r="N817" s="15">
        <v>0</v>
      </c>
      <c r="O817" s="15">
        <v>0</v>
      </c>
      <c r="P817" s="15">
        <v>0</v>
      </c>
      <c r="Q817" s="15">
        <v>0</v>
      </c>
      <c r="R817" s="15">
        <v>0</v>
      </c>
      <c r="S817" s="15">
        <v>0</v>
      </c>
      <c r="T817" s="15">
        <v>1</v>
      </c>
      <c r="U817" s="15">
        <v>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</row>
    <row r="818" spans="1:32" x14ac:dyDescent="0.25">
      <c r="A818" s="15">
        <v>600644</v>
      </c>
      <c r="B818" s="15">
        <v>2008</v>
      </c>
      <c r="C818" s="15" t="s">
        <v>115</v>
      </c>
      <c r="D818" s="15" t="s">
        <v>50</v>
      </c>
      <c r="E818" s="15">
        <v>11</v>
      </c>
      <c r="F818" s="16">
        <v>21.585842132568359</v>
      </c>
      <c r="G818" s="16">
        <v>4.0267277508974075E-2</v>
      </c>
      <c r="H818" s="16">
        <v>0.10023787617683411</v>
      </c>
      <c r="I818" s="15" t="s">
        <v>51</v>
      </c>
      <c r="J818" s="15">
        <v>2008</v>
      </c>
      <c r="K818" s="15">
        <v>2369256743.4963675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1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</row>
    <row r="819" spans="1:32" x14ac:dyDescent="0.25">
      <c r="A819" s="15">
        <v>600644</v>
      </c>
      <c r="B819" s="15">
        <v>2009</v>
      </c>
      <c r="C819" s="15" t="s">
        <v>115</v>
      </c>
      <c r="D819" s="15" t="s">
        <v>50</v>
      </c>
      <c r="E819" s="15">
        <v>11</v>
      </c>
      <c r="F819" s="16">
        <v>21.927921295166016</v>
      </c>
      <c r="G819" s="16">
        <v>1.9768876954913139E-2</v>
      </c>
      <c r="H819" s="16">
        <v>6.6862925887107849E-2</v>
      </c>
      <c r="I819" s="15" t="s">
        <v>51</v>
      </c>
      <c r="J819" s="15">
        <v>2009</v>
      </c>
      <c r="K819" s="15">
        <v>3335609623.1828938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1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</row>
    <row r="820" spans="1:32" x14ac:dyDescent="0.25">
      <c r="A820" s="15">
        <v>600644</v>
      </c>
      <c r="B820" s="15">
        <v>2010</v>
      </c>
      <c r="C820" s="15" t="s">
        <v>115</v>
      </c>
      <c r="D820" s="15" t="s">
        <v>50</v>
      </c>
      <c r="E820" s="15">
        <v>11</v>
      </c>
      <c r="F820" s="16">
        <v>22.010396957397461</v>
      </c>
      <c r="G820" s="16">
        <v>2.055366151034832E-2</v>
      </c>
      <c r="H820" s="16">
        <v>7.1646273136138916E-2</v>
      </c>
      <c r="I820" s="15" t="s">
        <v>51</v>
      </c>
      <c r="J820" s="15">
        <v>2010</v>
      </c>
      <c r="K820" s="15">
        <v>3622379464.1813321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1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</row>
    <row r="821" spans="1:32" x14ac:dyDescent="0.25">
      <c r="A821" s="15">
        <v>600644</v>
      </c>
      <c r="B821" s="15">
        <v>2011</v>
      </c>
      <c r="C821" s="15" t="s">
        <v>115</v>
      </c>
      <c r="D821" s="15" t="s">
        <v>50</v>
      </c>
      <c r="E821" s="15">
        <v>11</v>
      </c>
      <c r="F821" s="16">
        <v>22.048805236816406</v>
      </c>
      <c r="G821" s="16">
        <v>2.4231933057308197E-2</v>
      </c>
      <c r="H821" s="16">
        <v>8.2246847450733185E-2</v>
      </c>
      <c r="I821" s="15" t="s">
        <v>51</v>
      </c>
      <c r="J821" s="15">
        <v>2011</v>
      </c>
      <c r="K821" s="15">
        <v>3764215224.6978045</v>
      </c>
      <c r="M821" s="15">
        <v>0</v>
      </c>
      <c r="N821" s="15">
        <v>0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0</v>
      </c>
      <c r="U821" s="15">
        <v>0</v>
      </c>
      <c r="V821" s="15">
        <v>0</v>
      </c>
      <c r="W821" s="15">
        <v>0</v>
      </c>
      <c r="X821" s="15">
        <v>1</v>
      </c>
      <c r="Y821" s="15">
        <v>0</v>
      </c>
      <c r="Z821" s="15">
        <v>0</v>
      </c>
      <c r="AA821" s="15">
        <v>0</v>
      </c>
      <c r="AB821" s="15">
        <v>0</v>
      </c>
      <c r="AC821" s="15">
        <v>0</v>
      </c>
      <c r="AD821" s="15">
        <v>0</v>
      </c>
      <c r="AE821" s="15">
        <v>0</v>
      </c>
      <c r="AF821" s="15">
        <v>0</v>
      </c>
    </row>
    <row r="822" spans="1:32" x14ac:dyDescent="0.25">
      <c r="A822" s="15">
        <v>600644</v>
      </c>
      <c r="B822" s="15">
        <v>2012</v>
      </c>
      <c r="C822" s="15" t="s">
        <v>115</v>
      </c>
      <c r="D822" s="15" t="s">
        <v>50</v>
      </c>
      <c r="E822" s="15">
        <v>11</v>
      </c>
      <c r="F822" s="16">
        <v>22.019676208496094</v>
      </c>
      <c r="G822" s="16">
        <v>-9.3707358464598656E-3</v>
      </c>
      <c r="H822" s="16">
        <v>-3.4504629671573639E-2</v>
      </c>
      <c r="I822" s="15" t="s">
        <v>51</v>
      </c>
      <c r="J822" s="15">
        <v>2012</v>
      </c>
      <c r="K822" s="15">
        <v>3656148867.8844175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1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</row>
    <row r="823" spans="1:32" x14ac:dyDescent="0.25">
      <c r="A823" s="15">
        <v>600644</v>
      </c>
      <c r="B823" s="15">
        <v>2013</v>
      </c>
      <c r="C823" s="15" t="s">
        <v>115</v>
      </c>
      <c r="D823" s="15" t="s">
        <v>50</v>
      </c>
      <c r="E823" s="15">
        <v>11</v>
      </c>
      <c r="F823" s="16">
        <v>21.835145950317383</v>
      </c>
      <c r="G823" s="16">
        <v>-0.21567720174789429</v>
      </c>
      <c r="H823" s="16">
        <v>-2.0516629219055176</v>
      </c>
      <c r="I823" s="15" t="s">
        <v>51</v>
      </c>
      <c r="J823" s="15">
        <v>2013</v>
      </c>
      <c r="K823" s="15">
        <v>3040068698.5528579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1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</row>
    <row r="824" spans="1:32" x14ac:dyDescent="0.25">
      <c r="A824" s="15">
        <v>600644</v>
      </c>
      <c r="B824" s="15">
        <v>2014</v>
      </c>
      <c r="C824" s="15" t="s">
        <v>115</v>
      </c>
      <c r="D824" s="15" t="s">
        <v>50</v>
      </c>
      <c r="E824" s="15">
        <v>11</v>
      </c>
      <c r="F824" s="16">
        <v>21.702234268188477</v>
      </c>
      <c r="G824" s="16">
        <v>-0.6906772255897522</v>
      </c>
      <c r="H824" s="16">
        <v>-1.8641270399093628</v>
      </c>
      <c r="I824" s="15" t="s">
        <v>51</v>
      </c>
      <c r="J824" s="15">
        <v>2014</v>
      </c>
      <c r="K824" s="15">
        <v>2661709089.2953858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1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</row>
    <row r="825" spans="1:32" x14ac:dyDescent="0.25">
      <c r="A825" s="15">
        <v>600644</v>
      </c>
      <c r="B825" s="15">
        <v>2015</v>
      </c>
      <c r="C825" s="15" t="s">
        <v>115</v>
      </c>
      <c r="D825" s="15" t="s">
        <v>50</v>
      </c>
      <c r="E825" s="15">
        <v>11</v>
      </c>
      <c r="F825" s="16">
        <v>21.606689453125</v>
      </c>
      <c r="G825" s="16">
        <v>5.2352305501699448E-2</v>
      </c>
      <c r="H825" s="16">
        <v>0.11392639577388763</v>
      </c>
      <c r="I825" s="15" t="s">
        <v>51</v>
      </c>
      <c r="J825" s="15">
        <v>2015</v>
      </c>
      <c r="K825" s="15">
        <v>2419167847.0510688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1</v>
      </c>
      <c r="AC825" s="15">
        <v>0</v>
      </c>
      <c r="AD825" s="15">
        <v>0</v>
      </c>
      <c r="AE825" s="15">
        <v>0</v>
      </c>
      <c r="AF825" s="15">
        <v>0</v>
      </c>
    </row>
    <row r="826" spans="1:32" x14ac:dyDescent="0.25">
      <c r="A826" s="15">
        <v>600644</v>
      </c>
      <c r="B826" s="15">
        <v>2016</v>
      </c>
      <c r="C826" s="15" t="s">
        <v>115</v>
      </c>
      <c r="D826" s="15" t="s">
        <v>50</v>
      </c>
      <c r="E826" s="15">
        <v>11</v>
      </c>
      <c r="F826" s="16">
        <v>21.655319213867188</v>
      </c>
      <c r="G826" s="16">
        <v>8.8516190648078918E-2</v>
      </c>
      <c r="H826" s="16">
        <v>0.16838173568248749</v>
      </c>
      <c r="I826" s="15" t="s">
        <v>51</v>
      </c>
      <c r="J826" s="15">
        <v>2016</v>
      </c>
      <c r="K826" s="15">
        <v>2539718827.1252246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1</v>
      </c>
      <c r="AD826" s="15">
        <v>0</v>
      </c>
      <c r="AE826" s="15">
        <v>0</v>
      </c>
      <c r="AF826" s="15">
        <v>0</v>
      </c>
    </row>
    <row r="827" spans="1:32" x14ac:dyDescent="0.25">
      <c r="A827" s="15">
        <v>600644</v>
      </c>
      <c r="B827" s="15">
        <v>2017</v>
      </c>
      <c r="C827" s="15" t="s">
        <v>115</v>
      </c>
      <c r="D827" s="15" t="s">
        <v>50</v>
      </c>
      <c r="E827" s="15">
        <v>11</v>
      </c>
      <c r="F827" s="16">
        <v>21.816789627075195</v>
      </c>
      <c r="G827" s="16">
        <v>1.8598647788167E-2</v>
      </c>
      <c r="H827" s="16">
        <v>3.7547670304775238E-2</v>
      </c>
      <c r="I827" s="15" t="s">
        <v>51</v>
      </c>
      <c r="J827" s="15">
        <v>2017</v>
      </c>
      <c r="K827" s="15">
        <v>2984773277.8140383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0</v>
      </c>
      <c r="AD827" s="15">
        <v>1</v>
      </c>
      <c r="AE827" s="15">
        <v>0</v>
      </c>
      <c r="AF827" s="15">
        <v>0</v>
      </c>
    </row>
    <row r="828" spans="1:32" x14ac:dyDescent="0.25">
      <c r="A828" s="15">
        <v>600644</v>
      </c>
      <c r="B828" s="15">
        <v>2018</v>
      </c>
      <c r="C828" s="15" t="s">
        <v>115</v>
      </c>
      <c r="D828" s="15" t="s">
        <v>50</v>
      </c>
      <c r="E828" s="15">
        <v>12</v>
      </c>
      <c r="F828" s="16">
        <v>21.932399749755859</v>
      </c>
      <c r="G828" s="16">
        <v>2.5299714878201485E-2</v>
      </c>
      <c r="H828" s="16">
        <v>5.4100651293992996E-2</v>
      </c>
      <c r="I828" s="15" t="s">
        <v>51</v>
      </c>
      <c r="J828" s="15">
        <v>2018</v>
      </c>
      <c r="K828" s="15">
        <v>3350581499.8209071</v>
      </c>
      <c r="M828" s="15">
        <v>0</v>
      </c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1</v>
      </c>
      <c r="AF828" s="15">
        <v>0</v>
      </c>
    </row>
    <row r="829" spans="1:32" x14ac:dyDescent="0.25">
      <c r="A829" s="15">
        <v>600644</v>
      </c>
      <c r="B829" s="15">
        <v>2019</v>
      </c>
      <c r="C829" s="15" t="s">
        <v>115</v>
      </c>
      <c r="D829" s="15" t="s">
        <v>50</v>
      </c>
      <c r="E829" s="15">
        <v>10</v>
      </c>
      <c r="F829" s="16">
        <v>22.053573608398438</v>
      </c>
      <c r="G829" s="16">
        <v>2.6003642007708549E-2</v>
      </c>
      <c r="H829" s="16">
        <v>5.7656899094581604E-2</v>
      </c>
      <c r="I829" s="15" t="s">
        <v>51</v>
      </c>
      <c r="J829" s="15">
        <v>2019</v>
      </c>
      <c r="K829" s="15">
        <v>3782207263.877111</v>
      </c>
      <c r="M829" s="15">
        <v>0</v>
      </c>
      <c r="N829" s="15">
        <v>0</v>
      </c>
      <c r="O829" s="15">
        <v>0</v>
      </c>
      <c r="P829" s="15">
        <v>0</v>
      </c>
      <c r="Q829" s="15">
        <v>0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0</v>
      </c>
      <c r="AC829" s="15">
        <v>0</v>
      </c>
      <c r="AD829" s="15">
        <v>0</v>
      </c>
      <c r="AE829" s="15">
        <v>0</v>
      </c>
      <c r="AF829" s="15">
        <v>1</v>
      </c>
    </row>
    <row r="830" spans="1:32" x14ac:dyDescent="0.25">
      <c r="A830" s="15">
        <v>600674</v>
      </c>
      <c r="B830" s="15">
        <v>2000</v>
      </c>
      <c r="C830" s="15" t="s">
        <v>116</v>
      </c>
      <c r="D830" s="15" t="s">
        <v>50</v>
      </c>
      <c r="E830" s="15">
        <v>9</v>
      </c>
      <c r="F830" s="16">
        <v>20.678913116455078</v>
      </c>
      <c r="G830" s="16">
        <v>0.14791353046894073</v>
      </c>
      <c r="H830" s="16">
        <v>0.26132708787918091</v>
      </c>
      <c r="I830" s="15" t="s">
        <v>51</v>
      </c>
      <c r="J830" s="15">
        <v>2000</v>
      </c>
      <c r="K830" s="15">
        <v>956616479.72414124</v>
      </c>
      <c r="M830" s="15">
        <v>1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0</v>
      </c>
      <c r="AD830" s="15">
        <v>0</v>
      </c>
      <c r="AE830" s="15">
        <v>0</v>
      </c>
      <c r="AF830" s="15">
        <v>0</v>
      </c>
    </row>
    <row r="831" spans="1:32" x14ac:dyDescent="0.25">
      <c r="A831" s="15">
        <v>600674</v>
      </c>
      <c r="B831" s="15">
        <v>2001</v>
      </c>
      <c r="C831" s="15" t="s">
        <v>116</v>
      </c>
      <c r="D831" s="15" t="s">
        <v>50</v>
      </c>
      <c r="E831" s="15">
        <v>7</v>
      </c>
      <c r="F831" s="16">
        <v>20.661125183105469</v>
      </c>
      <c r="G831" s="16">
        <v>8.2192420959472656E-2</v>
      </c>
      <c r="H831" s="16">
        <v>0.12678834795951843</v>
      </c>
      <c r="I831" s="15" t="s">
        <v>51</v>
      </c>
      <c r="J831" s="15">
        <v>2001</v>
      </c>
      <c r="K831" s="15">
        <v>939750697.94967782</v>
      </c>
      <c r="M831" s="15">
        <v>0</v>
      </c>
      <c r="N831" s="15">
        <v>1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0</v>
      </c>
      <c r="AD831" s="15">
        <v>0</v>
      </c>
      <c r="AE831" s="15">
        <v>0</v>
      </c>
      <c r="AF831" s="15">
        <v>0</v>
      </c>
    </row>
    <row r="832" spans="1:32" x14ac:dyDescent="0.25">
      <c r="A832" s="15">
        <v>600674</v>
      </c>
      <c r="B832" s="15">
        <v>2002</v>
      </c>
      <c r="C832" s="15" t="s">
        <v>116</v>
      </c>
      <c r="D832" s="15" t="s">
        <v>50</v>
      </c>
      <c r="E832" s="15">
        <v>9</v>
      </c>
      <c r="F832" s="16">
        <v>20.831193923950195</v>
      </c>
      <c r="G832" s="16">
        <v>3.8534671068191528E-2</v>
      </c>
      <c r="H832" s="16">
        <v>6.5285906195640564E-2</v>
      </c>
      <c r="I832" s="15" t="s">
        <v>51</v>
      </c>
      <c r="J832" s="15">
        <v>2002</v>
      </c>
      <c r="K832" s="15">
        <v>1113967633.7557375</v>
      </c>
      <c r="M832" s="15">
        <v>0</v>
      </c>
      <c r="N832" s="15">
        <v>0</v>
      </c>
      <c r="O832" s="15">
        <v>1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0</v>
      </c>
      <c r="AE832" s="15">
        <v>0</v>
      </c>
      <c r="AF832" s="15">
        <v>0</v>
      </c>
    </row>
    <row r="833" spans="1:32" x14ac:dyDescent="0.25">
      <c r="A833" s="15">
        <v>600674</v>
      </c>
      <c r="B833" s="15">
        <v>2003</v>
      </c>
      <c r="C833" s="15" t="s">
        <v>116</v>
      </c>
      <c r="D833" s="15" t="s">
        <v>50</v>
      </c>
      <c r="E833" s="15">
        <v>11</v>
      </c>
      <c r="F833" s="16">
        <v>20.835483551025391</v>
      </c>
      <c r="G833" s="16">
        <v>4.4809747487306595E-2</v>
      </c>
      <c r="H833" s="16">
        <v>7.2263263165950775E-2</v>
      </c>
      <c r="I833" s="15" t="s">
        <v>51</v>
      </c>
      <c r="J833" s="15">
        <v>2003</v>
      </c>
      <c r="K833" s="15">
        <v>1118756403.1526816</v>
      </c>
      <c r="M833" s="15">
        <v>0</v>
      </c>
      <c r="N833" s="15">
        <v>0</v>
      </c>
      <c r="O833" s="15">
        <v>0</v>
      </c>
      <c r="P833" s="15">
        <v>1</v>
      </c>
      <c r="Q833" s="15">
        <v>0</v>
      </c>
      <c r="R833" s="15">
        <v>0</v>
      </c>
      <c r="S833" s="15">
        <v>0</v>
      </c>
      <c r="T833" s="15">
        <v>0</v>
      </c>
      <c r="U833" s="15">
        <v>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0</v>
      </c>
      <c r="AD833" s="15">
        <v>0</v>
      </c>
      <c r="AE833" s="15">
        <v>0</v>
      </c>
      <c r="AF833" s="15">
        <v>0</v>
      </c>
    </row>
    <row r="834" spans="1:32" x14ac:dyDescent="0.25">
      <c r="A834" s="15">
        <v>600674</v>
      </c>
      <c r="B834" s="15">
        <v>2004</v>
      </c>
      <c r="C834" s="15" t="s">
        <v>116</v>
      </c>
      <c r="D834" s="15" t="s">
        <v>50</v>
      </c>
      <c r="E834" s="15">
        <v>11</v>
      </c>
      <c r="F834" s="16">
        <v>20.890619277954102</v>
      </c>
      <c r="G834" s="16">
        <v>4.4977292418479919E-2</v>
      </c>
      <c r="H834" s="16">
        <v>6.531168520450592E-2</v>
      </c>
      <c r="I834" s="15" t="s">
        <v>51</v>
      </c>
      <c r="J834" s="15">
        <v>2004</v>
      </c>
      <c r="K834" s="15">
        <v>1182172019.5481255</v>
      </c>
      <c r="M834" s="15">
        <v>0</v>
      </c>
      <c r="N834" s="15">
        <v>0</v>
      </c>
      <c r="O834" s="15">
        <v>0</v>
      </c>
      <c r="P834" s="15">
        <v>0</v>
      </c>
      <c r="Q834" s="15">
        <v>1</v>
      </c>
      <c r="R834" s="15">
        <v>0</v>
      </c>
      <c r="S834" s="15">
        <v>0</v>
      </c>
      <c r="T834" s="15">
        <v>0</v>
      </c>
      <c r="U834" s="15">
        <v>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0</v>
      </c>
      <c r="AD834" s="15">
        <v>0</v>
      </c>
      <c r="AE834" s="15">
        <v>0</v>
      </c>
      <c r="AF834" s="15">
        <v>0</v>
      </c>
    </row>
    <row r="835" spans="1:32" x14ac:dyDescent="0.25">
      <c r="A835" s="15">
        <v>600674</v>
      </c>
      <c r="B835" s="15">
        <v>2005</v>
      </c>
      <c r="C835" s="15" t="s">
        <v>116</v>
      </c>
      <c r="D835" s="15" t="s">
        <v>50</v>
      </c>
      <c r="E835" s="15">
        <v>11</v>
      </c>
      <c r="F835" s="16">
        <v>20.839702606201172</v>
      </c>
      <c r="G835" s="16">
        <v>5.4479602724313736E-2</v>
      </c>
      <c r="H835" s="16">
        <v>7.0715300738811493E-2</v>
      </c>
      <c r="I835" s="15" t="s">
        <v>51</v>
      </c>
      <c r="J835" s="15">
        <v>2005</v>
      </c>
      <c r="K835" s="15">
        <v>1123486469.3345137</v>
      </c>
      <c r="M835" s="15">
        <v>0</v>
      </c>
      <c r="N835" s="15">
        <v>0</v>
      </c>
      <c r="O835" s="15">
        <v>0</v>
      </c>
      <c r="P835" s="15">
        <v>0</v>
      </c>
      <c r="Q835" s="15">
        <v>0</v>
      </c>
      <c r="R835" s="15">
        <v>1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</row>
    <row r="836" spans="1:32" x14ac:dyDescent="0.25">
      <c r="A836" s="15">
        <v>600674</v>
      </c>
      <c r="B836" s="15">
        <v>2006</v>
      </c>
      <c r="C836" s="15" t="s">
        <v>116</v>
      </c>
      <c r="D836" s="15" t="s">
        <v>50</v>
      </c>
      <c r="E836" s="15">
        <v>11</v>
      </c>
      <c r="F836" s="16">
        <v>20.892854690551758</v>
      </c>
      <c r="G836" s="16">
        <v>5.0576534122228622E-2</v>
      </c>
      <c r="H836" s="16">
        <v>6.5480709075927734E-2</v>
      </c>
      <c r="I836" s="15" t="s">
        <v>51</v>
      </c>
      <c r="J836" s="15">
        <v>2006</v>
      </c>
      <c r="K836" s="15">
        <v>1184817617.6732223</v>
      </c>
      <c r="M836" s="15">
        <v>0</v>
      </c>
      <c r="N836" s="15">
        <v>0</v>
      </c>
      <c r="O836" s="15">
        <v>0</v>
      </c>
      <c r="P836" s="15">
        <v>0</v>
      </c>
      <c r="Q836" s="15">
        <v>0</v>
      </c>
      <c r="R836" s="15">
        <v>0</v>
      </c>
      <c r="S836" s="15">
        <v>1</v>
      </c>
      <c r="T836" s="15">
        <v>0</v>
      </c>
      <c r="U836" s="15">
        <v>0</v>
      </c>
      <c r="V836" s="15">
        <v>0</v>
      </c>
      <c r="W836" s="15">
        <v>0</v>
      </c>
      <c r="X836" s="15">
        <v>0</v>
      </c>
      <c r="Y836" s="15">
        <v>0</v>
      </c>
      <c r="Z836" s="15">
        <v>0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0</v>
      </c>
    </row>
    <row r="837" spans="1:32" x14ac:dyDescent="0.25">
      <c r="A837" s="15">
        <v>600674</v>
      </c>
      <c r="B837" s="15">
        <v>2007</v>
      </c>
      <c r="C837" s="15" t="s">
        <v>116</v>
      </c>
      <c r="D837" s="15" t="s">
        <v>50</v>
      </c>
      <c r="E837" s="15">
        <v>11</v>
      </c>
      <c r="F837" s="16">
        <v>22.286075592041016</v>
      </c>
      <c r="G837" s="16">
        <v>1.4094779267907143E-2</v>
      </c>
      <c r="H837" s="16">
        <v>4.0524657815694809E-2</v>
      </c>
      <c r="I837" s="15" t="s">
        <v>51</v>
      </c>
      <c r="J837" s="15">
        <v>2007</v>
      </c>
      <c r="K837" s="15">
        <v>4772211169.7710247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1</v>
      </c>
      <c r="U837" s="15">
        <v>0</v>
      </c>
      <c r="V837" s="15">
        <v>0</v>
      </c>
      <c r="W837" s="15">
        <v>0</v>
      </c>
      <c r="X837" s="15">
        <v>0</v>
      </c>
      <c r="Y837" s="15">
        <v>0</v>
      </c>
      <c r="Z837" s="15">
        <v>0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0</v>
      </c>
    </row>
    <row r="838" spans="1:32" x14ac:dyDescent="0.25">
      <c r="A838" s="15">
        <v>600674</v>
      </c>
      <c r="B838" s="15">
        <v>2008</v>
      </c>
      <c r="C838" s="15" t="s">
        <v>116</v>
      </c>
      <c r="D838" s="15" t="s">
        <v>50</v>
      </c>
      <c r="E838" s="15">
        <v>11</v>
      </c>
      <c r="F838" s="16">
        <v>22.535606384277344</v>
      </c>
      <c r="G838" s="16">
        <v>6.1184827238321304E-2</v>
      </c>
      <c r="H838" s="16">
        <v>0.18186958134174347</v>
      </c>
      <c r="I838" s="15" t="s">
        <v>51</v>
      </c>
      <c r="J838" s="15">
        <v>2008</v>
      </c>
      <c r="K838" s="15">
        <v>6124765973.7343645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5">
        <v>1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</row>
    <row r="839" spans="1:32" x14ac:dyDescent="0.25">
      <c r="A839" s="15">
        <v>600674</v>
      </c>
      <c r="B839" s="15">
        <v>2009</v>
      </c>
      <c r="C839" s="15" t="s">
        <v>116</v>
      </c>
      <c r="D839" s="15" t="s">
        <v>50</v>
      </c>
      <c r="E839" s="15">
        <v>10</v>
      </c>
      <c r="F839" s="16">
        <v>23.015949249267578</v>
      </c>
      <c r="G839" s="16">
        <v>2.1990537643432617E-2</v>
      </c>
      <c r="H839" s="16">
        <v>3.9965394884347916E-2</v>
      </c>
      <c r="I839" s="15" t="s">
        <v>51</v>
      </c>
      <c r="J839" s="15">
        <v>2009</v>
      </c>
      <c r="K839" s="15">
        <v>9901471795.680481</v>
      </c>
      <c r="M839" s="15">
        <v>0</v>
      </c>
      <c r="N839" s="15">
        <v>0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5">
        <v>0</v>
      </c>
      <c r="V839" s="15">
        <v>1</v>
      </c>
      <c r="W839" s="15">
        <v>0</v>
      </c>
      <c r="X839" s="15">
        <v>0</v>
      </c>
      <c r="Y839" s="15">
        <v>0</v>
      </c>
      <c r="Z839" s="15">
        <v>0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0</v>
      </c>
    </row>
    <row r="840" spans="1:32" x14ac:dyDescent="0.25">
      <c r="A840" s="15">
        <v>600674</v>
      </c>
      <c r="B840" s="15">
        <v>2010</v>
      </c>
      <c r="C840" s="15" t="s">
        <v>116</v>
      </c>
      <c r="D840" s="15" t="s">
        <v>50</v>
      </c>
      <c r="E840" s="15">
        <v>11</v>
      </c>
      <c r="F840" s="16">
        <v>23.024543762207031</v>
      </c>
      <c r="G840" s="16">
        <v>3.8999985903501511E-2</v>
      </c>
      <c r="H840" s="16">
        <v>6.706855446100235E-2</v>
      </c>
      <c r="I840" s="15" t="s">
        <v>51</v>
      </c>
      <c r="J840" s="15">
        <v>2010</v>
      </c>
      <c r="K840" s="15">
        <v>9986936862.3818073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5">
        <v>0</v>
      </c>
      <c r="V840" s="15">
        <v>0</v>
      </c>
      <c r="W840" s="15">
        <v>1</v>
      </c>
      <c r="X840" s="15">
        <v>0</v>
      </c>
      <c r="Y840" s="15">
        <v>0</v>
      </c>
      <c r="Z840" s="15">
        <v>0</v>
      </c>
      <c r="AA840" s="15">
        <v>0</v>
      </c>
      <c r="AB840" s="15">
        <v>0</v>
      </c>
      <c r="AC840" s="15">
        <v>0</v>
      </c>
      <c r="AD840" s="15">
        <v>0</v>
      </c>
      <c r="AE840" s="15">
        <v>0</v>
      </c>
      <c r="AF840" s="15">
        <v>0</v>
      </c>
    </row>
    <row r="841" spans="1:32" x14ac:dyDescent="0.25">
      <c r="A841" s="15">
        <v>600674</v>
      </c>
      <c r="B841" s="15">
        <v>2011</v>
      </c>
      <c r="C841" s="15" t="s">
        <v>116</v>
      </c>
      <c r="D841" s="15" t="s">
        <v>50</v>
      </c>
      <c r="E841" s="15">
        <v>11</v>
      </c>
      <c r="F841" s="16">
        <v>23.325532913208008</v>
      </c>
      <c r="G841" s="16">
        <v>3.0242124572396278E-2</v>
      </c>
      <c r="H841" s="16">
        <v>6.2715329229831696E-2</v>
      </c>
      <c r="I841" s="15" t="s">
        <v>51</v>
      </c>
      <c r="J841" s="15">
        <v>2011</v>
      </c>
      <c r="K841" s="15">
        <v>13494295981.402588</v>
      </c>
      <c r="M841" s="15">
        <v>0</v>
      </c>
      <c r="N841" s="15">
        <v>0</v>
      </c>
      <c r="O841" s="15">
        <v>0</v>
      </c>
      <c r="P841" s="15">
        <v>0</v>
      </c>
      <c r="Q841" s="15">
        <v>0</v>
      </c>
      <c r="R841" s="15">
        <v>0</v>
      </c>
      <c r="S841" s="15">
        <v>0</v>
      </c>
      <c r="T841" s="15">
        <v>0</v>
      </c>
      <c r="U841" s="15">
        <v>0</v>
      </c>
      <c r="V841" s="15">
        <v>0</v>
      </c>
      <c r="W841" s="15">
        <v>0</v>
      </c>
      <c r="X841" s="15">
        <v>1</v>
      </c>
      <c r="Y841" s="15">
        <v>0</v>
      </c>
      <c r="Z841" s="15">
        <v>0</v>
      </c>
      <c r="AA841" s="15">
        <v>0</v>
      </c>
      <c r="AB841" s="15">
        <v>0</v>
      </c>
      <c r="AC841" s="15">
        <v>0</v>
      </c>
      <c r="AD841" s="15">
        <v>0</v>
      </c>
      <c r="AE841" s="15">
        <v>0</v>
      </c>
      <c r="AF841" s="15">
        <v>0</v>
      </c>
    </row>
    <row r="842" spans="1:32" x14ac:dyDescent="0.25">
      <c r="A842" s="15">
        <v>600674</v>
      </c>
      <c r="B842" s="15">
        <v>2012</v>
      </c>
      <c r="C842" s="15" t="s">
        <v>116</v>
      </c>
      <c r="D842" s="15" t="s">
        <v>50</v>
      </c>
      <c r="E842" s="15">
        <v>11</v>
      </c>
      <c r="F842" s="16">
        <v>23.477088928222656</v>
      </c>
      <c r="G842" s="16">
        <v>2.9708495363593102E-2</v>
      </c>
      <c r="H842" s="16">
        <v>5.2836380898952484E-2</v>
      </c>
      <c r="I842" s="15" t="s">
        <v>51</v>
      </c>
      <c r="J842" s="15">
        <v>2012</v>
      </c>
      <c r="K842" s="15">
        <v>15702549556.06661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5">
        <v>0</v>
      </c>
      <c r="V842" s="15">
        <v>0</v>
      </c>
      <c r="W842" s="15">
        <v>0</v>
      </c>
      <c r="X842" s="15">
        <v>0</v>
      </c>
      <c r="Y842" s="15">
        <v>1</v>
      </c>
      <c r="Z842" s="15">
        <v>0</v>
      </c>
      <c r="AA842" s="15">
        <v>0</v>
      </c>
      <c r="AB842" s="15">
        <v>0</v>
      </c>
      <c r="AC842" s="15">
        <v>0</v>
      </c>
      <c r="AD842" s="15">
        <v>0</v>
      </c>
      <c r="AE842" s="15">
        <v>0</v>
      </c>
      <c r="AF842" s="15">
        <v>0</v>
      </c>
    </row>
    <row r="843" spans="1:32" x14ac:dyDescent="0.25">
      <c r="A843" s="15">
        <v>600674</v>
      </c>
      <c r="B843" s="15">
        <v>2013</v>
      </c>
      <c r="C843" s="15" t="s">
        <v>116</v>
      </c>
      <c r="D843" s="15" t="s">
        <v>50</v>
      </c>
      <c r="E843" s="15">
        <v>11</v>
      </c>
      <c r="F843" s="16">
        <v>23.569305419921875</v>
      </c>
      <c r="G843" s="16">
        <v>8.2659639418125153E-2</v>
      </c>
      <c r="H843" s="16">
        <v>0.13126815855503082</v>
      </c>
      <c r="I843" s="15" t="s">
        <v>51</v>
      </c>
      <c r="J843" s="15">
        <v>2013</v>
      </c>
      <c r="K843" s="15">
        <v>17219450414.834972</v>
      </c>
      <c r="M843" s="15">
        <v>0</v>
      </c>
      <c r="N843" s="15">
        <v>0</v>
      </c>
      <c r="O843" s="15">
        <v>0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5">
        <v>0</v>
      </c>
      <c r="V843" s="15">
        <v>0</v>
      </c>
      <c r="W843" s="15">
        <v>0</v>
      </c>
      <c r="X843" s="15">
        <v>0</v>
      </c>
      <c r="Y843" s="15">
        <v>0</v>
      </c>
      <c r="Z843" s="15">
        <v>1</v>
      </c>
      <c r="AA843" s="15">
        <v>0</v>
      </c>
      <c r="AB843" s="15">
        <v>0</v>
      </c>
      <c r="AC843" s="15">
        <v>0</v>
      </c>
      <c r="AD843" s="15">
        <v>0</v>
      </c>
      <c r="AE843" s="15">
        <v>0</v>
      </c>
      <c r="AF843" s="15">
        <v>0</v>
      </c>
    </row>
    <row r="844" spans="1:32" x14ac:dyDescent="0.25">
      <c r="A844" s="15">
        <v>600674</v>
      </c>
      <c r="B844" s="15">
        <v>2014</v>
      </c>
      <c r="C844" s="15" t="s">
        <v>116</v>
      </c>
      <c r="D844" s="15" t="s">
        <v>50</v>
      </c>
      <c r="E844" s="15">
        <v>10</v>
      </c>
      <c r="F844" s="16">
        <v>23.790531158447266</v>
      </c>
      <c r="G844" s="16">
        <v>0.16389049589633942</v>
      </c>
      <c r="H844" s="16">
        <v>0.22856265306472778</v>
      </c>
      <c r="I844" s="15" t="s">
        <v>51</v>
      </c>
      <c r="J844" s="15">
        <v>2014</v>
      </c>
      <c r="K844" s="15">
        <v>21483072973.748959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5">
        <v>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1</v>
      </c>
      <c r="AB844" s="15">
        <v>0</v>
      </c>
      <c r="AC844" s="15">
        <v>0</v>
      </c>
      <c r="AD844" s="15">
        <v>0</v>
      </c>
      <c r="AE844" s="15">
        <v>0</v>
      </c>
      <c r="AF844" s="15">
        <v>0</v>
      </c>
    </row>
    <row r="845" spans="1:32" x14ac:dyDescent="0.25">
      <c r="A845" s="15">
        <v>600674</v>
      </c>
      <c r="B845" s="15">
        <v>2015</v>
      </c>
      <c r="C845" s="15" t="s">
        <v>116</v>
      </c>
      <c r="D845" s="15" t="s">
        <v>50</v>
      </c>
      <c r="E845" s="15">
        <v>11</v>
      </c>
      <c r="F845" s="16">
        <v>23.910223007202148</v>
      </c>
      <c r="G845" s="16">
        <v>0.1618628054857254</v>
      </c>
      <c r="H845" s="16">
        <v>0.2110343873500824</v>
      </c>
      <c r="I845" s="15" t="s">
        <v>51</v>
      </c>
      <c r="J845" s="15">
        <v>2015</v>
      </c>
      <c r="K845" s="15">
        <v>24214634220.67186</v>
      </c>
      <c r="M845" s="15">
        <v>0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5">
        <v>0</v>
      </c>
      <c r="V845" s="15">
        <v>0</v>
      </c>
      <c r="W845" s="15">
        <v>0</v>
      </c>
      <c r="X845" s="15">
        <v>0</v>
      </c>
      <c r="Y845" s="15">
        <v>0</v>
      </c>
      <c r="Z845" s="15">
        <v>0</v>
      </c>
      <c r="AA845" s="15">
        <v>0</v>
      </c>
      <c r="AB845" s="15">
        <v>1</v>
      </c>
      <c r="AC845" s="15">
        <v>0</v>
      </c>
      <c r="AD845" s="15">
        <v>0</v>
      </c>
      <c r="AE845" s="15">
        <v>0</v>
      </c>
      <c r="AF845" s="15">
        <v>0</v>
      </c>
    </row>
    <row r="846" spans="1:32" x14ac:dyDescent="0.25">
      <c r="A846" s="15">
        <v>600674</v>
      </c>
      <c r="B846" s="15">
        <v>2016</v>
      </c>
      <c r="C846" s="15" t="s">
        <v>116</v>
      </c>
      <c r="D846" s="15" t="s">
        <v>50</v>
      </c>
      <c r="E846" s="15">
        <v>11</v>
      </c>
      <c r="F846" s="16">
        <v>24.012454986572266</v>
      </c>
      <c r="G846" s="16">
        <v>0.1323668360710144</v>
      </c>
      <c r="H846" s="16">
        <v>0.16980861127376556</v>
      </c>
      <c r="I846" s="15" t="s">
        <v>51</v>
      </c>
      <c r="J846" s="15">
        <v>2016</v>
      </c>
      <c r="K846" s="15">
        <v>26821106931.776035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5">
        <v>0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  <c r="AA846" s="15">
        <v>0</v>
      </c>
      <c r="AB846" s="15">
        <v>0</v>
      </c>
      <c r="AC846" s="15">
        <v>1</v>
      </c>
      <c r="AD846" s="15">
        <v>0</v>
      </c>
      <c r="AE846" s="15">
        <v>0</v>
      </c>
      <c r="AF846" s="15">
        <v>0</v>
      </c>
    </row>
    <row r="847" spans="1:32" x14ac:dyDescent="0.25">
      <c r="A847" s="15">
        <v>600674</v>
      </c>
      <c r="B847" s="15">
        <v>2017</v>
      </c>
      <c r="C847" s="15" t="s">
        <v>116</v>
      </c>
      <c r="D847" s="15" t="s">
        <v>50</v>
      </c>
      <c r="E847" s="15">
        <v>11</v>
      </c>
      <c r="F847" s="16">
        <v>24.091442108154297</v>
      </c>
      <c r="G847" s="16">
        <v>0.11367793381214142</v>
      </c>
      <c r="H847" s="16">
        <v>0.14405414462089539</v>
      </c>
      <c r="I847" s="15" t="s">
        <v>51</v>
      </c>
      <c r="J847" s="15">
        <v>2017</v>
      </c>
      <c r="K847" s="15">
        <v>29025544038.783195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5">
        <v>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0</v>
      </c>
      <c r="AB847" s="15">
        <v>0</v>
      </c>
      <c r="AC847" s="15">
        <v>0</v>
      </c>
      <c r="AD847" s="15">
        <v>1</v>
      </c>
      <c r="AE847" s="15">
        <v>0</v>
      </c>
      <c r="AF847" s="15">
        <v>0</v>
      </c>
    </row>
    <row r="848" spans="1:32" x14ac:dyDescent="0.25">
      <c r="A848" s="15">
        <v>600674</v>
      </c>
      <c r="B848" s="15">
        <v>2018</v>
      </c>
      <c r="C848" s="15" t="s">
        <v>116</v>
      </c>
      <c r="D848" s="15" t="s">
        <v>50</v>
      </c>
      <c r="E848" s="15">
        <v>11</v>
      </c>
      <c r="F848" s="16">
        <v>24.190372467041016</v>
      </c>
      <c r="G848" s="16">
        <v>0.11251804232597351</v>
      </c>
      <c r="H848" s="16">
        <v>0.14263667166233063</v>
      </c>
      <c r="I848" s="15" t="s">
        <v>51</v>
      </c>
      <c r="J848" s="15">
        <v>2018</v>
      </c>
      <c r="K848" s="15">
        <v>32043893349.469608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5">
        <v>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0</v>
      </c>
      <c r="AD848" s="15">
        <v>0</v>
      </c>
      <c r="AE848" s="15">
        <v>1</v>
      </c>
      <c r="AF848" s="15">
        <v>0</v>
      </c>
    </row>
    <row r="849" spans="1:32" x14ac:dyDescent="0.25">
      <c r="A849" s="15">
        <v>600674</v>
      </c>
      <c r="B849" s="15">
        <v>2019</v>
      </c>
      <c r="C849" s="15" t="s">
        <v>116</v>
      </c>
      <c r="D849" s="15" t="s">
        <v>50</v>
      </c>
      <c r="E849" s="15">
        <v>10</v>
      </c>
      <c r="F849" s="16">
        <v>24.346414566040039</v>
      </c>
      <c r="G849" s="16">
        <v>7.9767458140850067E-2</v>
      </c>
      <c r="H849" s="16">
        <v>0.108028843998909</v>
      </c>
      <c r="I849" s="15" t="s">
        <v>51</v>
      </c>
      <c r="J849" s="15">
        <v>2019</v>
      </c>
      <c r="K849" s="15">
        <v>37455318994.123978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5">
        <v>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0</v>
      </c>
      <c r="AD849" s="15">
        <v>0</v>
      </c>
      <c r="AE849" s="15">
        <v>0</v>
      </c>
      <c r="AF849" s="15">
        <v>1</v>
      </c>
    </row>
    <row r="850" spans="1:32" x14ac:dyDescent="0.25">
      <c r="A850" s="15">
        <v>600719</v>
      </c>
      <c r="B850" s="15">
        <v>2000</v>
      </c>
      <c r="C850" s="15" t="s">
        <v>117</v>
      </c>
      <c r="D850" s="15" t="s">
        <v>50</v>
      </c>
      <c r="E850" s="15">
        <v>9</v>
      </c>
      <c r="F850" s="16">
        <v>20.905271530151367</v>
      </c>
      <c r="G850" s="16">
        <v>5.097193643450737E-2</v>
      </c>
      <c r="H850" s="16">
        <v>9.59787517786026E-2</v>
      </c>
      <c r="I850" s="15" t="s">
        <v>51</v>
      </c>
      <c r="J850" s="15">
        <v>2000</v>
      </c>
      <c r="K850" s="15">
        <v>1199621023.5487835</v>
      </c>
      <c r="M850" s="15">
        <v>1</v>
      </c>
      <c r="N850" s="15">
        <v>0</v>
      </c>
      <c r="O850" s="15">
        <v>0</v>
      </c>
      <c r="P850" s="15">
        <v>0</v>
      </c>
      <c r="Q850" s="15">
        <v>0</v>
      </c>
      <c r="R850" s="15">
        <v>0</v>
      </c>
      <c r="S850" s="15">
        <v>0</v>
      </c>
      <c r="T850" s="15">
        <v>0</v>
      </c>
      <c r="U850" s="15">
        <v>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0</v>
      </c>
      <c r="AD850" s="15">
        <v>0</v>
      </c>
      <c r="AE850" s="15">
        <v>0</v>
      </c>
      <c r="AF850" s="15">
        <v>0</v>
      </c>
    </row>
    <row r="851" spans="1:32" x14ac:dyDescent="0.25">
      <c r="A851" s="15">
        <v>600719</v>
      </c>
      <c r="B851" s="15">
        <v>2001</v>
      </c>
      <c r="C851" s="15" t="s">
        <v>117</v>
      </c>
      <c r="D851" s="15" t="s">
        <v>50</v>
      </c>
      <c r="E851" s="15">
        <v>9</v>
      </c>
      <c r="F851" s="16">
        <v>21.130395889282227</v>
      </c>
      <c r="G851" s="16">
        <v>3.6554966121912003E-2</v>
      </c>
      <c r="H851" s="16">
        <v>8.1978820264339447E-2</v>
      </c>
      <c r="I851" s="15" t="s">
        <v>51</v>
      </c>
      <c r="J851" s="15">
        <v>2001</v>
      </c>
      <c r="K851" s="15">
        <v>1502499496.5252407</v>
      </c>
      <c r="M851" s="15">
        <v>0</v>
      </c>
      <c r="N851" s="15">
        <v>1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0</v>
      </c>
      <c r="U851" s="15">
        <v>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0</v>
      </c>
      <c r="AD851" s="15">
        <v>0</v>
      </c>
      <c r="AE851" s="15">
        <v>0</v>
      </c>
      <c r="AF851" s="15">
        <v>0</v>
      </c>
    </row>
    <row r="852" spans="1:32" x14ac:dyDescent="0.25">
      <c r="A852" s="15">
        <v>600719</v>
      </c>
      <c r="B852" s="15">
        <v>2002</v>
      </c>
      <c r="C852" s="15" t="s">
        <v>117</v>
      </c>
      <c r="D852" s="15" t="s">
        <v>50</v>
      </c>
      <c r="E852" s="15">
        <v>9</v>
      </c>
      <c r="F852" s="16">
        <v>21.258842468261719</v>
      </c>
      <c r="G852" s="16">
        <v>1.5993757173418999E-2</v>
      </c>
      <c r="H852" s="16">
        <v>3.6937624216079712E-2</v>
      </c>
      <c r="I852" s="15" t="s">
        <v>51</v>
      </c>
      <c r="J852" s="15">
        <v>2002</v>
      </c>
      <c r="K852" s="15">
        <v>1708433094.3009388</v>
      </c>
      <c r="M852" s="15">
        <v>0</v>
      </c>
      <c r="N852" s="15">
        <v>0</v>
      </c>
      <c r="O852" s="15">
        <v>1</v>
      </c>
      <c r="P852" s="15">
        <v>0</v>
      </c>
      <c r="Q852" s="15">
        <v>0</v>
      </c>
      <c r="R852" s="15">
        <v>0</v>
      </c>
      <c r="S852" s="15">
        <v>0</v>
      </c>
      <c r="T852" s="15">
        <v>0</v>
      </c>
      <c r="U852" s="15">
        <v>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0</v>
      </c>
      <c r="AD852" s="15">
        <v>0</v>
      </c>
      <c r="AE852" s="15">
        <v>0</v>
      </c>
      <c r="AF852" s="15">
        <v>0</v>
      </c>
    </row>
    <row r="853" spans="1:32" x14ac:dyDescent="0.25">
      <c r="A853" s="15">
        <v>600719</v>
      </c>
      <c r="B853" s="15">
        <v>2003</v>
      </c>
      <c r="C853" s="15" t="s">
        <v>117</v>
      </c>
      <c r="D853" s="15" t="s">
        <v>50</v>
      </c>
      <c r="E853" s="15">
        <v>9</v>
      </c>
      <c r="F853" s="16">
        <v>21.161708831787109</v>
      </c>
      <c r="G853" s="16">
        <v>9.127739816904068E-3</v>
      </c>
      <c r="H853" s="16">
        <v>1.9335879012942314E-2</v>
      </c>
      <c r="I853" s="15" t="s">
        <v>51</v>
      </c>
      <c r="J853" s="15">
        <v>2003</v>
      </c>
      <c r="K853" s="15">
        <v>1550291526.4717364</v>
      </c>
      <c r="M853" s="15">
        <v>0</v>
      </c>
      <c r="N853" s="15">
        <v>0</v>
      </c>
      <c r="O853" s="15">
        <v>0</v>
      </c>
      <c r="P853" s="15">
        <v>1</v>
      </c>
      <c r="Q853" s="15">
        <v>0</v>
      </c>
      <c r="R853" s="15">
        <v>0</v>
      </c>
      <c r="S853" s="15">
        <v>0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0</v>
      </c>
    </row>
    <row r="854" spans="1:32" x14ac:dyDescent="0.25">
      <c r="A854" s="15">
        <v>600719</v>
      </c>
      <c r="B854" s="15">
        <v>2004</v>
      </c>
      <c r="C854" s="15" t="s">
        <v>117</v>
      </c>
      <c r="D854" s="15" t="s">
        <v>50</v>
      </c>
      <c r="E854" s="15">
        <v>9</v>
      </c>
      <c r="F854" s="16">
        <v>21.205167770385742</v>
      </c>
      <c r="G854" s="16">
        <v>1.0461088269948959E-2</v>
      </c>
      <c r="H854" s="16">
        <v>2.2617615759372711E-2</v>
      </c>
      <c r="I854" s="15" t="s">
        <v>51</v>
      </c>
      <c r="J854" s="15">
        <v>2004</v>
      </c>
      <c r="K854" s="15">
        <v>1619150992.9468625</v>
      </c>
      <c r="M854" s="15">
        <v>0</v>
      </c>
      <c r="N854" s="15">
        <v>0</v>
      </c>
      <c r="O854" s="15">
        <v>0</v>
      </c>
      <c r="P854" s="15">
        <v>0</v>
      </c>
      <c r="Q854" s="15">
        <v>1</v>
      </c>
      <c r="R854" s="15">
        <v>0</v>
      </c>
      <c r="S854" s="15">
        <v>0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0</v>
      </c>
    </row>
    <row r="855" spans="1:32" x14ac:dyDescent="0.25">
      <c r="A855" s="15">
        <v>600719</v>
      </c>
      <c r="B855" s="15">
        <v>2005</v>
      </c>
      <c r="C855" s="15" t="s">
        <v>117</v>
      </c>
      <c r="D855" s="15" t="s">
        <v>50</v>
      </c>
      <c r="E855" s="15">
        <v>9</v>
      </c>
      <c r="F855" s="16">
        <v>21.28070068359375</v>
      </c>
      <c r="G855" s="16">
        <v>5.2575920708477497E-3</v>
      </c>
      <c r="H855" s="16">
        <v>1.2442730367183685E-2</v>
      </c>
      <c r="I855" s="15" t="s">
        <v>51</v>
      </c>
      <c r="J855" s="15">
        <v>2005</v>
      </c>
      <c r="K855" s="15">
        <v>1746187511.6636412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1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</row>
    <row r="856" spans="1:32" x14ac:dyDescent="0.25">
      <c r="A856" s="15">
        <v>600719</v>
      </c>
      <c r="B856" s="15">
        <v>2006</v>
      </c>
      <c r="C856" s="15" t="s">
        <v>117</v>
      </c>
      <c r="D856" s="15" t="s">
        <v>50</v>
      </c>
      <c r="E856" s="15">
        <v>9</v>
      </c>
      <c r="F856" s="16">
        <v>21.251930236816406</v>
      </c>
      <c r="G856" s="16">
        <v>1.1256211437284946E-2</v>
      </c>
      <c r="H856" s="16">
        <v>2.6677662506699562E-2</v>
      </c>
      <c r="I856" s="15" t="s">
        <v>51</v>
      </c>
      <c r="J856" s="15">
        <v>2006</v>
      </c>
      <c r="K856" s="15">
        <v>1696664729.0331657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1</v>
      </c>
      <c r="T856" s="15">
        <v>0</v>
      </c>
      <c r="U856" s="15">
        <v>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0</v>
      </c>
      <c r="AC856" s="15">
        <v>0</v>
      </c>
      <c r="AD856" s="15">
        <v>0</v>
      </c>
      <c r="AE856" s="15">
        <v>0</v>
      </c>
      <c r="AF856" s="15">
        <v>0</v>
      </c>
    </row>
    <row r="857" spans="1:32" x14ac:dyDescent="0.25">
      <c r="A857" s="15">
        <v>600719</v>
      </c>
      <c r="B857" s="15">
        <v>2007</v>
      </c>
      <c r="C857" s="15" t="s">
        <v>117</v>
      </c>
      <c r="D857" s="15" t="s">
        <v>50</v>
      </c>
      <c r="E857" s="15">
        <v>9</v>
      </c>
      <c r="F857" s="16">
        <v>21.306171417236328</v>
      </c>
      <c r="G857" s="16">
        <v>1.0747149586677551E-2</v>
      </c>
      <c r="H857" s="16">
        <v>2.6522975414991379E-2</v>
      </c>
      <c r="I857" s="15" t="s">
        <v>51</v>
      </c>
      <c r="J857" s="15">
        <v>2007</v>
      </c>
      <c r="K857" s="15">
        <v>1791235455.3413262</v>
      </c>
      <c r="M857" s="15">
        <v>0</v>
      </c>
      <c r="N857" s="15">
        <v>0</v>
      </c>
      <c r="O857" s="15">
        <v>0</v>
      </c>
      <c r="P857" s="15">
        <v>0</v>
      </c>
      <c r="Q857" s="15">
        <v>0</v>
      </c>
      <c r="R857" s="15">
        <v>0</v>
      </c>
      <c r="S857" s="15">
        <v>0</v>
      </c>
      <c r="T857" s="15">
        <v>1</v>
      </c>
      <c r="U857" s="15">
        <v>0</v>
      </c>
      <c r="V857" s="15">
        <v>0</v>
      </c>
      <c r="W857" s="15">
        <v>0</v>
      </c>
      <c r="X857" s="15">
        <v>0</v>
      </c>
      <c r="Y857" s="15">
        <v>0</v>
      </c>
      <c r="Z857" s="15">
        <v>0</v>
      </c>
      <c r="AA857" s="15">
        <v>0</v>
      </c>
      <c r="AB857" s="15">
        <v>0</v>
      </c>
      <c r="AC857" s="15">
        <v>0</v>
      </c>
      <c r="AD857" s="15">
        <v>0</v>
      </c>
      <c r="AE857" s="15">
        <v>0</v>
      </c>
      <c r="AF857" s="15">
        <v>0</v>
      </c>
    </row>
    <row r="858" spans="1:32" x14ac:dyDescent="0.25">
      <c r="A858" s="15">
        <v>600719</v>
      </c>
      <c r="B858" s="15">
        <v>2008</v>
      </c>
      <c r="C858" s="15" t="s">
        <v>117</v>
      </c>
      <c r="D858" s="15" t="s">
        <v>50</v>
      </c>
      <c r="E858" s="15">
        <v>9</v>
      </c>
      <c r="F858" s="16">
        <v>21.339883804321289</v>
      </c>
      <c r="G858" s="16">
        <v>6.2250415794551373E-3</v>
      </c>
      <c r="H858" s="16">
        <v>1.5770820900797844E-2</v>
      </c>
      <c r="I858" s="15" t="s">
        <v>51</v>
      </c>
      <c r="J858" s="15">
        <v>2008</v>
      </c>
      <c r="K858" s="15">
        <v>1852651705.9299498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5">
        <v>1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0</v>
      </c>
      <c r="AC858" s="15">
        <v>0</v>
      </c>
      <c r="AD858" s="15">
        <v>0</v>
      </c>
      <c r="AE858" s="15">
        <v>0</v>
      </c>
      <c r="AF858" s="15">
        <v>0</v>
      </c>
    </row>
    <row r="859" spans="1:32" x14ac:dyDescent="0.25">
      <c r="A859" s="15">
        <v>600719</v>
      </c>
      <c r="B859" s="15">
        <v>2009</v>
      </c>
      <c r="C859" s="15" t="s">
        <v>117</v>
      </c>
      <c r="D859" s="15" t="s">
        <v>50</v>
      </c>
      <c r="E859" s="15">
        <v>9</v>
      </c>
      <c r="F859" s="16">
        <v>21.329097747802734</v>
      </c>
      <c r="G859" s="16">
        <v>7.705142255872488E-3</v>
      </c>
      <c r="H859" s="16">
        <v>1.9049512222409248E-2</v>
      </c>
      <c r="I859" s="15" t="s">
        <v>51</v>
      </c>
      <c r="J859" s="15">
        <v>2009</v>
      </c>
      <c r="K859" s="15">
        <v>1832776281.3373225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5">
        <v>0</v>
      </c>
      <c r="V859" s="15">
        <v>1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0</v>
      </c>
      <c r="AE859" s="15">
        <v>0</v>
      </c>
      <c r="AF859" s="15">
        <v>0</v>
      </c>
    </row>
    <row r="860" spans="1:32" x14ac:dyDescent="0.25">
      <c r="A860" s="15">
        <v>600719</v>
      </c>
      <c r="B860" s="15">
        <v>2010</v>
      </c>
      <c r="C860" s="15" t="s">
        <v>117</v>
      </c>
      <c r="D860" s="15" t="s">
        <v>50</v>
      </c>
      <c r="E860" s="15">
        <v>9</v>
      </c>
      <c r="F860" s="16">
        <v>21.116491317749023</v>
      </c>
      <c r="G860" s="16">
        <v>8.4440084174275398E-3</v>
      </c>
      <c r="H860" s="16">
        <v>1.6709871590137482E-2</v>
      </c>
      <c r="I860" s="15" t="s">
        <v>51</v>
      </c>
      <c r="J860" s="15">
        <v>2010</v>
      </c>
      <c r="K860" s="15">
        <v>1481752458.3983605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5">
        <v>0</v>
      </c>
      <c r="V860" s="15">
        <v>0</v>
      </c>
      <c r="W860" s="15">
        <v>1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0</v>
      </c>
      <c r="AE860" s="15">
        <v>0</v>
      </c>
      <c r="AF860" s="15">
        <v>0</v>
      </c>
    </row>
    <row r="861" spans="1:32" x14ac:dyDescent="0.25">
      <c r="A861" s="15">
        <v>600719</v>
      </c>
      <c r="B861" s="15">
        <v>2011</v>
      </c>
      <c r="C861" s="15" t="s">
        <v>117</v>
      </c>
      <c r="D861" s="15" t="s">
        <v>50</v>
      </c>
      <c r="E861" s="15">
        <v>9</v>
      </c>
      <c r="F861" s="16">
        <v>21.103055953979492</v>
      </c>
      <c r="G861" s="16">
        <v>-2.3606691509485245E-2</v>
      </c>
      <c r="H861" s="16">
        <v>-4.8497572541236877E-2</v>
      </c>
      <c r="I861" s="15" t="s">
        <v>51</v>
      </c>
      <c r="J861" s="15">
        <v>2011</v>
      </c>
      <c r="K861" s="15">
        <v>1461977713.0113077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0</v>
      </c>
      <c r="S861" s="15">
        <v>0</v>
      </c>
      <c r="T861" s="15">
        <v>0</v>
      </c>
      <c r="U861" s="15">
        <v>0</v>
      </c>
      <c r="V861" s="15">
        <v>0</v>
      </c>
      <c r="W861" s="15">
        <v>0</v>
      </c>
      <c r="X861" s="15">
        <v>1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0</v>
      </c>
      <c r="AE861" s="15">
        <v>0</v>
      </c>
      <c r="AF861" s="15">
        <v>0</v>
      </c>
    </row>
    <row r="862" spans="1:32" x14ac:dyDescent="0.25">
      <c r="A862" s="15">
        <v>600719</v>
      </c>
      <c r="B862" s="15">
        <v>2012</v>
      </c>
      <c r="C862" s="15" t="s">
        <v>117</v>
      </c>
      <c r="D862" s="15" t="s">
        <v>50</v>
      </c>
      <c r="E862" s="15">
        <v>9</v>
      </c>
      <c r="F862" s="16">
        <v>21.104801177978516</v>
      </c>
      <c r="G862" s="16">
        <v>1.9228459568694234E-3</v>
      </c>
      <c r="H862" s="16">
        <v>3.9415983483195305E-3</v>
      </c>
      <c r="I862" s="15" t="s">
        <v>51</v>
      </c>
      <c r="J862" s="15">
        <v>2012</v>
      </c>
      <c r="K862" s="15">
        <v>1464531419.348711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5">
        <v>0</v>
      </c>
      <c r="V862" s="15">
        <v>0</v>
      </c>
      <c r="W862" s="15">
        <v>0</v>
      </c>
      <c r="X862" s="15">
        <v>0</v>
      </c>
      <c r="Y862" s="15">
        <v>1</v>
      </c>
      <c r="Z862" s="15">
        <v>0</v>
      </c>
      <c r="AA862" s="15">
        <v>0</v>
      </c>
      <c r="AB862" s="15">
        <v>0</v>
      </c>
      <c r="AC862" s="15">
        <v>0</v>
      </c>
      <c r="AD862" s="15">
        <v>0</v>
      </c>
      <c r="AE862" s="15">
        <v>0</v>
      </c>
      <c r="AF862" s="15">
        <v>0</v>
      </c>
    </row>
    <row r="863" spans="1:32" x14ac:dyDescent="0.25">
      <c r="A863" s="15">
        <v>600719</v>
      </c>
      <c r="B863" s="15">
        <v>2013</v>
      </c>
      <c r="C863" s="15" t="s">
        <v>117</v>
      </c>
      <c r="D863" s="15" t="s">
        <v>50</v>
      </c>
      <c r="E863" s="15">
        <v>9</v>
      </c>
      <c r="F863" s="16">
        <v>21.056276321411133</v>
      </c>
      <c r="G863" s="16">
        <v>2.9757269658148289E-3</v>
      </c>
      <c r="H863" s="16">
        <v>5.7855141349136829E-3</v>
      </c>
      <c r="I863" s="15" t="s">
        <v>51</v>
      </c>
      <c r="J863" s="15">
        <v>2013</v>
      </c>
      <c r="K863" s="15">
        <v>1395161925.9191163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5">
        <v>0</v>
      </c>
      <c r="V863" s="15">
        <v>0</v>
      </c>
      <c r="W863" s="15">
        <v>0</v>
      </c>
      <c r="X863" s="15">
        <v>0</v>
      </c>
      <c r="Y863" s="15">
        <v>0</v>
      </c>
      <c r="Z863" s="15">
        <v>1</v>
      </c>
      <c r="AA863" s="15">
        <v>0</v>
      </c>
      <c r="AB863" s="15">
        <v>0</v>
      </c>
      <c r="AC863" s="15">
        <v>0</v>
      </c>
      <c r="AD863" s="15">
        <v>0</v>
      </c>
      <c r="AE863" s="15">
        <v>0</v>
      </c>
      <c r="AF863" s="15">
        <v>0</v>
      </c>
    </row>
    <row r="864" spans="1:32" x14ac:dyDescent="0.25">
      <c r="A864" s="15">
        <v>600719</v>
      </c>
      <c r="B864" s="15">
        <v>2014</v>
      </c>
      <c r="C864" s="15" t="s">
        <v>117</v>
      </c>
      <c r="D864" s="15" t="s">
        <v>50</v>
      </c>
      <c r="E864" s="15">
        <v>9</v>
      </c>
      <c r="F864" s="16">
        <v>20.979856491088867</v>
      </c>
      <c r="G864" s="16">
        <v>7.4861473403871059E-3</v>
      </c>
      <c r="H864" s="16">
        <v>1.3327586464583874E-2</v>
      </c>
      <c r="I864" s="15" t="s">
        <v>51</v>
      </c>
      <c r="J864" s="15">
        <v>2014</v>
      </c>
      <c r="K864" s="15">
        <v>1292515932.4122436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5">
        <v>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1</v>
      </c>
      <c r="AB864" s="15">
        <v>0</v>
      </c>
      <c r="AC864" s="15">
        <v>0</v>
      </c>
      <c r="AD864" s="15">
        <v>0</v>
      </c>
      <c r="AE864" s="15">
        <v>0</v>
      </c>
      <c r="AF864" s="15">
        <v>0</v>
      </c>
    </row>
    <row r="865" spans="1:32" x14ac:dyDescent="0.25">
      <c r="A865" s="15">
        <v>600719</v>
      </c>
      <c r="B865" s="15">
        <v>2015</v>
      </c>
      <c r="C865" s="15" t="s">
        <v>117</v>
      </c>
      <c r="D865" s="15" t="s">
        <v>50</v>
      </c>
      <c r="E865" s="15">
        <v>9</v>
      </c>
      <c r="F865" s="16">
        <v>21.106058120727539</v>
      </c>
      <c r="G865" s="16">
        <v>7.2569446638226509E-3</v>
      </c>
      <c r="H865" s="16">
        <v>1.4812568202614784E-2</v>
      </c>
      <c r="I865" s="15" t="s">
        <v>51</v>
      </c>
      <c r="J865" s="15">
        <v>2015</v>
      </c>
      <c r="K865" s="15">
        <v>1466373408.8921647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1</v>
      </c>
      <c r="AC865" s="15">
        <v>0</v>
      </c>
      <c r="AD865" s="15">
        <v>0</v>
      </c>
      <c r="AE865" s="15">
        <v>0</v>
      </c>
      <c r="AF865" s="15">
        <v>0</v>
      </c>
    </row>
    <row r="866" spans="1:32" x14ac:dyDescent="0.25">
      <c r="A866" s="15">
        <v>600719</v>
      </c>
      <c r="B866" s="15">
        <v>2016</v>
      </c>
      <c r="C866" s="15" t="s">
        <v>117</v>
      </c>
      <c r="D866" s="15" t="s">
        <v>50</v>
      </c>
      <c r="E866" s="15">
        <v>9</v>
      </c>
      <c r="F866" s="16">
        <v>21.232980728149414</v>
      </c>
      <c r="G866" s="16">
        <v>8.164968341588974E-3</v>
      </c>
      <c r="H866" s="16">
        <v>1.8673224374651909E-2</v>
      </c>
      <c r="I866" s="15" t="s">
        <v>51</v>
      </c>
      <c r="J866" s="15">
        <v>2016</v>
      </c>
      <c r="K866" s="15">
        <v>1664816473.4534979</v>
      </c>
      <c r="M866" s="15">
        <v>0</v>
      </c>
      <c r="N866" s="15">
        <v>0</v>
      </c>
      <c r="O866" s="15">
        <v>0</v>
      </c>
      <c r="P866" s="15">
        <v>0</v>
      </c>
      <c r="Q866" s="15">
        <v>0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1</v>
      </c>
      <c r="AD866" s="15">
        <v>0</v>
      </c>
      <c r="AE866" s="15">
        <v>0</v>
      </c>
      <c r="AF866" s="15">
        <v>0</v>
      </c>
    </row>
    <row r="867" spans="1:32" x14ac:dyDescent="0.25">
      <c r="A867" s="15">
        <v>600719</v>
      </c>
      <c r="B867" s="15">
        <v>2017</v>
      </c>
      <c r="C867" s="15" t="s">
        <v>117</v>
      </c>
      <c r="D867" s="15" t="s">
        <v>50</v>
      </c>
      <c r="E867" s="15">
        <v>9</v>
      </c>
      <c r="F867" s="16">
        <v>21.178487777709961</v>
      </c>
      <c r="G867" s="16">
        <v>2.1292469464242458E-3</v>
      </c>
      <c r="H867" s="16">
        <v>4.6182563528418541E-3</v>
      </c>
      <c r="I867" s="15" t="s">
        <v>51</v>
      </c>
      <c r="J867" s="15">
        <v>2017</v>
      </c>
      <c r="K867" s="15">
        <v>1576523238.9803205</v>
      </c>
      <c r="M867" s="15">
        <v>0</v>
      </c>
      <c r="N867" s="15">
        <v>0</v>
      </c>
      <c r="O867" s="15">
        <v>0</v>
      </c>
      <c r="P867" s="15">
        <v>0</v>
      </c>
      <c r="Q867" s="15">
        <v>0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1</v>
      </c>
      <c r="AE867" s="15">
        <v>0</v>
      </c>
      <c r="AF867" s="15">
        <v>0</v>
      </c>
    </row>
    <row r="868" spans="1:32" x14ac:dyDescent="0.25">
      <c r="A868" s="15">
        <v>600719</v>
      </c>
      <c r="B868" s="15">
        <v>2018</v>
      </c>
      <c r="C868" s="15" t="s">
        <v>117</v>
      </c>
      <c r="D868" s="15" t="s">
        <v>50</v>
      </c>
      <c r="E868" s="15">
        <v>9</v>
      </c>
      <c r="F868" s="16">
        <v>21.448192596435547</v>
      </c>
      <c r="G868" s="16">
        <v>1.3110999716445804E-3</v>
      </c>
      <c r="H868" s="16">
        <v>3.7164445966482162E-3</v>
      </c>
      <c r="I868" s="15" t="s">
        <v>51</v>
      </c>
      <c r="J868" s="15">
        <v>2018</v>
      </c>
      <c r="K868" s="15">
        <v>2064579883.5435793</v>
      </c>
      <c r="M868" s="15">
        <v>0</v>
      </c>
      <c r="N868" s="15">
        <v>0</v>
      </c>
      <c r="O868" s="15">
        <v>0</v>
      </c>
      <c r="P868" s="15">
        <v>0</v>
      </c>
      <c r="Q868" s="15">
        <v>0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0</v>
      </c>
      <c r="AE868" s="15">
        <v>1</v>
      </c>
      <c r="AF868" s="15">
        <v>0</v>
      </c>
    </row>
    <row r="869" spans="1:32" x14ac:dyDescent="0.25">
      <c r="A869" s="15">
        <v>600719</v>
      </c>
      <c r="B869" s="15">
        <v>2019</v>
      </c>
      <c r="C869" s="15" t="s">
        <v>117</v>
      </c>
      <c r="D869" s="15" t="s">
        <v>50</v>
      </c>
      <c r="E869" s="15">
        <v>9</v>
      </c>
      <c r="F869" s="16">
        <v>21.539022445678711</v>
      </c>
      <c r="G869" s="16">
        <v>4.9853259697556496E-3</v>
      </c>
      <c r="H869" s="16">
        <v>1.5281015075743198E-2</v>
      </c>
      <c r="I869" s="15" t="s">
        <v>51</v>
      </c>
      <c r="J869" s="15">
        <v>2019</v>
      </c>
      <c r="K869" s="15">
        <v>2260885631.1945243</v>
      </c>
      <c r="M869" s="15">
        <v>0</v>
      </c>
      <c r="N869" s="15">
        <v>0</v>
      </c>
      <c r="O869" s="15">
        <v>0</v>
      </c>
      <c r="P869" s="15">
        <v>0</v>
      </c>
      <c r="Q869" s="15">
        <v>0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0</v>
      </c>
      <c r="AE869" s="15">
        <v>0</v>
      </c>
      <c r="AF869" s="15">
        <v>1</v>
      </c>
    </row>
    <row r="870" spans="1:32" x14ac:dyDescent="0.25">
      <c r="A870" s="15">
        <v>600726</v>
      </c>
      <c r="B870" s="15">
        <v>2000</v>
      </c>
      <c r="C870" s="15" t="s">
        <v>118</v>
      </c>
      <c r="D870" s="15" t="s">
        <v>50</v>
      </c>
      <c r="E870" s="15">
        <v>13</v>
      </c>
      <c r="F870" s="16">
        <v>21.918933868408203</v>
      </c>
      <c r="G870" s="16">
        <v>6.7972257733345032E-2</v>
      </c>
      <c r="H870" s="16">
        <v>8.1705555319786072E-2</v>
      </c>
      <c r="I870" s="15" t="s">
        <v>51</v>
      </c>
      <c r="J870" s="15">
        <v>2000</v>
      </c>
      <c r="K870" s="15">
        <v>3305765388.3251958</v>
      </c>
      <c r="M870" s="15">
        <v>1</v>
      </c>
      <c r="N870" s="15">
        <v>0</v>
      </c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  <c r="AF870" s="15">
        <v>0</v>
      </c>
    </row>
    <row r="871" spans="1:32" x14ac:dyDescent="0.25">
      <c r="A871" s="15">
        <v>600726</v>
      </c>
      <c r="B871" s="15">
        <v>2001</v>
      </c>
      <c r="C871" s="15" t="s">
        <v>118</v>
      </c>
      <c r="D871" s="15" t="s">
        <v>50</v>
      </c>
      <c r="E871" s="15">
        <v>13</v>
      </c>
      <c r="F871" s="16">
        <v>21.974687576293945</v>
      </c>
      <c r="G871" s="16">
        <v>8.0625928938388824E-2</v>
      </c>
      <c r="H871" s="16">
        <v>9.7580373287200928E-2</v>
      </c>
      <c r="I871" s="15" t="s">
        <v>51</v>
      </c>
      <c r="J871" s="15">
        <v>2001</v>
      </c>
      <c r="K871" s="15">
        <v>3495308844.6429739</v>
      </c>
      <c r="M871" s="15">
        <v>0</v>
      </c>
      <c r="N871" s="15">
        <v>1</v>
      </c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  <c r="AF871" s="15">
        <v>0</v>
      </c>
    </row>
    <row r="872" spans="1:32" x14ac:dyDescent="0.25">
      <c r="A872" s="15">
        <v>600726</v>
      </c>
      <c r="B872" s="15">
        <v>2002</v>
      </c>
      <c r="C872" s="15" t="s">
        <v>118</v>
      </c>
      <c r="D872" s="15" t="s">
        <v>50</v>
      </c>
      <c r="E872" s="15">
        <v>15</v>
      </c>
      <c r="F872" s="16">
        <v>22.005666732788086</v>
      </c>
      <c r="G872" s="16">
        <v>6.9134831428527832E-2</v>
      </c>
      <c r="H872" s="16">
        <v>8.2393445074558258E-2</v>
      </c>
      <c r="I872" s="15" t="s">
        <v>51</v>
      </c>
      <c r="J872" s="15">
        <v>2002</v>
      </c>
      <c r="K872" s="15">
        <v>3605285257.2880259</v>
      </c>
      <c r="M872" s="15">
        <v>0</v>
      </c>
      <c r="N872" s="15">
        <v>0</v>
      </c>
      <c r="O872" s="15">
        <v>1</v>
      </c>
      <c r="P872" s="15">
        <v>0</v>
      </c>
      <c r="Q872" s="15">
        <v>0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>
        <v>0</v>
      </c>
    </row>
    <row r="873" spans="1:32" x14ac:dyDescent="0.25">
      <c r="A873" s="15">
        <v>600726</v>
      </c>
      <c r="B873" s="15">
        <v>2003</v>
      </c>
      <c r="C873" s="15" t="s">
        <v>118</v>
      </c>
      <c r="D873" s="15" t="s">
        <v>50</v>
      </c>
      <c r="E873" s="15">
        <v>17</v>
      </c>
      <c r="F873" s="16">
        <v>22.287420272827148</v>
      </c>
      <c r="G873" s="16">
        <v>4.2139995843172073E-2</v>
      </c>
      <c r="H873" s="16">
        <v>6.1925958842039108E-2</v>
      </c>
      <c r="I873" s="15" t="s">
        <v>51</v>
      </c>
      <c r="J873" s="15">
        <v>2003</v>
      </c>
      <c r="K873" s="15">
        <v>4778632586.8488836</v>
      </c>
      <c r="M873" s="15">
        <v>0</v>
      </c>
      <c r="N873" s="15">
        <v>0</v>
      </c>
      <c r="O873" s="15">
        <v>0</v>
      </c>
      <c r="P873" s="15">
        <v>1</v>
      </c>
      <c r="Q873" s="15">
        <v>0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0</v>
      </c>
      <c r="AE873" s="15">
        <v>0</v>
      </c>
      <c r="AF873" s="15">
        <v>0</v>
      </c>
    </row>
    <row r="874" spans="1:32" x14ac:dyDescent="0.25">
      <c r="A874" s="15">
        <v>600726</v>
      </c>
      <c r="B874" s="15">
        <v>2004</v>
      </c>
      <c r="C874" s="15" t="s">
        <v>118</v>
      </c>
      <c r="D874" s="15" t="s">
        <v>50</v>
      </c>
      <c r="E874" s="15">
        <v>15</v>
      </c>
      <c r="F874" s="16">
        <v>22.956186294555664</v>
      </c>
      <c r="G874" s="16">
        <v>2.7344716712832451E-2</v>
      </c>
      <c r="H874" s="16">
        <v>7.4271224439144135E-2</v>
      </c>
      <c r="I874" s="15" t="s">
        <v>51</v>
      </c>
      <c r="J874" s="15">
        <v>2004</v>
      </c>
      <c r="K874" s="15">
        <v>9327065642.3934288</v>
      </c>
      <c r="M874" s="15">
        <v>0</v>
      </c>
      <c r="N874" s="15">
        <v>0</v>
      </c>
      <c r="O874" s="15">
        <v>0</v>
      </c>
      <c r="P874" s="15">
        <v>0</v>
      </c>
      <c r="Q874" s="15">
        <v>1</v>
      </c>
      <c r="R874" s="15">
        <v>0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5">
        <v>0</v>
      </c>
      <c r="AE874" s="15">
        <v>0</v>
      </c>
      <c r="AF874" s="15">
        <v>0</v>
      </c>
    </row>
    <row r="875" spans="1:32" x14ac:dyDescent="0.25">
      <c r="A875" s="15">
        <v>600726</v>
      </c>
      <c r="B875" s="15">
        <v>2005</v>
      </c>
      <c r="C875" s="15" t="s">
        <v>118</v>
      </c>
      <c r="D875" s="15" t="s">
        <v>50</v>
      </c>
      <c r="E875" s="15">
        <v>14</v>
      </c>
      <c r="F875" s="16">
        <v>22.950599670410156</v>
      </c>
      <c r="G875" s="16">
        <v>1.3545009307563305E-2</v>
      </c>
      <c r="H875" s="16">
        <v>3.611508384346962E-2</v>
      </c>
      <c r="I875" s="15" t="s">
        <v>51</v>
      </c>
      <c r="J875" s="15">
        <v>2005</v>
      </c>
      <c r="K875" s="15">
        <v>9275104112.1833611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1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</row>
    <row r="876" spans="1:32" x14ac:dyDescent="0.25">
      <c r="A876" s="15">
        <v>600726</v>
      </c>
      <c r="B876" s="15">
        <v>2006</v>
      </c>
      <c r="C876" s="15" t="s">
        <v>118</v>
      </c>
      <c r="D876" s="15" t="s">
        <v>50</v>
      </c>
      <c r="E876" s="15">
        <v>15</v>
      </c>
      <c r="F876" s="16">
        <v>22.994001388549805</v>
      </c>
      <c r="G876" s="16">
        <v>1.3175018131732941E-2</v>
      </c>
      <c r="H876" s="16">
        <v>3.0239390209317207E-2</v>
      </c>
      <c r="I876" s="15" t="s">
        <v>51</v>
      </c>
      <c r="J876" s="15">
        <v>2006</v>
      </c>
      <c r="K876" s="15">
        <v>9686523131.9565716</v>
      </c>
      <c r="M876" s="15">
        <v>0</v>
      </c>
      <c r="N876" s="15">
        <v>0</v>
      </c>
      <c r="O876" s="15">
        <v>0</v>
      </c>
      <c r="P876" s="15">
        <v>0</v>
      </c>
      <c r="Q876" s="15">
        <v>0</v>
      </c>
      <c r="R876" s="15">
        <v>0</v>
      </c>
      <c r="S876" s="15">
        <v>1</v>
      </c>
      <c r="T876" s="15">
        <v>0</v>
      </c>
      <c r="U876" s="15">
        <v>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0</v>
      </c>
      <c r="AE876" s="15">
        <v>0</v>
      </c>
      <c r="AF876" s="15">
        <v>0</v>
      </c>
    </row>
    <row r="877" spans="1:32" x14ac:dyDescent="0.25">
      <c r="A877" s="15">
        <v>600726</v>
      </c>
      <c r="B877" s="15">
        <v>2007</v>
      </c>
      <c r="C877" s="15" t="s">
        <v>118</v>
      </c>
      <c r="D877" s="15" t="s">
        <v>50</v>
      </c>
      <c r="E877" s="15">
        <v>15</v>
      </c>
      <c r="F877" s="16">
        <v>23.170242309570313</v>
      </c>
      <c r="G877" s="16">
        <v>4.3168272823095322E-3</v>
      </c>
      <c r="H877" s="16">
        <v>1.4144417829811573E-2</v>
      </c>
      <c r="I877" s="15" t="s">
        <v>51</v>
      </c>
      <c r="J877" s="15">
        <v>2007</v>
      </c>
      <c r="K877" s="15">
        <v>11553361951.028023</v>
      </c>
      <c r="M877" s="15">
        <v>0</v>
      </c>
      <c r="N877" s="15">
        <v>0</v>
      </c>
      <c r="O877" s="15">
        <v>0</v>
      </c>
      <c r="P877" s="15">
        <v>0</v>
      </c>
      <c r="Q877" s="15">
        <v>0</v>
      </c>
      <c r="R877" s="15">
        <v>0</v>
      </c>
      <c r="S877" s="15">
        <v>0</v>
      </c>
      <c r="T877" s="15">
        <v>1</v>
      </c>
      <c r="U877" s="15">
        <v>0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0</v>
      </c>
      <c r="AD877" s="15">
        <v>0</v>
      </c>
      <c r="AE877" s="15">
        <v>0</v>
      </c>
      <c r="AF877" s="15">
        <v>0</v>
      </c>
    </row>
    <row r="878" spans="1:32" x14ac:dyDescent="0.25">
      <c r="A878" s="15">
        <v>600726</v>
      </c>
      <c r="B878" s="15">
        <v>2008</v>
      </c>
      <c r="C878" s="15" t="s">
        <v>118</v>
      </c>
      <c r="D878" s="15" t="s">
        <v>50</v>
      </c>
      <c r="E878" s="15">
        <v>14</v>
      </c>
      <c r="F878" s="16">
        <v>23.544486999511719</v>
      </c>
      <c r="G878" s="16">
        <v>1.7016649944707751E-3</v>
      </c>
      <c r="H878" s="16">
        <v>7.605257909744978E-3</v>
      </c>
      <c r="I878" s="15" t="s">
        <v>51</v>
      </c>
      <c r="J878" s="15">
        <v>2008</v>
      </c>
      <c r="K878" s="15">
        <v>16797350448.376612</v>
      </c>
      <c r="M878" s="15">
        <v>0</v>
      </c>
      <c r="N878" s="15">
        <v>0</v>
      </c>
      <c r="O878" s="15">
        <v>0</v>
      </c>
      <c r="P878" s="15">
        <v>0</v>
      </c>
      <c r="Q878" s="15">
        <v>0</v>
      </c>
      <c r="R878" s="15">
        <v>0</v>
      </c>
      <c r="S878" s="15">
        <v>0</v>
      </c>
      <c r="T878" s="15">
        <v>0</v>
      </c>
      <c r="U878" s="15">
        <v>1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0</v>
      </c>
      <c r="AD878" s="15">
        <v>0</v>
      </c>
      <c r="AE878" s="15">
        <v>0</v>
      </c>
      <c r="AF878" s="15">
        <v>0</v>
      </c>
    </row>
    <row r="879" spans="1:32" x14ac:dyDescent="0.25">
      <c r="A879" s="15">
        <v>600726</v>
      </c>
      <c r="B879" s="15">
        <v>2009</v>
      </c>
      <c r="C879" s="15" t="s">
        <v>118</v>
      </c>
      <c r="D879" s="15" t="s">
        <v>50</v>
      </c>
      <c r="E879" s="15">
        <v>15</v>
      </c>
      <c r="F879" s="16">
        <v>23.648040771484375</v>
      </c>
      <c r="G879" s="16">
        <v>-4.2752739042043686E-2</v>
      </c>
      <c r="H879" s="16">
        <v>-0.1733677089214325</v>
      </c>
      <c r="I879" s="15" t="s">
        <v>51</v>
      </c>
      <c r="J879" s="15">
        <v>2009</v>
      </c>
      <c r="K879" s="15">
        <v>18630032601.121342</v>
      </c>
      <c r="M879" s="15">
        <v>0</v>
      </c>
      <c r="N879" s="15">
        <v>0</v>
      </c>
      <c r="O879" s="15">
        <v>0</v>
      </c>
      <c r="P879" s="15">
        <v>0</v>
      </c>
      <c r="Q879" s="15">
        <v>0</v>
      </c>
      <c r="R879" s="15">
        <v>0</v>
      </c>
      <c r="S879" s="15">
        <v>0</v>
      </c>
      <c r="T879" s="15">
        <v>0</v>
      </c>
      <c r="U879" s="15">
        <v>0</v>
      </c>
      <c r="V879" s="15">
        <v>1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0</v>
      </c>
      <c r="AE879" s="15">
        <v>0</v>
      </c>
      <c r="AF879" s="15">
        <v>0</v>
      </c>
    </row>
    <row r="880" spans="1:32" x14ac:dyDescent="0.25">
      <c r="A880" s="15">
        <v>600726</v>
      </c>
      <c r="B880" s="15">
        <v>2010</v>
      </c>
      <c r="C880" s="15" t="s">
        <v>118</v>
      </c>
      <c r="D880" s="15" t="s">
        <v>50</v>
      </c>
      <c r="E880" s="15">
        <v>15</v>
      </c>
      <c r="F880" s="16">
        <v>23.822916030883789</v>
      </c>
      <c r="G880" s="16">
        <v>1.9901947234757245E-4</v>
      </c>
      <c r="H880" s="16">
        <v>1.1326948879286647E-3</v>
      </c>
      <c r="I880" s="15" t="s">
        <v>51</v>
      </c>
      <c r="J880" s="15">
        <v>2010</v>
      </c>
      <c r="K880" s="15">
        <v>22190187661.465427</v>
      </c>
      <c r="M880" s="15">
        <v>0</v>
      </c>
      <c r="N880" s="15">
        <v>0</v>
      </c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15">
        <v>0</v>
      </c>
      <c r="U880" s="15">
        <v>0</v>
      </c>
      <c r="V880" s="15">
        <v>0</v>
      </c>
      <c r="W880" s="15">
        <v>1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0</v>
      </c>
      <c r="AD880" s="15">
        <v>0</v>
      </c>
      <c r="AE880" s="15">
        <v>0</v>
      </c>
      <c r="AF880" s="15">
        <v>0</v>
      </c>
    </row>
    <row r="881" spans="1:32" x14ac:dyDescent="0.25">
      <c r="A881" s="15">
        <v>600726</v>
      </c>
      <c r="B881" s="15">
        <v>2011</v>
      </c>
      <c r="C881" s="15" t="s">
        <v>118</v>
      </c>
      <c r="D881" s="15" t="s">
        <v>50</v>
      </c>
      <c r="E881" s="15">
        <v>15</v>
      </c>
      <c r="F881" s="16">
        <v>23.816940307617188</v>
      </c>
      <c r="G881" s="16">
        <v>2.2264241706579924E-3</v>
      </c>
      <c r="H881" s="16">
        <v>1.2434238567948341E-2</v>
      </c>
      <c r="I881" s="15" t="s">
        <v>51</v>
      </c>
      <c r="J881" s="15">
        <v>2011</v>
      </c>
      <c r="K881" s="15">
        <v>22057980650.440189</v>
      </c>
      <c r="M881" s="15">
        <v>0</v>
      </c>
      <c r="N881" s="15">
        <v>0</v>
      </c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>
        <v>0</v>
      </c>
      <c r="U881" s="15">
        <v>0</v>
      </c>
      <c r="V881" s="15">
        <v>0</v>
      </c>
      <c r="W881" s="15">
        <v>0</v>
      </c>
      <c r="X881" s="15">
        <v>1</v>
      </c>
      <c r="Y881" s="15">
        <v>0</v>
      </c>
      <c r="Z881" s="15">
        <v>0</v>
      </c>
      <c r="AA881" s="15">
        <v>0</v>
      </c>
      <c r="AB881" s="15">
        <v>0</v>
      </c>
      <c r="AC881" s="15">
        <v>0</v>
      </c>
      <c r="AD881" s="15">
        <v>0</v>
      </c>
      <c r="AE881" s="15">
        <v>0</v>
      </c>
      <c r="AF881" s="15">
        <v>0</v>
      </c>
    </row>
    <row r="882" spans="1:32" x14ac:dyDescent="0.25">
      <c r="A882" s="15">
        <v>600726</v>
      </c>
      <c r="B882" s="15">
        <v>2012</v>
      </c>
      <c r="C882" s="15" t="s">
        <v>118</v>
      </c>
      <c r="D882" s="15" t="s">
        <v>50</v>
      </c>
      <c r="E882" s="15">
        <v>15</v>
      </c>
      <c r="F882" s="16">
        <v>23.863212585449219</v>
      </c>
      <c r="G882" s="16">
        <v>-1.9430039450526237E-2</v>
      </c>
      <c r="H882" s="16">
        <v>-0.12775719165802002</v>
      </c>
      <c r="I882" s="15" t="s">
        <v>51</v>
      </c>
      <c r="J882" s="15">
        <v>2012</v>
      </c>
      <c r="K882" s="15">
        <v>23102636575.978512</v>
      </c>
      <c r="M882" s="15">
        <v>0</v>
      </c>
      <c r="N882" s="15">
        <v>0</v>
      </c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5">
        <v>0</v>
      </c>
      <c r="V882" s="15">
        <v>0</v>
      </c>
      <c r="W882" s="15">
        <v>0</v>
      </c>
      <c r="X882" s="15">
        <v>0</v>
      </c>
      <c r="Y882" s="15">
        <v>1</v>
      </c>
      <c r="Z882" s="15">
        <v>0</v>
      </c>
      <c r="AA882" s="15">
        <v>0</v>
      </c>
      <c r="AB882" s="15">
        <v>0</v>
      </c>
      <c r="AC882" s="15">
        <v>0</v>
      </c>
      <c r="AD882" s="15">
        <v>0</v>
      </c>
      <c r="AE882" s="15">
        <v>0</v>
      </c>
      <c r="AF882" s="15">
        <v>0</v>
      </c>
    </row>
    <row r="883" spans="1:32" x14ac:dyDescent="0.25">
      <c r="A883" s="15">
        <v>600726</v>
      </c>
      <c r="B883" s="15">
        <v>2013</v>
      </c>
      <c r="C883" s="15" t="s">
        <v>118</v>
      </c>
      <c r="D883" s="15" t="s">
        <v>50</v>
      </c>
      <c r="E883" s="15">
        <v>15</v>
      </c>
      <c r="F883" s="16">
        <v>23.88232421875</v>
      </c>
      <c r="G883" s="16">
        <v>2.1640884224325418E-3</v>
      </c>
      <c r="H883" s="16">
        <v>1.4236415736377239E-2</v>
      </c>
      <c r="I883" s="15" t="s">
        <v>51</v>
      </c>
      <c r="J883" s="15">
        <v>2013</v>
      </c>
      <c r="K883" s="15">
        <v>23548411873.135544</v>
      </c>
      <c r="M883" s="15">
        <v>0</v>
      </c>
      <c r="N883" s="15">
        <v>0</v>
      </c>
      <c r="O883" s="15">
        <v>0</v>
      </c>
      <c r="P883" s="15">
        <v>0</v>
      </c>
      <c r="Q883" s="15">
        <v>0</v>
      </c>
      <c r="R883" s="15">
        <v>0</v>
      </c>
      <c r="S883" s="15">
        <v>0</v>
      </c>
      <c r="T883" s="15">
        <v>0</v>
      </c>
      <c r="U883" s="15">
        <v>0</v>
      </c>
      <c r="V883" s="15">
        <v>0</v>
      </c>
      <c r="W883" s="15">
        <v>0</v>
      </c>
      <c r="X883" s="15">
        <v>0</v>
      </c>
      <c r="Y883" s="15">
        <v>0</v>
      </c>
      <c r="Z883" s="15">
        <v>1</v>
      </c>
      <c r="AA883" s="15">
        <v>0</v>
      </c>
      <c r="AB883" s="15">
        <v>0</v>
      </c>
      <c r="AC883" s="15">
        <v>0</v>
      </c>
      <c r="AD883" s="15">
        <v>0</v>
      </c>
      <c r="AE883" s="15">
        <v>0</v>
      </c>
      <c r="AF883" s="15">
        <v>0</v>
      </c>
    </row>
    <row r="884" spans="1:32" x14ac:dyDescent="0.25">
      <c r="A884" s="15">
        <v>600726</v>
      </c>
      <c r="B884" s="15">
        <v>2014</v>
      </c>
      <c r="C884" s="15" t="s">
        <v>118</v>
      </c>
      <c r="D884" s="15" t="s">
        <v>50</v>
      </c>
      <c r="E884" s="15">
        <v>13</v>
      </c>
      <c r="F884" s="16">
        <v>23.893610000610352</v>
      </c>
      <c r="G884" s="16">
        <v>6.6377171315252781E-3</v>
      </c>
      <c r="H884" s="16">
        <v>4.1573256254196167E-2</v>
      </c>
      <c r="I884" s="15" t="s">
        <v>51</v>
      </c>
      <c r="J884" s="15">
        <v>2014</v>
      </c>
      <c r="K884" s="15">
        <v>23815679437.617676</v>
      </c>
      <c r="M884" s="15">
        <v>0</v>
      </c>
      <c r="N884" s="15">
        <v>0</v>
      </c>
      <c r="O884" s="15">
        <v>0</v>
      </c>
      <c r="P884" s="15">
        <v>0</v>
      </c>
      <c r="Q884" s="15">
        <v>0</v>
      </c>
      <c r="R884" s="15">
        <v>0</v>
      </c>
      <c r="S884" s="15">
        <v>0</v>
      </c>
      <c r="T884" s="15">
        <v>0</v>
      </c>
      <c r="U884" s="15">
        <v>0</v>
      </c>
      <c r="V884" s="15">
        <v>0</v>
      </c>
      <c r="W884" s="15">
        <v>0</v>
      </c>
      <c r="X884" s="15">
        <v>0</v>
      </c>
      <c r="Y884" s="15">
        <v>0</v>
      </c>
      <c r="Z884" s="15">
        <v>0</v>
      </c>
      <c r="AA884" s="15">
        <v>1</v>
      </c>
      <c r="AB884" s="15">
        <v>0</v>
      </c>
      <c r="AC884" s="15">
        <v>0</v>
      </c>
      <c r="AD884" s="15">
        <v>0</v>
      </c>
      <c r="AE884" s="15">
        <v>0</v>
      </c>
      <c r="AF884" s="15">
        <v>0</v>
      </c>
    </row>
    <row r="885" spans="1:32" x14ac:dyDescent="0.25">
      <c r="A885" s="15">
        <v>600726</v>
      </c>
      <c r="B885" s="15">
        <v>2015</v>
      </c>
      <c r="C885" s="15" t="s">
        <v>118</v>
      </c>
      <c r="D885" s="15" t="s">
        <v>50</v>
      </c>
      <c r="E885" s="15">
        <v>9</v>
      </c>
      <c r="F885" s="16">
        <v>23.923274993896484</v>
      </c>
      <c r="G885" s="16">
        <v>1.1263929773122072E-3</v>
      </c>
      <c r="H885" s="16">
        <v>7.2013959288597107E-3</v>
      </c>
      <c r="I885" s="15" t="s">
        <v>51</v>
      </c>
      <c r="J885" s="15">
        <v>2015</v>
      </c>
      <c r="K885" s="15">
        <v>24532754841.292061</v>
      </c>
      <c r="M885" s="15">
        <v>0</v>
      </c>
      <c r="N885" s="15">
        <v>0</v>
      </c>
      <c r="O885" s="15">
        <v>0</v>
      </c>
      <c r="P885" s="15">
        <v>0</v>
      </c>
      <c r="Q885" s="15">
        <v>0</v>
      </c>
      <c r="R885" s="15">
        <v>0</v>
      </c>
      <c r="S885" s="15">
        <v>0</v>
      </c>
      <c r="T885" s="15">
        <v>0</v>
      </c>
      <c r="U885" s="15">
        <v>0</v>
      </c>
      <c r="V885" s="15">
        <v>0</v>
      </c>
      <c r="W885" s="15">
        <v>0</v>
      </c>
      <c r="X885" s="15">
        <v>0</v>
      </c>
      <c r="Y885" s="15">
        <v>0</v>
      </c>
      <c r="Z885" s="15">
        <v>0</v>
      </c>
      <c r="AA885" s="15">
        <v>0</v>
      </c>
      <c r="AB885" s="15">
        <v>1</v>
      </c>
      <c r="AC885" s="15">
        <v>0</v>
      </c>
      <c r="AD885" s="15">
        <v>0</v>
      </c>
      <c r="AE885" s="15">
        <v>0</v>
      </c>
      <c r="AF885" s="15">
        <v>0</v>
      </c>
    </row>
    <row r="886" spans="1:32" x14ac:dyDescent="0.25">
      <c r="A886" s="15">
        <v>600726</v>
      </c>
      <c r="B886" s="15">
        <v>2016</v>
      </c>
      <c r="C886" s="15" t="s">
        <v>118</v>
      </c>
      <c r="D886" s="15" t="s">
        <v>50</v>
      </c>
      <c r="E886" s="15">
        <v>9</v>
      </c>
      <c r="F886" s="16">
        <v>23.960136413574219</v>
      </c>
      <c r="G886" s="16">
        <v>6.7663704976439476E-3</v>
      </c>
      <c r="H886" s="16">
        <v>4.2018648236989975E-2</v>
      </c>
      <c r="I886" s="15" t="s">
        <v>51</v>
      </c>
      <c r="J886" s="15">
        <v>2016</v>
      </c>
      <c r="K886" s="15">
        <v>25453940820.993908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0</v>
      </c>
      <c r="AB886" s="15">
        <v>0</v>
      </c>
      <c r="AC886" s="15">
        <v>1</v>
      </c>
      <c r="AD886" s="15">
        <v>0</v>
      </c>
      <c r="AE886" s="15">
        <v>0</v>
      </c>
      <c r="AF886" s="15">
        <v>0</v>
      </c>
    </row>
    <row r="887" spans="1:32" x14ac:dyDescent="0.25">
      <c r="A887" s="15">
        <v>600726</v>
      </c>
      <c r="B887" s="15">
        <v>2017</v>
      </c>
      <c r="C887" s="15" t="s">
        <v>118</v>
      </c>
      <c r="D887" s="15" t="s">
        <v>50</v>
      </c>
      <c r="E887" s="15">
        <v>9</v>
      </c>
      <c r="F887" s="16">
        <v>23.957582473754883</v>
      </c>
      <c r="G887" s="16">
        <v>-4.7449745237827301E-2</v>
      </c>
      <c r="H887" s="16">
        <v>-0.44221004843711853</v>
      </c>
      <c r="I887" s="15" t="s">
        <v>51</v>
      </c>
      <c r="J887" s="15">
        <v>2017</v>
      </c>
      <c r="K887" s="15">
        <v>25389015930.393806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0</v>
      </c>
      <c r="AC887" s="15">
        <v>0</v>
      </c>
      <c r="AD887" s="15">
        <v>1</v>
      </c>
      <c r="AE887" s="15">
        <v>0</v>
      </c>
      <c r="AF887" s="15">
        <v>0</v>
      </c>
    </row>
    <row r="888" spans="1:32" x14ac:dyDescent="0.25">
      <c r="A888" s="15">
        <v>600726</v>
      </c>
      <c r="B888" s="15">
        <v>2018</v>
      </c>
      <c r="C888" s="15" t="s">
        <v>118</v>
      </c>
      <c r="D888" s="15" t="s">
        <v>50</v>
      </c>
      <c r="E888" s="15">
        <v>9</v>
      </c>
      <c r="F888" s="16">
        <v>23.947452545166016</v>
      </c>
      <c r="G888" s="16">
        <v>-3.5065673291683197E-2</v>
      </c>
      <c r="H888" s="16">
        <v>-0.47673970460891724</v>
      </c>
      <c r="I888" s="15" t="s">
        <v>51</v>
      </c>
      <c r="J888" s="15">
        <v>2018</v>
      </c>
      <c r="K888" s="15">
        <v>25133125277.289425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5">
        <v>0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1</v>
      </c>
      <c r="AF888" s="15">
        <v>0</v>
      </c>
    </row>
    <row r="889" spans="1:32" x14ac:dyDescent="0.25">
      <c r="A889" s="15">
        <v>600726</v>
      </c>
      <c r="B889" s="15">
        <v>2019</v>
      </c>
      <c r="C889" s="15" t="s">
        <v>118</v>
      </c>
      <c r="D889" s="15" t="s">
        <v>50</v>
      </c>
      <c r="E889" s="15">
        <v>9</v>
      </c>
      <c r="F889" s="16">
        <v>23.888134002685547</v>
      </c>
      <c r="G889" s="16">
        <v>3.3467910252511501E-3</v>
      </c>
      <c r="H889" s="16">
        <v>4.0919482707977295E-2</v>
      </c>
      <c r="I889" s="15" t="s">
        <v>51</v>
      </c>
      <c r="J889" s="15">
        <v>2019</v>
      </c>
      <c r="K889" s="15">
        <v>23685621250.620087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0</v>
      </c>
      <c r="AF889" s="15">
        <v>1</v>
      </c>
    </row>
    <row r="890" spans="1:32" x14ac:dyDescent="0.25">
      <c r="A890" s="15">
        <v>600744</v>
      </c>
      <c r="B890" s="15">
        <v>2000</v>
      </c>
      <c r="C890" s="15" t="s">
        <v>119</v>
      </c>
      <c r="D890" s="15" t="s">
        <v>50</v>
      </c>
      <c r="E890" s="15">
        <v>11</v>
      </c>
      <c r="F890" s="16">
        <v>22.244274139404297</v>
      </c>
      <c r="G890" s="16">
        <v>3.923579677939415E-2</v>
      </c>
      <c r="H890" s="16">
        <v>6.7565575242042542E-2</v>
      </c>
      <c r="I890" s="15" t="s">
        <v>51</v>
      </c>
      <c r="J890" s="15">
        <v>2000</v>
      </c>
      <c r="K890" s="15">
        <v>4576837706.0566893</v>
      </c>
      <c r="M890" s="15">
        <v>1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>
        <v>0</v>
      </c>
      <c r="T890" s="15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0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  <c r="AF890" s="15">
        <v>0</v>
      </c>
    </row>
    <row r="891" spans="1:32" x14ac:dyDescent="0.25">
      <c r="A891" s="15">
        <v>600744</v>
      </c>
      <c r="B891" s="15">
        <v>2001</v>
      </c>
      <c r="C891" s="15" t="s">
        <v>119</v>
      </c>
      <c r="D891" s="15" t="s">
        <v>50</v>
      </c>
      <c r="E891" s="15">
        <v>11</v>
      </c>
      <c r="F891" s="16">
        <v>22.35120964050293</v>
      </c>
      <c r="G891" s="16">
        <v>2.0921232178807259E-2</v>
      </c>
      <c r="H891" s="16">
        <v>3.6012321710586548E-2</v>
      </c>
      <c r="I891" s="15" t="s">
        <v>51</v>
      </c>
      <c r="J891" s="15">
        <v>2001</v>
      </c>
      <c r="K891" s="15">
        <v>5093390931.5489931</v>
      </c>
      <c r="M891" s="15">
        <v>0</v>
      </c>
      <c r="N891" s="15">
        <v>1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0</v>
      </c>
      <c r="AF891" s="15">
        <v>0</v>
      </c>
    </row>
    <row r="892" spans="1:32" x14ac:dyDescent="0.25">
      <c r="A892" s="15">
        <v>600744</v>
      </c>
      <c r="B892" s="15">
        <v>2002</v>
      </c>
      <c r="C892" s="15" t="s">
        <v>119</v>
      </c>
      <c r="D892" s="15" t="s">
        <v>50</v>
      </c>
      <c r="E892" s="15">
        <v>13</v>
      </c>
      <c r="F892" s="16">
        <v>22.388141632080078</v>
      </c>
      <c r="G892" s="16">
        <v>1.1382179800421E-3</v>
      </c>
      <c r="H892" s="16">
        <v>2.0508223678916693E-3</v>
      </c>
      <c r="I892" s="15" t="s">
        <v>51</v>
      </c>
      <c r="J892" s="15">
        <v>2002</v>
      </c>
      <c r="K892" s="15">
        <v>5285016784.1902494</v>
      </c>
      <c r="M892" s="15">
        <v>0</v>
      </c>
      <c r="N892" s="15">
        <v>0</v>
      </c>
      <c r="O892" s="15">
        <v>1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0</v>
      </c>
    </row>
    <row r="893" spans="1:32" x14ac:dyDescent="0.25">
      <c r="A893" s="15">
        <v>600744</v>
      </c>
      <c r="B893" s="15">
        <v>2003</v>
      </c>
      <c r="C893" s="15" t="s">
        <v>119</v>
      </c>
      <c r="D893" s="15" t="s">
        <v>50</v>
      </c>
      <c r="E893" s="15">
        <v>11</v>
      </c>
      <c r="F893" s="16">
        <v>22.503917694091797</v>
      </c>
      <c r="G893" s="16">
        <v>3.2514848280698061E-3</v>
      </c>
      <c r="H893" s="16">
        <v>6.572771817445755E-3</v>
      </c>
      <c r="I893" s="15" t="s">
        <v>51</v>
      </c>
      <c r="J893" s="15">
        <v>2003</v>
      </c>
      <c r="K893" s="15">
        <v>5933723097.9930964</v>
      </c>
      <c r="M893" s="15">
        <v>0</v>
      </c>
      <c r="N893" s="15">
        <v>0</v>
      </c>
      <c r="O893" s="15">
        <v>0</v>
      </c>
      <c r="P893" s="15">
        <v>1</v>
      </c>
      <c r="Q893" s="15">
        <v>0</v>
      </c>
      <c r="R893" s="15">
        <v>0</v>
      </c>
      <c r="S893" s="15">
        <v>0</v>
      </c>
      <c r="T893" s="15">
        <v>0</v>
      </c>
      <c r="U893" s="15">
        <v>0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0</v>
      </c>
      <c r="AE893" s="15">
        <v>0</v>
      </c>
      <c r="AF893" s="15">
        <v>0</v>
      </c>
    </row>
    <row r="894" spans="1:32" x14ac:dyDescent="0.25">
      <c r="A894" s="15">
        <v>600744</v>
      </c>
      <c r="B894" s="15">
        <v>2004</v>
      </c>
      <c r="C894" s="15" t="s">
        <v>119</v>
      </c>
      <c r="D894" s="15" t="s">
        <v>50</v>
      </c>
      <c r="E894" s="15">
        <v>11</v>
      </c>
      <c r="F894" s="16">
        <v>22.65764045715332</v>
      </c>
      <c r="G894" s="16">
        <v>7.7016903087496758E-3</v>
      </c>
      <c r="H894" s="16">
        <v>1.8117645755410194E-2</v>
      </c>
      <c r="I894" s="15" t="s">
        <v>51</v>
      </c>
      <c r="J894" s="15">
        <v>2004</v>
      </c>
      <c r="K894" s="15">
        <v>6919715251.8537817</v>
      </c>
      <c r="M894" s="15">
        <v>0</v>
      </c>
      <c r="N894" s="15">
        <v>0</v>
      </c>
      <c r="O894" s="15">
        <v>0</v>
      </c>
      <c r="P894" s="15">
        <v>0</v>
      </c>
      <c r="Q894" s="15">
        <v>1</v>
      </c>
      <c r="R894" s="15">
        <v>0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0</v>
      </c>
      <c r="AE894" s="15">
        <v>0</v>
      </c>
      <c r="AF894" s="15">
        <v>0</v>
      </c>
    </row>
    <row r="895" spans="1:32" x14ac:dyDescent="0.25">
      <c r="A895" s="15">
        <v>600744</v>
      </c>
      <c r="B895" s="15">
        <v>2005</v>
      </c>
      <c r="C895" s="15" t="s">
        <v>119</v>
      </c>
      <c r="D895" s="15" t="s">
        <v>50</v>
      </c>
      <c r="E895" s="15">
        <v>11</v>
      </c>
      <c r="F895" s="16">
        <v>22.907636642456055</v>
      </c>
      <c r="G895" s="16">
        <v>-2.1198898553848267E-2</v>
      </c>
      <c r="H895" s="16">
        <v>-7.0735439658164978E-2</v>
      </c>
      <c r="I895" s="15" t="s">
        <v>51</v>
      </c>
      <c r="J895" s="15">
        <v>2005</v>
      </c>
      <c r="K895" s="15">
        <v>8885056365.7572002</v>
      </c>
      <c r="M895" s="15">
        <v>0</v>
      </c>
      <c r="N895" s="15">
        <v>0</v>
      </c>
      <c r="O895" s="15">
        <v>0</v>
      </c>
      <c r="P895" s="15">
        <v>0</v>
      </c>
      <c r="Q895" s="15">
        <v>0</v>
      </c>
      <c r="R895" s="15">
        <v>1</v>
      </c>
      <c r="S895" s="15">
        <v>0</v>
      </c>
      <c r="T895" s="15">
        <v>0</v>
      </c>
      <c r="U895" s="15">
        <v>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0</v>
      </c>
      <c r="AE895" s="15">
        <v>0</v>
      </c>
      <c r="AF895" s="15">
        <v>0</v>
      </c>
    </row>
    <row r="896" spans="1:32" x14ac:dyDescent="0.25">
      <c r="A896" s="15">
        <v>600744</v>
      </c>
      <c r="B896" s="15">
        <v>2006</v>
      </c>
      <c r="C896" s="15" t="s">
        <v>119</v>
      </c>
      <c r="D896" s="15" t="s">
        <v>50</v>
      </c>
      <c r="E896" s="15">
        <v>4</v>
      </c>
      <c r="F896" s="16">
        <v>23.01624870300293</v>
      </c>
      <c r="G896" s="16">
        <v>1.0013069026172161E-2</v>
      </c>
      <c r="H896" s="16">
        <v>3.6288712173700333E-2</v>
      </c>
      <c r="I896" s="15" t="s">
        <v>51</v>
      </c>
      <c r="J896" s="15">
        <v>2006</v>
      </c>
      <c r="K896" s="15">
        <v>9904437272.3845539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1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</row>
    <row r="897" spans="1:32" x14ac:dyDescent="0.25">
      <c r="A897" s="15">
        <v>600744</v>
      </c>
      <c r="B897" s="15">
        <v>2007</v>
      </c>
      <c r="C897" s="15" t="s">
        <v>119</v>
      </c>
      <c r="D897" s="15" t="s">
        <v>50</v>
      </c>
      <c r="E897" s="15">
        <v>11</v>
      </c>
      <c r="F897" s="16">
        <v>23.20619010925293</v>
      </c>
      <c r="G897" s="16">
        <v>2.2461200132966042E-3</v>
      </c>
      <c r="H897" s="16">
        <v>7.5332163833081722E-3</v>
      </c>
      <c r="I897" s="15" t="s">
        <v>51</v>
      </c>
      <c r="J897" s="15">
        <v>2007</v>
      </c>
      <c r="K897" s="15">
        <v>11976235033.572037</v>
      </c>
      <c r="M897" s="15">
        <v>0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1</v>
      </c>
      <c r="U897" s="15">
        <v>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  <c r="AF897" s="15">
        <v>0</v>
      </c>
    </row>
    <row r="898" spans="1:32" x14ac:dyDescent="0.25">
      <c r="A898" s="15">
        <v>600744</v>
      </c>
      <c r="B898" s="15">
        <v>2008</v>
      </c>
      <c r="C898" s="15" t="s">
        <v>119</v>
      </c>
      <c r="D898" s="15" t="s">
        <v>50</v>
      </c>
      <c r="E898" s="15">
        <v>11</v>
      </c>
      <c r="F898" s="16">
        <v>23.281293869018555</v>
      </c>
      <c r="G898" s="16">
        <v>-8.158903568983078E-2</v>
      </c>
      <c r="H898" s="16">
        <v>-0.58733463287353516</v>
      </c>
      <c r="I898" s="15" t="s">
        <v>51</v>
      </c>
      <c r="J898" s="15">
        <v>2008</v>
      </c>
      <c r="K898" s="15">
        <v>12910333433.633289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5">
        <v>1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0</v>
      </c>
      <c r="AE898" s="15">
        <v>0</v>
      </c>
      <c r="AF898" s="15">
        <v>0</v>
      </c>
    </row>
    <row r="899" spans="1:32" x14ac:dyDescent="0.25">
      <c r="A899" s="15">
        <v>600744</v>
      </c>
      <c r="B899" s="15">
        <v>2009</v>
      </c>
      <c r="C899" s="15" t="s">
        <v>119</v>
      </c>
      <c r="D899" s="15" t="s">
        <v>50</v>
      </c>
      <c r="E899" s="15">
        <v>11</v>
      </c>
      <c r="F899" s="16">
        <v>23.396268844604492</v>
      </c>
      <c r="G899" s="16">
        <v>4.5677702873945236E-3</v>
      </c>
      <c r="H899" s="16">
        <v>2.8963865712285042E-2</v>
      </c>
      <c r="I899" s="15" t="s">
        <v>51</v>
      </c>
      <c r="J899" s="15">
        <v>2009</v>
      </c>
      <c r="K899" s="15">
        <v>14483397706.313927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1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0</v>
      </c>
      <c r="AE899" s="15">
        <v>0</v>
      </c>
      <c r="AF899" s="15">
        <v>0</v>
      </c>
    </row>
    <row r="900" spans="1:32" x14ac:dyDescent="0.25">
      <c r="A900" s="15">
        <v>600744</v>
      </c>
      <c r="B900" s="15">
        <v>2010</v>
      </c>
      <c r="C900" s="15" t="s">
        <v>119</v>
      </c>
      <c r="D900" s="15" t="s">
        <v>50</v>
      </c>
      <c r="E900" s="15">
        <v>11</v>
      </c>
      <c r="F900" s="16">
        <v>23.397018432617188</v>
      </c>
      <c r="G900" s="16">
        <v>3.5358075983822346E-3</v>
      </c>
      <c r="H900" s="16">
        <v>2.8316669166088104E-2</v>
      </c>
      <c r="I900" s="15" t="s">
        <v>51</v>
      </c>
      <c r="J900" s="15">
        <v>2010</v>
      </c>
      <c r="K900" s="15">
        <v>14494258357.616158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1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</row>
    <row r="901" spans="1:32" x14ac:dyDescent="0.25">
      <c r="A901" s="15">
        <v>600744</v>
      </c>
      <c r="B901" s="15">
        <v>2011</v>
      </c>
      <c r="C901" s="15" t="s">
        <v>119</v>
      </c>
      <c r="D901" s="15" t="s">
        <v>50</v>
      </c>
      <c r="E901" s="15">
        <v>11</v>
      </c>
      <c r="F901" s="16">
        <v>23.437860488891602</v>
      </c>
      <c r="G901" s="16">
        <v>-1.0806536301970482E-2</v>
      </c>
      <c r="H901" s="16">
        <v>-0.10226701200008392</v>
      </c>
      <c r="I901" s="15" t="s">
        <v>51</v>
      </c>
      <c r="J901" s="15">
        <v>2011</v>
      </c>
      <c r="K901" s="15">
        <v>15098488688.313379</v>
      </c>
      <c r="M901" s="15">
        <v>0</v>
      </c>
      <c r="N901" s="15">
        <v>0</v>
      </c>
      <c r="O901" s="15">
        <v>0</v>
      </c>
      <c r="P901" s="15">
        <v>0</v>
      </c>
      <c r="Q901" s="15">
        <v>0</v>
      </c>
      <c r="R901" s="15">
        <v>0</v>
      </c>
      <c r="S901" s="15">
        <v>0</v>
      </c>
      <c r="T901" s="15">
        <v>0</v>
      </c>
      <c r="U901" s="15">
        <v>0</v>
      </c>
      <c r="V901" s="15">
        <v>0</v>
      </c>
      <c r="W901" s="15">
        <v>0</v>
      </c>
      <c r="X901" s="15">
        <v>1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0</v>
      </c>
      <c r="AE901" s="15">
        <v>0</v>
      </c>
      <c r="AF901" s="15">
        <v>0</v>
      </c>
    </row>
    <row r="902" spans="1:32" x14ac:dyDescent="0.25">
      <c r="A902" s="15">
        <v>600744</v>
      </c>
      <c r="B902" s="15">
        <v>2012</v>
      </c>
      <c r="C902" s="15" t="s">
        <v>119</v>
      </c>
      <c r="D902" s="15" t="s">
        <v>50</v>
      </c>
      <c r="E902" s="15">
        <v>11</v>
      </c>
      <c r="F902" s="16">
        <v>23.514907836914063</v>
      </c>
      <c r="G902" s="16">
        <v>7.3398100212216377E-3</v>
      </c>
      <c r="H902" s="16">
        <v>6.3436150550842285E-2</v>
      </c>
      <c r="I902" s="15" t="s">
        <v>51</v>
      </c>
      <c r="J902" s="15">
        <v>2012</v>
      </c>
      <c r="K902" s="15">
        <v>16307775195.943052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1</v>
      </c>
      <c r="Z902" s="15">
        <v>0</v>
      </c>
      <c r="AA902" s="15">
        <v>0</v>
      </c>
      <c r="AB902" s="15">
        <v>0</v>
      </c>
      <c r="AC902" s="15">
        <v>0</v>
      </c>
      <c r="AD902" s="15">
        <v>0</v>
      </c>
      <c r="AE902" s="15">
        <v>0</v>
      </c>
      <c r="AF902" s="15">
        <v>0</v>
      </c>
    </row>
    <row r="903" spans="1:32" x14ac:dyDescent="0.25">
      <c r="A903" s="15">
        <v>600744</v>
      </c>
      <c r="B903" s="15">
        <v>2013</v>
      </c>
      <c r="C903" s="15" t="s">
        <v>119</v>
      </c>
      <c r="D903" s="15" t="s">
        <v>50</v>
      </c>
      <c r="E903" s="15">
        <v>11</v>
      </c>
      <c r="F903" s="16">
        <v>23.529645919799805</v>
      </c>
      <c r="G903" s="16">
        <v>3.7058463203720748E-4</v>
      </c>
      <c r="H903" s="16">
        <v>3.1196034979075193E-3</v>
      </c>
      <c r="I903" s="15" t="s">
        <v>51</v>
      </c>
      <c r="J903" s="15">
        <v>2013</v>
      </c>
      <c r="K903" s="15">
        <v>16549900386.351608</v>
      </c>
      <c r="M903" s="15">
        <v>0</v>
      </c>
      <c r="N903" s="15">
        <v>0</v>
      </c>
      <c r="O903" s="15">
        <v>0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5">
        <v>0</v>
      </c>
      <c r="V903" s="15">
        <v>0</v>
      </c>
      <c r="W903" s="15">
        <v>0</v>
      </c>
      <c r="X903" s="15">
        <v>0</v>
      </c>
      <c r="Y903" s="15">
        <v>0</v>
      </c>
      <c r="Z903" s="15">
        <v>1</v>
      </c>
      <c r="AA903" s="15">
        <v>0</v>
      </c>
      <c r="AB903" s="15">
        <v>0</v>
      </c>
      <c r="AC903" s="15">
        <v>0</v>
      </c>
      <c r="AD903" s="15">
        <v>0</v>
      </c>
      <c r="AE903" s="15">
        <v>0</v>
      </c>
      <c r="AF903" s="15">
        <v>0</v>
      </c>
    </row>
    <row r="904" spans="1:32" x14ac:dyDescent="0.25">
      <c r="A904" s="15">
        <v>600744</v>
      </c>
      <c r="B904" s="15">
        <v>2014</v>
      </c>
      <c r="C904" s="15" t="s">
        <v>119</v>
      </c>
      <c r="D904" s="15" t="s">
        <v>50</v>
      </c>
      <c r="E904" s="15">
        <v>11</v>
      </c>
      <c r="F904" s="16">
        <v>23.457061767578125</v>
      </c>
      <c r="G904" s="16">
        <v>-1.3821850530803204E-2</v>
      </c>
      <c r="H904" s="16">
        <v>-0.15110340714454651</v>
      </c>
      <c r="I904" s="15" t="s">
        <v>51</v>
      </c>
      <c r="J904" s="15">
        <v>2014</v>
      </c>
      <c r="K904" s="15">
        <v>15391200201.79538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1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</row>
    <row r="905" spans="1:32" x14ac:dyDescent="0.25">
      <c r="A905" s="15">
        <v>600744</v>
      </c>
      <c r="B905" s="15">
        <v>2015</v>
      </c>
      <c r="C905" s="15" t="s">
        <v>119</v>
      </c>
      <c r="D905" s="15" t="s">
        <v>50</v>
      </c>
      <c r="E905" s="15">
        <v>11</v>
      </c>
      <c r="F905" s="16">
        <v>23.709972381591797</v>
      </c>
      <c r="G905" s="16">
        <v>1.9263172522187233E-2</v>
      </c>
      <c r="H905" s="16">
        <v>9.7971409559249878E-2</v>
      </c>
      <c r="I905" s="15" t="s">
        <v>51</v>
      </c>
      <c r="J905" s="15">
        <v>2015</v>
      </c>
      <c r="K905" s="15">
        <v>19820297614.271481</v>
      </c>
      <c r="M905" s="15">
        <v>0</v>
      </c>
      <c r="N905" s="15">
        <v>0</v>
      </c>
      <c r="O905" s="15">
        <v>0</v>
      </c>
      <c r="P905" s="15">
        <v>0</v>
      </c>
      <c r="Q905" s="15">
        <v>0</v>
      </c>
      <c r="R905" s="15">
        <v>0</v>
      </c>
      <c r="S905" s="15">
        <v>0</v>
      </c>
      <c r="T905" s="15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1</v>
      </c>
      <c r="AC905" s="15">
        <v>0</v>
      </c>
      <c r="AD905" s="15">
        <v>0</v>
      </c>
      <c r="AE905" s="15">
        <v>0</v>
      </c>
      <c r="AF905" s="15">
        <v>0</v>
      </c>
    </row>
    <row r="906" spans="1:32" x14ac:dyDescent="0.25">
      <c r="A906" s="15">
        <v>600744</v>
      </c>
      <c r="B906" s="15">
        <v>2016</v>
      </c>
      <c r="C906" s="15" t="s">
        <v>119</v>
      </c>
      <c r="D906" s="15" t="s">
        <v>50</v>
      </c>
      <c r="E906" s="15">
        <v>11</v>
      </c>
      <c r="F906" s="16">
        <v>23.682758331298828</v>
      </c>
      <c r="G906" s="16">
        <v>9.2500578612089157E-3</v>
      </c>
      <c r="H906" s="16">
        <v>4.3800577521324158E-2</v>
      </c>
      <c r="I906" s="15" t="s">
        <v>51</v>
      </c>
      <c r="J906" s="15">
        <v>2016</v>
      </c>
      <c r="K906" s="15">
        <v>19288180410.641506</v>
      </c>
      <c r="M906" s="15">
        <v>0</v>
      </c>
      <c r="N906" s="15">
        <v>0</v>
      </c>
      <c r="O906" s="15">
        <v>0</v>
      </c>
      <c r="P906" s="15">
        <v>0</v>
      </c>
      <c r="Q906" s="15">
        <v>0</v>
      </c>
      <c r="R906" s="15">
        <v>0</v>
      </c>
      <c r="S906" s="15">
        <v>0</v>
      </c>
      <c r="T906" s="15">
        <v>0</v>
      </c>
      <c r="U906" s="15">
        <v>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1</v>
      </c>
      <c r="AD906" s="15">
        <v>0</v>
      </c>
      <c r="AE906" s="15">
        <v>0</v>
      </c>
      <c r="AF906" s="15">
        <v>0</v>
      </c>
    </row>
    <row r="907" spans="1:32" x14ac:dyDescent="0.25">
      <c r="A907" s="15">
        <v>600744</v>
      </c>
      <c r="B907" s="15">
        <v>2017</v>
      </c>
      <c r="C907" s="15" t="s">
        <v>119</v>
      </c>
      <c r="D907" s="15" t="s">
        <v>50</v>
      </c>
      <c r="E907" s="15">
        <v>12</v>
      </c>
      <c r="F907" s="16">
        <v>23.660049438476563</v>
      </c>
      <c r="G907" s="16">
        <v>-6.331431120634079E-2</v>
      </c>
      <c r="H907" s="16">
        <v>-0.41535255312919617</v>
      </c>
      <c r="I907" s="15" t="s">
        <v>51</v>
      </c>
      <c r="J907" s="15">
        <v>2017</v>
      </c>
      <c r="K907" s="15">
        <v>18855103152.590076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1</v>
      </c>
      <c r="AE907" s="15">
        <v>0</v>
      </c>
      <c r="AF907" s="15">
        <v>0</v>
      </c>
    </row>
    <row r="908" spans="1:32" x14ac:dyDescent="0.25">
      <c r="A908" s="15">
        <v>600744</v>
      </c>
      <c r="B908" s="15">
        <v>2018</v>
      </c>
      <c r="C908" s="15" t="s">
        <v>119</v>
      </c>
      <c r="D908" s="15" t="s">
        <v>50</v>
      </c>
      <c r="E908" s="15">
        <v>11</v>
      </c>
      <c r="F908" s="16">
        <v>23.593759536743164</v>
      </c>
      <c r="G908" s="16">
        <v>3.2276681158691645E-3</v>
      </c>
      <c r="H908" s="16">
        <v>1.9674833863973618E-2</v>
      </c>
      <c r="I908" s="15" t="s">
        <v>51</v>
      </c>
      <c r="J908" s="15">
        <v>2018</v>
      </c>
      <c r="K908" s="15">
        <v>17645727741.91058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1</v>
      </c>
      <c r="AF908" s="15">
        <v>0</v>
      </c>
    </row>
    <row r="909" spans="1:32" x14ac:dyDescent="0.25">
      <c r="A909" s="15">
        <v>600744</v>
      </c>
      <c r="B909" s="15">
        <v>2019</v>
      </c>
      <c r="C909" s="15" t="s">
        <v>119</v>
      </c>
      <c r="D909" s="15" t="s">
        <v>50</v>
      </c>
      <c r="E909" s="15">
        <v>13</v>
      </c>
      <c r="F909" s="16">
        <v>23.686561584472656</v>
      </c>
      <c r="G909" s="16">
        <v>1.1151684448122978E-3</v>
      </c>
      <c r="H909" s="16">
        <v>7.3859170079231262E-3</v>
      </c>
      <c r="I909" s="15" t="s">
        <v>51</v>
      </c>
      <c r="J909" s="15">
        <v>2019</v>
      </c>
      <c r="K909" s="15">
        <v>19361677920.23048</v>
      </c>
      <c r="M909" s="15">
        <v>0</v>
      </c>
      <c r="N909" s="15">
        <v>0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5">
        <v>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0</v>
      </c>
      <c r="AE909" s="15">
        <v>0</v>
      </c>
      <c r="AF909" s="15">
        <v>1</v>
      </c>
    </row>
    <row r="910" spans="1:32" x14ac:dyDescent="0.25">
      <c r="A910" s="15">
        <v>600758</v>
      </c>
      <c r="B910" s="15">
        <v>2010</v>
      </c>
      <c r="C910" s="15" t="s">
        <v>120</v>
      </c>
      <c r="D910" s="15" t="s">
        <v>50</v>
      </c>
      <c r="E910" s="15">
        <v>9</v>
      </c>
      <c r="F910" s="16">
        <v>20.208898544311523</v>
      </c>
      <c r="G910" s="16">
        <v>3.0900252982974052E-2</v>
      </c>
      <c r="H910" s="16">
        <v>6.3900768756866455E-2</v>
      </c>
      <c r="I910" s="15" t="s">
        <v>51</v>
      </c>
      <c r="J910" s="15">
        <v>2010</v>
      </c>
      <c r="K910" s="15">
        <v>597878757.26564205</v>
      </c>
      <c r="M910" s="15">
        <v>0</v>
      </c>
      <c r="N910" s="15">
        <v>0</v>
      </c>
      <c r="O910" s="15">
        <v>0</v>
      </c>
      <c r="P910" s="15">
        <v>0</v>
      </c>
      <c r="Q910" s="15">
        <v>0</v>
      </c>
      <c r="R910" s="15">
        <v>0</v>
      </c>
      <c r="S910" s="15">
        <v>0</v>
      </c>
      <c r="T910" s="15">
        <v>0</v>
      </c>
      <c r="U910" s="15">
        <v>0</v>
      </c>
      <c r="V910" s="15">
        <v>0</v>
      </c>
      <c r="W910" s="15">
        <v>1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0</v>
      </c>
      <c r="AE910" s="15">
        <v>0</v>
      </c>
      <c r="AF910" s="15">
        <v>0</v>
      </c>
    </row>
    <row r="911" spans="1:32" x14ac:dyDescent="0.25">
      <c r="A911" s="15">
        <v>600758</v>
      </c>
      <c r="B911" s="15">
        <v>2011</v>
      </c>
      <c r="C911" s="15" t="s">
        <v>120</v>
      </c>
      <c r="D911" s="15" t="s">
        <v>50</v>
      </c>
      <c r="E911" s="15">
        <v>9</v>
      </c>
      <c r="F911" s="16">
        <v>20.22918701171875</v>
      </c>
      <c r="G911" s="16">
        <v>2.7292024344205856E-2</v>
      </c>
      <c r="H911" s="16">
        <v>5.4459221661090851E-2</v>
      </c>
      <c r="I911" s="15" t="s">
        <v>51</v>
      </c>
      <c r="J911" s="15">
        <v>2011</v>
      </c>
      <c r="K911" s="15">
        <v>610132687.3471421</v>
      </c>
      <c r="M911" s="15">
        <v>0</v>
      </c>
      <c r="N911" s="15">
        <v>0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5">
        <v>0</v>
      </c>
      <c r="V911" s="15">
        <v>0</v>
      </c>
      <c r="W911" s="15">
        <v>0</v>
      </c>
      <c r="X911" s="15">
        <v>1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0</v>
      </c>
      <c r="AE911" s="15">
        <v>0</v>
      </c>
      <c r="AF911" s="15">
        <v>0</v>
      </c>
    </row>
    <row r="912" spans="1:32" x14ac:dyDescent="0.25">
      <c r="A912" s="15">
        <v>600758</v>
      </c>
      <c r="B912" s="15">
        <v>2012</v>
      </c>
      <c r="C912" s="15" t="s">
        <v>120</v>
      </c>
      <c r="D912" s="15" t="s">
        <v>50</v>
      </c>
      <c r="E912" s="15">
        <v>9</v>
      </c>
      <c r="F912" s="16">
        <v>20.229396820068359</v>
      </c>
      <c r="G912" s="16">
        <v>2.7531102299690247E-2</v>
      </c>
      <c r="H912" s="16">
        <v>5.2085760980844498E-2</v>
      </c>
      <c r="I912" s="15" t="s">
        <v>51</v>
      </c>
      <c r="J912" s="15">
        <v>2012</v>
      </c>
      <c r="K912" s="15">
        <v>610260711.70913756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0</v>
      </c>
      <c r="Y912" s="15">
        <v>1</v>
      </c>
      <c r="Z912" s="15">
        <v>0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</row>
    <row r="913" spans="1:32" x14ac:dyDescent="0.25">
      <c r="A913" s="15">
        <v>600758</v>
      </c>
      <c r="B913" s="15">
        <v>2013</v>
      </c>
      <c r="C913" s="15" t="s">
        <v>120</v>
      </c>
      <c r="D913" s="15" t="s">
        <v>50</v>
      </c>
      <c r="E913" s="15">
        <v>9</v>
      </c>
      <c r="F913" s="16">
        <v>20.422739028930664</v>
      </c>
      <c r="G913" s="16">
        <v>2.3713225498795509E-2</v>
      </c>
      <c r="H913" s="16">
        <v>5.2585303783416748E-2</v>
      </c>
      <c r="I913" s="15" t="s">
        <v>51</v>
      </c>
      <c r="J913" s="15">
        <v>2013</v>
      </c>
      <c r="K913" s="15">
        <v>740428054.48521459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5">
        <v>0</v>
      </c>
      <c r="V913" s="15">
        <v>0</v>
      </c>
      <c r="W913" s="15">
        <v>0</v>
      </c>
      <c r="X913" s="15">
        <v>0</v>
      </c>
      <c r="Y913" s="15">
        <v>0</v>
      </c>
      <c r="Z913" s="15">
        <v>1</v>
      </c>
      <c r="AA913" s="15">
        <v>0</v>
      </c>
      <c r="AB913" s="15">
        <v>0</v>
      </c>
      <c r="AC913" s="15">
        <v>0</v>
      </c>
      <c r="AD913" s="15">
        <v>0</v>
      </c>
      <c r="AE913" s="15">
        <v>0</v>
      </c>
      <c r="AF913" s="15">
        <v>0</v>
      </c>
    </row>
    <row r="914" spans="1:32" x14ac:dyDescent="0.25">
      <c r="A914" s="15">
        <v>600758</v>
      </c>
      <c r="B914" s="15">
        <v>2014</v>
      </c>
      <c r="C914" s="15" t="s">
        <v>120</v>
      </c>
      <c r="D914" s="15" t="s">
        <v>50</v>
      </c>
      <c r="E914" s="15">
        <v>9</v>
      </c>
      <c r="F914" s="16">
        <v>20.50309944152832</v>
      </c>
      <c r="G914" s="16">
        <v>1.6098590567708015E-2</v>
      </c>
      <c r="H914" s="16">
        <v>3.7927106022834778E-2</v>
      </c>
      <c r="I914" s="15" t="s">
        <v>51</v>
      </c>
      <c r="J914" s="15">
        <v>2014</v>
      </c>
      <c r="K914" s="15">
        <v>802385273.62079322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1</v>
      </c>
      <c r="AB914" s="15">
        <v>0</v>
      </c>
      <c r="AC914" s="15">
        <v>0</v>
      </c>
      <c r="AD914" s="15">
        <v>0</v>
      </c>
      <c r="AE914" s="15">
        <v>0</v>
      </c>
      <c r="AF914" s="15">
        <v>0</v>
      </c>
    </row>
    <row r="915" spans="1:32" x14ac:dyDescent="0.25">
      <c r="A915" s="15">
        <v>600758</v>
      </c>
      <c r="B915" s="15">
        <v>2015</v>
      </c>
      <c r="C915" s="15" t="s">
        <v>120</v>
      </c>
      <c r="D915" s="15" t="s">
        <v>50</v>
      </c>
      <c r="E915" s="15">
        <v>9</v>
      </c>
      <c r="F915" s="16">
        <v>23.609254837036133</v>
      </c>
      <c r="G915" s="16">
        <v>-2.5967264547944069E-2</v>
      </c>
      <c r="H915" s="16">
        <v>-9.3677990138530731E-2</v>
      </c>
      <c r="I915" s="15" t="s">
        <v>51</v>
      </c>
      <c r="J915" s="15">
        <v>2015</v>
      </c>
      <c r="K915" s="15">
        <v>17921282984.294941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1</v>
      </c>
      <c r="AC915" s="15">
        <v>0</v>
      </c>
      <c r="AD915" s="15">
        <v>0</v>
      </c>
      <c r="AE915" s="15">
        <v>0</v>
      </c>
      <c r="AF915" s="15">
        <v>0</v>
      </c>
    </row>
    <row r="916" spans="1:32" x14ac:dyDescent="0.25">
      <c r="A916" s="15">
        <v>600769</v>
      </c>
      <c r="B916" s="15">
        <v>2000</v>
      </c>
      <c r="C916" s="15" t="s">
        <v>121</v>
      </c>
      <c r="D916" s="15" t="s">
        <v>50</v>
      </c>
      <c r="E916" s="15">
        <v>13</v>
      </c>
      <c r="F916" s="16">
        <v>20.905706405639648</v>
      </c>
      <c r="G916" s="16">
        <v>1.7771666869521141E-2</v>
      </c>
      <c r="H916" s="16">
        <v>2.2867389023303986E-2</v>
      </c>
      <c r="I916" s="15" t="s">
        <v>51</v>
      </c>
      <c r="J916" s="15">
        <v>2000</v>
      </c>
      <c r="K916" s="15">
        <v>1200142822.7777755</v>
      </c>
      <c r="M916" s="15">
        <v>1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5">
        <v>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0</v>
      </c>
      <c r="AE916" s="15">
        <v>0</v>
      </c>
      <c r="AF916" s="15">
        <v>0</v>
      </c>
    </row>
    <row r="917" spans="1:32" x14ac:dyDescent="0.25">
      <c r="A917" s="15">
        <v>600769</v>
      </c>
      <c r="B917" s="15">
        <v>2001</v>
      </c>
      <c r="C917" s="15" t="s">
        <v>121</v>
      </c>
      <c r="D917" s="15" t="s">
        <v>50</v>
      </c>
      <c r="E917" s="15">
        <v>13</v>
      </c>
      <c r="F917" s="16">
        <v>20.844503402709961</v>
      </c>
      <c r="G917" s="16">
        <v>-4.36057448387146E-2</v>
      </c>
      <c r="H917" s="16">
        <v>-5.7486575096845627E-2</v>
      </c>
      <c r="I917" s="15" t="s">
        <v>51</v>
      </c>
      <c r="J917" s="15">
        <v>2001</v>
      </c>
      <c r="K917" s="15">
        <v>1128893066.8573136</v>
      </c>
      <c r="M917" s="15">
        <v>0</v>
      </c>
      <c r="N917" s="15">
        <v>1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5">
        <v>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0</v>
      </c>
      <c r="AB917" s="15">
        <v>0</v>
      </c>
      <c r="AC917" s="15">
        <v>0</v>
      </c>
      <c r="AD917" s="15">
        <v>0</v>
      </c>
      <c r="AE917" s="15">
        <v>0</v>
      </c>
      <c r="AF917" s="15">
        <v>0</v>
      </c>
    </row>
    <row r="918" spans="1:32" x14ac:dyDescent="0.25">
      <c r="A918" s="15">
        <v>600769</v>
      </c>
      <c r="B918" s="15">
        <v>2002</v>
      </c>
      <c r="C918" s="15" t="s">
        <v>121</v>
      </c>
      <c r="D918" s="15" t="s">
        <v>50</v>
      </c>
      <c r="E918" s="15">
        <v>15</v>
      </c>
      <c r="F918" s="16">
        <v>20.758129119873047</v>
      </c>
      <c r="G918" s="16">
        <v>-9.6462070941925049E-2</v>
      </c>
      <c r="H918" s="16">
        <v>-0.13204838335514069</v>
      </c>
      <c r="I918" s="15" t="s">
        <v>51</v>
      </c>
      <c r="J918" s="15">
        <v>2002</v>
      </c>
      <c r="K918" s="15">
        <v>1035478131.5821497</v>
      </c>
      <c r="M918" s="15">
        <v>0</v>
      </c>
      <c r="N918" s="15">
        <v>0</v>
      </c>
      <c r="O918" s="15">
        <v>1</v>
      </c>
      <c r="P918" s="15">
        <v>0</v>
      </c>
      <c r="Q918" s="15">
        <v>0</v>
      </c>
      <c r="R918" s="15">
        <v>0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0</v>
      </c>
      <c r="AC918" s="15">
        <v>0</v>
      </c>
      <c r="AD918" s="15">
        <v>0</v>
      </c>
      <c r="AE918" s="15">
        <v>0</v>
      </c>
      <c r="AF918" s="15">
        <v>0</v>
      </c>
    </row>
    <row r="919" spans="1:32" x14ac:dyDescent="0.25">
      <c r="A919" s="15">
        <v>600769</v>
      </c>
      <c r="B919" s="15">
        <v>2003</v>
      </c>
      <c r="C919" s="15" t="s">
        <v>121</v>
      </c>
      <c r="D919" s="15" t="s">
        <v>50</v>
      </c>
      <c r="E919" s="15">
        <v>15</v>
      </c>
      <c r="F919" s="16">
        <v>20.721138000488281</v>
      </c>
      <c r="G919" s="16">
        <v>3.5600708797574043E-3</v>
      </c>
      <c r="H919" s="16">
        <v>4.6745007857680321E-3</v>
      </c>
      <c r="I919" s="15" t="s">
        <v>51</v>
      </c>
      <c r="J919" s="15">
        <v>2003</v>
      </c>
      <c r="K919" s="15">
        <v>997874425.78102362</v>
      </c>
      <c r="M919" s="15">
        <v>0</v>
      </c>
      <c r="N919" s="15">
        <v>0</v>
      </c>
      <c r="O919" s="15">
        <v>0</v>
      </c>
      <c r="P919" s="15">
        <v>1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  <c r="AF919" s="15">
        <v>0</v>
      </c>
    </row>
    <row r="920" spans="1:32" x14ac:dyDescent="0.25">
      <c r="A920" s="15">
        <v>600769</v>
      </c>
      <c r="B920" s="15">
        <v>2004</v>
      </c>
      <c r="C920" s="15" t="s">
        <v>121</v>
      </c>
      <c r="D920" s="15" t="s">
        <v>50</v>
      </c>
      <c r="E920" s="15">
        <v>15</v>
      </c>
      <c r="F920" s="16">
        <v>20.73438835144043</v>
      </c>
      <c r="G920" s="16">
        <v>6.2526203691959381E-3</v>
      </c>
      <c r="H920" s="16">
        <v>8.2552749663591385E-3</v>
      </c>
      <c r="I920" s="15" t="s">
        <v>51</v>
      </c>
      <c r="J920" s="15">
        <v>2004</v>
      </c>
      <c r="K920" s="15">
        <v>1011184599.625772</v>
      </c>
      <c r="M920" s="15">
        <v>0</v>
      </c>
      <c r="N920" s="15">
        <v>0</v>
      </c>
      <c r="O920" s="15">
        <v>0</v>
      </c>
      <c r="P920" s="15">
        <v>0</v>
      </c>
      <c r="Q920" s="15">
        <v>1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  <c r="AA920" s="15">
        <v>0</v>
      </c>
      <c r="AB920" s="15">
        <v>0</v>
      </c>
      <c r="AC920" s="15">
        <v>0</v>
      </c>
      <c r="AD920" s="15">
        <v>0</v>
      </c>
      <c r="AE920" s="15">
        <v>0</v>
      </c>
      <c r="AF920" s="15">
        <v>0</v>
      </c>
    </row>
    <row r="921" spans="1:32" x14ac:dyDescent="0.25">
      <c r="A921" s="15">
        <v>600769</v>
      </c>
      <c r="B921" s="15">
        <v>2005</v>
      </c>
      <c r="C921" s="15" t="s">
        <v>121</v>
      </c>
      <c r="D921" s="15" t="s">
        <v>50</v>
      </c>
      <c r="E921" s="15">
        <v>15</v>
      </c>
      <c r="F921" s="16">
        <v>20.757968902587891</v>
      </c>
      <c r="G921" s="16">
        <v>6.2681320123374462E-3</v>
      </c>
      <c r="H921" s="16">
        <v>8.4020299836993217E-3</v>
      </c>
      <c r="I921" s="15" t="s">
        <v>51</v>
      </c>
      <c r="J921" s="15">
        <v>2005</v>
      </c>
      <c r="K921" s="15">
        <v>1035312243.3765029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1</v>
      </c>
      <c r="S921" s="15">
        <v>0</v>
      </c>
      <c r="T921" s="15">
        <v>0</v>
      </c>
      <c r="U921" s="15">
        <v>0</v>
      </c>
      <c r="V921" s="15">
        <v>0</v>
      </c>
      <c r="W921" s="15">
        <v>0</v>
      </c>
      <c r="X921" s="15">
        <v>0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0</v>
      </c>
      <c r="AE921" s="15">
        <v>0</v>
      </c>
      <c r="AF921" s="15">
        <v>0</v>
      </c>
    </row>
    <row r="922" spans="1:32" x14ac:dyDescent="0.25">
      <c r="A922" s="15">
        <v>600769</v>
      </c>
      <c r="B922" s="15">
        <v>2006</v>
      </c>
      <c r="C922" s="15" t="s">
        <v>121</v>
      </c>
      <c r="D922" s="15" t="s">
        <v>50</v>
      </c>
      <c r="E922" s="15">
        <v>14</v>
      </c>
      <c r="F922" s="16">
        <v>20.845989227294922</v>
      </c>
      <c r="G922" s="16">
        <v>9.8750079050660133E-3</v>
      </c>
      <c r="H922" s="16">
        <v>1.4286869205534458E-2</v>
      </c>
      <c r="I922" s="15" t="s">
        <v>51</v>
      </c>
      <c r="J922" s="15">
        <v>2006</v>
      </c>
      <c r="K922" s="15">
        <v>1130571650.6615705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0</v>
      </c>
      <c r="S922" s="15">
        <v>1</v>
      </c>
      <c r="T922" s="15">
        <v>0</v>
      </c>
      <c r="U922" s="15">
        <v>0</v>
      </c>
      <c r="V922" s="15">
        <v>0</v>
      </c>
      <c r="W922" s="15">
        <v>0</v>
      </c>
      <c r="X922" s="15">
        <v>0</v>
      </c>
      <c r="Y922" s="15">
        <v>0</v>
      </c>
      <c r="Z922" s="15">
        <v>0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</row>
    <row r="923" spans="1:32" x14ac:dyDescent="0.25">
      <c r="A923" s="15">
        <v>600769</v>
      </c>
      <c r="B923" s="15">
        <v>2007</v>
      </c>
      <c r="C923" s="15" t="s">
        <v>121</v>
      </c>
      <c r="D923" s="15" t="s">
        <v>50</v>
      </c>
      <c r="E923" s="15">
        <v>14</v>
      </c>
      <c r="F923" s="16">
        <v>20.879100799560547</v>
      </c>
      <c r="G923" s="16">
        <v>8.1714531406760216E-3</v>
      </c>
      <c r="H923" s="16">
        <v>1.1913834139704704E-2</v>
      </c>
      <c r="I923" s="15" t="s">
        <v>51</v>
      </c>
      <c r="J923" s="15">
        <v>2007</v>
      </c>
      <c r="K923" s="15">
        <v>1168633318.9857633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1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  <c r="AA923" s="15">
        <v>0</v>
      </c>
      <c r="AB923" s="15">
        <v>0</v>
      </c>
      <c r="AC923" s="15">
        <v>0</v>
      </c>
      <c r="AD923" s="15">
        <v>0</v>
      </c>
      <c r="AE923" s="15">
        <v>0</v>
      </c>
      <c r="AF923" s="15">
        <v>0</v>
      </c>
    </row>
    <row r="924" spans="1:32" x14ac:dyDescent="0.25">
      <c r="A924" s="15">
        <v>600770</v>
      </c>
      <c r="B924" s="15">
        <v>2012</v>
      </c>
      <c r="C924" s="15" t="s">
        <v>122</v>
      </c>
      <c r="D924" s="15" t="s">
        <v>50</v>
      </c>
      <c r="E924" s="15">
        <v>7</v>
      </c>
      <c r="F924" s="16">
        <v>22.5762939453125</v>
      </c>
      <c r="G924" s="16">
        <v>2.4316506460309029E-2</v>
      </c>
      <c r="H924" s="16">
        <v>3.4486282616853714E-2</v>
      </c>
      <c r="I924" s="15" t="s">
        <v>51</v>
      </c>
      <c r="J924" s="15">
        <v>2012</v>
      </c>
      <c r="K924" s="15">
        <v>6379106932.7511597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5">
        <v>0</v>
      </c>
      <c r="V924" s="15">
        <v>0</v>
      </c>
      <c r="W924" s="15">
        <v>0</v>
      </c>
      <c r="X924" s="15">
        <v>0</v>
      </c>
      <c r="Y924" s="15">
        <v>1</v>
      </c>
      <c r="Z924" s="15">
        <v>0</v>
      </c>
      <c r="AA924" s="15">
        <v>0</v>
      </c>
      <c r="AB924" s="15">
        <v>0</v>
      </c>
      <c r="AC924" s="15">
        <v>0</v>
      </c>
      <c r="AD924" s="15">
        <v>0</v>
      </c>
      <c r="AE924" s="15">
        <v>0</v>
      </c>
      <c r="AF924" s="15">
        <v>0</v>
      </c>
    </row>
    <row r="925" spans="1:32" x14ac:dyDescent="0.25">
      <c r="A925" s="15">
        <v>600780</v>
      </c>
      <c r="B925" s="15">
        <v>2000</v>
      </c>
      <c r="C925" s="15" t="s">
        <v>123</v>
      </c>
      <c r="D925" s="15" t="s">
        <v>50</v>
      </c>
      <c r="E925" s="15">
        <v>4</v>
      </c>
      <c r="F925" s="16">
        <v>20.474353790283203</v>
      </c>
      <c r="G925" s="16">
        <v>6.7807450890541077E-2</v>
      </c>
      <c r="H925" s="16">
        <v>0.10989493131637573</v>
      </c>
      <c r="I925" s="15" t="s">
        <v>51</v>
      </c>
      <c r="J925" s="15">
        <v>2000</v>
      </c>
      <c r="K925" s="15">
        <v>779648543.06007743</v>
      </c>
      <c r="M925" s="15">
        <v>1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  <c r="AA925" s="15">
        <v>0</v>
      </c>
      <c r="AB925" s="15">
        <v>0</v>
      </c>
      <c r="AC925" s="15">
        <v>0</v>
      </c>
      <c r="AD925" s="15">
        <v>0</v>
      </c>
      <c r="AE925" s="15">
        <v>0</v>
      </c>
      <c r="AF925" s="15">
        <v>0</v>
      </c>
    </row>
    <row r="926" spans="1:32" x14ac:dyDescent="0.25">
      <c r="A926" s="15">
        <v>600780</v>
      </c>
      <c r="B926" s="15">
        <v>2001</v>
      </c>
      <c r="C926" s="15" t="s">
        <v>123</v>
      </c>
      <c r="D926" s="15" t="s">
        <v>50</v>
      </c>
      <c r="E926" s="15">
        <v>5</v>
      </c>
      <c r="F926" s="16">
        <v>20.353569030761719</v>
      </c>
      <c r="G926" s="16">
        <v>8.5107505321502686E-2</v>
      </c>
      <c r="H926" s="16">
        <v>0.1115945428609848</v>
      </c>
      <c r="I926" s="15" t="s">
        <v>51</v>
      </c>
      <c r="J926" s="15">
        <v>2001</v>
      </c>
      <c r="K926" s="15">
        <v>690943788.76602459</v>
      </c>
      <c r="M926" s="15">
        <v>0</v>
      </c>
      <c r="N926" s="15">
        <v>1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0</v>
      </c>
      <c r="AA926" s="15">
        <v>0</v>
      </c>
      <c r="AB926" s="15">
        <v>0</v>
      </c>
      <c r="AC926" s="15">
        <v>0</v>
      </c>
      <c r="AD926" s="15">
        <v>0</v>
      </c>
      <c r="AE926" s="15">
        <v>0</v>
      </c>
      <c r="AF926" s="15">
        <v>0</v>
      </c>
    </row>
    <row r="927" spans="1:32" x14ac:dyDescent="0.25">
      <c r="A927" s="15">
        <v>600780</v>
      </c>
      <c r="B927" s="15">
        <v>2002</v>
      </c>
      <c r="C927" s="15" t="s">
        <v>123</v>
      </c>
      <c r="D927" s="15" t="s">
        <v>50</v>
      </c>
      <c r="E927" s="15">
        <v>7</v>
      </c>
      <c r="F927" s="16">
        <v>20.949220657348633</v>
      </c>
      <c r="G927" s="16">
        <v>5.8870706707239151E-2</v>
      </c>
      <c r="H927" s="16">
        <v>6.751047819852829E-2</v>
      </c>
      <c r="I927" s="15" t="s">
        <v>51</v>
      </c>
      <c r="J927" s="15">
        <v>2002</v>
      </c>
      <c r="K927" s="15">
        <v>1253519030.5132225</v>
      </c>
      <c r="M927" s="15">
        <v>0</v>
      </c>
      <c r="N927" s="15">
        <v>0</v>
      </c>
      <c r="O927" s="15">
        <v>1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0</v>
      </c>
      <c r="AA927" s="15">
        <v>0</v>
      </c>
      <c r="AB927" s="15">
        <v>0</v>
      </c>
      <c r="AC927" s="15">
        <v>0</v>
      </c>
      <c r="AD927" s="15">
        <v>0</v>
      </c>
      <c r="AE927" s="15">
        <v>0</v>
      </c>
      <c r="AF927" s="15">
        <v>0</v>
      </c>
    </row>
    <row r="928" spans="1:32" x14ac:dyDescent="0.25">
      <c r="A928" s="15">
        <v>600780</v>
      </c>
      <c r="B928" s="15">
        <v>2003</v>
      </c>
      <c r="C928" s="15" t="s">
        <v>123</v>
      </c>
      <c r="D928" s="15" t="s">
        <v>50</v>
      </c>
      <c r="E928" s="15">
        <v>8</v>
      </c>
      <c r="F928" s="16">
        <v>22.361015319824219</v>
      </c>
      <c r="G928" s="16">
        <v>4.903808981180191E-2</v>
      </c>
      <c r="H928" s="16">
        <v>0.17456698417663574</v>
      </c>
      <c r="I928" s="15" t="s">
        <v>51</v>
      </c>
      <c r="J928" s="15">
        <v>2003</v>
      </c>
      <c r="K928" s="15">
        <v>5143580760.2132692</v>
      </c>
      <c r="M928" s="15">
        <v>0</v>
      </c>
      <c r="N928" s="15">
        <v>0</v>
      </c>
      <c r="O928" s="15">
        <v>0</v>
      </c>
      <c r="P928" s="15">
        <v>1</v>
      </c>
      <c r="Q928" s="15">
        <v>0</v>
      </c>
      <c r="R928" s="15">
        <v>0</v>
      </c>
      <c r="S928" s="15">
        <v>0</v>
      </c>
      <c r="T928" s="15">
        <v>0</v>
      </c>
      <c r="U928" s="15">
        <v>0</v>
      </c>
      <c r="V928" s="15">
        <v>0</v>
      </c>
      <c r="W928" s="15">
        <v>0</v>
      </c>
      <c r="X928" s="15">
        <v>0</v>
      </c>
      <c r="Y928" s="15">
        <v>0</v>
      </c>
      <c r="Z928" s="15">
        <v>0</v>
      </c>
      <c r="AA928" s="15">
        <v>0</v>
      </c>
      <c r="AB928" s="15">
        <v>0</v>
      </c>
      <c r="AC928" s="15">
        <v>0</v>
      </c>
      <c r="AD928" s="15">
        <v>0</v>
      </c>
      <c r="AE928" s="15">
        <v>0</v>
      </c>
      <c r="AF928" s="15">
        <v>0</v>
      </c>
    </row>
    <row r="929" spans="1:32" x14ac:dyDescent="0.25">
      <c r="A929" s="15">
        <v>600780</v>
      </c>
      <c r="B929" s="15">
        <v>2004</v>
      </c>
      <c r="C929" s="15" t="s">
        <v>123</v>
      </c>
      <c r="D929" s="15" t="s">
        <v>50</v>
      </c>
      <c r="E929" s="15">
        <v>7</v>
      </c>
      <c r="F929" s="16">
        <v>22.239459991455078</v>
      </c>
      <c r="G929" s="16">
        <v>5.6932497769594193E-2</v>
      </c>
      <c r="H929" s="16">
        <v>0.15496079623699188</v>
      </c>
      <c r="I929" s="15" t="s">
        <v>51</v>
      </c>
      <c r="J929" s="15">
        <v>2004</v>
      </c>
      <c r="K929" s="15">
        <v>4554857083.6362734</v>
      </c>
      <c r="M929" s="15">
        <v>0</v>
      </c>
      <c r="N929" s="15">
        <v>0</v>
      </c>
      <c r="O929" s="15">
        <v>0</v>
      </c>
      <c r="P929" s="15">
        <v>0</v>
      </c>
      <c r="Q929" s="15">
        <v>1</v>
      </c>
      <c r="R929" s="15">
        <v>0</v>
      </c>
      <c r="S929" s="15">
        <v>0</v>
      </c>
      <c r="T929" s="15">
        <v>0</v>
      </c>
      <c r="U929" s="15">
        <v>0</v>
      </c>
      <c r="V929" s="15">
        <v>0</v>
      </c>
      <c r="W929" s="15">
        <v>0</v>
      </c>
      <c r="X929" s="15">
        <v>0</v>
      </c>
      <c r="Y929" s="15">
        <v>0</v>
      </c>
      <c r="Z929" s="15">
        <v>0</v>
      </c>
      <c r="AA929" s="15">
        <v>0</v>
      </c>
      <c r="AB929" s="15">
        <v>0</v>
      </c>
      <c r="AC929" s="15">
        <v>0</v>
      </c>
      <c r="AD929" s="15">
        <v>0</v>
      </c>
      <c r="AE929" s="15">
        <v>0</v>
      </c>
      <c r="AF929" s="15">
        <v>0</v>
      </c>
    </row>
    <row r="930" spans="1:32" x14ac:dyDescent="0.25">
      <c r="A930" s="15">
        <v>600780</v>
      </c>
      <c r="B930" s="15">
        <v>2005</v>
      </c>
      <c r="C930" s="15" t="s">
        <v>123</v>
      </c>
      <c r="D930" s="15" t="s">
        <v>50</v>
      </c>
      <c r="E930" s="15">
        <v>7</v>
      </c>
      <c r="F930" s="16">
        <v>22.149145126342773</v>
      </c>
      <c r="G930" s="16">
        <v>3.3726245164871216E-2</v>
      </c>
      <c r="H930" s="16">
        <v>9.5204383134841919E-2</v>
      </c>
      <c r="I930" s="15" t="s">
        <v>51</v>
      </c>
      <c r="J930" s="15">
        <v>2005</v>
      </c>
      <c r="K930" s="15">
        <v>4161515410.8634973</v>
      </c>
      <c r="M930" s="15">
        <v>0</v>
      </c>
      <c r="N930" s="15">
        <v>0</v>
      </c>
      <c r="O930" s="15">
        <v>0</v>
      </c>
      <c r="P930" s="15">
        <v>0</v>
      </c>
      <c r="Q930" s="15">
        <v>0</v>
      </c>
      <c r="R930" s="15">
        <v>1</v>
      </c>
      <c r="S930" s="15">
        <v>0</v>
      </c>
      <c r="T930" s="15">
        <v>0</v>
      </c>
      <c r="U930" s="15">
        <v>0</v>
      </c>
      <c r="V930" s="15">
        <v>0</v>
      </c>
      <c r="W930" s="15">
        <v>0</v>
      </c>
      <c r="X930" s="15">
        <v>0</v>
      </c>
      <c r="Y930" s="15">
        <v>0</v>
      </c>
      <c r="Z930" s="15">
        <v>0</v>
      </c>
      <c r="AA930" s="15">
        <v>0</v>
      </c>
      <c r="AB930" s="15">
        <v>0</v>
      </c>
      <c r="AC930" s="15">
        <v>0</v>
      </c>
      <c r="AD930" s="15">
        <v>0</v>
      </c>
      <c r="AE930" s="15">
        <v>0</v>
      </c>
      <c r="AF930" s="15">
        <v>0</v>
      </c>
    </row>
    <row r="931" spans="1:32" x14ac:dyDescent="0.25">
      <c r="A931" s="15">
        <v>600780</v>
      </c>
      <c r="B931" s="15">
        <v>2006</v>
      </c>
      <c r="C931" s="15" t="s">
        <v>123</v>
      </c>
      <c r="D931" s="15" t="s">
        <v>50</v>
      </c>
      <c r="E931" s="15">
        <v>7</v>
      </c>
      <c r="F931" s="16">
        <v>22.061676025390625</v>
      </c>
      <c r="G931" s="16">
        <v>3.8826961070299149E-2</v>
      </c>
      <c r="H931" s="16">
        <v>9.167122095823288E-2</v>
      </c>
      <c r="I931" s="15" t="s">
        <v>51</v>
      </c>
      <c r="J931" s="15">
        <v>2006</v>
      </c>
      <c r="K931" s="15">
        <v>3812976769.6305504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1</v>
      </c>
      <c r="T931" s="15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  <c r="AA931" s="15">
        <v>0</v>
      </c>
      <c r="AB931" s="15">
        <v>0</v>
      </c>
      <c r="AC931" s="15">
        <v>0</v>
      </c>
      <c r="AD931" s="15">
        <v>0</v>
      </c>
      <c r="AE931" s="15">
        <v>0</v>
      </c>
      <c r="AF931" s="15">
        <v>0</v>
      </c>
    </row>
    <row r="932" spans="1:32" x14ac:dyDescent="0.25">
      <c r="A932" s="15">
        <v>600780</v>
      </c>
      <c r="B932" s="15">
        <v>2007</v>
      </c>
      <c r="C932" s="15" t="s">
        <v>123</v>
      </c>
      <c r="D932" s="15" t="s">
        <v>50</v>
      </c>
      <c r="E932" s="15">
        <v>7</v>
      </c>
      <c r="F932" s="16">
        <v>21.908336639404297</v>
      </c>
      <c r="G932" s="16">
        <v>7.5034789741039276E-2</v>
      </c>
      <c r="H932" s="16">
        <v>0.14670610427856445</v>
      </c>
      <c r="I932" s="15" t="s">
        <v>51</v>
      </c>
      <c r="J932" s="15">
        <v>2007</v>
      </c>
      <c r="K932" s="15">
        <v>3270918402.3300366</v>
      </c>
      <c r="M932" s="15">
        <v>0</v>
      </c>
      <c r="N932" s="15">
        <v>0</v>
      </c>
      <c r="O932" s="15">
        <v>0</v>
      </c>
      <c r="P932" s="15">
        <v>0</v>
      </c>
      <c r="Q932" s="15">
        <v>0</v>
      </c>
      <c r="R932" s="15">
        <v>0</v>
      </c>
      <c r="S932" s="15">
        <v>0</v>
      </c>
      <c r="T932" s="15">
        <v>1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  <c r="AA932" s="15">
        <v>0</v>
      </c>
      <c r="AB932" s="15">
        <v>0</v>
      </c>
      <c r="AC932" s="15">
        <v>0</v>
      </c>
      <c r="AD932" s="15">
        <v>0</v>
      </c>
      <c r="AE932" s="15">
        <v>0</v>
      </c>
      <c r="AF932" s="15">
        <v>0</v>
      </c>
    </row>
    <row r="933" spans="1:32" x14ac:dyDescent="0.25">
      <c r="A933" s="15">
        <v>600780</v>
      </c>
      <c r="B933" s="15">
        <v>2008</v>
      </c>
      <c r="C933" s="15" t="s">
        <v>123</v>
      </c>
      <c r="D933" s="15" t="s">
        <v>50</v>
      </c>
      <c r="E933" s="15">
        <v>7</v>
      </c>
      <c r="F933" s="16">
        <v>21.795808792114258</v>
      </c>
      <c r="G933" s="16">
        <v>4.4408645480871201E-3</v>
      </c>
      <c r="H933" s="16">
        <v>7.8893247991800308E-3</v>
      </c>
      <c r="I933" s="15" t="s">
        <v>51</v>
      </c>
      <c r="J933" s="15">
        <v>2008</v>
      </c>
      <c r="K933" s="15">
        <v>2922802613.6651502</v>
      </c>
      <c r="M933" s="15">
        <v>0</v>
      </c>
      <c r="N933" s="15">
        <v>0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0</v>
      </c>
      <c r="U933" s="15">
        <v>1</v>
      </c>
      <c r="V933" s="15">
        <v>0</v>
      </c>
      <c r="W933" s="15">
        <v>0</v>
      </c>
      <c r="X933" s="15">
        <v>0</v>
      </c>
      <c r="Y933" s="15">
        <v>0</v>
      </c>
      <c r="Z933" s="15">
        <v>0</v>
      </c>
      <c r="AA933" s="15">
        <v>0</v>
      </c>
      <c r="AB933" s="15">
        <v>0</v>
      </c>
      <c r="AC933" s="15">
        <v>0</v>
      </c>
      <c r="AD933" s="15">
        <v>0</v>
      </c>
      <c r="AE933" s="15">
        <v>0</v>
      </c>
      <c r="AF933" s="15">
        <v>0</v>
      </c>
    </row>
    <row r="934" spans="1:32" x14ac:dyDescent="0.25">
      <c r="A934" s="15">
        <v>600780</v>
      </c>
      <c r="B934" s="15">
        <v>2009</v>
      </c>
      <c r="C934" s="15" t="s">
        <v>123</v>
      </c>
      <c r="D934" s="15" t="s">
        <v>50</v>
      </c>
      <c r="E934" s="15">
        <v>7</v>
      </c>
      <c r="F934" s="16">
        <v>21.734024047851563</v>
      </c>
      <c r="G934" s="16">
        <v>2.5422805920243263E-3</v>
      </c>
      <c r="H934" s="16">
        <v>4.22302121296525E-3</v>
      </c>
      <c r="I934" s="15" t="s">
        <v>51</v>
      </c>
      <c r="J934" s="15">
        <v>2009</v>
      </c>
      <c r="K934" s="15">
        <v>2747683549.0479355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1</v>
      </c>
      <c r="W934" s="15">
        <v>0</v>
      </c>
      <c r="X934" s="15">
        <v>0</v>
      </c>
      <c r="Y934" s="15">
        <v>0</v>
      </c>
      <c r="Z934" s="15">
        <v>0</v>
      </c>
      <c r="AA934" s="15">
        <v>0</v>
      </c>
      <c r="AB934" s="15">
        <v>0</v>
      </c>
      <c r="AC934" s="15">
        <v>0</v>
      </c>
      <c r="AD934" s="15">
        <v>0</v>
      </c>
      <c r="AE934" s="15">
        <v>0</v>
      </c>
      <c r="AF934" s="15">
        <v>0</v>
      </c>
    </row>
    <row r="935" spans="1:32" x14ac:dyDescent="0.25">
      <c r="A935" s="15">
        <v>600780</v>
      </c>
      <c r="B935" s="15">
        <v>2010</v>
      </c>
      <c r="C935" s="15" t="s">
        <v>123</v>
      </c>
      <c r="D935" s="15" t="s">
        <v>50</v>
      </c>
      <c r="E935" s="15">
        <v>7</v>
      </c>
      <c r="F935" s="16">
        <v>21.606616973876953</v>
      </c>
      <c r="G935" s="16">
        <v>1.2807454913854599E-2</v>
      </c>
      <c r="H935" s="16">
        <v>1.8402969464659691E-2</v>
      </c>
      <c r="I935" s="15" t="s">
        <v>51</v>
      </c>
      <c r="J935" s="15">
        <v>2010</v>
      </c>
      <c r="K935" s="15">
        <v>2418992513.9386983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1</v>
      </c>
      <c r="X935" s="15">
        <v>0</v>
      </c>
      <c r="Y935" s="15">
        <v>0</v>
      </c>
      <c r="Z935" s="15">
        <v>0</v>
      </c>
      <c r="AA935" s="15">
        <v>0</v>
      </c>
      <c r="AB935" s="15">
        <v>0</v>
      </c>
      <c r="AC935" s="15">
        <v>0</v>
      </c>
      <c r="AD935" s="15">
        <v>0</v>
      </c>
      <c r="AE935" s="15">
        <v>0</v>
      </c>
      <c r="AF935" s="15">
        <v>0</v>
      </c>
    </row>
    <row r="936" spans="1:32" x14ac:dyDescent="0.25">
      <c r="A936" s="15">
        <v>600780</v>
      </c>
      <c r="B936" s="15">
        <v>2011</v>
      </c>
      <c r="C936" s="15" t="s">
        <v>123</v>
      </c>
      <c r="D936" s="15" t="s">
        <v>50</v>
      </c>
      <c r="E936" s="15">
        <v>7</v>
      </c>
      <c r="F936" s="16">
        <v>22.622415542602539</v>
      </c>
      <c r="G936" s="16">
        <v>5.5136561393737793E-2</v>
      </c>
      <c r="H936" s="16">
        <v>0.11369404941797256</v>
      </c>
      <c r="I936" s="15" t="s">
        <v>51</v>
      </c>
      <c r="J936" s="15">
        <v>2011</v>
      </c>
      <c r="K936" s="15">
        <v>6680211880.3187952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5">
        <v>0</v>
      </c>
      <c r="V936" s="15">
        <v>0</v>
      </c>
      <c r="W936" s="15">
        <v>0</v>
      </c>
      <c r="X936" s="15">
        <v>1</v>
      </c>
      <c r="Y936" s="15">
        <v>0</v>
      </c>
      <c r="Z936" s="15">
        <v>0</v>
      </c>
      <c r="AA936" s="15">
        <v>0</v>
      </c>
      <c r="AB936" s="15">
        <v>0</v>
      </c>
      <c r="AC936" s="15">
        <v>0</v>
      </c>
      <c r="AD936" s="15">
        <v>0</v>
      </c>
      <c r="AE936" s="15">
        <v>0</v>
      </c>
      <c r="AF936" s="15">
        <v>0</v>
      </c>
    </row>
    <row r="937" spans="1:32" x14ac:dyDescent="0.25">
      <c r="A937" s="15">
        <v>600780</v>
      </c>
      <c r="B937" s="15">
        <v>2012</v>
      </c>
      <c r="C937" s="15" t="s">
        <v>123</v>
      </c>
      <c r="D937" s="15" t="s">
        <v>50</v>
      </c>
      <c r="E937" s="15">
        <v>7</v>
      </c>
      <c r="F937" s="16">
        <v>22.725025177001953</v>
      </c>
      <c r="G937" s="16">
        <v>4.9198918044567108E-2</v>
      </c>
      <c r="H937" s="16">
        <v>0.10148604214191437</v>
      </c>
      <c r="I937" s="15" t="s">
        <v>51</v>
      </c>
      <c r="J937" s="15">
        <v>2012</v>
      </c>
      <c r="K937" s="15">
        <v>7402067403.5967493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5">
        <v>0</v>
      </c>
      <c r="V937" s="15">
        <v>0</v>
      </c>
      <c r="W937" s="15">
        <v>0</v>
      </c>
      <c r="X937" s="15">
        <v>0</v>
      </c>
      <c r="Y937" s="15">
        <v>1</v>
      </c>
      <c r="Z937" s="15">
        <v>0</v>
      </c>
      <c r="AA937" s="15">
        <v>0</v>
      </c>
      <c r="AB937" s="15">
        <v>0</v>
      </c>
      <c r="AC937" s="15">
        <v>0</v>
      </c>
      <c r="AD937" s="15">
        <v>0</v>
      </c>
      <c r="AE937" s="15">
        <v>0</v>
      </c>
      <c r="AF937" s="15">
        <v>0</v>
      </c>
    </row>
    <row r="938" spans="1:32" x14ac:dyDescent="0.25">
      <c r="A938" s="15">
        <v>600780</v>
      </c>
      <c r="B938" s="15">
        <v>2013</v>
      </c>
      <c r="C938" s="15" t="s">
        <v>123</v>
      </c>
      <c r="D938" s="15" t="s">
        <v>50</v>
      </c>
      <c r="E938" s="15">
        <v>7</v>
      </c>
      <c r="F938" s="16">
        <v>22.814384460449219</v>
      </c>
      <c r="G938" s="16">
        <v>4.6165607869625092E-2</v>
      </c>
      <c r="H938" s="16">
        <v>9.5722585916519165E-2</v>
      </c>
      <c r="I938" s="15" t="s">
        <v>51</v>
      </c>
      <c r="J938" s="15">
        <v>2013</v>
      </c>
      <c r="K938" s="15">
        <v>8093964200.7148581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5">
        <v>0</v>
      </c>
      <c r="V938" s="15">
        <v>0</v>
      </c>
      <c r="W938" s="15">
        <v>0</v>
      </c>
      <c r="X938" s="15">
        <v>0</v>
      </c>
      <c r="Y938" s="15">
        <v>0</v>
      </c>
      <c r="Z938" s="15">
        <v>1</v>
      </c>
      <c r="AA938" s="15">
        <v>0</v>
      </c>
      <c r="AB938" s="15">
        <v>0</v>
      </c>
      <c r="AC938" s="15">
        <v>0</v>
      </c>
      <c r="AD938" s="15">
        <v>0</v>
      </c>
      <c r="AE938" s="15">
        <v>0</v>
      </c>
      <c r="AF938" s="15">
        <v>0</v>
      </c>
    </row>
    <row r="939" spans="1:32" x14ac:dyDescent="0.25">
      <c r="A939" s="15">
        <v>600780</v>
      </c>
      <c r="B939" s="15">
        <v>2014</v>
      </c>
      <c r="C939" s="15" t="s">
        <v>123</v>
      </c>
      <c r="D939" s="15" t="s">
        <v>50</v>
      </c>
      <c r="E939" s="15">
        <v>6</v>
      </c>
      <c r="F939" s="16">
        <v>22.844579696655273</v>
      </c>
      <c r="G939" s="16">
        <v>6.8579874932765961E-2</v>
      </c>
      <c r="H939" s="16">
        <v>0.12979595363140106</v>
      </c>
      <c r="I939" s="15" t="s">
        <v>51</v>
      </c>
      <c r="J939" s="15">
        <v>2014</v>
      </c>
      <c r="K939" s="15">
        <v>8342090627.4306202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1</v>
      </c>
      <c r="AB939" s="15">
        <v>0</v>
      </c>
      <c r="AC939" s="15">
        <v>0</v>
      </c>
      <c r="AD939" s="15">
        <v>0</v>
      </c>
      <c r="AE939" s="15">
        <v>0</v>
      </c>
      <c r="AF939" s="15">
        <v>0</v>
      </c>
    </row>
    <row r="940" spans="1:32" x14ac:dyDescent="0.25">
      <c r="A940" s="15">
        <v>600780</v>
      </c>
      <c r="B940" s="15">
        <v>2015</v>
      </c>
      <c r="C940" s="15" t="s">
        <v>123</v>
      </c>
      <c r="D940" s="15" t="s">
        <v>50</v>
      </c>
      <c r="E940" s="15">
        <v>6</v>
      </c>
      <c r="F940" s="16">
        <v>22.894332885742188</v>
      </c>
      <c r="G940" s="16">
        <v>4.0960446000099182E-2</v>
      </c>
      <c r="H940" s="16">
        <v>7.7460840344429016E-2</v>
      </c>
      <c r="I940" s="15" t="s">
        <v>51</v>
      </c>
      <c r="J940" s="15">
        <v>2015</v>
      </c>
      <c r="K940" s="15">
        <v>8767634545.0145359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1</v>
      </c>
      <c r="AC940" s="15">
        <v>0</v>
      </c>
      <c r="AD940" s="15">
        <v>0</v>
      </c>
      <c r="AE940" s="15">
        <v>0</v>
      </c>
      <c r="AF940" s="15">
        <v>0</v>
      </c>
    </row>
    <row r="941" spans="1:32" x14ac:dyDescent="0.25">
      <c r="A941" s="15">
        <v>600780</v>
      </c>
      <c r="B941" s="15">
        <v>2016</v>
      </c>
      <c r="C941" s="15" t="s">
        <v>123</v>
      </c>
      <c r="D941" s="15" t="s">
        <v>50</v>
      </c>
      <c r="E941" s="15">
        <v>7</v>
      </c>
      <c r="F941" s="16">
        <v>23.213987350463867</v>
      </c>
      <c r="G941" s="16">
        <v>5.9242923744022846E-3</v>
      </c>
      <c r="H941" s="16">
        <v>1.5245905146002769E-2</v>
      </c>
      <c r="I941" s="15" t="s">
        <v>51</v>
      </c>
      <c r="J941" s="15">
        <v>2016</v>
      </c>
      <c r="K941" s="15">
        <v>12069981634.398724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1</v>
      </c>
      <c r="AD941" s="15">
        <v>0</v>
      </c>
      <c r="AE941" s="15">
        <v>0</v>
      </c>
      <c r="AF941" s="15">
        <v>0</v>
      </c>
    </row>
    <row r="942" spans="1:32" x14ac:dyDescent="0.25">
      <c r="A942" s="15">
        <v>600780</v>
      </c>
      <c r="B942" s="15">
        <v>2017</v>
      </c>
      <c r="C942" s="15" t="s">
        <v>123</v>
      </c>
      <c r="D942" s="15" t="s">
        <v>50</v>
      </c>
      <c r="E942" s="15">
        <v>7</v>
      </c>
      <c r="F942" s="16">
        <v>23.20985221862793</v>
      </c>
      <c r="G942" s="16">
        <v>6.465389858931303E-3</v>
      </c>
      <c r="H942" s="16">
        <v>1.619696244597435E-2</v>
      </c>
      <c r="I942" s="15" t="s">
        <v>51</v>
      </c>
      <c r="J942" s="15">
        <v>2017</v>
      </c>
      <c r="K942" s="15">
        <v>12020173721.200329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5">
        <v>0</v>
      </c>
      <c r="V942" s="15">
        <v>0</v>
      </c>
      <c r="W942" s="15">
        <v>0</v>
      </c>
      <c r="X942" s="15">
        <v>0</v>
      </c>
      <c r="Y942" s="15">
        <v>0</v>
      </c>
      <c r="Z942" s="15">
        <v>0</v>
      </c>
      <c r="AA942" s="15">
        <v>0</v>
      </c>
      <c r="AB942" s="15">
        <v>0</v>
      </c>
      <c r="AC942" s="15">
        <v>0</v>
      </c>
      <c r="AD942" s="15">
        <v>1</v>
      </c>
      <c r="AE942" s="15">
        <v>0</v>
      </c>
      <c r="AF942" s="15">
        <v>0</v>
      </c>
    </row>
    <row r="943" spans="1:32" x14ac:dyDescent="0.25">
      <c r="A943" s="15">
        <v>600780</v>
      </c>
      <c r="B943" s="15">
        <v>2018</v>
      </c>
      <c r="C943" s="15" t="s">
        <v>123</v>
      </c>
      <c r="D943" s="15" t="s">
        <v>50</v>
      </c>
      <c r="E943" s="15">
        <v>7</v>
      </c>
      <c r="F943" s="16">
        <v>23.206092834472656</v>
      </c>
      <c r="G943" s="16">
        <v>1.8365448340773582E-2</v>
      </c>
      <c r="H943" s="16">
        <v>4.3306116014719009E-2</v>
      </c>
      <c r="I943" s="15" t="s">
        <v>51</v>
      </c>
      <c r="J943" s="15">
        <v>2018</v>
      </c>
      <c r="K943" s="15">
        <v>11975070104.600666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1</v>
      </c>
      <c r="AF943" s="15">
        <v>0</v>
      </c>
    </row>
    <row r="944" spans="1:32" x14ac:dyDescent="0.25">
      <c r="A944" s="15">
        <v>600780</v>
      </c>
      <c r="B944" s="15">
        <v>2019</v>
      </c>
      <c r="C944" s="15" t="s">
        <v>123</v>
      </c>
      <c r="D944" s="15" t="s">
        <v>50</v>
      </c>
      <c r="E944" s="15">
        <v>7</v>
      </c>
      <c r="F944" s="16">
        <v>22.839242935180664</v>
      </c>
      <c r="G944" s="16">
        <v>3.3356133848428726E-2</v>
      </c>
      <c r="H944" s="16">
        <v>5.1683932542800903E-2</v>
      </c>
      <c r="I944" s="15" t="s">
        <v>51</v>
      </c>
      <c r="J944" s="15">
        <v>2019</v>
      </c>
      <c r="K944" s="15">
        <v>8297689464.1437731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5">
        <v>0</v>
      </c>
      <c r="V944" s="15">
        <v>0</v>
      </c>
      <c r="W944" s="15">
        <v>0</v>
      </c>
      <c r="X944" s="15">
        <v>0</v>
      </c>
      <c r="Y944" s="15">
        <v>0</v>
      </c>
      <c r="Z944" s="15">
        <v>0</v>
      </c>
      <c r="AA944" s="15">
        <v>0</v>
      </c>
      <c r="AB944" s="15">
        <v>0</v>
      </c>
      <c r="AC944" s="15">
        <v>0</v>
      </c>
      <c r="AD944" s="15">
        <v>0</v>
      </c>
      <c r="AE944" s="15">
        <v>0</v>
      </c>
      <c r="AF944" s="15">
        <v>1</v>
      </c>
    </row>
    <row r="945" spans="1:32" x14ac:dyDescent="0.25">
      <c r="A945" s="15">
        <v>600795</v>
      </c>
      <c r="B945" s="15">
        <v>2000</v>
      </c>
      <c r="C945" s="15" t="s">
        <v>124</v>
      </c>
      <c r="D945" s="15" t="s">
        <v>50</v>
      </c>
      <c r="E945" s="15">
        <v>9</v>
      </c>
      <c r="F945" s="16">
        <v>22.864919662475586</v>
      </c>
      <c r="G945" s="16">
        <v>3.6031380295753479E-2</v>
      </c>
      <c r="H945" s="16">
        <v>6.2674790620803833E-2</v>
      </c>
      <c r="I945" s="15" t="s">
        <v>51</v>
      </c>
      <c r="J945" s="15">
        <v>2000</v>
      </c>
      <c r="K945" s="15">
        <v>8513505845.8020029</v>
      </c>
      <c r="M945" s="15">
        <v>1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5">
        <v>0</v>
      </c>
      <c r="V945" s="15">
        <v>0</v>
      </c>
      <c r="W945" s="15">
        <v>0</v>
      </c>
      <c r="X945" s="15">
        <v>0</v>
      </c>
      <c r="Y945" s="15">
        <v>0</v>
      </c>
      <c r="Z945" s="15">
        <v>0</v>
      </c>
      <c r="AA945" s="15">
        <v>0</v>
      </c>
      <c r="AB945" s="15">
        <v>0</v>
      </c>
      <c r="AC945" s="15">
        <v>0</v>
      </c>
      <c r="AD945" s="15">
        <v>0</v>
      </c>
      <c r="AE945" s="15">
        <v>0</v>
      </c>
      <c r="AF945" s="15">
        <v>0</v>
      </c>
    </row>
    <row r="946" spans="1:32" x14ac:dyDescent="0.25">
      <c r="A946" s="15">
        <v>600795</v>
      </c>
      <c r="B946" s="15">
        <v>2001</v>
      </c>
      <c r="C946" s="15" t="s">
        <v>124</v>
      </c>
      <c r="D946" s="15" t="s">
        <v>50</v>
      </c>
      <c r="E946" s="15">
        <v>10</v>
      </c>
      <c r="F946" s="16">
        <v>22.907358169555664</v>
      </c>
      <c r="G946" s="16">
        <v>7.7117972075939178E-2</v>
      </c>
      <c r="H946" s="16">
        <v>0.13091310858726501</v>
      </c>
      <c r="I946" s="15" t="s">
        <v>51</v>
      </c>
      <c r="J946" s="15">
        <v>2001</v>
      </c>
      <c r="K946" s="15">
        <v>8882582462.8143444</v>
      </c>
      <c r="M946" s="15">
        <v>0</v>
      </c>
      <c r="N946" s="15">
        <v>1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5">
        <v>0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  <c r="AA946" s="15">
        <v>0</v>
      </c>
      <c r="AB946" s="15">
        <v>0</v>
      </c>
      <c r="AC946" s="15">
        <v>0</v>
      </c>
      <c r="AD946" s="15">
        <v>0</v>
      </c>
      <c r="AE946" s="15">
        <v>0</v>
      </c>
      <c r="AF946" s="15">
        <v>0</v>
      </c>
    </row>
    <row r="947" spans="1:32" x14ac:dyDescent="0.25">
      <c r="A947" s="15">
        <v>600795</v>
      </c>
      <c r="B947" s="15">
        <v>2002</v>
      </c>
      <c r="C947" s="15" t="s">
        <v>124</v>
      </c>
      <c r="D947" s="15" t="s">
        <v>50</v>
      </c>
      <c r="E947" s="15">
        <v>8</v>
      </c>
      <c r="F947" s="16">
        <v>23.596389770507813</v>
      </c>
      <c r="G947" s="16">
        <v>3.8814157247543335E-2</v>
      </c>
      <c r="H947" s="16">
        <v>0.10816016793251038</v>
      </c>
      <c r="I947" s="15" t="s">
        <v>51</v>
      </c>
      <c r="J947" s="15">
        <v>2002</v>
      </c>
      <c r="K947" s="15">
        <v>17692201222.085041</v>
      </c>
      <c r="M947" s="15">
        <v>0</v>
      </c>
      <c r="N947" s="15">
        <v>0</v>
      </c>
      <c r="O947" s="15">
        <v>1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5">
        <v>0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  <c r="AA947" s="15">
        <v>0</v>
      </c>
      <c r="AB947" s="15">
        <v>0</v>
      </c>
      <c r="AC947" s="15">
        <v>0</v>
      </c>
      <c r="AD947" s="15">
        <v>0</v>
      </c>
      <c r="AE947" s="15">
        <v>0</v>
      </c>
      <c r="AF947" s="15">
        <v>0</v>
      </c>
    </row>
    <row r="948" spans="1:32" x14ac:dyDescent="0.25">
      <c r="A948" s="15">
        <v>600795</v>
      </c>
      <c r="B948" s="15">
        <v>2003</v>
      </c>
      <c r="C948" s="15" t="s">
        <v>124</v>
      </c>
      <c r="D948" s="15" t="s">
        <v>50</v>
      </c>
      <c r="E948" s="15">
        <v>9</v>
      </c>
      <c r="F948" s="16">
        <v>23.8477783203125</v>
      </c>
      <c r="G948" s="16">
        <v>4.134880006313324E-2</v>
      </c>
      <c r="H948" s="16">
        <v>0.12133700400590897</v>
      </c>
      <c r="I948" s="15" t="s">
        <v>51</v>
      </c>
      <c r="J948" s="15">
        <v>2003</v>
      </c>
      <c r="K948" s="15">
        <v>22748801970.343307</v>
      </c>
      <c r="M948" s="15">
        <v>0</v>
      </c>
      <c r="N948" s="15">
        <v>0</v>
      </c>
      <c r="O948" s="15">
        <v>0</v>
      </c>
      <c r="P948" s="15">
        <v>1</v>
      </c>
      <c r="Q948" s="15">
        <v>0</v>
      </c>
      <c r="R948" s="15">
        <v>0</v>
      </c>
      <c r="S948" s="15">
        <v>0</v>
      </c>
      <c r="T948" s="15">
        <v>0</v>
      </c>
      <c r="U948" s="15">
        <v>0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  <c r="AA948" s="15">
        <v>0</v>
      </c>
      <c r="AB948" s="15">
        <v>0</v>
      </c>
      <c r="AC948" s="15">
        <v>0</v>
      </c>
      <c r="AD948" s="15">
        <v>0</v>
      </c>
      <c r="AE948" s="15">
        <v>0</v>
      </c>
      <c r="AF948" s="15">
        <v>0</v>
      </c>
    </row>
    <row r="949" spans="1:32" x14ac:dyDescent="0.25">
      <c r="A949" s="15">
        <v>600795</v>
      </c>
      <c r="B949" s="15">
        <v>2004</v>
      </c>
      <c r="C949" s="15" t="s">
        <v>124</v>
      </c>
      <c r="D949" s="15" t="s">
        <v>50</v>
      </c>
      <c r="E949" s="15">
        <v>9</v>
      </c>
      <c r="F949" s="16">
        <v>24.171058654785156</v>
      </c>
      <c r="G949" s="16">
        <v>4.2651776224374771E-2</v>
      </c>
      <c r="H949" s="16">
        <v>0.13304142653942108</v>
      </c>
      <c r="I949" s="15" t="s">
        <v>51</v>
      </c>
      <c r="J949" s="15">
        <v>2004</v>
      </c>
      <c r="K949" s="15">
        <v>31430941877.842491</v>
      </c>
      <c r="M949" s="15">
        <v>0</v>
      </c>
      <c r="N949" s="15">
        <v>0</v>
      </c>
      <c r="O949" s="15">
        <v>0</v>
      </c>
      <c r="P949" s="15">
        <v>0</v>
      </c>
      <c r="Q949" s="15">
        <v>1</v>
      </c>
      <c r="R949" s="15">
        <v>0</v>
      </c>
      <c r="S949" s="15">
        <v>0</v>
      </c>
      <c r="T949" s="15">
        <v>0</v>
      </c>
      <c r="U949" s="15">
        <v>0</v>
      </c>
      <c r="V949" s="15">
        <v>0</v>
      </c>
      <c r="W949" s="15">
        <v>0</v>
      </c>
      <c r="X949" s="15">
        <v>0</v>
      </c>
      <c r="Y949" s="15">
        <v>0</v>
      </c>
      <c r="Z949" s="15">
        <v>0</v>
      </c>
      <c r="AA949" s="15">
        <v>0</v>
      </c>
      <c r="AB949" s="15">
        <v>0</v>
      </c>
      <c r="AC949" s="15">
        <v>0</v>
      </c>
      <c r="AD949" s="15">
        <v>0</v>
      </c>
      <c r="AE949" s="15">
        <v>0</v>
      </c>
      <c r="AF949" s="15">
        <v>0</v>
      </c>
    </row>
    <row r="950" spans="1:32" x14ac:dyDescent="0.25">
      <c r="A950" s="15">
        <v>600795</v>
      </c>
      <c r="B950" s="15">
        <v>2005</v>
      </c>
      <c r="C950" s="15" t="s">
        <v>124</v>
      </c>
      <c r="D950" s="15" t="s">
        <v>50</v>
      </c>
      <c r="E950" s="15">
        <v>9</v>
      </c>
      <c r="F950" s="16">
        <v>24.308263778686523</v>
      </c>
      <c r="G950" s="16">
        <v>4.2248237878084183E-2</v>
      </c>
      <c r="H950" s="16">
        <v>0.13576328754425049</v>
      </c>
      <c r="I950" s="15" t="s">
        <v>51</v>
      </c>
      <c r="J950" s="15">
        <v>2005</v>
      </c>
      <c r="K950" s="15">
        <v>36053283511.755592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1</v>
      </c>
      <c r="S950" s="15">
        <v>0</v>
      </c>
      <c r="T950" s="15">
        <v>0</v>
      </c>
      <c r="U950" s="15">
        <v>0</v>
      </c>
      <c r="V950" s="15">
        <v>0</v>
      </c>
      <c r="W950" s="15">
        <v>0</v>
      </c>
      <c r="X950" s="15">
        <v>0</v>
      </c>
      <c r="Y950" s="15">
        <v>0</v>
      </c>
      <c r="Z950" s="15">
        <v>0</v>
      </c>
      <c r="AA950" s="15">
        <v>0</v>
      </c>
      <c r="AB950" s="15">
        <v>0</v>
      </c>
      <c r="AC950" s="15">
        <v>0</v>
      </c>
      <c r="AD950" s="15">
        <v>0</v>
      </c>
      <c r="AE950" s="15">
        <v>0</v>
      </c>
      <c r="AF950" s="15">
        <v>0</v>
      </c>
    </row>
    <row r="951" spans="1:32" x14ac:dyDescent="0.25">
      <c r="A951" s="15">
        <v>600795</v>
      </c>
      <c r="B951" s="15">
        <v>2006</v>
      </c>
      <c r="C951" s="15" t="s">
        <v>124</v>
      </c>
      <c r="D951" s="15" t="s">
        <v>50</v>
      </c>
      <c r="E951" s="15">
        <v>9</v>
      </c>
      <c r="F951" s="16">
        <v>24.487777709960938</v>
      </c>
      <c r="G951" s="16">
        <v>3.6780551075935364E-2</v>
      </c>
      <c r="H951" s="16">
        <v>0.11485901474952698</v>
      </c>
      <c r="I951" s="15" t="s">
        <v>51</v>
      </c>
      <c r="J951" s="15">
        <v>2006</v>
      </c>
      <c r="K951" s="15">
        <v>43142641631.664124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1</v>
      </c>
      <c r="T951" s="15">
        <v>0</v>
      </c>
      <c r="U951" s="15">
        <v>0</v>
      </c>
      <c r="V951" s="15">
        <v>0</v>
      </c>
      <c r="W951" s="15">
        <v>0</v>
      </c>
      <c r="X951" s="15">
        <v>0</v>
      </c>
      <c r="Y951" s="15">
        <v>0</v>
      </c>
      <c r="Z951" s="15">
        <v>0</v>
      </c>
      <c r="AA951" s="15">
        <v>0</v>
      </c>
      <c r="AB951" s="15">
        <v>0</v>
      </c>
      <c r="AC951" s="15">
        <v>0</v>
      </c>
      <c r="AD951" s="15">
        <v>0</v>
      </c>
      <c r="AE951" s="15">
        <v>0</v>
      </c>
      <c r="AF951" s="15">
        <v>0</v>
      </c>
    </row>
    <row r="952" spans="1:32" x14ac:dyDescent="0.25">
      <c r="A952" s="15">
        <v>600795</v>
      </c>
      <c r="B952" s="15">
        <v>2007</v>
      </c>
      <c r="C952" s="15" t="s">
        <v>124</v>
      </c>
      <c r="D952" s="15" t="s">
        <v>50</v>
      </c>
      <c r="E952" s="15">
        <v>9</v>
      </c>
      <c r="F952" s="16">
        <v>24.811017990112305</v>
      </c>
      <c r="G952" s="16">
        <v>4.2683850973844528E-2</v>
      </c>
      <c r="H952" s="16">
        <v>0.12903761863708496</v>
      </c>
      <c r="I952" s="15" t="s">
        <v>51</v>
      </c>
      <c r="J952" s="15">
        <v>2007</v>
      </c>
      <c r="K952" s="15">
        <v>59605756392.006622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1</v>
      </c>
      <c r="U952" s="15">
        <v>0</v>
      </c>
      <c r="V952" s="15">
        <v>0</v>
      </c>
      <c r="W952" s="15">
        <v>0</v>
      </c>
      <c r="X952" s="15">
        <v>0</v>
      </c>
      <c r="Y952" s="15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0</v>
      </c>
      <c r="AE952" s="15">
        <v>0</v>
      </c>
      <c r="AF952" s="15">
        <v>0</v>
      </c>
    </row>
    <row r="953" spans="1:32" x14ac:dyDescent="0.25">
      <c r="A953" s="15">
        <v>600795</v>
      </c>
      <c r="B953" s="15">
        <v>2008</v>
      </c>
      <c r="C953" s="15" t="s">
        <v>124</v>
      </c>
      <c r="D953" s="15" t="s">
        <v>50</v>
      </c>
      <c r="E953" s="15">
        <v>8</v>
      </c>
      <c r="F953" s="16">
        <v>24.953582763671875</v>
      </c>
      <c r="G953" s="16">
        <v>3.1859469600021839E-3</v>
      </c>
      <c r="H953" s="16">
        <v>1.1237382888793945E-2</v>
      </c>
      <c r="I953" s="15" t="s">
        <v>51</v>
      </c>
      <c r="J953" s="15">
        <v>2008</v>
      </c>
      <c r="K953" s="15">
        <v>68739013952.653854</v>
      </c>
      <c r="M953" s="15">
        <v>0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>
        <v>0</v>
      </c>
      <c r="U953" s="15">
        <v>1</v>
      </c>
      <c r="V953" s="15">
        <v>0</v>
      </c>
      <c r="W953" s="15">
        <v>0</v>
      </c>
      <c r="X953" s="15">
        <v>0</v>
      </c>
      <c r="Y953" s="15">
        <v>0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  <c r="AF953" s="15">
        <v>0</v>
      </c>
    </row>
    <row r="954" spans="1:32" x14ac:dyDescent="0.25">
      <c r="A954" s="15">
        <v>600795</v>
      </c>
      <c r="B954" s="15">
        <v>2009</v>
      </c>
      <c r="C954" s="15" t="s">
        <v>124</v>
      </c>
      <c r="D954" s="15" t="s">
        <v>50</v>
      </c>
      <c r="E954" s="15">
        <v>9</v>
      </c>
      <c r="F954" s="16">
        <v>25.220632553100586</v>
      </c>
      <c r="G954" s="16">
        <v>2.3656802251935005E-2</v>
      </c>
      <c r="H954" s="16">
        <v>8.8589385151863098E-2</v>
      </c>
      <c r="I954" s="15" t="s">
        <v>51</v>
      </c>
      <c r="J954" s="15">
        <v>2009</v>
      </c>
      <c r="K954" s="15">
        <v>89780402466.720993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5">
        <v>0</v>
      </c>
      <c r="V954" s="15">
        <v>1</v>
      </c>
      <c r="W954" s="15">
        <v>0</v>
      </c>
      <c r="X954" s="15">
        <v>0</v>
      </c>
      <c r="Y954" s="15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  <c r="AF954" s="15">
        <v>0</v>
      </c>
    </row>
    <row r="955" spans="1:32" x14ac:dyDescent="0.25">
      <c r="A955" s="15">
        <v>600795</v>
      </c>
      <c r="B955" s="15">
        <v>2010</v>
      </c>
      <c r="C955" s="15" t="s">
        <v>124</v>
      </c>
      <c r="D955" s="15" t="s">
        <v>50</v>
      </c>
      <c r="E955" s="15">
        <v>9</v>
      </c>
      <c r="F955" s="16">
        <v>25.734909057617188</v>
      </c>
      <c r="G955" s="16">
        <v>2.1488485857844353E-2</v>
      </c>
      <c r="H955" s="16">
        <v>8.8300324976444244E-2</v>
      </c>
      <c r="I955" s="15" t="s">
        <v>51</v>
      </c>
      <c r="J955" s="15">
        <v>2010</v>
      </c>
      <c r="K955" s="15">
        <v>150151265205.48224</v>
      </c>
      <c r="M955" s="15">
        <v>0</v>
      </c>
      <c r="N955" s="15">
        <v>0</v>
      </c>
      <c r="O955" s="15">
        <v>0</v>
      </c>
      <c r="P955" s="15">
        <v>0</v>
      </c>
      <c r="Q955" s="15">
        <v>0</v>
      </c>
      <c r="R955" s="15">
        <v>0</v>
      </c>
      <c r="S955" s="15">
        <v>0</v>
      </c>
      <c r="T955" s="15">
        <v>0</v>
      </c>
      <c r="U955" s="15">
        <v>0</v>
      </c>
      <c r="V955" s="15">
        <v>0</v>
      </c>
      <c r="W955" s="15">
        <v>1</v>
      </c>
      <c r="X955" s="15">
        <v>0</v>
      </c>
      <c r="Y955" s="15">
        <v>0</v>
      </c>
      <c r="Z955" s="15">
        <v>0</v>
      </c>
      <c r="AA955" s="15">
        <v>0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</row>
    <row r="956" spans="1:32" x14ac:dyDescent="0.25">
      <c r="A956" s="15">
        <v>600795</v>
      </c>
      <c r="B956" s="15">
        <v>2011</v>
      </c>
      <c r="C956" s="15" t="s">
        <v>124</v>
      </c>
      <c r="D956" s="15" t="s">
        <v>50</v>
      </c>
      <c r="E956" s="15">
        <v>9</v>
      </c>
      <c r="F956" s="16">
        <v>25.92828369140625</v>
      </c>
      <c r="G956" s="16">
        <v>2.4690486490726471E-2</v>
      </c>
      <c r="H956" s="16">
        <v>0.11176876723766327</v>
      </c>
      <c r="I956" s="15" t="s">
        <v>51</v>
      </c>
      <c r="J956" s="15">
        <v>2011</v>
      </c>
      <c r="K956" s="15">
        <v>182184125538.89517</v>
      </c>
      <c r="M956" s="15">
        <v>0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1</v>
      </c>
      <c r="Y956" s="15">
        <v>0</v>
      </c>
      <c r="Z956" s="15">
        <v>0</v>
      </c>
      <c r="AA956" s="15">
        <v>0</v>
      </c>
      <c r="AB956" s="15">
        <v>0</v>
      </c>
      <c r="AC956" s="15">
        <v>0</v>
      </c>
      <c r="AD956" s="15">
        <v>0</v>
      </c>
      <c r="AE956" s="15">
        <v>0</v>
      </c>
      <c r="AF956" s="15">
        <v>0</v>
      </c>
    </row>
    <row r="957" spans="1:32" x14ac:dyDescent="0.25">
      <c r="A957" s="15">
        <v>600795</v>
      </c>
      <c r="B957" s="15">
        <v>2012</v>
      </c>
      <c r="C957" s="15" t="s">
        <v>124</v>
      </c>
      <c r="D957" s="15" t="s">
        <v>50</v>
      </c>
      <c r="E957" s="15">
        <v>9</v>
      </c>
      <c r="F957" s="16">
        <v>26.058950424194336</v>
      </c>
      <c r="G957" s="16">
        <v>3.2197821885347366E-2</v>
      </c>
      <c r="H957" s="16">
        <v>0.13004694879055023</v>
      </c>
      <c r="I957" s="15" t="s">
        <v>51</v>
      </c>
      <c r="J957" s="15">
        <v>2012</v>
      </c>
      <c r="K957" s="15">
        <v>207614830634.21927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5">
        <v>0</v>
      </c>
      <c r="V957" s="15">
        <v>0</v>
      </c>
      <c r="W957" s="15">
        <v>0</v>
      </c>
      <c r="X957" s="15">
        <v>0</v>
      </c>
      <c r="Y957" s="15">
        <v>1</v>
      </c>
      <c r="Z957" s="15">
        <v>0</v>
      </c>
      <c r="AA957" s="15">
        <v>0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</row>
    <row r="958" spans="1:32" x14ac:dyDescent="0.25">
      <c r="A958" s="15">
        <v>600795</v>
      </c>
      <c r="B958" s="15">
        <v>2013</v>
      </c>
      <c r="C958" s="15" t="s">
        <v>124</v>
      </c>
      <c r="D958" s="15" t="s">
        <v>50</v>
      </c>
      <c r="E958" s="15">
        <v>11</v>
      </c>
      <c r="F958" s="16">
        <v>26.206722259521484</v>
      </c>
      <c r="G958" s="16">
        <v>3.8282230496406555E-2</v>
      </c>
      <c r="H958" s="16">
        <v>0.156942218542099</v>
      </c>
      <c r="I958" s="15" t="s">
        <v>51</v>
      </c>
      <c r="J958" s="15">
        <v>2013</v>
      </c>
      <c r="K958" s="15">
        <v>240677153307.44797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1</v>
      </c>
      <c r="AA958" s="15">
        <v>0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</row>
    <row r="959" spans="1:32" x14ac:dyDescent="0.25">
      <c r="A959" s="15">
        <v>600795</v>
      </c>
      <c r="B959" s="15">
        <v>2014</v>
      </c>
      <c r="C959" s="15" t="s">
        <v>124</v>
      </c>
      <c r="D959" s="15" t="s">
        <v>50</v>
      </c>
      <c r="E959" s="15">
        <v>11</v>
      </c>
      <c r="F959" s="16">
        <v>26.229625701904297</v>
      </c>
      <c r="G959" s="16">
        <v>3.6999855190515518E-2</v>
      </c>
      <c r="H959" s="16">
        <v>0.13854086399078369</v>
      </c>
      <c r="I959" s="15" t="s">
        <v>51</v>
      </c>
      <c r="J959" s="15">
        <v>2014</v>
      </c>
      <c r="K959" s="15">
        <v>246253099052.52612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  <c r="AA959" s="15">
        <v>1</v>
      </c>
      <c r="AB959" s="15">
        <v>0</v>
      </c>
      <c r="AC959" s="15">
        <v>0</v>
      </c>
      <c r="AD959" s="15">
        <v>0</v>
      </c>
      <c r="AE959" s="15">
        <v>0</v>
      </c>
      <c r="AF959" s="15">
        <v>0</v>
      </c>
    </row>
    <row r="960" spans="1:32" x14ac:dyDescent="0.25">
      <c r="A960" s="15">
        <v>600795</v>
      </c>
      <c r="B960" s="15">
        <v>2015</v>
      </c>
      <c r="C960" s="15" t="s">
        <v>124</v>
      </c>
      <c r="D960" s="15" t="s">
        <v>50</v>
      </c>
      <c r="E960" s="15">
        <v>11</v>
      </c>
      <c r="F960" s="16">
        <v>26.245466232299805</v>
      </c>
      <c r="G960" s="16">
        <v>2.8567856177687645E-2</v>
      </c>
      <c r="H960" s="16">
        <v>0.10280266404151917</v>
      </c>
      <c r="I960" s="15" t="s">
        <v>51</v>
      </c>
      <c r="J960" s="15">
        <v>2015</v>
      </c>
      <c r="K960" s="15">
        <v>250184937743.00848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1</v>
      </c>
      <c r="AC960" s="15">
        <v>0</v>
      </c>
      <c r="AD960" s="15">
        <v>0</v>
      </c>
      <c r="AE960" s="15">
        <v>0</v>
      </c>
      <c r="AF960" s="15">
        <v>0</v>
      </c>
    </row>
    <row r="961" spans="1:32" x14ac:dyDescent="0.25">
      <c r="A961" s="15">
        <v>600795</v>
      </c>
      <c r="B961" s="15">
        <v>2016</v>
      </c>
      <c r="C961" s="15" t="s">
        <v>124</v>
      </c>
      <c r="D961" s="15" t="s">
        <v>50</v>
      </c>
      <c r="E961" s="15">
        <v>11</v>
      </c>
      <c r="F961" s="16">
        <v>26.32636833190918</v>
      </c>
      <c r="G961" s="16">
        <v>2.5872981175780296E-2</v>
      </c>
      <c r="H961" s="16">
        <v>9.4625011086463928E-2</v>
      </c>
      <c r="I961" s="15" t="s">
        <v>51</v>
      </c>
      <c r="J961" s="15">
        <v>2016</v>
      </c>
      <c r="K961" s="15">
        <v>271266706831.30441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  <c r="AA961" s="15">
        <v>0</v>
      </c>
      <c r="AB961" s="15">
        <v>0</v>
      </c>
      <c r="AC961" s="15">
        <v>1</v>
      </c>
      <c r="AD961" s="15">
        <v>0</v>
      </c>
      <c r="AE961" s="15">
        <v>0</v>
      </c>
      <c r="AF961" s="15">
        <v>0</v>
      </c>
    </row>
    <row r="962" spans="1:32" x14ac:dyDescent="0.25">
      <c r="A962" s="15">
        <v>600795</v>
      </c>
      <c r="B962" s="15">
        <v>2017</v>
      </c>
      <c r="C962" s="15" t="s">
        <v>124</v>
      </c>
      <c r="D962" s="15" t="s">
        <v>50</v>
      </c>
      <c r="E962" s="15">
        <v>11</v>
      </c>
      <c r="F962" s="16">
        <v>26.336868286132813</v>
      </c>
      <c r="G962" s="16">
        <v>1.008355338126421E-2</v>
      </c>
      <c r="H962" s="16">
        <v>3.8043610751628876E-2</v>
      </c>
      <c r="I962" s="15" t="s">
        <v>51</v>
      </c>
      <c r="J962" s="15">
        <v>2017</v>
      </c>
      <c r="K962" s="15">
        <v>274130000756.76657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1</v>
      </c>
      <c r="AE962" s="15">
        <v>0</v>
      </c>
      <c r="AF962" s="15">
        <v>0</v>
      </c>
    </row>
    <row r="963" spans="1:32" x14ac:dyDescent="0.25">
      <c r="A963" s="15">
        <v>600795</v>
      </c>
      <c r="B963" s="15">
        <v>2018</v>
      </c>
      <c r="C963" s="15" t="s">
        <v>124</v>
      </c>
      <c r="D963" s="15" t="s">
        <v>50</v>
      </c>
      <c r="E963" s="15">
        <v>11</v>
      </c>
      <c r="F963" s="16">
        <v>26.33094596862793</v>
      </c>
      <c r="G963" s="16">
        <v>6.6375085152685642E-3</v>
      </c>
      <c r="H963" s="16">
        <v>2.5375109165906906E-2</v>
      </c>
      <c r="I963" s="15" t="s">
        <v>51</v>
      </c>
      <c r="J963" s="15">
        <v>2018</v>
      </c>
      <c r="K963" s="15">
        <v>272511313774.92352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0</v>
      </c>
      <c r="AE963" s="15">
        <v>1</v>
      </c>
      <c r="AF963" s="15">
        <v>0</v>
      </c>
    </row>
    <row r="964" spans="1:32" x14ac:dyDescent="0.25">
      <c r="A964" s="15">
        <v>600795</v>
      </c>
      <c r="B964" s="15">
        <v>2019</v>
      </c>
      <c r="C964" s="15" t="s">
        <v>124</v>
      </c>
      <c r="D964" s="15" t="s">
        <v>50</v>
      </c>
      <c r="E964" s="15">
        <v>11</v>
      </c>
      <c r="F964" s="16">
        <v>26.622745513916016</v>
      </c>
      <c r="G964" s="16">
        <v>1.348270196467638E-2</v>
      </c>
      <c r="H964" s="16">
        <v>4.2170565575361252E-2</v>
      </c>
      <c r="I964" s="15" t="s">
        <v>51</v>
      </c>
      <c r="J964" s="15">
        <v>2019</v>
      </c>
      <c r="K964" s="15">
        <v>364847579869.67395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0</v>
      </c>
      <c r="S964" s="15">
        <v>0</v>
      </c>
      <c r="T964" s="15">
        <v>0</v>
      </c>
      <c r="U964" s="15">
        <v>0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  <c r="AA964" s="15">
        <v>0</v>
      </c>
      <c r="AB964" s="15">
        <v>0</v>
      </c>
      <c r="AC964" s="15">
        <v>0</v>
      </c>
      <c r="AD964" s="15">
        <v>0</v>
      </c>
      <c r="AE964" s="15">
        <v>0</v>
      </c>
      <c r="AF964" s="15">
        <v>1</v>
      </c>
    </row>
    <row r="965" spans="1:32" x14ac:dyDescent="0.25">
      <c r="A965" s="15">
        <v>600863</v>
      </c>
      <c r="B965" s="15">
        <v>2000</v>
      </c>
      <c r="C965" s="15" t="s">
        <v>125</v>
      </c>
      <c r="D965" s="15" t="s">
        <v>50</v>
      </c>
      <c r="E965" s="15">
        <v>9</v>
      </c>
      <c r="F965" s="16">
        <v>22.050254821777344</v>
      </c>
      <c r="G965" s="16">
        <v>8.0696381628513336E-2</v>
      </c>
      <c r="H965" s="16">
        <v>9.0988591313362122E-2</v>
      </c>
      <c r="I965" s="15" t="s">
        <v>51</v>
      </c>
      <c r="J965" s="15">
        <v>2000</v>
      </c>
      <c r="K965" s="15">
        <v>3769675731.2551718</v>
      </c>
      <c r="M965" s="15">
        <v>1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>
        <v>0</v>
      </c>
      <c r="U965" s="15">
        <v>0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  <c r="AA965" s="15">
        <v>0</v>
      </c>
      <c r="AB965" s="15">
        <v>0</v>
      </c>
      <c r="AC965" s="15">
        <v>0</v>
      </c>
      <c r="AD965" s="15">
        <v>0</v>
      </c>
      <c r="AE965" s="15">
        <v>0</v>
      </c>
      <c r="AF965" s="15">
        <v>0</v>
      </c>
    </row>
    <row r="966" spans="1:32" x14ac:dyDescent="0.25">
      <c r="A966" s="15">
        <v>600863</v>
      </c>
      <c r="B966" s="15">
        <v>2001</v>
      </c>
      <c r="C966" s="15" t="s">
        <v>125</v>
      </c>
      <c r="D966" s="15" t="s">
        <v>50</v>
      </c>
      <c r="E966" s="15">
        <v>9</v>
      </c>
      <c r="F966" s="16">
        <v>22.148651123046875</v>
      </c>
      <c r="G966" s="16">
        <v>5.2936479449272156E-2</v>
      </c>
      <c r="H966" s="16">
        <v>5.9168856590986252E-2</v>
      </c>
      <c r="I966" s="15" t="s">
        <v>51</v>
      </c>
      <c r="J966" s="15">
        <v>2001</v>
      </c>
      <c r="K966" s="15">
        <v>4159460116.237556</v>
      </c>
      <c r="M966" s="15">
        <v>0</v>
      </c>
      <c r="N966" s="15">
        <v>1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0</v>
      </c>
      <c r="AC966" s="15">
        <v>0</v>
      </c>
      <c r="AD966" s="15">
        <v>0</v>
      </c>
      <c r="AE966" s="15">
        <v>0</v>
      </c>
      <c r="AF966" s="15">
        <v>0</v>
      </c>
    </row>
    <row r="967" spans="1:32" x14ac:dyDescent="0.25">
      <c r="A967" s="15">
        <v>600863</v>
      </c>
      <c r="B967" s="15">
        <v>2002</v>
      </c>
      <c r="C967" s="15" t="s">
        <v>125</v>
      </c>
      <c r="D967" s="15" t="s">
        <v>50</v>
      </c>
      <c r="E967" s="15">
        <v>11</v>
      </c>
      <c r="F967" s="16">
        <v>22.817167282104492</v>
      </c>
      <c r="G967" s="16">
        <v>3.1027829274535179E-2</v>
      </c>
      <c r="H967" s="16">
        <v>5.514838919043541E-2</v>
      </c>
      <c r="I967" s="15" t="s">
        <v>51</v>
      </c>
      <c r="J967" s="15">
        <v>2002</v>
      </c>
      <c r="K967" s="15">
        <v>8116519628.8806381</v>
      </c>
      <c r="M967" s="15">
        <v>0</v>
      </c>
      <c r="N967" s="15">
        <v>0</v>
      </c>
      <c r="O967" s="15">
        <v>1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0</v>
      </c>
      <c r="AC967" s="15">
        <v>0</v>
      </c>
      <c r="AD967" s="15">
        <v>0</v>
      </c>
      <c r="AE967" s="15">
        <v>0</v>
      </c>
      <c r="AF967" s="15">
        <v>0</v>
      </c>
    </row>
    <row r="968" spans="1:32" x14ac:dyDescent="0.25">
      <c r="A968" s="15">
        <v>600863</v>
      </c>
      <c r="B968" s="15">
        <v>2003</v>
      </c>
      <c r="C968" s="15" t="s">
        <v>125</v>
      </c>
      <c r="D968" s="15" t="s">
        <v>50</v>
      </c>
      <c r="E968" s="15">
        <v>12</v>
      </c>
      <c r="F968" s="16">
        <v>23.181158065795898</v>
      </c>
      <c r="G968" s="16">
        <v>3.615308552980423E-2</v>
      </c>
      <c r="H968" s="16">
        <v>7.9740814864635468E-2</v>
      </c>
      <c r="I968" s="15" t="s">
        <v>51</v>
      </c>
      <c r="J968" s="15">
        <v>2003</v>
      </c>
      <c r="K968" s="15">
        <v>11680166458.115198</v>
      </c>
      <c r="M968" s="15">
        <v>0</v>
      </c>
      <c r="N968" s="15">
        <v>0</v>
      </c>
      <c r="O968" s="15">
        <v>0</v>
      </c>
      <c r="P968" s="15">
        <v>1</v>
      </c>
      <c r="Q968" s="15">
        <v>0</v>
      </c>
      <c r="R968" s="15">
        <v>0</v>
      </c>
      <c r="S968" s="15">
        <v>0</v>
      </c>
      <c r="T968" s="15">
        <v>0</v>
      </c>
      <c r="U968" s="15">
        <v>0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  <c r="AA968" s="15">
        <v>0</v>
      </c>
      <c r="AB968" s="15">
        <v>0</v>
      </c>
      <c r="AC968" s="15">
        <v>0</v>
      </c>
      <c r="AD968" s="15">
        <v>0</v>
      </c>
      <c r="AE968" s="15">
        <v>0</v>
      </c>
      <c r="AF968" s="15">
        <v>0</v>
      </c>
    </row>
    <row r="969" spans="1:32" x14ac:dyDescent="0.25">
      <c r="A969" s="15">
        <v>600863</v>
      </c>
      <c r="B969" s="15">
        <v>2004</v>
      </c>
      <c r="C969" s="15" t="s">
        <v>125</v>
      </c>
      <c r="D969" s="15" t="s">
        <v>50</v>
      </c>
      <c r="E969" s="15">
        <v>12</v>
      </c>
      <c r="F969" s="16">
        <v>23.475234985351563</v>
      </c>
      <c r="G969" s="16">
        <v>2.2546421736478806E-2</v>
      </c>
      <c r="H969" s="16">
        <v>6.1709664762020111E-2</v>
      </c>
      <c r="I969" s="15" t="s">
        <v>51</v>
      </c>
      <c r="J969" s="15">
        <v>2004</v>
      </c>
      <c r="K969" s="15">
        <v>15673464895.239527</v>
      </c>
      <c r="M969" s="15">
        <v>0</v>
      </c>
      <c r="N969" s="15">
        <v>0</v>
      </c>
      <c r="O969" s="15">
        <v>0</v>
      </c>
      <c r="P969" s="15">
        <v>0</v>
      </c>
      <c r="Q969" s="15">
        <v>1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  <c r="AF969" s="15">
        <v>0</v>
      </c>
    </row>
    <row r="970" spans="1:32" x14ac:dyDescent="0.25">
      <c r="A970" s="15">
        <v>600863</v>
      </c>
      <c r="B970" s="15">
        <v>2005</v>
      </c>
      <c r="C970" s="15" t="s">
        <v>125</v>
      </c>
      <c r="D970" s="15" t="s">
        <v>50</v>
      </c>
      <c r="E970" s="15">
        <v>12</v>
      </c>
      <c r="F970" s="16">
        <v>23.632116317749023</v>
      </c>
      <c r="G970" s="16">
        <v>1.3732250779867172E-2</v>
      </c>
      <c r="H970" s="16">
        <v>4.2986560612916946E-2</v>
      </c>
      <c r="I970" s="15" t="s">
        <v>51</v>
      </c>
      <c r="J970" s="15">
        <v>2005</v>
      </c>
      <c r="K970" s="15">
        <v>18335709198.301937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1</v>
      </c>
      <c r="S970" s="15">
        <v>0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  <c r="AA970" s="15">
        <v>0</v>
      </c>
      <c r="AB970" s="15">
        <v>0</v>
      </c>
      <c r="AC970" s="15">
        <v>0</v>
      </c>
      <c r="AD970" s="15">
        <v>0</v>
      </c>
      <c r="AE970" s="15">
        <v>0</v>
      </c>
      <c r="AF970" s="15">
        <v>0</v>
      </c>
    </row>
    <row r="971" spans="1:32" x14ac:dyDescent="0.25">
      <c r="A971" s="15">
        <v>600863</v>
      </c>
      <c r="B971" s="15">
        <v>2006</v>
      </c>
      <c r="C971" s="15" t="s">
        <v>125</v>
      </c>
      <c r="D971" s="15" t="s">
        <v>50</v>
      </c>
      <c r="E971" s="15">
        <v>12</v>
      </c>
      <c r="F971" s="16">
        <v>23.784042358398438</v>
      </c>
      <c r="G971" s="16">
        <v>1.8311336636543274E-2</v>
      </c>
      <c r="H971" s="16">
        <v>6.3255704939365387E-2</v>
      </c>
      <c r="I971" s="15" t="s">
        <v>51</v>
      </c>
      <c r="J971" s="15">
        <v>2006</v>
      </c>
      <c r="K971" s="15">
        <v>21344124899.451786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1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0</v>
      </c>
      <c r="AC971" s="15">
        <v>0</v>
      </c>
      <c r="AD971" s="15">
        <v>0</v>
      </c>
      <c r="AE971" s="15">
        <v>0</v>
      </c>
      <c r="AF971" s="15">
        <v>0</v>
      </c>
    </row>
    <row r="972" spans="1:32" x14ac:dyDescent="0.25">
      <c r="A972" s="15">
        <v>600863</v>
      </c>
      <c r="B972" s="15">
        <v>2007</v>
      </c>
      <c r="C972" s="15" t="s">
        <v>125</v>
      </c>
      <c r="D972" s="15" t="s">
        <v>50</v>
      </c>
      <c r="E972" s="15">
        <v>12</v>
      </c>
      <c r="F972" s="16">
        <v>23.888792037963867</v>
      </c>
      <c r="G972" s="16">
        <v>1.5839697793126106E-2</v>
      </c>
      <c r="H972" s="16">
        <v>5.942167341709137E-2</v>
      </c>
      <c r="I972" s="15" t="s">
        <v>51</v>
      </c>
      <c r="J972" s="15">
        <v>2007</v>
      </c>
      <c r="K972" s="15">
        <v>23701212354.177418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1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  <c r="AF972" s="15">
        <v>0</v>
      </c>
    </row>
    <row r="973" spans="1:32" x14ac:dyDescent="0.25">
      <c r="A973" s="15">
        <v>600863</v>
      </c>
      <c r="B973" s="15">
        <v>2008</v>
      </c>
      <c r="C973" s="15" t="s">
        <v>125</v>
      </c>
      <c r="D973" s="15" t="s">
        <v>50</v>
      </c>
      <c r="E973" s="15">
        <v>12</v>
      </c>
      <c r="F973" s="16">
        <v>23.870292663574219</v>
      </c>
      <c r="G973" s="16">
        <v>-2.6393303647637367E-2</v>
      </c>
      <c r="H973" s="16">
        <v>-0.11490285396575928</v>
      </c>
      <c r="I973" s="15" t="s">
        <v>51</v>
      </c>
      <c r="J973" s="15">
        <v>2008</v>
      </c>
      <c r="K973" s="15">
        <v>23266785455.57851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1</v>
      </c>
      <c r="V973" s="15">
        <v>0</v>
      </c>
      <c r="W973" s="15">
        <v>0</v>
      </c>
      <c r="X973" s="15">
        <v>0</v>
      </c>
      <c r="Y973" s="15">
        <v>0</v>
      </c>
      <c r="Z973" s="15">
        <v>0</v>
      </c>
      <c r="AA973" s="15">
        <v>0</v>
      </c>
      <c r="AB973" s="15">
        <v>0</v>
      </c>
      <c r="AC973" s="15">
        <v>0</v>
      </c>
      <c r="AD973" s="15">
        <v>0</v>
      </c>
      <c r="AE973" s="15">
        <v>0</v>
      </c>
      <c r="AF973" s="15">
        <v>0</v>
      </c>
    </row>
    <row r="974" spans="1:32" x14ac:dyDescent="0.25">
      <c r="A974" s="15">
        <v>600863</v>
      </c>
      <c r="B974" s="15">
        <v>2009</v>
      </c>
      <c r="C974" s="15" t="s">
        <v>125</v>
      </c>
      <c r="D974" s="15" t="s">
        <v>50</v>
      </c>
      <c r="E974" s="15">
        <v>12</v>
      </c>
      <c r="F974" s="16">
        <v>23.829986572265625</v>
      </c>
      <c r="G974" s="16">
        <v>3.7346456199884415E-2</v>
      </c>
      <c r="H974" s="16">
        <v>0.14682620763778687</v>
      </c>
      <c r="I974" s="15" t="s">
        <v>51</v>
      </c>
      <c r="J974" s="15">
        <v>2009</v>
      </c>
      <c r="K974" s="15">
        <v>22347640283.281277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1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</row>
    <row r="975" spans="1:32" x14ac:dyDescent="0.25">
      <c r="A975" s="15">
        <v>600863</v>
      </c>
      <c r="B975" s="15">
        <v>2010</v>
      </c>
      <c r="C975" s="15" t="s">
        <v>125</v>
      </c>
      <c r="D975" s="15" t="s">
        <v>50</v>
      </c>
      <c r="E975" s="15">
        <v>12</v>
      </c>
      <c r="F975" s="16">
        <v>23.88361930847168</v>
      </c>
      <c r="G975" s="16">
        <v>4.9038425087928772E-2</v>
      </c>
      <c r="H975" s="16">
        <v>0.17921341955661774</v>
      </c>
      <c r="I975" s="15" t="s">
        <v>51</v>
      </c>
      <c r="J975" s="15">
        <v>2010</v>
      </c>
      <c r="K975" s="15">
        <v>23578928936.21627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0</v>
      </c>
      <c r="W975" s="15">
        <v>1</v>
      </c>
      <c r="X975" s="15">
        <v>0</v>
      </c>
      <c r="Y975" s="15">
        <v>0</v>
      </c>
      <c r="Z975" s="15">
        <v>0</v>
      </c>
      <c r="AA975" s="15">
        <v>0</v>
      </c>
      <c r="AB975" s="15">
        <v>0</v>
      </c>
      <c r="AC975" s="15">
        <v>0</v>
      </c>
      <c r="AD975" s="15">
        <v>0</v>
      </c>
      <c r="AE975" s="15">
        <v>0</v>
      </c>
      <c r="AF975" s="15">
        <v>0</v>
      </c>
    </row>
    <row r="976" spans="1:32" x14ac:dyDescent="0.25">
      <c r="A976" s="15">
        <v>600863</v>
      </c>
      <c r="B976" s="15">
        <v>2011</v>
      </c>
      <c r="C976" s="15" t="s">
        <v>125</v>
      </c>
      <c r="D976" s="15" t="s">
        <v>50</v>
      </c>
      <c r="E976" s="15">
        <v>12</v>
      </c>
      <c r="F976" s="16">
        <v>23.975181579589844</v>
      </c>
      <c r="G976" s="16">
        <v>3.9990197867155075E-2</v>
      </c>
      <c r="H976" s="16">
        <v>0.1421610414981842</v>
      </c>
      <c r="I976" s="15" t="s">
        <v>51</v>
      </c>
      <c r="J976" s="15">
        <v>2011</v>
      </c>
      <c r="K976" s="15">
        <v>25839794927.57193</v>
      </c>
      <c r="M976" s="15">
        <v>0</v>
      </c>
      <c r="N976" s="15">
        <v>0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5">
        <v>0</v>
      </c>
      <c r="V976" s="15">
        <v>0</v>
      </c>
      <c r="W976" s="15">
        <v>0</v>
      </c>
      <c r="X976" s="15">
        <v>1</v>
      </c>
      <c r="Y976" s="15">
        <v>0</v>
      </c>
      <c r="Z976" s="15">
        <v>0</v>
      </c>
      <c r="AA976" s="15">
        <v>0</v>
      </c>
      <c r="AB976" s="15">
        <v>0</v>
      </c>
      <c r="AC976" s="15">
        <v>0</v>
      </c>
      <c r="AD976" s="15">
        <v>0</v>
      </c>
      <c r="AE976" s="15">
        <v>0</v>
      </c>
      <c r="AF976" s="15">
        <v>0</v>
      </c>
    </row>
    <row r="977" spans="1:32" x14ac:dyDescent="0.25">
      <c r="A977" s="15">
        <v>600863</v>
      </c>
      <c r="B977" s="15">
        <v>2012</v>
      </c>
      <c r="C977" s="15" t="s">
        <v>125</v>
      </c>
      <c r="D977" s="15" t="s">
        <v>50</v>
      </c>
      <c r="E977" s="15">
        <v>12</v>
      </c>
      <c r="F977" s="16">
        <v>24.30906867980957</v>
      </c>
      <c r="G977" s="16">
        <v>5.1572144031524658E-2</v>
      </c>
      <c r="H977" s="16">
        <v>0.14324784278869629</v>
      </c>
      <c r="I977" s="15" t="s">
        <v>51</v>
      </c>
      <c r="J977" s="15">
        <v>2012</v>
      </c>
      <c r="K977" s="15">
        <v>36082314522.12281</v>
      </c>
      <c r="M977" s="15">
        <v>0</v>
      </c>
      <c r="N977" s="15">
        <v>0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1</v>
      </c>
      <c r="Z977" s="15">
        <v>0</v>
      </c>
      <c r="AA977" s="15">
        <v>0</v>
      </c>
      <c r="AB977" s="15">
        <v>0</v>
      </c>
      <c r="AC977" s="15">
        <v>0</v>
      </c>
      <c r="AD977" s="15">
        <v>0</v>
      </c>
      <c r="AE977" s="15">
        <v>0</v>
      </c>
      <c r="AF977" s="15">
        <v>0</v>
      </c>
    </row>
    <row r="978" spans="1:32" x14ac:dyDescent="0.25">
      <c r="A978" s="15">
        <v>600863</v>
      </c>
      <c r="B978" s="15">
        <v>2013</v>
      </c>
      <c r="C978" s="15" t="s">
        <v>125</v>
      </c>
      <c r="D978" s="15" t="s">
        <v>50</v>
      </c>
      <c r="E978" s="15">
        <v>12</v>
      </c>
      <c r="F978" s="16">
        <v>24.295745849609375</v>
      </c>
      <c r="G978" s="16">
        <v>5.5563636124134064E-2</v>
      </c>
      <c r="H978" s="16">
        <v>0.14272001385688782</v>
      </c>
      <c r="I978" s="15" t="s">
        <v>51</v>
      </c>
      <c r="J978" s="15">
        <v>2013</v>
      </c>
      <c r="K978" s="15">
        <v>35604784064.47892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5">
        <v>0</v>
      </c>
      <c r="V978" s="15">
        <v>0</v>
      </c>
      <c r="W978" s="15">
        <v>0</v>
      </c>
      <c r="X978" s="15">
        <v>0</v>
      </c>
      <c r="Y978" s="15">
        <v>0</v>
      </c>
      <c r="Z978" s="15">
        <v>1</v>
      </c>
      <c r="AA978" s="15">
        <v>0</v>
      </c>
      <c r="AB978" s="15">
        <v>0</v>
      </c>
      <c r="AC978" s="15">
        <v>0</v>
      </c>
      <c r="AD978" s="15">
        <v>0</v>
      </c>
      <c r="AE978" s="15">
        <v>0</v>
      </c>
      <c r="AF978" s="15">
        <v>0</v>
      </c>
    </row>
    <row r="979" spans="1:32" x14ac:dyDescent="0.25">
      <c r="A979" s="15">
        <v>600863</v>
      </c>
      <c r="B979" s="15">
        <v>2014</v>
      </c>
      <c r="C979" s="15" t="s">
        <v>125</v>
      </c>
      <c r="D979" s="15" t="s">
        <v>50</v>
      </c>
      <c r="E979" s="15">
        <v>12</v>
      </c>
      <c r="F979" s="16">
        <v>24.38099479675293</v>
      </c>
      <c r="G979" s="16">
        <v>5.3362376987934113E-2</v>
      </c>
      <c r="H979" s="16">
        <v>0.14446482062339783</v>
      </c>
      <c r="I979" s="15" t="s">
        <v>51</v>
      </c>
      <c r="J979" s="15">
        <v>2014</v>
      </c>
      <c r="K979" s="15">
        <v>38773187339.965927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0</v>
      </c>
      <c r="Z979" s="15">
        <v>0</v>
      </c>
      <c r="AA979" s="15">
        <v>1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</row>
    <row r="980" spans="1:32" x14ac:dyDescent="0.25">
      <c r="A980" s="15">
        <v>600863</v>
      </c>
      <c r="B980" s="15">
        <v>2015</v>
      </c>
      <c r="C980" s="15" t="s">
        <v>125</v>
      </c>
      <c r="D980" s="15" t="s">
        <v>50</v>
      </c>
      <c r="E980" s="15">
        <v>12</v>
      </c>
      <c r="F980" s="16">
        <v>24.366483688354492</v>
      </c>
      <c r="G980" s="16">
        <v>3.1909510493278503E-2</v>
      </c>
      <c r="H980" s="16">
        <v>8.895236998796463E-2</v>
      </c>
      <c r="I980" s="15" t="s">
        <v>51</v>
      </c>
      <c r="J980" s="15">
        <v>2015</v>
      </c>
      <c r="K980" s="15">
        <v>38214608019.796555</v>
      </c>
      <c r="M980" s="15">
        <v>0</v>
      </c>
      <c r="N980" s="15">
        <v>0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0</v>
      </c>
      <c r="AB980" s="15">
        <v>1</v>
      </c>
      <c r="AC980" s="15">
        <v>0</v>
      </c>
      <c r="AD980" s="15">
        <v>0</v>
      </c>
      <c r="AE980" s="15">
        <v>0</v>
      </c>
      <c r="AF980" s="15">
        <v>0</v>
      </c>
    </row>
    <row r="981" spans="1:32" x14ac:dyDescent="0.25">
      <c r="A981" s="15">
        <v>600863</v>
      </c>
      <c r="B981" s="15">
        <v>2016</v>
      </c>
      <c r="C981" s="15" t="s">
        <v>125</v>
      </c>
      <c r="D981" s="15" t="s">
        <v>50</v>
      </c>
      <c r="E981" s="15">
        <v>12</v>
      </c>
      <c r="F981" s="16">
        <v>24.404182434082031</v>
      </c>
      <c r="G981" s="16">
        <v>1.5003095380961895E-2</v>
      </c>
      <c r="H981" s="16">
        <v>4.4082235544919968E-2</v>
      </c>
      <c r="I981" s="15" t="s">
        <v>51</v>
      </c>
      <c r="J981" s="15">
        <v>2016</v>
      </c>
      <c r="K981" s="15">
        <v>39682750503.371941</v>
      </c>
      <c r="M981" s="15">
        <v>0</v>
      </c>
      <c r="N981" s="15">
        <v>0</v>
      </c>
      <c r="O981" s="15">
        <v>0</v>
      </c>
      <c r="P981" s="15">
        <v>0</v>
      </c>
      <c r="Q981" s="15">
        <v>0</v>
      </c>
      <c r="R981" s="15">
        <v>0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0</v>
      </c>
      <c r="AC981" s="15">
        <v>1</v>
      </c>
      <c r="AD981" s="15">
        <v>0</v>
      </c>
      <c r="AE981" s="15">
        <v>0</v>
      </c>
      <c r="AF981" s="15">
        <v>0</v>
      </c>
    </row>
    <row r="982" spans="1:32" x14ac:dyDescent="0.25">
      <c r="A982" s="15">
        <v>600863</v>
      </c>
      <c r="B982" s="15">
        <v>2017</v>
      </c>
      <c r="C982" s="15" t="s">
        <v>125</v>
      </c>
      <c r="D982" s="15" t="s">
        <v>50</v>
      </c>
      <c r="E982" s="15">
        <v>12</v>
      </c>
      <c r="F982" s="16">
        <v>24.486648559570313</v>
      </c>
      <c r="G982" s="16">
        <v>1.8497154116630554E-2</v>
      </c>
      <c r="H982" s="16">
        <v>5.7937577366828918E-2</v>
      </c>
      <c r="I982" s="15" t="s">
        <v>51</v>
      </c>
      <c r="J982" s="15">
        <v>2017</v>
      </c>
      <c r="K982" s="15">
        <v>43093954593.680031</v>
      </c>
      <c r="M982" s="15">
        <v>0</v>
      </c>
      <c r="N982" s="15">
        <v>0</v>
      </c>
      <c r="O982" s="15">
        <v>0</v>
      </c>
      <c r="P982" s="15">
        <v>0</v>
      </c>
      <c r="Q982" s="15">
        <v>0</v>
      </c>
      <c r="R982" s="15">
        <v>0</v>
      </c>
      <c r="S982" s="15">
        <v>0</v>
      </c>
      <c r="T982" s="15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0</v>
      </c>
      <c r="Z982" s="15">
        <v>0</v>
      </c>
      <c r="AA982" s="15">
        <v>0</v>
      </c>
      <c r="AB982" s="15">
        <v>0</v>
      </c>
      <c r="AC982" s="15">
        <v>0</v>
      </c>
      <c r="AD982" s="15">
        <v>1</v>
      </c>
      <c r="AE982" s="15">
        <v>0</v>
      </c>
      <c r="AF982" s="15">
        <v>0</v>
      </c>
    </row>
    <row r="983" spans="1:32" x14ac:dyDescent="0.25">
      <c r="A983" s="15">
        <v>600863</v>
      </c>
      <c r="B983" s="15">
        <v>2018</v>
      </c>
      <c r="C983" s="15" t="s">
        <v>125</v>
      </c>
      <c r="D983" s="15" t="s">
        <v>50</v>
      </c>
      <c r="E983" s="15">
        <v>12</v>
      </c>
      <c r="F983" s="16">
        <v>24.483644485473633</v>
      </c>
      <c r="G983" s="16">
        <v>2.5451187044382095E-2</v>
      </c>
      <c r="H983" s="16">
        <v>6.6463485360145569E-2</v>
      </c>
      <c r="I983" s="15" t="s">
        <v>51</v>
      </c>
      <c r="J983" s="15">
        <v>2018</v>
      </c>
      <c r="K983" s="15">
        <v>42964691416.254013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0</v>
      </c>
      <c r="S983" s="15">
        <v>0</v>
      </c>
      <c r="T983" s="15">
        <v>0</v>
      </c>
      <c r="U983" s="15">
        <v>0</v>
      </c>
      <c r="V983" s="15">
        <v>0</v>
      </c>
      <c r="W983" s="15">
        <v>0</v>
      </c>
      <c r="X983" s="15">
        <v>0</v>
      </c>
      <c r="Y983" s="15">
        <v>0</v>
      </c>
      <c r="Z983" s="15">
        <v>0</v>
      </c>
      <c r="AA983" s="15">
        <v>0</v>
      </c>
      <c r="AB983" s="15">
        <v>0</v>
      </c>
      <c r="AC983" s="15">
        <v>0</v>
      </c>
      <c r="AD983" s="15">
        <v>0</v>
      </c>
      <c r="AE983" s="15">
        <v>1</v>
      </c>
      <c r="AF983" s="15">
        <v>0</v>
      </c>
    </row>
    <row r="984" spans="1:32" x14ac:dyDescent="0.25">
      <c r="A984" s="15">
        <v>600863</v>
      </c>
      <c r="B984" s="15">
        <v>2019</v>
      </c>
      <c r="C984" s="15" t="s">
        <v>125</v>
      </c>
      <c r="D984" s="15" t="s">
        <v>50</v>
      </c>
      <c r="E984" s="15">
        <v>12</v>
      </c>
      <c r="F984" s="16">
        <v>24.521207809448242</v>
      </c>
      <c r="G984" s="16">
        <v>2.6762038469314575E-2</v>
      </c>
      <c r="H984" s="16">
        <v>6.819646805524826E-2</v>
      </c>
      <c r="I984" s="15" t="s">
        <v>51</v>
      </c>
      <c r="J984" s="15">
        <v>2019</v>
      </c>
      <c r="K984" s="15">
        <v>44609282826.928429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5">
        <v>0</v>
      </c>
      <c r="V984" s="15">
        <v>0</v>
      </c>
      <c r="W984" s="15">
        <v>0</v>
      </c>
      <c r="X984" s="15">
        <v>0</v>
      </c>
      <c r="Y984" s="15">
        <v>0</v>
      </c>
      <c r="Z984" s="15">
        <v>0</v>
      </c>
      <c r="AA984" s="15">
        <v>0</v>
      </c>
      <c r="AB984" s="15">
        <v>0</v>
      </c>
      <c r="AC984" s="15">
        <v>0</v>
      </c>
      <c r="AD984" s="15">
        <v>0</v>
      </c>
      <c r="AE984" s="15">
        <v>0</v>
      </c>
      <c r="AF984" s="15">
        <v>1</v>
      </c>
    </row>
    <row r="985" spans="1:32" x14ac:dyDescent="0.25">
      <c r="A985" s="15">
        <v>600864</v>
      </c>
      <c r="B985" s="15">
        <v>2000</v>
      </c>
      <c r="C985" s="15" t="s">
        <v>126</v>
      </c>
      <c r="D985" s="15" t="s">
        <v>50</v>
      </c>
      <c r="E985" s="15">
        <v>7</v>
      </c>
      <c r="F985" s="16">
        <v>20.534282684326172</v>
      </c>
      <c r="G985" s="16">
        <v>3.0042350292205811E-2</v>
      </c>
      <c r="H985" s="16">
        <v>5.389009416103363E-2</v>
      </c>
      <c r="I985" s="15" t="s">
        <v>51</v>
      </c>
      <c r="J985" s="15">
        <v>2000</v>
      </c>
      <c r="K985" s="15">
        <v>827800452.84585047</v>
      </c>
      <c r="M985" s="15">
        <v>1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5">
        <v>0</v>
      </c>
      <c r="V985" s="15">
        <v>0</v>
      </c>
      <c r="W985" s="15">
        <v>0</v>
      </c>
      <c r="X985" s="15">
        <v>0</v>
      </c>
      <c r="Y985" s="15">
        <v>0</v>
      </c>
      <c r="Z985" s="15">
        <v>0</v>
      </c>
      <c r="AA985" s="15">
        <v>0</v>
      </c>
      <c r="AB985" s="15">
        <v>0</v>
      </c>
      <c r="AC985" s="15">
        <v>0</v>
      </c>
      <c r="AD985" s="15">
        <v>0</v>
      </c>
      <c r="AE985" s="15">
        <v>0</v>
      </c>
      <c r="AF985" s="15">
        <v>0</v>
      </c>
    </row>
    <row r="986" spans="1:32" x14ac:dyDescent="0.25">
      <c r="A986" s="15">
        <v>600864</v>
      </c>
      <c r="B986" s="15">
        <v>2001</v>
      </c>
      <c r="C986" s="15" t="s">
        <v>126</v>
      </c>
      <c r="D986" s="15" t="s">
        <v>50</v>
      </c>
      <c r="E986" s="15">
        <v>7</v>
      </c>
      <c r="F986" s="16">
        <v>20.636032104492188</v>
      </c>
      <c r="G986" s="16">
        <v>2.7446938678622246E-2</v>
      </c>
      <c r="H986" s="16">
        <v>5.2317097783088684E-2</v>
      </c>
      <c r="I986" s="15" t="s">
        <v>51</v>
      </c>
      <c r="J986" s="15">
        <v>2001</v>
      </c>
      <c r="K986" s="15">
        <v>916462863.48333776</v>
      </c>
      <c r="M986" s="15">
        <v>0</v>
      </c>
      <c r="N986" s="15">
        <v>1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  <c r="AA986" s="15">
        <v>0</v>
      </c>
      <c r="AB986" s="15">
        <v>0</v>
      </c>
      <c r="AC986" s="15">
        <v>0</v>
      </c>
      <c r="AD986" s="15">
        <v>0</v>
      </c>
      <c r="AE986" s="15">
        <v>0</v>
      </c>
      <c r="AF986" s="15">
        <v>0</v>
      </c>
    </row>
    <row r="987" spans="1:32" x14ac:dyDescent="0.25">
      <c r="A987" s="15">
        <v>600864</v>
      </c>
      <c r="B987" s="15">
        <v>2002</v>
      </c>
      <c r="C987" s="15" t="s">
        <v>126</v>
      </c>
      <c r="D987" s="15" t="s">
        <v>50</v>
      </c>
      <c r="E987" s="15">
        <v>9</v>
      </c>
      <c r="F987" s="16">
        <v>20.650699615478516</v>
      </c>
      <c r="G987" s="16">
        <v>1.9450366497039795E-2</v>
      </c>
      <c r="H987" s="16">
        <v>3.8544602692127228E-2</v>
      </c>
      <c r="I987" s="15" t="s">
        <v>51</v>
      </c>
      <c r="J987" s="15">
        <v>2002</v>
      </c>
      <c r="K987" s="15">
        <v>930004158.38055098</v>
      </c>
      <c r="M987" s="15">
        <v>0</v>
      </c>
      <c r="N987" s="15">
        <v>0</v>
      </c>
      <c r="O987" s="15">
        <v>1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</row>
    <row r="988" spans="1:32" x14ac:dyDescent="0.25">
      <c r="A988" s="15">
        <v>600864</v>
      </c>
      <c r="B988" s="15">
        <v>2003</v>
      </c>
      <c r="C988" s="15" t="s">
        <v>126</v>
      </c>
      <c r="D988" s="15" t="s">
        <v>50</v>
      </c>
      <c r="E988" s="15">
        <v>11</v>
      </c>
      <c r="F988" s="16">
        <v>20.637428283691406</v>
      </c>
      <c r="G988" s="16">
        <v>9.4237206503748894E-3</v>
      </c>
      <c r="H988" s="16">
        <v>1.8095210194587708E-2</v>
      </c>
      <c r="I988" s="15" t="s">
        <v>51</v>
      </c>
      <c r="J988" s="15">
        <v>2003</v>
      </c>
      <c r="K988" s="15">
        <v>917743303.52406645</v>
      </c>
      <c r="M988" s="15">
        <v>0</v>
      </c>
      <c r="N988" s="15">
        <v>0</v>
      </c>
      <c r="O988" s="15">
        <v>0</v>
      </c>
      <c r="P988" s="15">
        <v>1</v>
      </c>
      <c r="Q988" s="15">
        <v>0</v>
      </c>
      <c r="R988" s="15">
        <v>0</v>
      </c>
      <c r="S988" s="15">
        <v>0</v>
      </c>
      <c r="T988" s="15">
        <v>0</v>
      </c>
      <c r="U988" s="15">
        <v>0</v>
      </c>
      <c r="V988" s="15">
        <v>0</v>
      </c>
      <c r="W988" s="15">
        <v>0</v>
      </c>
      <c r="X988" s="15">
        <v>0</v>
      </c>
      <c r="Y988" s="15">
        <v>0</v>
      </c>
      <c r="Z988" s="15">
        <v>0</v>
      </c>
      <c r="AA988" s="15">
        <v>0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</row>
    <row r="989" spans="1:32" x14ac:dyDescent="0.25">
      <c r="A989" s="15">
        <v>600864</v>
      </c>
      <c r="B989" s="15">
        <v>2004</v>
      </c>
      <c r="C989" s="15" t="s">
        <v>126</v>
      </c>
      <c r="D989" s="15" t="s">
        <v>50</v>
      </c>
      <c r="E989" s="15">
        <v>11</v>
      </c>
      <c r="F989" s="16">
        <v>20.688549041748047</v>
      </c>
      <c r="G989" s="16">
        <v>2.1048944443464279E-2</v>
      </c>
      <c r="H989" s="16">
        <v>3.9884600788354874E-2</v>
      </c>
      <c r="I989" s="15" t="s">
        <v>51</v>
      </c>
      <c r="J989" s="15">
        <v>2004</v>
      </c>
      <c r="K989" s="15">
        <v>965878919.07476366</v>
      </c>
      <c r="M989" s="15">
        <v>0</v>
      </c>
      <c r="N989" s="15">
        <v>0</v>
      </c>
      <c r="O989" s="15">
        <v>0</v>
      </c>
      <c r="P989" s="15">
        <v>0</v>
      </c>
      <c r="Q989" s="15">
        <v>1</v>
      </c>
      <c r="R989" s="15">
        <v>0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0</v>
      </c>
      <c r="Y989" s="15">
        <v>0</v>
      </c>
      <c r="Z989" s="15">
        <v>0</v>
      </c>
      <c r="AA989" s="15">
        <v>0</v>
      </c>
      <c r="AB989" s="15">
        <v>0</v>
      </c>
      <c r="AC989" s="15">
        <v>0</v>
      </c>
      <c r="AD989" s="15">
        <v>0</v>
      </c>
      <c r="AE989" s="15">
        <v>0</v>
      </c>
      <c r="AF989" s="15">
        <v>0</v>
      </c>
    </row>
    <row r="990" spans="1:32" x14ac:dyDescent="0.25">
      <c r="A990" s="15">
        <v>600864</v>
      </c>
      <c r="B990" s="15">
        <v>2005</v>
      </c>
      <c r="C990" s="15" t="s">
        <v>126</v>
      </c>
      <c r="D990" s="15" t="s">
        <v>50</v>
      </c>
      <c r="E990" s="15">
        <v>11</v>
      </c>
      <c r="F990" s="16">
        <v>20.708747863769531</v>
      </c>
      <c r="G990" s="16">
        <v>5.8066551573574543E-3</v>
      </c>
      <c r="H990" s="16">
        <v>1.1143091134727001E-2</v>
      </c>
      <c r="I990" s="15" t="s">
        <v>51</v>
      </c>
      <c r="J990" s="15">
        <v>2005</v>
      </c>
      <c r="K990" s="15">
        <v>985586904.44542778</v>
      </c>
      <c r="M990" s="15">
        <v>0</v>
      </c>
      <c r="N990" s="15">
        <v>0</v>
      </c>
      <c r="O990" s="15">
        <v>0</v>
      </c>
      <c r="P990" s="15">
        <v>0</v>
      </c>
      <c r="Q990" s="15">
        <v>0</v>
      </c>
      <c r="R990" s="15">
        <v>1</v>
      </c>
      <c r="S990" s="15">
        <v>0</v>
      </c>
      <c r="T990" s="15">
        <v>0</v>
      </c>
      <c r="U990" s="15">
        <v>0</v>
      </c>
      <c r="V990" s="15">
        <v>0</v>
      </c>
      <c r="W990" s="15">
        <v>0</v>
      </c>
      <c r="X990" s="15">
        <v>0</v>
      </c>
      <c r="Y990" s="15">
        <v>0</v>
      </c>
      <c r="Z990" s="15">
        <v>0</v>
      </c>
      <c r="AA990" s="15">
        <v>0</v>
      </c>
      <c r="AB990" s="15">
        <v>0</v>
      </c>
      <c r="AC990" s="15">
        <v>0</v>
      </c>
      <c r="AD990" s="15">
        <v>0</v>
      </c>
      <c r="AE990" s="15">
        <v>0</v>
      </c>
      <c r="AF990" s="15">
        <v>0</v>
      </c>
    </row>
    <row r="991" spans="1:32" x14ac:dyDescent="0.25">
      <c r="A991" s="15">
        <v>600864</v>
      </c>
      <c r="B991" s="15">
        <v>2006</v>
      </c>
      <c r="C991" s="15" t="s">
        <v>126</v>
      </c>
      <c r="D991" s="15" t="s">
        <v>50</v>
      </c>
      <c r="E991" s="15">
        <v>7</v>
      </c>
      <c r="F991" s="16">
        <v>20.940200805664063</v>
      </c>
      <c r="G991" s="16">
        <v>2.4099142756313086E-3</v>
      </c>
      <c r="H991" s="16">
        <v>5.819056648761034E-3</v>
      </c>
      <c r="I991" s="15" t="s">
        <v>51</v>
      </c>
      <c r="J991" s="15">
        <v>2006</v>
      </c>
      <c r="K991" s="15">
        <v>1242263313.5346055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1</v>
      </c>
      <c r="T991" s="15">
        <v>0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  <c r="AA991" s="15">
        <v>0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</row>
    <row r="992" spans="1:32" x14ac:dyDescent="0.25">
      <c r="A992" s="15">
        <v>600864</v>
      </c>
      <c r="B992" s="15">
        <v>2007</v>
      </c>
      <c r="C992" s="15" t="s">
        <v>126</v>
      </c>
      <c r="D992" s="15" t="s">
        <v>50</v>
      </c>
      <c r="E992" s="15">
        <v>7</v>
      </c>
      <c r="F992" s="16">
        <v>22.336393356323242</v>
      </c>
      <c r="G992" s="16">
        <v>6.4577057957649231E-2</v>
      </c>
      <c r="H992" s="16">
        <v>0.10014019906520844</v>
      </c>
      <c r="I992" s="15" t="s">
        <v>51</v>
      </c>
      <c r="J992" s="15">
        <v>2007</v>
      </c>
      <c r="K992" s="15">
        <v>5018482109.6068983</v>
      </c>
      <c r="M992" s="15">
        <v>0</v>
      </c>
      <c r="N992" s="15">
        <v>0</v>
      </c>
      <c r="O992" s="15">
        <v>0</v>
      </c>
      <c r="P992" s="15">
        <v>0</v>
      </c>
      <c r="Q992" s="15">
        <v>0</v>
      </c>
      <c r="R992" s="15">
        <v>0</v>
      </c>
      <c r="S992" s="15">
        <v>0</v>
      </c>
      <c r="T992" s="15">
        <v>1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0</v>
      </c>
      <c r="AA992" s="15">
        <v>0</v>
      </c>
      <c r="AB992" s="15">
        <v>0</v>
      </c>
      <c r="AC992" s="15">
        <v>0</v>
      </c>
      <c r="AD992" s="15">
        <v>0</v>
      </c>
      <c r="AE992" s="15">
        <v>0</v>
      </c>
      <c r="AF992" s="15">
        <v>0</v>
      </c>
    </row>
    <row r="993" spans="1:32" x14ac:dyDescent="0.25">
      <c r="A993" s="15">
        <v>600864</v>
      </c>
      <c r="B993" s="15">
        <v>2008</v>
      </c>
      <c r="C993" s="15" t="s">
        <v>126</v>
      </c>
      <c r="D993" s="15" t="s">
        <v>50</v>
      </c>
      <c r="E993" s="15">
        <v>7</v>
      </c>
      <c r="F993" s="16">
        <v>21.912490844726563</v>
      </c>
      <c r="G993" s="16">
        <v>8.9240863919258118E-2</v>
      </c>
      <c r="H993" s="16">
        <v>0.1650816947221756</v>
      </c>
      <c r="I993" s="15" t="s">
        <v>51</v>
      </c>
      <c r="J993" s="15">
        <v>2008</v>
      </c>
      <c r="K993" s="15">
        <v>3284534731.8981838</v>
      </c>
      <c r="M993" s="15">
        <v>0</v>
      </c>
      <c r="N993" s="15">
        <v>0</v>
      </c>
      <c r="O993" s="15">
        <v>0</v>
      </c>
      <c r="P993" s="15">
        <v>0</v>
      </c>
      <c r="Q993" s="15">
        <v>0</v>
      </c>
      <c r="R993" s="15">
        <v>0</v>
      </c>
      <c r="S993" s="15">
        <v>0</v>
      </c>
      <c r="T993" s="15">
        <v>0</v>
      </c>
      <c r="U993" s="15">
        <v>1</v>
      </c>
      <c r="V993" s="15">
        <v>0</v>
      </c>
      <c r="W993" s="15">
        <v>0</v>
      </c>
      <c r="X993" s="15">
        <v>0</v>
      </c>
      <c r="Y993" s="15">
        <v>0</v>
      </c>
      <c r="Z993" s="15">
        <v>0</v>
      </c>
      <c r="AA993" s="15">
        <v>0</v>
      </c>
      <c r="AB993" s="15">
        <v>0</v>
      </c>
      <c r="AC993" s="15">
        <v>0</v>
      </c>
      <c r="AD993" s="15">
        <v>0</v>
      </c>
      <c r="AE993" s="15">
        <v>0</v>
      </c>
      <c r="AF993" s="15">
        <v>0</v>
      </c>
    </row>
    <row r="994" spans="1:32" x14ac:dyDescent="0.25">
      <c r="A994" s="15">
        <v>600864</v>
      </c>
      <c r="B994" s="15">
        <v>2009</v>
      </c>
      <c r="C994" s="15" t="s">
        <v>126</v>
      </c>
      <c r="D994" s="15" t="s">
        <v>50</v>
      </c>
      <c r="E994" s="15">
        <v>7</v>
      </c>
      <c r="F994" s="16">
        <v>22.130929946899414</v>
      </c>
      <c r="G994" s="16">
        <v>5.4920177906751633E-2</v>
      </c>
      <c r="H994" s="16">
        <v>9.4758220016956329E-2</v>
      </c>
      <c r="I994" s="15" t="s">
        <v>51</v>
      </c>
      <c r="J994" s="15">
        <v>2009</v>
      </c>
      <c r="K994" s="15">
        <v>4086398868.4634099</v>
      </c>
      <c r="M994" s="15">
        <v>0</v>
      </c>
      <c r="N994" s="15">
        <v>0</v>
      </c>
      <c r="O994" s="15">
        <v>0</v>
      </c>
      <c r="P994" s="15">
        <v>0</v>
      </c>
      <c r="Q994" s="15">
        <v>0</v>
      </c>
      <c r="R994" s="15">
        <v>0</v>
      </c>
      <c r="S994" s="15">
        <v>0</v>
      </c>
      <c r="T994" s="15">
        <v>0</v>
      </c>
      <c r="U994" s="15">
        <v>0</v>
      </c>
      <c r="V994" s="15">
        <v>1</v>
      </c>
      <c r="W994" s="15">
        <v>0</v>
      </c>
      <c r="X994" s="15">
        <v>0</v>
      </c>
      <c r="Y994" s="15">
        <v>0</v>
      </c>
      <c r="Z994" s="15">
        <v>0</v>
      </c>
      <c r="AA994" s="15">
        <v>0</v>
      </c>
      <c r="AB994" s="15">
        <v>0</v>
      </c>
      <c r="AC994" s="15">
        <v>0</v>
      </c>
      <c r="AD994" s="15">
        <v>0</v>
      </c>
      <c r="AE994" s="15">
        <v>0</v>
      </c>
      <c r="AF994" s="15">
        <v>0</v>
      </c>
    </row>
    <row r="995" spans="1:32" x14ac:dyDescent="0.25">
      <c r="A995" s="15">
        <v>600864</v>
      </c>
      <c r="B995" s="15">
        <v>2010</v>
      </c>
      <c r="C995" s="15" t="s">
        <v>126</v>
      </c>
      <c r="D995" s="15" t="s">
        <v>50</v>
      </c>
      <c r="E995" s="15">
        <v>7</v>
      </c>
      <c r="F995" s="16">
        <v>22.061223983764648</v>
      </c>
      <c r="G995" s="16">
        <v>7.5063645839691162E-2</v>
      </c>
      <c r="H995" s="16">
        <v>0.1303693950176239</v>
      </c>
      <c r="I995" s="15" t="s">
        <v>51</v>
      </c>
      <c r="J995" s="15">
        <v>2010</v>
      </c>
      <c r="K995" s="15">
        <v>3811253534.9280481</v>
      </c>
      <c r="M995" s="15">
        <v>0</v>
      </c>
      <c r="N995" s="15">
        <v>0</v>
      </c>
      <c r="O995" s="15">
        <v>0</v>
      </c>
      <c r="P995" s="15">
        <v>0</v>
      </c>
      <c r="Q995" s="15">
        <v>0</v>
      </c>
      <c r="R995" s="15">
        <v>0</v>
      </c>
      <c r="S995" s="15">
        <v>0</v>
      </c>
      <c r="T995" s="15">
        <v>0</v>
      </c>
      <c r="U995" s="15">
        <v>0</v>
      </c>
      <c r="V995" s="15">
        <v>0</v>
      </c>
      <c r="W995" s="15">
        <v>1</v>
      </c>
      <c r="X995" s="15">
        <v>0</v>
      </c>
      <c r="Y995" s="15">
        <v>0</v>
      </c>
      <c r="Z995" s="15">
        <v>0</v>
      </c>
      <c r="AA995" s="15">
        <v>0</v>
      </c>
      <c r="AB995" s="15">
        <v>0</v>
      </c>
      <c r="AC995" s="15">
        <v>0</v>
      </c>
      <c r="AD995" s="15">
        <v>0</v>
      </c>
      <c r="AE995" s="15">
        <v>0</v>
      </c>
      <c r="AF995" s="15">
        <v>0</v>
      </c>
    </row>
    <row r="996" spans="1:32" x14ac:dyDescent="0.25">
      <c r="A996" s="15">
        <v>600864</v>
      </c>
      <c r="B996" s="15">
        <v>2011</v>
      </c>
      <c r="C996" s="15" t="s">
        <v>126</v>
      </c>
      <c r="D996" s="15" t="s">
        <v>50</v>
      </c>
      <c r="E996" s="15">
        <v>7</v>
      </c>
      <c r="F996" s="16">
        <v>22.164499282836914</v>
      </c>
      <c r="G996" s="16">
        <v>6.9655708968639374E-2</v>
      </c>
      <c r="H996" s="16">
        <v>0.11878842115402222</v>
      </c>
      <c r="I996" s="15" t="s">
        <v>51</v>
      </c>
      <c r="J996" s="15">
        <v>2011</v>
      </c>
      <c r="K996" s="15">
        <v>4225905028.8871531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1</v>
      </c>
      <c r="Y996" s="15">
        <v>0</v>
      </c>
      <c r="Z996" s="15">
        <v>0</v>
      </c>
      <c r="AA996" s="15">
        <v>0</v>
      </c>
      <c r="AB996" s="15">
        <v>0</v>
      </c>
      <c r="AC996" s="15">
        <v>0</v>
      </c>
      <c r="AD996" s="15">
        <v>0</v>
      </c>
      <c r="AE996" s="15">
        <v>0</v>
      </c>
      <c r="AF996" s="15">
        <v>0</v>
      </c>
    </row>
    <row r="997" spans="1:32" x14ac:dyDescent="0.25">
      <c r="A997" s="15">
        <v>600864</v>
      </c>
      <c r="B997" s="15">
        <v>2012</v>
      </c>
      <c r="C997" s="15" t="s">
        <v>126</v>
      </c>
      <c r="D997" s="15" t="s">
        <v>50</v>
      </c>
      <c r="E997" s="15">
        <v>7</v>
      </c>
      <c r="F997" s="16">
        <v>22.36839485168457</v>
      </c>
      <c r="G997" s="16">
        <v>5.4754618555307388E-2</v>
      </c>
      <c r="H997" s="16">
        <v>0.10189102590084076</v>
      </c>
      <c r="I997" s="15" t="s">
        <v>51</v>
      </c>
      <c r="J997" s="15">
        <v>2012</v>
      </c>
      <c r="K997" s="15">
        <v>5181678376.705349</v>
      </c>
      <c r="M997" s="15">
        <v>0</v>
      </c>
      <c r="N997" s="15">
        <v>0</v>
      </c>
      <c r="O997" s="15">
        <v>0</v>
      </c>
      <c r="P997" s="15">
        <v>0</v>
      </c>
      <c r="Q997" s="15">
        <v>0</v>
      </c>
      <c r="R997" s="15">
        <v>0</v>
      </c>
      <c r="S997" s="15">
        <v>0</v>
      </c>
      <c r="T997" s="15">
        <v>0</v>
      </c>
      <c r="U997" s="15">
        <v>0</v>
      </c>
      <c r="V997" s="15">
        <v>0</v>
      </c>
      <c r="W997" s="15">
        <v>0</v>
      </c>
      <c r="X997" s="15">
        <v>0</v>
      </c>
      <c r="Y997" s="15">
        <v>1</v>
      </c>
      <c r="Z997" s="15">
        <v>0</v>
      </c>
      <c r="AA997" s="15">
        <v>0</v>
      </c>
      <c r="AB997" s="15">
        <v>0</v>
      </c>
      <c r="AC997" s="15">
        <v>0</v>
      </c>
      <c r="AD997" s="15">
        <v>0</v>
      </c>
      <c r="AE997" s="15">
        <v>0</v>
      </c>
      <c r="AF997" s="15">
        <v>0</v>
      </c>
    </row>
    <row r="998" spans="1:32" x14ac:dyDescent="0.25">
      <c r="A998" s="15">
        <v>600864</v>
      </c>
      <c r="B998" s="15">
        <v>2013</v>
      </c>
      <c r="C998" s="15" t="s">
        <v>126</v>
      </c>
      <c r="D998" s="15" t="s">
        <v>50</v>
      </c>
      <c r="E998" s="15">
        <v>7</v>
      </c>
      <c r="F998" s="16">
        <v>22.380964279174805</v>
      </c>
      <c r="G998" s="16">
        <v>6.4666330814361572E-2</v>
      </c>
      <c r="H998" s="16">
        <v>0.10804565250873566</v>
      </c>
      <c r="I998" s="15" t="s">
        <v>51</v>
      </c>
      <c r="J998" s="15">
        <v>2013</v>
      </c>
      <c r="K998" s="15">
        <v>5247220155.7460403</v>
      </c>
      <c r="M998" s="15">
        <v>0</v>
      </c>
      <c r="N998" s="15">
        <v>0</v>
      </c>
      <c r="O998" s="15">
        <v>0</v>
      </c>
      <c r="P998" s="15">
        <v>0</v>
      </c>
      <c r="Q998" s="15">
        <v>0</v>
      </c>
      <c r="R998" s="15">
        <v>0</v>
      </c>
      <c r="S998" s="15">
        <v>0</v>
      </c>
      <c r="T998" s="15">
        <v>0</v>
      </c>
      <c r="U998" s="15">
        <v>0</v>
      </c>
      <c r="V998" s="15">
        <v>0</v>
      </c>
      <c r="W998" s="15">
        <v>0</v>
      </c>
      <c r="X998" s="15">
        <v>0</v>
      </c>
      <c r="Y998" s="15">
        <v>0</v>
      </c>
      <c r="Z998" s="15">
        <v>1</v>
      </c>
      <c r="AA998" s="15">
        <v>0</v>
      </c>
      <c r="AB998" s="15">
        <v>0</v>
      </c>
      <c r="AC998" s="15">
        <v>0</v>
      </c>
      <c r="AD998" s="15">
        <v>0</v>
      </c>
      <c r="AE998" s="15">
        <v>0</v>
      </c>
      <c r="AF998" s="15">
        <v>0</v>
      </c>
    </row>
    <row r="999" spans="1:32" x14ac:dyDescent="0.25">
      <c r="A999" s="15">
        <v>600864</v>
      </c>
      <c r="B999" s="15">
        <v>2014</v>
      </c>
      <c r="C999" s="15" t="s">
        <v>126</v>
      </c>
      <c r="D999" s="15" t="s">
        <v>50</v>
      </c>
      <c r="E999" s="15">
        <v>7</v>
      </c>
      <c r="F999" s="16">
        <v>22.741188049316406</v>
      </c>
      <c r="G999" s="16">
        <v>4.0931165218353271E-2</v>
      </c>
      <c r="H999" s="16">
        <v>6.4398966729640961E-2</v>
      </c>
      <c r="I999" s="15" t="s">
        <v>51</v>
      </c>
      <c r="J999" s="15">
        <v>2014</v>
      </c>
      <c r="K999" s="15">
        <v>7522678156.3331833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0</v>
      </c>
      <c r="S999" s="15">
        <v>0</v>
      </c>
      <c r="T999" s="15">
        <v>0</v>
      </c>
      <c r="U999" s="15">
        <v>0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  <c r="AA999" s="15">
        <v>1</v>
      </c>
      <c r="AB999" s="15">
        <v>0</v>
      </c>
      <c r="AC999" s="15">
        <v>0</v>
      </c>
      <c r="AD999" s="15">
        <v>0</v>
      </c>
      <c r="AE999" s="15">
        <v>0</v>
      </c>
      <c r="AF999" s="15">
        <v>0</v>
      </c>
    </row>
    <row r="1000" spans="1:32" x14ac:dyDescent="0.25">
      <c r="A1000" s="15">
        <v>600864</v>
      </c>
      <c r="B1000" s="15">
        <v>2015</v>
      </c>
      <c r="C1000" s="15" t="s">
        <v>126</v>
      </c>
      <c r="D1000" s="15" t="s">
        <v>50</v>
      </c>
      <c r="E1000" s="15">
        <v>7</v>
      </c>
      <c r="F1000" s="16">
        <v>22.552995681762695</v>
      </c>
      <c r="G1000" s="16">
        <v>0.15701380372047424</v>
      </c>
      <c r="H1000" s="16">
        <v>0.24434812366962433</v>
      </c>
      <c r="I1000" s="15" t="s">
        <v>51</v>
      </c>
      <c r="J1000" s="15">
        <v>2015</v>
      </c>
      <c r="K1000" s="15">
        <v>6232202769.1951771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5">
        <v>0</v>
      </c>
      <c r="V1000" s="15">
        <v>0</v>
      </c>
      <c r="W1000" s="15">
        <v>0</v>
      </c>
      <c r="X1000" s="15">
        <v>0</v>
      </c>
      <c r="Y1000" s="15">
        <v>0</v>
      </c>
      <c r="Z1000" s="15">
        <v>0</v>
      </c>
      <c r="AA1000" s="15">
        <v>0</v>
      </c>
      <c r="AB1000" s="15">
        <v>1</v>
      </c>
      <c r="AC1000" s="15">
        <v>0</v>
      </c>
      <c r="AD1000" s="15">
        <v>0</v>
      </c>
      <c r="AE1000" s="15">
        <v>0</v>
      </c>
      <c r="AF1000" s="15">
        <v>0</v>
      </c>
    </row>
    <row r="1001" spans="1:32" x14ac:dyDescent="0.25">
      <c r="A1001" s="15">
        <v>600864</v>
      </c>
      <c r="B1001" s="15">
        <v>2016</v>
      </c>
      <c r="C1001" s="15" t="s">
        <v>126</v>
      </c>
      <c r="D1001" s="15" t="s">
        <v>50</v>
      </c>
      <c r="E1001" s="15">
        <v>9</v>
      </c>
      <c r="F1001" s="16">
        <v>24.109457015991211</v>
      </c>
      <c r="G1001" s="16">
        <v>1.5348281711339951E-2</v>
      </c>
      <c r="H1001" s="16">
        <v>3.2990824431180954E-2</v>
      </c>
      <c r="I1001" s="15" t="s">
        <v>51</v>
      </c>
      <c r="J1001" s="15">
        <v>2016</v>
      </c>
      <c r="K1001" s="15">
        <v>29553174880.487961</v>
      </c>
      <c r="M1001" s="15">
        <v>0</v>
      </c>
      <c r="N1001" s="15">
        <v>0</v>
      </c>
      <c r="O1001" s="15">
        <v>0</v>
      </c>
      <c r="P1001" s="15">
        <v>0</v>
      </c>
      <c r="Q1001" s="15">
        <v>0</v>
      </c>
      <c r="R1001" s="15">
        <v>0</v>
      </c>
      <c r="S1001" s="15">
        <v>0</v>
      </c>
      <c r="T1001" s="15">
        <v>0</v>
      </c>
      <c r="U1001" s="15">
        <v>0</v>
      </c>
      <c r="V1001" s="15">
        <v>0</v>
      </c>
      <c r="W1001" s="15">
        <v>0</v>
      </c>
      <c r="X1001" s="15">
        <v>0</v>
      </c>
      <c r="Y1001" s="15">
        <v>0</v>
      </c>
      <c r="Z1001" s="15">
        <v>0</v>
      </c>
      <c r="AA1001" s="15">
        <v>0</v>
      </c>
      <c r="AB1001" s="15">
        <v>0</v>
      </c>
      <c r="AC1001" s="15">
        <v>1</v>
      </c>
      <c r="AD1001" s="15">
        <v>0</v>
      </c>
      <c r="AE1001" s="15">
        <v>0</v>
      </c>
      <c r="AF1001" s="15">
        <v>0</v>
      </c>
    </row>
    <row r="1002" spans="1:32" x14ac:dyDescent="0.25">
      <c r="A1002" s="15">
        <v>600864</v>
      </c>
      <c r="B1002" s="15">
        <v>2017</v>
      </c>
      <c r="C1002" s="15" t="s">
        <v>126</v>
      </c>
      <c r="D1002" s="15" t="s">
        <v>50</v>
      </c>
      <c r="E1002" s="15">
        <v>9</v>
      </c>
      <c r="F1002" s="16">
        <v>24.552967071533203</v>
      </c>
      <c r="G1002" s="16">
        <v>7.8690852969884872E-3</v>
      </c>
      <c r="H1002" s="16">
        <v>2.6551274582743645E-2</v>
      </c>
      <c r="I1002" s="15" t="s">
        <v>51</v>
      </c>
      <c r="J1002" s="15">
        <v>2017</v>
      </c>
      <c r="K1002" s="15">
        <v>46048778396.529663</v>
      </c>
      <c r="M1002" s="15">
        <v>0</v>
      </c>
      <c r="N1002" s="15">
        <v>0</v>
      </c>
      <c r="O1002" s="15">
        <v>0</v>
      </c>
      <c r="P1002" s="15">
        <v>0</v>
      </c>
      <c r="Q1002" s="15">
        <v>0</v>
      </c>
      <c r="R1002" s="15">
        <v>0</v>
      </c>
      <c r="S1002" s="15">
        <v>0</v>
      </c>
      <c r="T1002" s="15">
        <v>0</v>
      </c>
      <c r="U1002" s="15">
        <v>0</v>
      </c>
      <c r="V1002" s="15">
        <v>0</v>
      </c>
      <c r="W1002" s="15">
        <v>0</v>
      </c>
      <c r="X1002" s="15">
        <v>0</v>
      </c>
      <c r="Y1002" s="15">
        <v>0</v>
      </c>
      <c r="Z1002" s="15">
        <v>0</v>
      </c>
      <c r="AA1002" s="15">
        <v>0</v>
      </c>
      <c r="AB1002" s="15">
        <v>0</v>
      </c>
      <c r="AC1002" s="15">
        <v>0</v>
      </c>
      <c r="AD1002" s="15">
        <v>1</v>
      </c>
      <c r="AE1002" s="15">
        <v>0</v>
      </c>
      <c r="AF1002" s="15">
        <v>0</v>
      </c>
    </row>
    <row r="1003" spans="1:32" x14ac:dyDescent="0.25">
      <c r="A1003" s="15">
        <v>600868</v>
      </c>
      <c r="B1003" s="15">
        <v>2012</v>
      </c>
      <c r="C1003" s="15" t="s">
        <v>127</v>
      </c>
      <c r="D1003" s="15" t="s">
        <v>50</v>
      </c>
      <c r="E1003" s="15">
        <v>9</v>
      </c>
      <c r="F1003" s="16">
        <v>21.822254180908203</v>
      </c>
      <c r="G1003" s="16">
        <v>1.0769708082079887E-2</v>
      </c>
      <c r="H1003" s="16">
        <v>1.4339555986225605E-2</v>
      </c>
      <c r="I1003" s="15" t="s">
        <v>51</v>
      </c>
      <c r="J1003" s="15">
        <v>2012</v>
      </c>
      <c r="K1003" s="15">
        <v>3001128378.0340157</v>
      </c>
      <c r="M1003" s="15">
        <v>0</v>
      </c>
      <c r="N1003" s="15">
        <v>0</v>
      </c>
      <c r="O1003" s="15">
        <v>0</v>
      </c>
      <c r="P1003" s="15">
        <v>0</v>
      </c>
      <c r="Q1003" s="15">
        <v>0</v>
      </c>
      <c r="R1003" s="15">
        <v>0</v>
      </c>
      <c r="S1003" s="15">
        <v>0</v>
      </c>
      <c r="T1003" s="15">
        <v>0</v>
      </c>
      <c r="U1003" s="15">
        <v>0</v>
      </c>
      <c r="V1003" s="15">
        <v>0</v>
      </c>
      <c r="W1003" s="15">
        <v>0</v>
      </c>
      <c r="X1003" s="15">
        <v>0</v>
      </c>
      <c r="Y1003" s="15">
        <v>1</v>
      </c>
      <c r="Z1003" s="15">
        <v>0</v>
      </c>
      <c r="AA1003" s="15">
        <v>0</v>
      </c>
      <c r="AB1003" s="15">
        <v>0</v>
      </c>
      <c r="AC1003" s="15">
        <v>0</v>
      </c>
      <c r="AD1003" s="15">
        <v>0</v>
      </c>
      <c r="AE1003" s="15">
        <v>0</v>
      </c>
      <c r="AF1003" s="15">
        <v>0</v>
      </c>
    </row>
    <row r="1004" spans="1:32" x14ac:dyDescent="0.25">
      <c r="A1004" s="15">
        <v>600868</v>
      </c>
      <c r="B1004" s="15">
        <v>2013</v>
      </c>
      <c r="C1004" s="15" t="s">
        <v>127</v>
      </c>
      <c r="D1004" s="15" t="s">
        <v>50</v>
      </c>
      <c r="E1004" s="15">
        <v>9</v>
      </c>
      <c r="F1004" s="16">
        <v>21.78276252746582</v>
      </c>
      <c r="G1004" s="16">
        <v>8.6637707427144051E-3</v>
      </c>
      <c r="H1004" s="16">
        <v>1.0970041155815125E-2</v>
      </c>
      <c r="I1004" s="15" t="s">
        <v>51</v>
      </c>
      <c r="J1004" s="15">
        <v>2013</v>
      </c>
      <c r="K1004" s="15">
        <v>2884918616.9116049</v>
      </c>
      <c r="M1004" s="15">
        <v>0</v>
      </c>
      <c r="N1004" s="15">
        <v>0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1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  <c r="AF1004" s="15">
        <v>0</v>
      </c>
    </row>
    <row r="1005" spans="1:32" x14ac:dyDescent="0.25">
      <c r="A1005" s="15">
        <v>600868</v>
      </c>
      <c r="B1005" s="15">
        <v>2014</v>
      </c>
      <c r="C1005" s="15" t="s">
        <v>127</v>
      </c>
      <c r="D1005" s="15" t="s">
        <v>50</v>
      </c>
      <c r="E1005" s="15">
        <v>8</v>
      </c>
      <c r="F1005" s="16">
        <v>21.724044799804688</v>
      </c>
      <c r="G1005" s="16">
        <v>-2.1977512165904045E-2</v>
      </c>
      <c r="H1005" s="16">
        <v>-2.7721645310521126E-2</v>
      </c>
      <c r="I1005" s="15" t="s">
        <v>51</v>
      </c>
      <c r="J1005" s="15">
        <v>2014</v>
      </c>
      <c r="K1005" s="15">
        <v>2720400093.9597063</v>
      </c>
      <c r="M1005" s="15">
        <v>0</v>
      </c>
      <c r="N1005" s="15">
        <v>0</v>
      </c>
      <c r="O1005" s="15">
        <v>0</v>
      </c>
      <c r="P1005" s="15">
        <v>0</v>
      </c>
      <c r="Q1005" s="15">
        <v>0</v>
      </c>
      <c r="R1005" s="15">
        <v>0</v>
      </c>
      <c r="S1005" s="15">
        <v>0</v>
      </c>
      <c r="T1005" s="15">
        <v>0</v>
      </c>
      <c r="U1005" s="15">
        <v>0</v>
      </c>
      <c r="V1005" s="15">
        <v>0</v>
      </c>
      <c r="W1005" s="15">
        <v>0</v>
      </c>
      <c r="X1005" s="15">
        <v>0</v>
      </c>
      <c r="Y1005" s="15">
        <v>0</v>
      </c>
      <c r="Z1005" s="15">
        <v>0</v>
      </c>
      <c r="AA1005" s="15">
        <v>1</v>
      </c>
      <c r="AB1005" s="15">
        <v>0</v>
      </c>
      <c r="AC1005" s="15">
        <v>0</v>
      </c>
      <c r="AD1005" s="15">
        <v>0</v>
      </c>
      <c r="AE1005" s="15">
        <v>0</v>
      </c>
      <c r="AF1005" s="15">
        <v>0</v>
      </c>
    </row>
    <row r="1006" spans="1:32" x14ac:dyDescent="0.25">
      <c r="A1006" s="15">
        <v>600868</v>
      </c>
      <c r="B1006" s="15">
        <v>2015</v>
      </c>
      <c r="C1006" s="15" t="s">
        <v>127</v>
      </c>
      <c r="D1006" s="15" t="s">
        <v>50</v>
      </c>
      <c r="E1006" s="15">
        <v>9</v>
      </c>
      <c r="F1006" s="16">
        <v>21.680635452270508</v>
      </c>
      <c r="G1006" s="16">
        <v>4.9315672367811203E-3</v>
      </c>
      <c r="H1006" s="16">
        <v>5.9213945642113686E-3</v>
      </c>
      <c r="I1006" s="15" t="s">
        <v>51</v>
      </c>
      <c r="J1006" s="15">
        <v>2015</v>
      </c>
      <c r="K1006" s="15">
        <v>2604835734.1887321</v>
      </c>
      <c r="M1006" s="15">
        <v>0</v>
      </c>
      <c r="N1006" s="15">
        <v>0</v>
      </c>
      <c r="O1006" s="15">
        <v>0</v>
      </c>
      <c r="P1006" s="15">
        <v>0</v>
      </c>
      <c r="Q1006" s="15">
        <v>0</v>
      </c>
      <c r="R1006" s="15">
        <v>0</v>
      </c>
      <c r="S1006" s="15">
        <v>0</v>
      </c>
      <c r="T1006" s="15">
        <v>0</v>
      </c>
      <c r="U1006" s="15">
        <v>0</v>
      </c>
      <c r="V1006" s="15">
        <v>0</v>
      </c>
      <c r="W1006" s="15">
        <v>0</v>
      </c>
      <c r="X1006" s="15">
        <v>0</v>
      </c>
      <c r="Y1006" s="15">
        <v>0</v>
      </c>
      <c r="Z1006" s="15">
        <v>0</v>
      </c>
      <c r="AA1006" s="15">
        <v>0</v>
      </c>
      <c r="AB1006" s="15">
        <v>1</v>
      </c>
      <c r="AC1006" s="15">
        <v>0</v>
      </c>
      <c r="AD1006" s="15">
        <v>0</v>
      </c>
      <c r="AE1006" s="15">
        <v>0</v>
      </c>
      <c r="AF1006" s="15">
        <v>0</v>
      </c>
    </row>
    <row r="1007" spans="1:32" x14ac:dyDescent="0.25">
      <c r="A1007" s="15">
        <v>600868</v>
      </c>
      <c r="B1007" s="15">
        <v>2016</v>
      </c>
      <c r="C1007" s="15" t="s">
        <v>127</v>
      </c>
      <c r="D1007" s="15" t="s">
        <v>50</v>
      </c>
      <c r="E1007" s="15">
        <v>9</v>
      </c>
      <c r="F1007" s="16">
        <v>21.639785766601563</v>
      </c>
      <c r="G1007" s="16">
        <v>2.6805553585290909E-2</v>
      </c>
      <c r="H1007" s="16">
        <v>2.9842622578144073E-2</v>
      </c>
      <c r="I1007" s="15" t="s">
        <v>51</v>
      </c>
      <c r="J1007" s="15">
        <v>2016</v>
      </c>
      <c r="K1007" s="15">
        <v>2500573060.1220365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  <c r="AA1007" s="15">
        <v>0</v>
      </c>
      <c r="AB1007" s="15">
        <v>0</v>
      </c>
      <c r="AC1007" s="15">
        <v>1</v>
      </c>
      <c r="AD1007" s="15">
        <v>0</v>
      </c>
      <c r="AE1007" s="15">
        <v>0</v>
      </c>
      <c r="AF1007" s="15">
        <v>0</v>
      </c>
    </row>
    <row r="1008" spans="1:32" x14ac:dyDescent="0.25">
      <c r="A1008" s="15">
        <v>600868</v>
      </c>
      <c r="B1008" s="15">
        <v>2017</v>
      </c>
      <c r="C1008" s="15" t="s">
        <v>127</v>
      </c>
      <c r="D1008" s="15" t="s">
        <v>50</v>
      </c>
      <c r="E1008" s="15">
        <v>9</v>
      </c>
      <c r="F1008" s="16">
        <v>21.598690032958984</v>
      </c>
      <c r="G1008" s="16">
        <v>4.8985496163368225E-2</v>
      </c>
      <c r="H1008" s="16">
        <v>5.065077543258667E-2</v>
      </c>
      <c r="I1008" s="15" t="s">
        <v>51</v>
      </c>
      <c r="J1008" s="15">
        <v>2017</v>
      </c>
      <c r="K1008" s="15">
        <v>2399893103.1614981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5">
        <v>0</v>
      </c>
      <c r="V1008" s="15">
        <v>0</v>
      </c>
      <c r="W1008" s="15">
        <v>0</v>
      </c>
      <c r="X1008" s="15">
        <v>0</v>
      </c>
      <c r="Y1008" s="15">
        <v>0</v>
      </c>
      <c r="Z1008" s="15">
        <v>0</v>
      </c>
      <c r="AA1008" s="15">
        <v>0</v>
      </c>
      <c r="AB1008" s="15">
        <v>0</v>
      </c>
      <c r="AC1008" s="15">
        <v>0</v>
      </c>
      <c r="AD1008" s="15">
        <v>1</v>
      </c>
      <c r="AE1008" s="15">
        <v>0</v>
      </c>
      <c r="AF1008" s="15">
        <v>0</v>
      </c>
    </row>
    <row r="1009" spans="1:32" x14ac:dyDescent="0.25">
      <c r="A1009" s="15">
        <v>600868</v>
      </c>
      <c r="B1009" s="15">
        <v>2018</v>
      </c>
      <c r="C1009" s="15" t="s">
        <v>127</v>
      </c>
      <c r="D1009" s="15" t="s">
        <v>50</v>
      </c>
      <c r="E1009" s="15">
        <v>9</v>
      </c>
      <c r="F1009" s="16">
        <v>21.577247619628906</v>
      </c>
      <c r="G1009" s="16">
        <v>1.1354384012520313E-2</v>
      </c>
      <c r="H1009" s="16">
        <v>1.1547496542334557E-2</v>
      </c>
      <c r="I1009" s="15" t="s">
        <v>51</v>
      </c>
      <c r="J1009" s="15">
        <v>2018</v>
      </c>
      <c r="K1009" s="15">
        <v>2348981388.9601626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5">
        <v>0</v>
      </c>
      <c r="V1009" s="15">
        <v>0</v>
      </c>
      <c r="W1009" s="15">
        <v>0</v>
      </c>
      <c r="X1009" s="15">
        <v>0</v>
      </c>
      <c r="Y1009" s="15">
        <v>0</v>
      </c>
      <c r="Z1009" s="15">
        <v>0</v>
      </c>
      <c r="AA1009" s="15">
        <v>0</v>
      </c>
      <c r="AB1009" s="15">
        <v>0</v>
      </c>
      <c r="AC1009" s="15">
        <v>0</v>
      </c>
      <c r="AD1009" s="15">
        <v>0</v>
      </c>
      <c r="AE1009" s="15">
        <v>1</v>
      </c>
      <c r="AF1009" s="15">
        <v>0</v>
      </c>
    </row>
    <row r="1010" spans="1:32" x14ac:dyDescent="0.25">
      <c r="A1010" s="15">
        <v>600868</v>
      </c>
      <c r="B1010" s="15">
        <v>2019</v>
      </c>
      <c r="C1010" s="15" t="s">
        <v>127</v>
      </c>
      <c r="D1010" s="15" t="s">
        <v>50</v>
      </c>
      <c r="E1010" s="15">
        <v>8</v>
      </c>
      <c r="F1010" s="16">
        <v>21.597688674926758</v>
      </c>
      <c r="G1010" s="16">
        <v>2.4906458333134651E-2</v>
      </c>
      <c r="H1010" s="16">
        <v>2.527269721031189E-2</v>
      </c>
      <c r="I1010" s="15" t="s">
        <v>51</v>
      </c>
      <c r="J1010" s="15">
        <v>2019</v>
      </c>
      <c r="K1010" s="15">
        <v>2397491153.7325454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0</v>
      </c>
      <c r="Z1010" s="15">
        <v>0</v>
      </c>
      <c r="AA1010" s="15">
        <v>0</v>
      </c>
      <c r="AB1010" s="15">
        <v>0</v>
      </c>
      <c r="AC1010" s="15">
        <v>0</v>
      </c>
      <c r="AD1010" s="15">
        <v>0</v>
      </c>
      <c r="AE1010" s="15">
        <v>0</v>
      </c>
      <c r="AF1010" s="15">
        <v>1</v>
      </c>
    </row>
    <row r="1011" spans="1:32" x14ac:dyDescent="0.25">
      <c r="A1011" s="15">
        <v>600886</v>
      </c>
      <c r="B1011" s="15">
        <v>2000</v>
      </c>
      <c r="C1011" s="15" t="s">
        <v>128</v>
      </c>
      <c r="D1011" s="15" t="s">
        <v>50</v>
      </c>
      <c r="E1011" s="15">
        <v>13</v>
      </c>
      <c r="F1011" s="16">
        <v>20.877702713012695</v>
      </c>
      <c r="G1011" s="16">
        <v>5.0759944133460522E-3</v>
      </c>
      <c r="H1011" s="16">
        <v>6.210879422724247E-3</v>
      </c>
      <c r="I1011" s="15" t="s">
        <v>51</v>
      </c>
      <c r="J1011" s="15">
        <v>2000</v>
      </c>
      <c r="K1011" s="15">
        <v>1167000610.0632563</v>
      </c>
      <c r="M1011" s="15">
        <v>1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5">
        <v>0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  <c r="AA1011" s="15">
        <v>0</v>
      </c>
      <c r="AB1011" s="15">
        <v>0</v>
      </c>
      <c r="AC1011" s="15">
        <v>0</v>
      </c>
      <c r="AD1011" s="15">
        <v>0</v>
      </c>
      <c r="AE1011" s="15">
        <v>0</v>
      </c>
      <c r="AF1011" s="15">
        <v>0</v>
      </c>
    </row>
    <row r="1012" spans="1:32" x14ac:dyDescent="0.25">
      <c r="A1012" s="15">
        <v>600886</v>
      </c>
      <c r="B1012" s="15">
        <v>2001</v>
      </c>
      <c r="C1012" s="15" t="s">
        <v>128</v>
      </c>
      <c r="D1012" s="15" t="s">
        <v>50</v>
      </c>
      <c r="E1012" s="15">
        <v>15</v>
      </c>
      <c r="F1012" s="16">
        <v>20.629707336425781</v>
      </c>
      <c r="G1012" s="16">
        <v>-4.3514978140592575E-2</v>
      </c>
      <c r="H1012" s="16">
        <v>-4.6041578054428101E-2</v>
      </c>
      <c r="I1012" s="15" t="s">
        <v>51</v>
      </c>
      <c r="J1012" s="15">
        <v>2001</v>
      </c>
      <c r="K1012" s="15">
        <v>910684740.33640623</v>
      </c>
      <c r="M1012" s="15">
        <v>0</v>
      </c>
      <c r="N1012" s="15">
        <v>1</v>
      </c>
      <c r="O1012" s="15">
        <v>0</v>
      </c>
      <c r="P1012" s="15">
        <v>0</v>
      </c>
      <c r="Q1012" s="15">
        <v>0</v>
      </c>
      <c r="R1012" s="15">
        <v>0</v>
      </c>
      <c r="S1012" s="15">
        <v>0</v>
      </c>
      <c r="T1012" s="15">
        <v>0</v>
      </c>
      <c r="U1012" s="15">
        <v>0</v>
      </c>
      <c r="V1012" s="15">
        <v>0</v>
      </c>
      <c r="W1012" s="15">
        <v>0</v>
      </c>
      <c r="X1012" s="15">
        <v>0</v>
      </c>
      <c r="Y1012" s="15">
        <v>0</v>
      </c>
      <c r="Z1012" s="15">
        <v>0</v>
      </c>
      <c r="AA1012" s="15">
        <v>0</v>
      </c>
      <c r="AB1012" s="15">
        <v>0</v>
      </c>
      <c r="AC1012" s="15">
        <v>0</v>
      </c>
      <c r="AD1012" s="15">
        <v>0</v>
      </c>
      <c r="AE1012" s="15">
        <v>0</v>
      </c>
      <c r="AF1012" s="15">
        <v>0</v>
      </c>
    </row>
    <row r="1013" spans="1:32" x14ac:dyDescent="0.25">
      <c r="A1013" s="15">
        <v>600886</v>
      </c>
      <c r="B1013" s="15">
        <v>2002</v>
      </c>
      <c r="C1013" s="15" t="s">
        <v>128</v>
      </c>
      <c r="D1013" s="15" t="s">
        <v>50</v>
      </c>
      <c r="E1013" s="15">
        <v>9</v>
      </c>
      <c r="F1013" s="16">
        <v>22.2684326171875</v>
      </c>
      <c r="G1013" s="16">
        <v>-1.0046544048236683E-4</v>
      </c>
      <c r="H1013" s="16">
        <v>-3.4215766936540604E-4</v>
      </c>
      <c r="I1013" s="15" t="s">
        <v>51</v>
      </c>
      <c r="J1013" s="15">
        <v>2002</v>
      </c>
      <c r="K1013" s="15">
        <v>4688753553.2632961</v>
      </c>
      <c r="M1013" s="15">
        <v>0</v>
      </c>
      <c r="N1013" s="15">
        <v>0</v>
      </c>
      <c r="O1013" s="15">
        <v>1</v>
      </c>
      <c r="P1013" s="15">
        <v>0</v>
      </c>
      <c r="Q1013" s="15">
        <v>0</v>
      </c>
      <c r="R1013" s="15">
        <v>0</v>
      </c>
      <c r="S1013" s="15">
        <v>0</v>
      </c>
      <c r="T1013" s="15">
        <v>0</v>
      </c>
      <c r="U1013" s="15">
        <v>0</v>
      </c>
      <c r="V1013" s="15">
        <v>0</v>
      </c>
      <c r="W1013" s="15">
        <v>0</v>
      </c>
      <c r="X1013" s="15">
        <v>0</v>
      </c>
      <c r="Y1013" s="15">
        <v>0</v>
      </c>
      <c r="Z1013" s="15">
        <v>0</v>
      </c>
      <c r="AA1013" s="15">
        <v>0</v>
      </c>
      <c r="AB1013" s="15">
        <v>0</v>
      </c>
      <c r="AC1013" s="15">
        <v>0</v>
      </c>
      <c r="AD1013" s="15">
        <v>0</v>
      </c>
      <c r="AE1013" s="15">
        <v>0</v>
      </c>
      <c r="AF1013" s="15">
        <v>0</v>
      </c>
    </row>
    <row r="1014" spans="1:32" x14ac:dyDescent="0.25">
      <c r="A1014" s="15">
        <v>600886</v>
      </c>
      <c r="B1014" s="15">
        <v>2003</v>
      </c>
      <c r="C1014" s="15" t="s">
        <v>128</v>
      </c>
      <c r="D1014" s="15" t="s">
        <v>50</v>
      </c>
      <c r="E1014" s="15">
        <v>9</v>
      </c>
      <c r="F1014" s="16">
        <v>22.249433517456055</v>
      </c>
      <c r="G1014" s="16">
        <v>7.7973827719688416E-2</v>
      </c>
      <c r="H1014" s="16">
        <v>0.22038619220256805</v>
      </c>
      <c r="I1014" s="15" t="s">
        <v>51</v>
      </c>
      <c r="J1014" s="15">
        <v>2003</v>
      </c>
      <c r="K1014" s="15">
        <v>4600512362.7993231</v>
      </c>
      <c r="M1014" s="15">
        <v>0</v>
      </c>
      <c r="N1014" s="15">
        <v>0</v>
      </c>
      <c r="O1014" s="15">
        <v>0</v>
      </c>
      <c r="P1014" s="15">
        <v>1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  <c r="AA1014" s="15">
        <v>0</v>
      </c>
      <c r="AB1014" s="15">
        <v>0</v>
      </c>
      <c r="AC1014" s="15">
        <v>0</v>
      </c>
      <c r="AD1014" s="15">
        <v>0</v>
      </c>
      <c r="AE1014" s="15">
        <v>0</v>
      </c>
      <c r="AF1014" s="15">
        <v>0</v>
      </c>
    </row>
    <row r="1015" spans="1:32" x14ac:dyDescent="0.25">
      <c r="A1015" s="15">
        <v>600886</v>
      </c>
      <c r="B1015" s="15">
        <v>2004</v>
      </c>
      <c r="C1015" s="15" t="s">
        <v>128</v>
      </c>
      <c r="D1015" s="15" t="s">
        <v>50</v>
      </c>
      <c r="E1015" s="15">
        <v>9</v>
      </c>
      <c r="F1015" s="16">
        <v>22.921669006347656</v>
      </c>
      <c r="G1015" s="16">
        <v>6.3965752720832825E-2</v>
      </c>
      <c r="H1015" s="16">
        <v>0.23952437937259674</v>
      </c>
      <c r="I1015" s="15" t="s">
        <v>51</v>
      </c>
      <c r="J1015" s="15">
        <v>2004</v>
      </c>
      <c r="K1015" s="15">
        <v>9010613581.8983421</v>
      </c>
      <c r="M1015" s="15">
        <v>0</v>
      </c>
      <c r="N1015" s="15">
        <v>0</v>
      </c>
      <c r="O1015" s="15">
        <v>0</v>
      </c>
      <c r="P1015" s="15">
        <v>0</v>
      </c>
      <c r="Q1015" s="15">
        <v>1</v>
      </c>
      <c r="R1015" s="15">
        <v>0</v>
      </c>
      <c r="S1015" s="15">
        <v>0</v>
      </c>
      <c r="T1015" s="15">
        <v>0</v>
      </c>
      <c r="U1015" s="15">
        <v>0</v>
      </c>
      <c r="V1015" s="15">
        <v>0</v>
      </c>
      <c r="W1015" s="15">
        <v>0</v>
      </c>
      <c r="X1015" s="15">
        <v>0</v>
      </c>
      <c r="Y1015" s="15">
        <v>0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</v>
      </c>
      <c r="AF1015" s="15">
        <v>0</v>
      </c>
    </row>
    <row r="1016" spans="1:32" x14ac:dyDescent="0.25">
      <c r="A1016" s="15">
        <v>600886</v>
      </c>
      <c r="B1016" s="15">
        <v>2005</v>
      </c>
      <c r="C1016" s="15" t="s">
        <v>128</v>
      </c>
      <c r="D1016" s="15" t="s">
        <v>50</v>
      </c>
      <c r="E1016" s="15">
        <v>9</v>
      </c>
      <c r="F1016" s="16">
        <v>22.919702529907227</v>
      </c>
      <c r="G1016" s="16">
        <v>7.3407597839832306E-2</v>
      </c>
      <c r="H1016" s="16">
        <v>0.26357218623161316</v>
      </c>
      <c r="I1016" s="15" t="s">
        <v>51</v>
      </c>
      <c r="J1016" s="15">
        <v>2005</v>
      </c>
      <c r="K1016" s="15">
        <v>8992911833.3159256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1</v>
      </c>
      <c r="S1016" s="15">
        <v>0</v>
      </c>
      <c r="T1016" s="15">
        <v>0</v>
      </c>
      <c r="U1016" s="15">
        <v>0</v>
      </c>
      <c r="V1016" s="15">
        <v>0</v>
      </c>
      <c r="W1016" s="15">
        <v>0</v>
      </c>
      <c r="X1016" s="15">
        <v>0</v>
      </c>
      <c r="Y1016" s="15">
        <v>0</v>
      </c>
      <c r="Z1016" s="15">
        <v>0</v>
      </c>
      <c r="AA1016" s="15">
        <v>0</v>
      </c>
      <c r="AB1016" s="15">
        <v>0</v>
      </c>
      <c r="AC1016" s="15">
        <v>0</v>
      </c>
      <c r="AD1016" s="15">
        <v>0</v>
      </c>
      <c r="AE1016" s="15">
        <v>0</v>
      </c>
      <c r="AF1016" s="15">
        <v>0</v>
      </c>
    </row>
    <row r="1017" spans="1:32" x14ac:dyDescent="0.25">
      <c r="A1017" s="15">
        <v>600886</v>
      </c>
      <c r="B1017" s="15">
        <v>2006</v>
      </c>
      <c r="C1017" s="15" t="s">
        <v>128</v>
      </c>
      <c r="D1017" s="15" t="s">
        <v>50</v>
      </c>
      <c r="E1017" s="15">
        <v>9</v>
      </c>
      <c r="F1017" s="16">
        <v>23.568826675415039</v>
      </c>
      <c r="G1017" s="16">
        <v>4.3579846620559692E-2</v>
      </c>
      <c r="H1017" s="16">
        <v>0.1462881863117218</v>
      </c>
      <c r="I1017" s="15" t="s">
        <v>51</v>
      </c>
      <c r="J1017" s="15">
        <v>2006</v>
      </c>
      <c r="K1017" s="15">
        <v>17211208670.540455</v>
      </c>
      <c r="M1017" s="15">
        <v>0</v>
      </c>
      <c r="N1017" s="15">
        <v>0</v>
      </c>
      <c r="O1017" s="15">
        <v>0</v>
      </c>
      <c r="P1017" s="15">
        <v>0</v>
      </c>
      <c r="Q1017" s="15">
        <v>0</v>
      </c>
      <c r="R1017" s="15">
        <v>0</v>
      </c>
      <c r="S1017" s="15">
        <v>1</v>
      </c>
      <c r="T1017" s="15">
        <v>0</v>
      </c>
      <c r="U1017" s="15">
        <v>0</v>
      </c>
      <c r="V1017" s="15">
        <v>0</v>
      </c>
      <c r="W1017" s="15">
        <v>0</v>
      </c>
      <c r="X1017" s="15">
        <v>0</v>
      </c>
      <c r="Y1017" s="15">
        <v>0</v>
      </c>
      <c r="Z1017" s="15">
        <v>0</v>
      </c>
      <c r="AA1017" s="15">
        <v>0</v>
      </c>
      <c r="AB1017" s="15">
        <v>0</v>
      </c>
      <c r="AC1017" s="15">
        <v>0</v>
      </c>
      <c r="AD1017" s="15">
        <v>0</v>
      </c>
      <c r="AE1017" s="15">
        <v>0</v>
      </c>
      <c r="AF1017" s="15">
        <v>0</v>
      </c>
    </row>
    <row r="1018" spans="1:32" x14ac:dyDescent="0.25">
      <c r="A1018" s="15">
        <v>600886</v>
      </c>
      <c r="B1018" s="15">
        <v>2007</v>
      </c>
      <c r="C1018" s="15" t="s">
        <v>128</v>
      </c>
      <c r="D1018" s="15" t="s">
        <v>50</v>
      </c>
      <c r="E1018" s="15">
        <v>9</v>
      </c>
      <c r="F1018" s="16">
        <v>23.615921020507813</v>
      </c>
      <c r="G1018" s="16">
        <v>5.0969798117876053E-2</v>
      </c>
      <c r="H1018" s="16">
        <v>0.14317433536052704</v>
      </c>
      <c r="I1018" s="15" t="s">
        <v>51</v>
      </c>
      <c r="J1018" s="15">
        <v>2007</v>
      </c>
      <c r="K1018" s="15">
        <v>18041148624.007145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1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</row>
    <row r="1019" spans="1:32" x14ac:dyDescent="0.25">
      <c r="A1019" s="15">
        <v>600886</v>
      </c>
      <c r="B1019" s="15">
        <v>2008</v>
      </c>
      <c r="C1019" s="15" t="s">
        <v>128</v>
      </c>
      <c r="D1019" s="15" t="s">
        <v>50</v>
      </c>
      <c r="E1019" s="15">
        <v>9</v>
      </c>
      <c r="F1019" s="16">
        <v>23.628524780273438</v>
      </c>
      <c r="G1019" s="16">
        <v>9.1720661148428917E-3</v>
      </c>
      <c r="H1019" s="16">
        <v>2.7804156765341759E-2</v>
      </c>
      <c r="I1019" s="15" t="s">
        <v>51</v>
      </c>
      <c r="J1019" s="15">
        <v>2008</v>
      </c>
      <c r="K1019" s="15">
        <v>18269973927.57962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5">
        <v>0</v>
      </c>
      <c r="S1019" s="15">
        <v>0</v>
      </c>
      <c r="T1019" s="15">
        <v>0</v>
      </c>
      <c r="U1019" s="15">
        <v>1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</row>
    <row r="1020" spans="1:32" x14ac:dyDescent="0.25">
      <c r="A1020" s="15">
        <v>600886</v>
      </c>
      <c r="B1020" s="15">
        <v>2009</v>
      </c>
      <c r="C1020" s="15" t="s">
        <v>128</v>
      </c>
      <c r="D1020" s="15" t="s">
        <v>50</v>
      </c>
      <c r="E1020" s="15">
        <v>9</v>
      </c>
      <c r="F1020" s="16">
        <v>25.205039978027344</v>
      </c>
      <c r="G1020" s="16">
        <v>1.1419164948165417E-2</v>
      </c>
      <c r="H1020" s="16">
        <v>6.1688851565122604E-2</v>
      </c>
      <c r="I1020" s="15" t="s">
        <v>51</v>
      </c>
      <c r="J1020" s="15">
        <v>2009</v>
      </c>
      <c r="K1020" s="15">
        <v>88391352378.059509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0</v>
      </c>
      <c r="U1020" s="15">
        <v>0</v>
      </c>
      <c r="V1020" s="15">
        <v>1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</row>
    <row r="1021" spans="1:32" x14ac:dyDescent="0.25">
      <c r="A1021" s="15">
        <v>600886</v>
      </c>
      <c r="B1021" s="15">
        <v>2010</v>
      </c>
      <c r="C1021" s="15" t="s">
        <v>128</v>
      </c>
      <c r="D1021" s="15" t="s">
        <v>50</v>
      </c>
      <c r="E1021" s="15">
        <v>9</v>
      </c>
      <c r="F1021" s="16">
        <v>25.334245681762695</v>
      </c>
      <c r="G1021" s="16">
        <v>1.0578764602541924E-2</v>
      </c>
      <c r="H1021" s="16">
        <v>6.6162310540676117E-2</v>
      </c>
      <c r="I1021" s="15" t="s">
        <v>51</v>
      </c>
      <c r="J1021" s="15">
        <v>2010</v>
      </c>
      <c r="K1021" s="15">
        <v>100582656762.49638</v>
      </c>
      <c r="M1021" s="15">
        <v>0</v>
      </c>
      <c r="N1021" s="15">
        <v>0</v>
      </c>
      <c r="O1021" s="15">
        <v>0</v>
      </c>
      <c r="P1021" s="15">
        <v>0</v>
      </c>
      <c r="Q1021" s="15">
        <v>0</v>
      </c>
      <c r="R1021" s="15">
        <v>0</v>
      </c>
      <c r="S1021" s="15">
        <v>0</v>
      </c>
      <c r="T1021" s="15">
        <v>0</v>
      </c>
      <c r="U1021" s="15">
        <v>0</v>
      </c>
      <c r="V1021" s="15">
        <v>0</v>
      </c>
      <c r="W1021" s="15">
        <v>1</v>
      </c>
      <c r="X1021" s="15">
        <v>0</v>
      </c>
      <c r="Y1021" s="15">
        <v>0</v>
      </c>
      <c r="Z1021" s="15">
        <v>0</v>
      </c>
      <c r="AA1021" s="15">
        <v>0</v>
      </c>
      <c r="AB1021" s="15">
        <v>0</v>
      </c>
      <c r="AC1021" s="15">
        <v>0</v>
      </c>
      <c r="AD1021" s="15">
        <v>0</v>
      </c>
      <c r="AE1021" s="15">
        <v>0</v>
      </c>
      <c r="AF1021" s="15">
        <v>0</v>
      </c>
    </row>
    <row r="1022" spans="1:32" x14ac:dyDescent="0.25">
      <c r="A1022" s="15">
        <v>600886</v>
      </c>
      <c r="B1022" s="15">
        <v>2011</v>
      </c>
      <c r="C1022" s="15" t="s">
        <v>128</v>
      </c>
      <c r="D1022" s="15" t="s">
        <v>50</v>
      </c>
      <c r="E1022" s="15">
        <v>9</v>
      </c>
      <c r="F1022" s="16">
        <v>25.518318176269531</v>
      </c>
      <c r="G1022" s="16">
        <v>5.5602863430976868E-3</v>
      </c>
      <c r="H1022" s="16">
        <v>3.090398944914341E-2</v>
      </c>
      <c r="I1022" s="15" t="s">
        <v>51</v>
      </c>
      <c r="J1022" s="15">
        <v>2011</v>
      </c>
      <c r="K1022" s="15">
        <v>120910710002.16502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5">
        <v>0</v>
      </c>
      <c r="S1022" s="15">
        <v>0</v>
      </c>
      <c r="T1022" s="15">
        <v>0</v>
      </c>
      <c r="U1022" s="15">
        <v>0</v>
      </c>
      <c r="V1022" s="15">
        <v>0</v>
      </c>
      <c r="W1022" s="15">
        <v>0</v>
      </c>
      <c r="X1022" s="15">
        <v>1</v>
      </c>
      <c r="Y1022" s="15">
        <v>0</v>
      </c>
      <c r="Z1022" s="15">
        <v>0</v>
      </c>
      <c r="AA1022" s="15">
        <v>0</v>
      </c>
      <c r="AB1022" s="15">
        <v>0</v>
      </c>
      <c r="AC1022" s="15">
        <v>0</v>
      </c>
      <c r="AD1022" s="15">
        <v>0</v>
      </c>
      <c r="AE1022" s="15">
        <v>0</v>
      </c>
      <c r="AF1022" s="15">
        <v>0</v>
      </c>
    </row>
    <row r="1023" spans="1:32" x14ac:dyDescent="0.25">
      <c r="A1023" s="15">
        <v>600886</v>
      </c>
      <c r="B1023" s="15">
        <v>2012</v>
      </c>
      <c r="C1023" s="15" t="s">
        <v>128</v>
      </c>
      <c r="D1023" s="15" t="s">
        <v>50</v>
      </c>
      <c r="E1023" s="15">
        <v>9</v>
      </c>
      <c r="F1023" s="16">
        <v>25.706161499023438</v>
      </c>
      <c r="G1023" s="16">
        <v>1.3828713446855545E-2</v>
      </c>
      <c r="H1023" s="16">
        <v>7.9181931912899017E-2</v>
      </c>
      <c r="I1023" s="15" t="s">
        <v>51</v>
      </c>
      <c r="J1023" s="15">
        <v>2012</v>
      </c>
      <c r="K1023" s="15">
        <v>145896236783.92834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0</v>
      </c>
      <c r="S1023" s="15">
        <v>0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1</v>
      </c>
      <c r="Z1023" s="15">
        <v>0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</row>
    <row r="1024" spans="1:32" x14ac:dyDescent="0.25">
      <c r="A1024" s="15">
        <v>600886</v>
      </c>
      <c r="B1024" s="15">
        <v>2013</v>
      </c>
      <c r="C1024" s="15" t="s">
        <v>128</v>
      </c>
      <c r="D1024" s="15" t="s">
        <v>50</v>
      </c>
      <c r="E1024" s="15">
        <v>9</v>
      </c>
      <c r="F1024" s="16">
        <v>25.795677185058594</v>
      </c>
      <c r="G1024" s="16">
        <v>3.6832943558692932E-2</v>
      </c>
      <c r="H1024" s="16">
        <v>0.17421756684780121</v>
      </c>
      <c r="I1024" s="15" t="s">
        <v>51</v>
      </c>
      <c r="J1024" s="15">
        <v>2013</v>
      </c>
      <c r="K1024" s="15">
        <v>159558615196.7326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1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  <c r="AF1024" s="15">
        <v>0</v>
      </c>
    </row>
    <row r="1025" spans="1:32" x14ac:dyDescent="0.25">
      <c r="A1025" s="15">
        <v>600886</v>
      </c>
      <c r="B1025" s="15">
        <v>2014</v>
      </c>
      <c r="C1025" s="15" t="s">
        <v>128</v>
      </c>
      <c r="D1025" s="15" t="s">
        <v>50</v>
      </c>
      <c r="E1025" s="15">
        <v>9</v>
      </c>
      <c r="F1025" s="16">
        <v>25.874343872070313</v>
      </c>
      <c r="G1025" s="16">
        <v>5.886559933423996E-2</v>
      </c>
      <c r="H1025" s="16">
        <v>0.23787893354892731</v>
      </c>
      <c r="I1025" s="15" t="s">
        <v>51</v>
      </c>
      <c r="J1025" s="15">
        <v>2014</v>
      </c>
      <c r="K1025" s="15">
        <v>172617477752.36429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0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  <c r="AA1025" s="15">
        <v>1</v>
      </c>
      <c r="AB1025" s="15">
        <v>0</v>
      </c>
      <c r="AC1025" s="15">
        <v>0</v>
      </c>
      <c r="AD1025" s="15">
        <v>0</v>
      </c>
      <c r="AE1025" s="15">
        <v>0</v>
      </c>
      <c r="AF1025" s="15">
        <v>0</v>
      </c>
    </row>
    <row r="1026" spans="1:32" x14ac:dyDescent="0.25">
      <c r="A1026" s="15">
        <v>600886</v>
      </c>
      <c r="B1026" s="15">
        <v>2015</v>
      </c>
      <c r="C1026" s="15" t="s">
        <v>128</v>
      </c>
      <c r="D1026" s="15" t="s">
        <v>50</v>
      </c>
      <c r="E1026" s="15">
        <v>8</v>
      </c>
      <c r="F1026" s="16">
        <v>25.935724258422852</v>
      </c>
      <c r="G1026" s="16">
        <v>5.5041514337062836E-2</v>
      </c>
      <c r="H1026" s="16">
        <v>0.19658792018890381</v>
      </c>
      <c r="I1026" s="15" t="s">
        <v>51</v>
      </c>
      <c r="J1026" s="15">
        <v>2015</v>
      </c>
      <c r="K1026" s="15">
        <v>183544734307.52444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  <c r="AA1026" s="15">
        <v>0</v>
      </c>
      <c r="AB1026" s="15">
        <v>1</v>
      </c>
      <c r="AC1026" s="15">
        <v>0</v>
      </c>
      <c r="AD1026" s="15">
        <v>0</v>
      </c>
      <c r="AE1026" s="15">
        <v>0</v>
      </c>
      <c r="AF1026" s="15">
        <v>0</v>
      </c>
    </row>
    <row r="1027" spans="1:32" x14ac:dyDescent="0.25">
      <c r="A1027" s="15">
        <v>600886</v>
      </c>
      <c r="B1027" s="15">
        <v>2016</v>
      </c>
      <c r="C1027" s="15" t="s">
        <v>128</v>
      </c>
      <c r="D1027" s="15" t="s">
        <v>50</v>
      </c>
      <c r="E1027" s="15">
        <v>9</v>
      </c>
      <c r="F1027" s="16">
        <v>26.037904739379883</v>
      </c>
      <c r="G1027" s="16">
        <v>3.8661863654851913E-2</v>
      </c>
      <c r="H1027" s="16">
        <v>0.13857400417327881</v>
      </c>
      <c r="I1027" s="15" t="s">
        <v>51</v>
      </c>
      <c r="J1027" s="15">
        <v>2016</v>
      </c>
      <c r="K1027" s="15">
        <v>203291091954.94009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5">
        <v>0</v>
      </c>
      <c r="S1027" s="15">
        <v>0</v>
      </c>
      <c r="T1027" s="15">
        <v>0</v>
      </c>
      <c r="U1027" s="15">
        <v>0</v>
      </c>
      <c r="V1027" s="15">
        <v>0</v>
      </c>
      <c r="W1027" s="15">
        <v>0</v>
      </c>
      <c r="X1027" s="15">
        <v>0</v>
      </c>
      <c r="Y1027" s="15">
        <v>0</v>
      </c>
      <c r="Z1027" s="15">
        <v>0</v>
      </c>
      <c r="AA1027" s="15">
        <v>0</v>
      </c>
      <c r="AB1027" s="15">
        <v>0</v>
      </c>
      <c r="AC1027" s="15">
        <v>1</v>
      </c>
      <c r="AD1027" s="15">
        <v>0</v>
      </c>
      <c r="AE1027" s="15">
        <v>0</v>
      </c>
      <c r="AF1027" s="15">
        <v>0</v>
      </c>
    </row>
    <row r="1028" spans="1:32" x14ac:dyDescent="0.25">
      <c r="A1028" s="15">
        <v>600886</v>
      </c>
      <c r="B1028" s="15">
        <v>2017</v>
      </c>
      <c r="C1028" s="15" t="s">
        <v>128</v>
      </c>
      <c r="D1028" s="15" t="s">
        <v>50</v>
      </c>
      <c r="E1028" s="15">
        <v>9</v>
      </c>
      <c r="F1028" s="16">
        <v>26.062187194824219</v>
      </c>
      <c r="G1028" s="16">
        <v>3.1492408365011215E-2</v>
      </c>
      <c r="H1028" s="16">
        <v>0.108050636947155</v>
      </c>
      <c r="I1028" s="15" t="s">
        <v>51</v>
      </c>
      <c r="J1028" s="15">
        <v>2017</v>
      </c>
      <c r="K1028" s="15">
        <v>208287920952.1843</v>
      </c>
      <c r="M1028" s="15">
        <v>0</v>
      </c>
      <c r="N1028" s="15">
        <v>0</v>
      </c>
      <c r="O1028" s="15">
        <v>0</v>
      </c>
      <c r="P1028" s="15">
        <v>0</v>
      </c>
      <c r="Q1028" s="15">
        <v>0</v>
      </c>
      <c r="R1028" s="15">
        <v>0</v>
      </c>
      <c r="S1028" s="15">
        <v>0</v>
      </c>
      <c r="T1028" s="15">
        <v>0</v>
      </c>
      <c r="U1028" s="15">
        <v>0</v>
      </c>
      <c r="V1028" s="15">
        <v>0</v>
      </c>
      <c r="W1028" s="15">
        <v>0</v>
      </c>
      <c r="X1028" s="15">
        <v>0</v>
      </c>
      <c r="Y1028" s="15">
        <v>0</v>
      </c>
      <c r="Z1028" s="15">
        <v>0</v>
      </c>
      <c r="AA1028" s="15">
        <v>0</v>
      </c>
      <c r="AB1028" s="15">
        <v>0</v>
      </c>
      <c r="AC1028" s="15">
        <v>0</v>
      </c>
      <c r="AD1028" s="15">
        <v>1</v>
      </c>
      <c r="AE1028" s="15">
        <v>0</v>
      </c>
      <c r="AF1028" s="15">
        <v>0</v>
      </c>
    </row>
    <row r="1029" spans="1:32" x14ac:dyDescent="0.25">
      <c r="A1029" s="15">
        <v>600886</v>
      </c>
      <c r="B1029" s="15">
        <v>2018</v>
      </c>
      <c r="C1029" s="15" t="s">
        <v>128</v>
      </c>
      <c r="D1029" s="15" t="s">
        <v>50</v>
      </c>
      <c r="E1029" s="15">
        <v>9</v>
      </c>
      <c r="F1029" s="16">
        <v>26.120107650756836</v>
      </c>
      <c r="G1029" s="16">
        <v>3.7954416126012802E-2</v>
      </c>
      <c r="H1029" s="16">
        <v>0.11935709416866302</v>
      </c>
      <c r="I1029" s="15" t="s">
        <v>51</v>
      </c>
      <c r="J1029" s="15">
        <v>2018</v>
      </c>
      <c r="K1029" s="15">
        <v>220708276526.07108</v>
      </c>
      <c r="M1029" s="15">
        <v>0</v>
      </c>
      <c r="N1029" s="15">
        <v>0</v>
      </c>
      <c r="O1029" s="15">
        <v>0</v>
      </c>
      <c r="P1029" s="15">
        <v>0</v>
      </c>
      <c r="Q1029" s="15">
        <v>0</v>
      </c>
      <c r="R1029" s="15">
        <v>0</v>
      </c>
      <c r="S1029" s="15">
        <v>0</v>
      </c>
      <c r="T1029" s="15">
        <v>0</v>
      </c>
      <c r="U1029" s="15">
        <v>0</v>
      </c>
      <c r="V1029" s="15">
        <v>0</v>
      </c>
      <c r="W1029" s="15">
        <v>0</v>
      </c>
      <c r="X1029" s="15">
        <v>0</v>
      </c>
      <c r="Y1029" s="15">
        <v>0</v>
      </c>
      <c r="Z1029" s="15">
        <v>0</v>
      </c>
      <c r="AA1029" s="15">
        <v>0</v>
      </c>
      <c r="AB1029" s="15">
        <v>0</v>
      </c>
      <c r="AC1029" s="15">
        <v>0</v>
      </c>
      <c r="AD1029" s="15">
        <v>0</v>
      </c>
      <c r="AE1029" s="15">
        <v>1</v>
      </c>
      <c r="AF1029" s="15">
        <v>0</v>
      </c>
    </row>
    <row r="1030" spans="1:32" x14ac:dyDescent="0.25">
      <c r="A1030" s="15">
        <v>600886</v>
      </c>
      <c r="B1030" s="15">
        <v>2019</v>
      </c>
      <c r="C1030" s="15" t="s">
        <v>128</v>
      </c>
      <c r="D1030" s="15" t="s">
        <v>50</v>
      </c>
      <c r="E1030" s="15">
        <v>9</v>
      </c>
      <c r="F1030" s="16">
        <v>26.138128280639648</v>
      </c>
      <c r="G1030" s="16">
        <v>3.8852810859680176E-2</v>
      </c>
      <c r="H1030" s="16">
        <v>0.11736217141151428</v>
      </c>
      <c r="I1030" s="15" t="s">
        <v>51</v>
      </c>
      <c r="J1030" s="15">
        <v>2019</v>
      </c>
      <c r="K1030" s="15">
        <v>224721631674.75351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  <c r="T1030" s="15">
        <v>0</v>
      </c>
      <c r="U1030" s="15">
        <v>0</v>
      </c>
      <c r="V1030" s="15">
        <v>0</v>
      </c>
      <c r="W1030" s="15">
        <v>0</v>
      </c>
      <c r="X1030" s="15">
        <v>0</v>
      </c>
      <c r="Y1030" s="15">
        <v>0</v>
      </c>
      <c r="Z1030" s="15">
        <v>0</v>
      </c>
      <c r="AA1030" s="15">
        <v>0</v>
      </c>
      <c r="AB1030" s="15">
        <v>0</v>
      </c>
      <c r="AC1030" s="15">
        <v>0</v>
      </c>
      <c r="AD1030" s="15">
        <v>0</v>
      </c>
      <c r="AE1030" s="15">
        <v>0</v>
      </c>
      <c r="AF1030" s="15">
        <v>1</v>
      </c>
    </row>
    <row r="1031" spans="1:32" x14ac:dyDescent="0.25">
      <c r="A1031" s="15">
        <v>600900</v>
      </c>
      <c r="B1031" s="15">
        <v>2003</v>
      </c>
      <c r="C1031" s="15" t="s">
        <v>129</v>
      </c>
      <c r="D1031" s="15" t="s">
        <v>50</v>
      </c>
      <c r="E1031" s="15">
        <v>12</v>
      </c>
      <c r="F1031" s="16">
        <v>24.111598968505859</v>
      </c>
      <c r="G1031" s="16">
        <v>4.8539314419031143E-2</v>
      </c>
      <c r="H1031" s="16">
        <v>7.2506412863731384E-2</v>
      </c>
      <c r="I1031" s="15" t="s">
        <v>51</v>
      </c>
      <c r="J1031" s="15">
        <v>2003</v>
      </c>
      <c r="K1031" s="15">
        <v>29616544220.569736</v>
      </c>
      <c r="M1031" s="15">
        <v>0</v>
      </c>
      <c r="N1031" s="15">
        <v>0</v>
      </c>
      <c r="O1031" s="15">
        <v>0</v>
      </c>
      <c r="P1031" s="15">
        <v>1</v>
      </c>
      <c r="Q1031" s="15">
        <v>0</v>
      </c>
      <c r="R1031" s="15">
        <v>0</v>
      </c>
      <c r="S1031" s="15">
        <v>0</v>
      </c>
      <c r="T1031" s="15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0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</row>
    <row r="1032" spans="1:32" x14ac:dyDescent="0.25">
      <c r="A1032" s="15">
        <v>600900</v>
      </c>
      <c r="B1032" s="15">
        <v>2004</v>
      </c>
      <c r="C1032" s="15" t="s">
        <v>129</v>
      </c>
      <c r="D1032" s="15" t="s">
        <v>50</v>
      </c>
      <c r="E1032" s="15">
        <v>12</v>
      </c>
      <c r="F1032" s="16">
        <v>24.223833084106445</v>
      </c>
      <c r="G1032" s="16">
        <v>9.171682596206665E-2</v>
      </c>
      <c r="H1032" s="16">
        <v>0.13873404264450073</v>
      </c>
      <c r="I1032" s="15" t="s">
        <v>51</v>
      </c>
      <c r="J1032" s="15">
        <v>2004</v>
      </c>
      <c r="K1032" s="15">
        <v>33134241933.545231</v>
      </c>
      <c r="M1032" s="15">
        <v>0</v>
      </c>
      <c r="N1032" s="15">
        <v>0</v>
      </c>
      <c r="O1032" s="15">
        <v>0</v>
      </c>
      <c r="P1032" s="15">
        <v>0</v>
      </c>
      <c r="Q1032" s="15">
        <v>1</v>
      </c>
      <c r="R1032" s="15">
        <v>0</v>
      </c>
      <c r="S1032" s="15">
        <v>0</v>
      </c>
      <c r="T1032" s="15">
        <v>0</v>
      </c>
      <c r="U1032" s="15">
        <v>0</v>
      </c>
      <c r="V1032" s="15">
        <v>0</v>
      </c>
      <c r="W1032" s="15">
        <v>0</v>
      </c>
      <c r="X1032" s="15">
        <v>0</v>
      </c>
      <c r="Y1032" s="15">
        <v>0</v>
      </c>
      <c r="Z1032" s="15">
        <v>0</v>
      </c>
      <c r="AA1032" s="15">
        <v>0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</row>
    <row r="1033" spans="1:32" x14ac:dyDescent="0.25">
      <c r="A1033" s="15">
        <v>600900</v>
      </c>
      <c r="B1033" s="15">
        <v>2005</v>
      </c>
      <c r="C1033" s="15" t="s">
        <v>129</v>
      </c>
      <c r="D1033" s="15" t="s">
        <v>50</v>
      </c>
      <c r="E1033" s="15">
        <v>12</v>
      </c>
      <c r="F1033" s="16">
        <v>24.39593505859375</v>
      </c>
      <c r="G1033" s="16">
        <v>8.483085036277771E-2</v>
      </c>
      <c r="H1033" s="16">
        <v>0.15020820498466492</v>
      </c>
      <c r="I1033" s="15" t="s">
        <v>51</v>
      </c>
      <c r="J1033" s="15">
        <v>2005</v>
      </c>
      <c r="K1033" s="15">
        <v>39356817851.515884</v>
      </c>
      <c r="M1033" s="15">
        <v>0</v>
      </c>
      <c r="N1033" s="15">
        <v>0</v>
      </c>
      <c r="O1033" s="15">
        <v>0</v>
      </c>
      <c r="P1033" s="15">
        <v>0</v>
      </c>
      <c r="Q1033" s="15">
        <v>0</v>
      </c>
      <c r="R1033" s="15">
        <v>1</v>
      </c>
      <c r="S1033" s="15">
        <v>0</v>
      </c>
      <c r="T1033" s="15">
        <v>0</v>
      </c>
      <c r="U1033" s="15">
        <v>0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  <c r="AA1033" s="15">
        <v>0</v>
      </c>
      <c r="AB1033" s="15">
        <v>0</v>
      </c>
      <c r="AC1033" s="15">
        <v>0</v>
      </c>
      <c r="AD1033" s="15">
        <v>0</v>
      </c>
      <c r="AE1033" s="15">
        <v>0</v>
      </c>
      <c r="AF1033" s="15">
        <v>0</v>
      </c>
    </row>
    <row r="1034" spans="1:32" x14ac:dyDescent="0.25">
      <c r="A1034" s="15">
        <v>600900</v>
      </c>
      <c r="B1034" s="15">
        <v>2006</v>
      </c>
      <c r="C1034" s="15" t="s">
        <v>129</v>
      </c>
      <c r="D1034" s="15" t="s">
        <v>50</v>
      </c>
      <c r="E1034" s="15">
        <v>12</v>
      </c>
      <c r="F1034" s="16">
        <v>24.431060791015625</v>
      </c>
      <c r="G1034" s="16">
        <v>8.8782764971256256E-2</v>
      </c>
      <c r="H1034" s="16">
        <v>0.14894264936447144</v>
      </c>
      <c r="I1034" s="15" t="s">
        <v>51</v>
      </c>
      <c r="J1034" s="15">
        <v>2006</v>
      </c>
      <c r="K1034" s="15">
        <v>40763821254.441071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5">
        <v>0</v>
      </c>
      <c r="S1034" s="15">
        <v>1</v>
      </c>
      <c r="T1034" s="15">
        <v>0</v>
      </c>
      <c r="U1034" s="15">
        <v>0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  <c r="AA1034" s="15">
        <v>0</v>
      </c>
      <c r="AB1034" s="15">
        <v>0</v>
      </c>
      <c r="AC1034" s="15">
        <v>0</v>
      </c>
      <c r="AD1034" s="15">
        <v>0</v>
      </c>
      <c r="AE1034" s="15">
        <v>0</v>
      </c>
      <c r="AF1034" s="15">
        <v>0</v>
      </c>
    </row>
    <row r="1035" spans="1:32" x14ac:dyDescent="0.25">
      <c r="A1035" s="15">
        <v>600900</v>
      </c>
      <c r="B1035" s="15">
        <v>2007</v>
      </c>
      <c r="C1035" s="15" t="s">
        <v>129</v>
      </c>
      <c r="D1035" s="15" t="s">
        <v>50</v>
      </c>
      <c r="E1035" s="15">
        <v>13</v>
      </c>
      <c r="F1035" s="16">
        <v>24.887044906616211</v>
      </c>
      <c r="G1035" s="16">
        <v>8.3535090088844299E-2</v>
      </c>
      <c r="H1035" s="16">
        <v>0.13023181259632111</v>
      </c>
      <c r="I1035" s="15" t="s">
        <v>51</v>
      </c>
      <c r="J1035" s="15">
        <v>2007</v>
      </c>
      <c r="K1035" s="15">
        <v>64314111439.0457</v>
      </c>
      <c r="M1035" s="15">
        <v>0</v>
      </c>
      <c r="N1035" s="15">
        <v>0</v>
      </c>
      <c r="O1035" s="15">
        <v>0</v>
      </c>
      <c r="P1035" s="15">
        <v>0</v>
      </c>
      <c r="Q1035" s="15">
        <v>0</v>
      </c>
      <c r="R1035" s="15">
        <v>0</v>
      </c>
      <c r="S1035" s="15">
        <v>0</v>
      </c>
      <c r="T1035" s="15">
        <v>1</v>
      </c>
      <c r="U1035" s="15">
        <v>0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5">
        <v>0</v>
      </c>
      <c r="AF1035" s="15">
        <v>0</v>
      </c>
    </row>
    <row r="1036" spans="1:32" x14ac:dyDescent="0.25">
      <c r="A1036" s="15">
        <v>600900</v>
      </c>
      <c r="B1036" s="15">
        <v>2008</v>
      </c>
      <c r="C1036" s="15" t="s">
        <v>129</v>
      </c>
      <c r="D1036" s="15" t="s">
        <v>50</v>
      </c>
      <c r="E1036" s="15">
        <v>13</v>
      </c>
      <c r="F1036" s="16">
        <v>24.779205322265625</v>
      </c>
      <c r="G1036" s="16">
        <v>6.8070866167545319E-2</v>
      </c>
      <c r="H1036" s="16">
        <v>0.10462278127670288</v>
      </c>
      <c r="I1036" s="15" t="s">
        <v>51</v>
      </c>
      <c r="J1036" s="15">
        <v>2008</v>
      </c>
      <c r="K1036" s="15">
        <v>57739382825.313156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5">
        <v>0</v>
      </c>
      <c r="S1036" s="15">
        <v>0</v>
      </c>
      <c r="T1036" s="15">
        <v>0</v>
      </c>
      <c r="U1036" s="15">
        <v>1</v>
      </c>
      <c r="V1036" s="15">
        <v>0</v>
      </c>
      <c r="W1036" s="15">
        <v>0</v>
      </c>
      <c r="X1036" s="15">
        <v>0</v>
      </c>
      <c r="Y1036" s="15">
        <v>0</v>
      </c>
      <c r="Z1036" s="15">
        <v>0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</row>
    <row r="1037" spans="1:32" x14ac:dyDescent="0.25">
      <c r="A1037" s="15">
        <v>600900</v>
      </c>
      <c r="B1037" s="15">
        <v>2009</v>
      </c>
      <c r="C1037" s="15" t="s">
        <v>129</v>
      </c>
      <c r="D1037" s="15" t="s">
        <v>50</v>
      </c>
      <c r="E1037" s="15">
        <v>13</v>
      </c>
      <c r="F1037" s="16">
        <v>25.810003280639648</v>
      </c>
      <c r="G1037" s="16">
        <v>2.8536945581436157E-2</v>
      </c>
      <c r="H1037" s="16">
        <v>7.4657902121543884E-2</v>
      </c>
      <c r="I1037" s="15" t="s">
        <v>51</v>
      </c>
      <c r="J1037" s="15">
        <v>2009</v>
      </c>
      <c r="K1037" s="15">
        <v>161860919306.82346</v>
      </c>
      <c r="M1037" s="15">
        <v>0</v>
      </c>
      <c r="N1037" s="15">
        <v>0</v>
      </c>
      <c r="O1037" s="15">
        <v>0</v>
      </c>
      <c r="P1037" s="15">
        <v>0</v>
      </c>
      <c r="Q1037" s="15">
        <v>0</v>
      </c>
      <c r="R1037" s="15">
        <v>0</v>
      </c>
      <c r="S1037" s="15">
        <v>0</v>
      </c>
      <c r="T1037" s="15">
        <v>0</v>
      </c>
      <c r="U1037" s="15">
        <v>0</v>
      </c>
      <c r="V1037" s="15">
        <v>1</v>
      </c>
      <c r="W1037" s="15">
        <v>0</v>
      </c>
      <c r="X1037" s="15">
        <v>0</v>
      </c>
      <c r="Y1037" s="15">
        <v>0</v>
      </c>
      <c r="Z1037" s="15">
        <v>0</v>
      </c>
      <c r="AA1037" s="15">
        <v>0</v>
      </c>
      <c r="AB1037" s="15">
        <v>0</v>
      </c>
      <c r="AC1037" s="15">
        <v>0</v>
      </c>
      <c r="AD1037" s="15">
        <v>0</v>
      </c>
      <c r="AE1037" s="15">
        <v>0</v>
      </c>
      <c r="AF1037" s="15">
        <v>0</v>
      </c>
    </row>
    <row r="1038" spans="1:32" x14ac:dyDescent="0.25">
      <c r="A1038" s="15">
        <v>600900</v>
      </c>
      <c r="B1038" s="15">
        <v>2010</v>
      </c>
      <c r="C1038" s="15" t="s">
        <v>129</v>
      </c>
      <c r="D1038" s="15" t="s">
        <v>50</v>
      </c>
      <c r="E1038" s="15">
        <v>11</v>
      </c>
      <c r="F1038" s="16">
        <v>25.782444000244141</v>
      </c>
      <c r="G1038" s="16">
        <v>5.2239317446947098E-2</v>
      </c>
      <c r="H1038" s="16">
        <v>0.12431950867176056</v>
      </c>
      <c r="I1038" s="15" t="s">
        <v>51</v>
      </c>
      <c r="J1038" s="15">
        <v>2010</v>
      </c>
      <c r="K1038" s="15">
        <v>157461055858.09021</v>
      </c>
      <c r="M1038" s="15">
        <v>0</v>
      </c>
      <c r="N1038" s="15">
        <v>0</v>
      </c>
      <c r="O1038" s="15">
        <v>0</v>
      </c>
      <c r="P1038" s="15">
        <v>0</v>
      </c>
      <c r="Q1038" s="15">
        <v>0</v>
      </c>
      <c r="R1038" s="15">
        <v>0</v>
      </c>
      <c r="S1038" s="15">
        <v>0</v>
      </c>
      <c r="T1038" s="15">
        <v>0</v>
      </c>
      <c r="U1038" s="15">
        <v>0</v>
      </c>
      <c r="V1038" s="15">
        <v>0</v>
      </c>
      <c r="W1038" s="15">
        <v>1</v>
      </c>
      <c r="X1038" s="15">
        <v>0</v>
      </c>
      <c r="Y1038" s="15">
        <v>0</v>
      </c>
      <c r="Z1038" s="15">
        <v>0</v>
      </c>
      <c r="AA1038" s="15">
        <v>0</v>
      </c>
      <c r="AB1038" s="15">
        <v>0</v>
      </c>
      <c r="AC1038" s="15">
        <v>0</v>
      </c>
      <c r="AD1038" s="15">
        <v>0</v>
      </c>
      <c r="AE1038" s="15">
        <v>0</v>
      </c>
      <c r="AF1038" s="15">
        <v>0</v>
      </c>
    </row>
    <row r="1039" spans="1:32" x14ac:dyDescent="0.25">
      <c r="A1039" s="15">
        <v>600900</v>
      </c>
      <c r="B1039" s="15">
        <v>2011</v>
      </c>
      <c r="C1039" s="15" t="s">
        <v>129</v>
      </c>
      <c r="D1039" s="15" t="s">
        <v>50</v>
      </c>
      <c r="E1039" s="15">
        <v>11</v>
      </c>
      <c r="F1039" s="16">
        <v>25.788293838500977</v>
      </c>
      <c r="G1039" s="16">
        <v>4.8620942980051041E-2</v>
      </c>
      <c r="H1039" s="16">
        <v>0.11283858120441437</v>
      </c>
      <c r="I1039" s="15" t="s">
        <v>51</v>
      </c>
      <c r="J1039" s="15">
        <v>2011</v>
      </c>
      <c r="K1039" s="15">
        <v>158384877034.36502</v>
      </c>
      <c r="M1039" s="15">
        <v>0</v>
      </c>
      <c r="N1039" s="15">
        <v>0</v>
      </c>
      <c r="O1039" s="15">
        <v>0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5">
        <v>0</v>
      </c>
      <c r="V1039" s="15">
        <v>0</v>
      </c>
      <c r="W1039" s="15">
        <v>0</v>
      </c>
      <c r="X1039" s="15">
        <v>1</v>
      </c>
      <c r="Y1039" s="15">
        <v>0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0</v>
      </c>
      <c r="AF1039" s="15">
        <v>0</v>
      </c>
    </row>
    <row r="1040" spans="1:32" x14ac:dyDescent="0.25">
      <c r="A1040" s="15">
        <v>600900</v>
      </c>
      <c r="B1040" s="15">
        <v>2012</v>
      </c>
      <c r="C1040" s="15" t="s">
        <v>129</v>
      </c>
      <c r="D1040" s="15" t="s">
        <v>50</v>
      </c>
      <c r="E1040" s="15">
        <v>11</v>
      </c>
      <c r="F1040" s="16">
        <v>25.768192291259766</v>
      </c>
      <c r="G1040" s="16">
        <v>6.6691234707832336E-2</v>
      </c>
      <c r="H1040" s="16">
        <v>0.13824339210987091</v>
      </c>
      <c r="I1040" s="15" t="s">
        <v>51</v>
      </c>
      <c r="J1040" s="15">
        <v>2012</v>
      </c>
      <c r="K1040" s="15">
        <v>155232882069.6232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  <c r="T1040" s="15">
        <v>0</v>
      </c>
      <c r="U1040" s="15">
        <v>0</v>
      </c>
      <c r="V1040" s="15">
        <v>0</v>
      </c>
      <c r="W1040" s="15">
        <v>0</v>
      </c>
      <c r="X1040" s="15">
        <v>0</v>
      </c>
      <c r="Y1040" s="15">
        <v>1</v>
      </c>
      <c r="Z1040" s="15">
        <v>0</v>
      </c>
      <c r="AA1040" s="15">
        <v>0</v>
      </c>
      <c r="AB1040" s="15">
        <v>0</v>
      </c>
      <c r="AC1040" s="15">
        <v>0</v>
      </c>
      <c r="AD1040" s="15">
        <v>0</v>
      </c>
      <c r="AE1040" s="15">
        <v>0</v>
      </c>
      <c r="AF1040" s="15">
        <v>0</v>
      </c>
    </row>
    <row r="1041" spans="1:32" x14ac:dyDescent="0.25">
      <c r="A1041" s="15">
        <v>600900</v>
      </c>
      <c r="B1041" s="15">
        <v>2013</v>
      </c>
      <c r="C1041" s="15" t="s">
        <v>129</v>
      </c>
      <c r="D1041" s="15" t="s">
        <v>50</v>
      </c>
      <c r="E1041" s="15">
        <v>11</v>
      </c>
      <c r="F1041" s="16">
        <v>25.731279373168945</v>
      </c>
      <c r="G1041" s="16">
        <v>6.0633666813373566E-2</v>
      </c>
      <c r="H1041" s="16">
        <v>0.11602825671434402</v>
      </c>
      <c r="I1041" s="15" t="s">
        <v>51</v>
      </c>
      <c r="J1041" s="15">
        <v>2013</v>
      </c>
      <c r="K1041" s="15">
        <v>149607251389.78922</v>
      </c>
      <c r="M1041" s="15">
        <v>0</v>
      </c>
      <c r="N1041" s="15">
        <v>0</v>
      </c>
      <c r="O1041" s="15">
        <v>0</v>
      </c>
      <c r="P1041" s="15">
        <v>0</v>
      </c>
      <c r="Q1041" s="15">
        <v>0</v>
      </c>
      <c r="R1041" s="15">
        <v>0</v>
      </c>
      <c r="S1041" s="15">
        <v>0</v>
      </c>
      <c r="T1041" s="15">
        <v>0</v>
      </c>
      <c r="U1041" s="15">
        <v>0</v>
      </c>
      <c r="V1041" s="15">
        <v>0</v>
      </c>
      <c r="W1041" s="15">
        <v>0</v>
      </c>
      <c r="X1041" s="15">
        <v>0</v>
      </c>
      <c r="Y1041" s="15">
        <v>0</v>
      </c>
      <c r="Z1041" s="15">
        <v>1</v>
      </c>
      <c r="AA1041" s="15">
        <v>0</v>
      </c>
      <c r="AB1041" s="15">
        <v>0</v>
      </c>
      <c r="AC1041" s="15">
        <v>0</v>
      </c>
      <c r="AD1041" s="15">
        <v>0</v>
      </c>
      <c r="AE1041" s="15">
        <v>0</v>
      </c>
      <c r="AF1041" s="15">
        <v>0</v>
      </c>
    </row>
    <row r="1042" spans="1:32" x14ac:dyDescent="0.25">
      <c r="A1042" s="15">
        <v>600900</v>
      </c>
      <c r="B1042" s="15">
        <v>2014</v>
      </c>
      <c r="C1042" s="15" t="s">
        <v>129</v>
      </c>
      <c r="D1042" s="15" t="s">
        <v>50</v>
      </c>
      <c r="E1042" s="15">
        <v>9</v>
      </c>
      <c r="F1042" s="16">
        <v>25.713659286499023</v>
      </c>
      <c r="G1042" s="16">
        <v>8.0480881035327911E-2</v>
      </c>
      <c r="H1042" s="16">
        <v>0.1373426616191864</v>
      </c>
      <c r="I1042" s="15" t="s">
        <v>51</v>
      </c>
      <c r="J1042" s="15">
        <v>2014</v>
      </c>
      <c r="K1042" s="15">
        <v>146994246940.3399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  <c r="T1042" s="15">
        <v>0</v>
      </c>
      <c r="U1042" s="15">
        <v>0</v>
      </c>
      <c r="V1042" s="15">
        <v>0</v>
      </c>
      <c r="W1042" s="15">
        <v>0</v>
      </c>
      <c r="X1042" s="15">
        <v>0</v>
      </c>
      <c r="Y1042" s="15">
        <v>0</v>
      </c>
      <c r="Z1042" s="15">
        <v>0</v>
      </c>
      <c r="AA1042" s="15">
        <v>1</v>
      </c>
      <c r="AB1042" s="15">
        <v>0</v>
      </c>
      <c r="AC1042" s="15">
        <v>0</v>
      </c>
      <c r="AD1042" s="15">
        <v>0</v>
      </c>
      <c r="AE1042" s="15">
        <v>0</v>
      </c>
      <c r="AF1042" s="15">
        <v>0</v>
      </c>
    </row>
    <row r="1043" spans="1:32" x14ac:dyDescent="0.25">
      <c r="A1043" s="15">
        <v>600900</v>
      </c>
      <c r="B1043" s="15">
        <v>2015</v>
      </c>
      <c r="C1043" s="15" t="s">
        <v>129</v>
      </c>
      <c r="D1043" s="15" t="s">
        <v>50</v>
      </c>
      <c r="E1043" s="15">
        <v>8</v>
      </c>
      <c r="F1043" s="16">
        <v>25.6790771484375</v>
      </c>
      <c r="G1043" s="16">
        <v>8.1129468977451324E-2</v>
      </c>
      <c r="H1043" s="16">
        <v>0.12610331177711487</v>
      </c>
      <c r="I1043" s="15" t="s">
        <v>51</v>
      </c>
      <c r="J1043" s="15">
        <v>2015</v>
      </c>
      <c r="K1043" s="15">
        <v>141997764069.95923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0</v>
      </c>
      <c r="AA1043" s="15">
        <v>0</v>
      </c>
      <c r="AB1043" s="15">
        <v>1</v>
      </c>
      <c r="AC1043" s="15">
        <v>0</v>
      </c>
      <c r="AD1043" s="15">
        <v>0</v>
      </c>
      <c r="AE1043" s="15">
        <v>0</v>
      </c>
      <c r="AF1043" s="15">
        <v>0</v>
      </c>
    </row>
    <row r="1044" spans="1:32" x14ac:dyDescent="0.25">
      <c r="A1044" s="15">
        <v>600900</v>
      </c>
      <c r="B1044" s="15">
        <v>2016</v>
      </c>
      <c r="C1044" s="15" t="s">
        <v>129</v>
      </c>
      <c r="D1044" s="15" t="s">
        <v>50</v>
      </c>
      <c r="E1044" s="15">
        <v>13</v>
      </c>
      <c r="F1044" s="16">
        <v>26.423357009887695</v>
      </c>
      <c r="G1044" s="16">
        <v>7.0050619542598724E-2</v>
      </c>
      <c r="H1044" s="16">
        <v>0.1629064679145813</v>
      </c>
      <c r="I1044" s="15" t="s">
        <v>51</v>
      </c>
      <c r="J1044" s="15">
        <v>2016</v>
      </c>
      <c r="K1044" s="15">
        <v>298894650829.26654</v>
      </c>
      <c r="M1044" s="15">
        <v>0</v>
      </c>
      <c r="N1044" s="15">
        <v>0</v>
      </c>
      <c r="O1044" s="15">
        <v>0</v>
      </c>
      <c r="P1044" s="15">
        <v>0</v>
      </c>
      <c r="Q1044" s="15">
        <v>0</v>
      </c>
      <c r="R1044" s="15">
        <v>0</v>
      </c>
      <c r="S1044" s="15">
        <v>0</v>
      </c>
      <c r="T1044" s="15">
        <v>0</v>
      </c>
      <c r="U1044" s="15">
        <v>0</v>
      </c>
      <c r="V1044" s="15">
        <v>0</v>
      </c>
      <c r="W1044" s="15">
        <v>0</v>
      </c>
      <c r="X1044" s="15">
        <v>0</v>
      </c>
      <c r="Y1044" s="15">
        <v>0</v>
      </c>
      <c r="Z1044" s="15">
        <v>0</v>
      </c>
      <c r="AA1044" s="15">
        <v>0</v>
      </c>
      <c r="AB1044" s="15">
        <v>0</v>
      </c>
      <c r="AC1044" s="15">
        <v>1</v>
      </c>
      <c r="AD1044" s="15">
        <v>0</v>
      </c>
      <c r="AE1044" s="15">
        <v>0</v>
      </c>
      <c r="AF1044" s="15">
        <v>0</v>
      </c>
    </row>
    <row r="1045" spans="1:32" x14ac:dyDescent="0.25">
      <c r="A1045" s="15">
        <v>600900</v>
      </c>
      <c r="B1045" s="15">
        <v>2017</v>
      </c>
      <c r="C1045" s="15" t="s">
        <v>129</v>
      </c>
      <c r="D1045" s="15" t="s">
        <v>50</v>
      </c>
      <c r="E1045" s="15">
        <v>15</v>
      </c>
      <c r="F1045" s="16">
        <v>26.425041198730469</v>
      </c>
      <c r="G1045" s="16">
        <v>7.4397951364517212E-2</v>
      </c>
      <c r="H1045" s="16">
        <v>0.16436544060707092</v>
      </c>
      <c r="I1045" s="15" t="s">
        <v>51</v>
      </c>
      <c r="J1045" s="15">
        <v>2017</v>
      </c>
      <c r="K1045" s="15">
        <v>299398470009.58905</v>
      </c>
      <c r="M1045" s="15">
        <v>0</v>
      </c>
      <c r="N1045" s="15">
        <v>0</v>
      </c>
      <c r="O1045" s="15">
        <v>0</v>
      </c>
      <c r="P1045" s="15">
        <v>0</v>
      </c>
      <c r="Q1045" s="15">
        <v>0</v>
      </c>
      <c r="R1045" s="15">
        <v>0</v>
      </c>
      <c r="S1045" s="15">
        <v>0</v>
      </c>
      <c r="T1045" s="15">
        <v>0</v>
      </c>
      <c r="U1045" s="15">
        <v>0</v>
      </c>
      <c r="V1045" s="15">
        <v>0</v>
      </c>
      <c r="W1045" s="15">
        <v>0</v>
      </c>
      <c r="X1045" s="15">
        <v>0</v>
      </c>
      <c r="Y1045" s="15">
        <v>0</v>
      </c>
      <c r="Z1045" s="15">
        <v>0</v>
      </c>
      <c r="AA1045" s="15">
        <v>0</v>
      </c>
      <c r="AB1045" s="15">
        <v>0</v>
      </c>
      <c r="AC1045" s="15">
        <v>0</v>
      </c>
      <c r="AD1045" s="15">
        <v>1</v>
      </c>
      <c r="AE1045" s="15">
        <v>0</v>
      </c>
      <c r="AF1045" s="15">
        <v>0</v>
      </c>
    </row>
    <row r="1046" spans="1:32" x14ac:dyDescent="0.25">
      <c r="A1046" s="15">
        <v>600900</v>
      </c>
      <c r="B1046" s="15">
        <v>2018</v>
      </c>
      <c r="C1046" s="15" t="s">
        <v>129</v>
      </c>
      <c r="D1046" s="15" t="s">
        <v>50</v>
      </c>
      <c r="E1046" s="15">
        <v>15</v>
      </c>
      <c r="F1046" s="16">
        <v>26.411924362182617</v>
      </c>
      <c r="G1046" s="16">
        <v>7.6628707349300385E-2</v>
      </c>
      <c r="H1046" s="16">
        <v>0.15869659185409546</v>
      </c>
      <c r="I1046" s="15" t="s">
        <v>51</v>
      </c>
      <c r="J1046" s="15">
        <v>2018</v>
      </c>
      <c r="K1046" s="15">
        <v>295496952934.97083</v>
      </c>
      <c r="M1046" s="15">
        <v>0</v>
      </c>
      <c r="N1046" s="15">
        <v>0</v>
      </c>
      <c r="O1046" s="15">
        <v>0</v>
      </c>
      <c r="P1046" s="15">
        <v>0</v>
      </c>
      <c r="Q1046" s="15">
        <v>0</v>
      </c>
      <c r="R1046" s="15">
        <v>0</v>
      </c>
      <c r="S1046" s="15">
        <v>0</v>
      </c>
      <c r="T1046" s="15">
        <v>0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  <c r="AA1046" s="15">
        <v>0</v>
      </c>
      <c r="AB1046" s="15">
        <v>0</v>
      </c>
      <c r="AC1046" s="15">
        <v>0</v>
      </c>
      <c r="AD1046" s="15">
        <v>0</v>
      </c>
      <c r="AE1046" s="15">
        <v>1</v>
      </c>
      <c r="AF1046" s="15">
        <v>0</v>
      </c>
    </row>
    <row r="1047" spans="1:32" x14ac:dyDescent="0.25">
      <c r="A1047" s="15">
        <v>600900</v>
      </c>
      <c r="B1047" s="15">
        <v>2019</v>
      </c>
      <c r="C1047" s="15" t="s">
        <v>129</v>
      </c>
      <c r="D1047" s="15" t="s">
        <v>50</v>
      </c>
      <c r="E1047" s="15">
        <v>15</v>
      </c>
      <c r="F1047" s="16">
        <v>26.415254592895508</v>
      </c>
      <c r="G1047" s="16">
        <v>7.2744324803352356E-2</v>
      </c>
      <c r="H1047" s="16">
        <v>0.14376768469810486</v>
      </c>
      <c r="I1047" s="15" t="s">
        <v>51</v>
      </c>
      <c r="J1047" s="15">
        <v>2019</v>
      </c>
      <c r="K1047" s="15">
        <v>296482666378.79358</v>
      </c>
      <c r="M1047" s="15">
        <v>0</v>
      </c>
      <c r="N1047" s="15">
        <v>0</v>
      </c>
      <c r="O1047" s="15">
        <v>0</v>
      </c>
      <c r="P1047" s="15">
        <v>0</v>
      </c>
      <c r="Q1047" s="15">
        <v>0</v>
      </c>
      <c r="R1047" s="15">
        <v>0</v>
      </c>
      <c r="S1047" s="15">
        <v>0</v>
      </c>
      <c r="T1047" s="15">
        <v>0</v>
      </c>
      <c r="U1047" s="15">
        <v>0</v>
      </c>
      <c r="V1047" s="15">
        <v>0</v>
      </c>
      <c r="W1047" s="15">
        <v>0</v>
      </c>
      <c r="X1047" s="15">
        <v>0</v>
      </c>
      <c r="Y1047" s="15">
        <v>0</v>
      </c>
      <c r="Z1047" s="15">
        <v>0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1</v>
      </c>
    </row>
    <row r="1048" spans="1:32" x14ac:dyDescent="0.25">
      <c r="A1048" s="15">
        <v>600969</v>
      </c>
      <c r="B1048" s="15">
        <v>2004</v>
      </c>
      <c r="C1048" s="15" t="s">
        <v>130</v>
      </c>
      <c r="D1048" s="15" t="s">
        <v>50</v>
      </c>
      <c r="E1048" s="15">
        <v>10</v>
      </c>
      <c r="F1048" s="16">
        <v>20.989223480224609</v>
      </c>
      <c r="G1048" s="16">
        <v>2.7643632143735886E-2</v>
      </c>
      <c r="H1048" s="16">
        <v>5.3274616599082947E-2</v>
      </c>
      <c r="I1048" s="15" t="s">
        <v>51</v>
      </c>
      <c r="J1048" s="15">
        <v>2004</v>
      </c>
      <c r="K1048" s="15">
        <v>1304679795.5574129</v>
      </c>
      <c r="M1048" s="15">
        <v>0</v>
      </c>
      <c r="N1048" s="15">
        <v>0</v>
      </c>
      <c r="O1048" s="15">
        <v>0</v>
      </c>
      <c r="P1048" s="15">
        <v>0</v>
      </c>
      <c r="Q1048" s="15">
        <v>1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5">
        <v>0</v>
      </c>
      <c r="Y1048" s="15">
        <v>0</v>
      </c>
      <c r="Z1048" s="15">
        <v>0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  <c r="AF1048" s="15">
        <v>0</v>
      </c>
    </row>
    <row r="1049" spans="1:32" x14ac:dyDescent="0.25">
      <c r="A1049" s="15">
        <v>600969</v>
      </c>
      <c r="B1049" s="15">
        <v>2005</v>
      </c>
      <c r="C1049" s="15" t="s">
        <v>130</v>
      </c>
      <c r="D1049" s="15" t="s">
        <v>50</v>
      </c>
      <c r="E1049" s="15">
        <v>11</v>
      </c>
      <c r="F1049" s="16">
        <v>21.444004058837891</v>
      </c>
      <c r="G1049" s="16">
        <v>3.4457873553037643E-2</v>
      </c>
      <c r="H1049" s="16">
        <v>9.0816423296928406E-2</v>
      </c>
      <c r="I1049" s="15" t="s">
        <v>51</v>
      </c>
      <c r="J1049" s="15">
        <v>2005</v>
      </c>
      <c r="K1049" s="15">
        <v>2055950398.156183</v>
      </c>
      <c r="M1049" s="15">
        <v>0</v>
      </c>
      <c r="N1049" s="15">
        <v>0</v>
      </c>
      <c r="O1049" s="15">
        <v>0</v>
      </c>
      <c r="P1049" s="15">
        <v>0</v>
      </c>
      <c r="Q1049" s="15">
        <v>0</v>
      </c>
      <c r="R1049" s="15">
        <v>1</v>
      </c>
      <c r="S1049" s="15">
        <v>0</v>
      </c>
      <c r="T1049" s="15">
        <v>0</v>
      </c>
      <c r="U1049" s="15">
        <v>0</v>
      </c>
      <c r="V1049" s="15">
        <v>0</v>
      </c>
      <c r="W1049" s="15">
        <v>0</v>
      </c>
      <c r="X1049" s="15">
        <v>0</v>
      </c>
      <c r="Y1049" s="15">
        <v>0</v>
      </c>
      <c r="Z1049" s="15">
        <v>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0</v>
      </c>
      <c r="AF1049" s="15">
        <v>0</v>
      </c>
    </row>
    <row r="1050" spans="1:32" x14ac:dyDescent="0.25">
      <c r="A1050" s="15">
        <v>600969</v>
      </c>
      <c r="B1050" s="15">
        <v>2006</v>
      </c>
      <c r="C1050" s="15" t="s">
        <v>130</v>
      </c>
      <c r="D1050" s="15" t="s">
        <v>50</v>
      </c>
      <c r="E1050" s="15">
        <v>10</v>
      </c>
      <c r="F1050" s="16">
        <v>21.47010612487793</v>
      </c>
      <c r="G1050" s="16">
        <v>-7.7385003678500652E-3</v>
      </c>
      <c r="H1050" s="16">
        <v>-2.2808942943811417E-2</v>
      </c>
      <c r="I1050" s="15" t="s">
        <v>51</v>
      </c>
      <c r="J1050" s="15">
        <v>2006</v>
      </c>
      <c r="K1050" s="15">
        <v>2110321462.8211493</v>
      </c>
      <c r="M1050" s="15">
        <v>0</v>
      </c>
      <c r="N1050" s="15">
        <v>0</v>
      </c>
      <c r="O1050" s="15">
        <v>0</v>
      </c>
      <c r="P1050" s="15">
        <v>0</v>
      </c>
      <c r="Q1050" s="15">
        <v>0</v>
      </c>
      <c r="R1050" s="15">
        <v>0</v>
      </c>
      <c r="S1050" s="15">
        <v>1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</row>
    <row r="1051" spans="1:32" x14ac:dyDescent="0.25">
      <c r="A1051" s="15">
        <v>600969</v>
      </c>
      <c r="B1051" s="15">
        <v>2007</v>
      </c>
      <c r="C1051" s="15" t="s">
        <v>130</v>
      </c>
      <c r="D1051" s="15" t="s">
        <v>50</v>
      </c>
      <c r="E1051" s="15">
        <v>10</v>
      </c>
      <c r="F1051" s="16">
        <v>21.511329650878906</v>
      </c>
      <c r="G1051" s="16">
        <v>5.0449356436729431E-2</v>
      </c>
      <c r="H1051" s="16">
        <v>0.13499835133552551</v>
      </c>
      <c r="I1051" s="15" t="s">
        <v>51</v>
      </c>
      <c r="J1051" s="15">
        <v>2007</v>
      </c>
      <c r="K1051" s="15">
        <v>2199134368.1944213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5">
        <v>0</v>
      </c>
      <c r="S1051" s="15">
        <v>0</v>
      </c>
      <c r="T1051" s="15">
        <v>1</v>
      </c>
      <c r="U1051" s="15">
        <v>0</v>
      </c>
      <c r="V1051" s="15">
        <v>0</v>
      </c>
      <c r="W1051" s="15">
        <v>0</v>
      </c>
      <c r="X1051" s="15">
        <v>0</v>
      </c>
      <c r="Y1051" s="15">
        <v>0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</row>
    <row r="1052" spans="1:32" x14ac:dyDescent="0.25">
      <c r="A1052" s="15">
        <v>600969</v>
      </c>
      <c r="B1052" s="15">
        <v>2008</v>
      </c>
      <c r="C1052" s="15" t="s">
        <v>130</v>
      </c>
      <c r="D1052" s="15" t="s">
        <v>50</v>
      </c>
      <c r="E1052" s="15">
        <v>10</v>
      </c>
      <c r="F1052" s="16">
        <v>21.574714660644531</v>
      </c>
      <c r="G1052" s="16">
        <v>-6.222221627831459E-2</v>
      </c>
      <c r="H1052" s="16">
        <v>-0.23626486957073212</v>
      </c>
      <c r="I1052" s="15" t="s">
        <v>51</v>
      </c>
      <c r="J1052" s="15">
        <v>2008</v>
      </c>
      <c r="K1052" s="15">
        <v>2343039044.4813986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>
        <v>0</v>
      </c>
      <c r="U1052" s="15">
        <v>1</v>
      </c>
      <c r="V1052" s="15">
        <v>0</v>
      </c>
      <c r="W1052" s="15">
        <v>0</v>
      </c>
      <c r="X1052" s="15">
        <v>0</v>
      </c>
      <c r="Y1052" s="15">
        <v>0</v>
      </c>
      <c r="Z1052" s="15">
        <v>0</v>
      </c>
      <c r="AA1052" s="15">
        <v>0</v>
      </c>
      <c r="AB1052" s="15">
        <v>0</v>
      </c>
      <c r="AC1052" s="15">
        <v>0</v>
      </c>
      <c r="AD1052" s="15">
        <v>0</v>
      </c>
      <c r="AE1052" s="15">
        <v>0</v>
      </c>
      <c r="AF1052" s="15">
        <v>0</v>
      </c>
    </row>
    <row r="1053" spans="1:32" x14ac:dyDescent="0.25">
      <c r="A1053" s="15">
        <v>600969</v>
      </c>
      <c r="B1053" s="15">
        <v>2009</v>
      </c>
      <c r="C1053" s="15" t="s">
        <v>130</v>
      </c>
      <c r="D1053" s="15" t="s">
        <v>50</v>
      </c>
      <c r="E1053" s="15">
        <v>9</v>
      </c>
      <c r="F1053" s="16">
        <v>21.849384307861328</v>
      </c>
      <c r="G1053" s="16">
        <v>3.6454133689403534E-2</v>
      </c>
      <c r="H1053" s="16">
        <v>0.13320618867874146</v>
      </c>
      <c r="I1053" s="15" t="s">
        <v>51</v>
      </c>
      <c r="J1053" s="15">
        <v>2009</v>
      </c>
      <c r="K1053" s="15">
        <v>3083663909.2341866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5">
        <v>0</v>
      </c>
      <c r="S1053" s="15">
        <v>0</v>
      </c>
      <c r="T1053" s="15">
        <v>0</v>
      </c>
      <c r="U1053" s="15">
        <v>0</v>
      </c>
      <c r="V1053" s="15">
        <v>1</v>
      </c>
      <c r="W1053" s="15">
        <v>0</v>
      </c>
      <c r="X1053" s="15">
        <v>0</v>
      </c>
      <c r="Y1053" s="15">
        <v>0</v>
      </c>
      <c r="Z1053" s="15">
        <v>0</v>
      </c>
      <c r="AA1053" s="15">
        <v>0</v>
      </c>
      <c r="AB1053" s="15">
        <v>0</v>
      </c>
      <c r="AC1053" s="15">
        <v>0</v>
      </c>
      <c r="AD1053" s="15">
        <v>0</v>
      </c>
      <c r="AE1053" s="15">
        <v>0</v>
      </c>
      <c r="AF1053" s="15">
        <v>0</v>
      </c>
    </row>
    <row r="1054" spans="1:32" x14ac:dyDescent="0.25">
      <c r="A1054" s="15">
        <v>600969</v>
      </c>
      <c r="B1054" s="15">
        <v>2010</v>
      </c>
      <c r="C1054" s="15" t="s">
        <v>130</v>
      </c>
      <c r="D1054" s="15" t="s">
        <v>50</v>
      </c>
      <c r="E1054" s="15">
        <v>9</v>
      </c>
      <c r="F1054" s="16">
        <v>22.084623336791992</v>
      </c>
      <c r="G1054" s="16">
        <v>3.6610908806324005E-2</v>
      </c>
      <c r="H1054" s="16">
        <v>0.14959396421909332</v>
      </c>
      <c r="I1054" s="15" t="s">
        <v>51</v>
      </c>
      <c r="J1054" s="15">
        <v>2010</v>
      </c>
      <c r="K1054" s="15">
        <v>3901485975.1896324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5">
        <v>0</v>
      </c>
      <c r="V1054" s="15">
        <v>0</v>
      </c>
      <c r="W1054" s="15">
        <v>1</v>
      </c>
      <c r="X1054" s="15">
        <v>0</v>
      </c>
      <c r="Y1054" s="15">
        <v>0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0</v>
      </c>
      <c r="AF1054" s="15">
        <v>0</v>
      </c>
    </row>
    <row r="1055" spans="1:32" x14ac:dyDescent="0.25">
      <c r="A1055" s="15">
        <v>600969</v>
      </c>
      <c r="B1055" s="15">
        <v>2011</v>
      </c>
      <c r="C1055" s="15" t="s">
        <v>130</v>
      </c>
      <c r="D1055" s="15" t="s">
        <v>50</v>
      </c>
      <c r="E1055" s="15">
        <v>9</v>
      </c>
      <c r="F1055" s="16">
        <v>22.15336799621582</v>
      </c>
      <c r="G1055" s="16">
        <v>3.3909104764461517E-2</v>
      </c>
      <c r="H1055" s="16">
        <v>0.12269545346498489</v>
      </c>
      <c r="I1055" s="15" t="s">
        <v>51</v>
      </c>
      <c r="J1055" s="15">
        <v>2011</v>
      </c>
      <c r="K1055" s="15">
        <v>4179126106.5860472</v>
      </c>
      <c r="M1055" s="15">
        <v>0</v>
      </c>
      <c r="N1055" s="15">
        <v>0</v>
      </c>
      <c r="O1055" s="15">
        <v>0</v>
      </c>
      <c r="P1055" s="15">
        <v>0</v>
      </c>
      <c r="Q1055" s="15">
        <v>0</v>
      </c>
      <c r="R1055" s="15">
        <v>0</v>
      </c>
      <c r="S1055" s="15">
        <v>0</v>
      </c>
      <c r="T1055" s="15">
        <v>0</v>
      </c>
      <c r="U1055" s="15">
        <v>0</v>
      </c>
      <c r="V1055" s="15">
        <v>0</v>
      </c>
      <c r="W1055" s="15">
        <v>0</v>
      </c>
      <c r="X1055" s="15">
        <v>1</v>
      </c>
      <c r="Y1055" s="15">
        <v>0</v>
      </c>
      <c r="Z1055" s="15">
        <v>0</v>
      </c>
      <c r="AA1055" s="15">
        <v>0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</row>
    <row r="1056" spans="1:32" x14ac:dyDescent="0.25">
      <c r="A1056" s="15">
        <v>600969</v>
      </c>
      <c r="B1056" s="15">
        <v>2012</v>
      </c>
      <c r="C1056" s="15" t="s">
        <v>130</v>
      </c>
      <c r="D1056" s="15" t="s">
        <v>50</v>
      </c>
      <c r="E1056" s="15">
        <v>9</v>
      </c>
      <c r="F1056" s="16">
        <v>22.286842346191406</v>
      </c>
      <c r="G1056" s="16">
        <v>3.1569372862577438E-2</v>
      </c>
      <c r="H1056" s="16">
        <v>0.10347108542919159</v>
      </c>
      <c r="I1056" s="15" t="s">
        <v>51</v>
      </c>
      <c r="J1056" s="15">
        <v>2012</v>
      </c>
      <c r="K1056" s="15">
        <v>4775871685.6705275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5">
        <v>0</v>
      </c>
      <c r="V1056" s="15">
        <v>0</v>
      </c>
      <c r="W1056" s="15">
        <v>0</v>
      </c>
      <c r="X1056" s="15">
        <v>0</v>
      </c>
      <c r="Y1056" s="15">
        <v>1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  <c r="AF1056" s="15">
        <v>0</v>
      </c>
    </row>
    <row r="1057" spans="1:32" x14ac:dyDescent="0.25">
      <c r="A1057" s="15">
        <v>600969</v>
      </c>
      <c r="B1057" s="15">
        <v>2013</v>
      </c>
      <c r="C1057" s="15" t="s">
        <v>130</v>
      </c>
      <c r="D1057" s="15" t="s">
        <v>50</v>
      </c>
      <c r="E1057" s="15">
        <v>9</v>
      </c>
      <c r="F1057" s="16">
        <v>22.399471282958984</v>
      </c>
      <c r="G1057" s="16">
        <v>3.0935095623135567E-2</v>
      </c>
      <c r="H1057" s="16">
        <v>9.1338932514190674E-2</v>
      </c>
      <c r="I1057" s="15" t="s">
        <v>51</v>
      </c>
      <c r="J1057" s="15">
        <v>2013</v>
      </c>
      <c r="K1057" s="15">
        <v>5345234658.8584976</v>
      </c>
      <c r="M1057" s="15">
        <v>0</v>
      </c>
      <c r="N1057" s="15">
        <v>0</v>
      </c>
      <c r="O1057" s="15">
        <v>0</v>
      </c>
      <c r="P1057" s="15">
        <v>0</v>
      </c>
      <c r="Q1057" s="15">
        <v>0</v>
      </c>
      <c r="R1057" s="15">
        <v>0</v>
      </c>
      <c r="S1057" s="15">
        <v>0</v>
      </c>
      <c r="T1057" s="15">
        <v>0</v>
      </c>
      <c r="U1057" s="15">
        <v>0</v>
      </c>
      <c r="V1057" s="15">
        <v>0</v>
      </c>
      <c r="W1057" s="15">
        <v>0</v>
      </c>
      <c r="X1057" s="15">
        <v>0</v>
      </c>
      <c r="Y1057" s="15">
        <v>0</v>
      </c>
      <c r="Z1057" s="15">
        <v>1</v>
      </c>
      <c r="AA1057" s="15">
        <v>0</v>
      </c>
      <c r="AB1057" s="15">
        <v>0</v>
      </c>
      <c r="AC1057" s="15">
        <v>0</v>
      </c>
      <c r="AD1057" s="15">
        <v>0</v>
      </c>
      <c r="AE1057" s="15">
        <v>0</v>
      </c>
      <c r="AF1057" s="15">
        <v>0</v>
      </c>
    </row>
    <row r="1058" spans="1:32" x14ac:dyDescent="0.25">
      <c r="A1058" s="15">
        <v>600969</v>
      </c>
      <c r="B1058" s="15">
        <v>2014</v>
      </c>
      <c r="C1058" s="15" t="s">
        <v>130</v>
      </c>
      <c r="D1058" s="15" t="s">
        <v>50</v>
      </c>
      <c r="E1058" s="15">
        <v>9</v>
      </c>
      <c r="F1058" s="16">
        <v>22.657875061035156</v>
      </c>
      <c r="G1058" s="16">
        <v>2.9542477801442146E-2</v>
      </c>
      <c r="H1058" s="16">
        <v>7.3229454457759857E-2</v>
      </c>
      <c r="I1058" s="15" t="s">
        <v>51</v>
      </c>
      <c r="J1058" s="15">
        <v>2014</v>
      </c>
      <c r="K1058" s="15">
        <v>6921338834.3549976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5">
        <v>0</v>
      </c>
      <c r="V1058" s="15">
        <v>0</v>
      </c>
      <c r="W1058" s="15">
        <v>0</v>
      </c>
      <c r="X1058" s="15">
        <v>0</v>
      </c>
      <c r="Y1058" s="15">
        <v>0</v>
      </c>
      <c r="Z1058" s="15">
        <v>0</v>
      </c>
      <c r="AA1058" s="15">
        <v>1</v>
      </c>
      <c r="AB1058" s="15">
        <v>0</v>
      </c>
      <c r="AC1058" s="15">
        <v>0</v>
      </c>
      <c r="AD1058" s="15">
        <v>0</v>
      </c>
      <c r="AE1058" s="15">
        <v>0</v>
      </c>
      <c r="AF1058" s="15">
        <v>0</v>
      </c>
    </row>
    <row r="1059" spans="1:32" x14ac:dyDescent="0.25">
      <c r="A1059" s="15">
        <v>600969</v>
      </c>
      <c r="B1059" s="15">
        <v>2015</v>
      </c>
      <c r="C1059" s="15" t="s">
        <v>130</v>
      </c>
      <c r="D1059" s="15" t="s">
        <v>50</v>
      </c>
      <c r="E1059" s="15">
        <v>8</v>
      </c>
      <c r="F1059" s="16">
        <v>22.92378044128418</v>
      </c>
      <c r="G1059" s="16">
        <v>1.8708720803260803E-2</v>
      </c>
      <c r="H1059" s="16">
        <v>4.9550779163837433E-2</v>
      </c>
      <c r="I1059" s="15" t="s">
        <v>51</v>
      </c>
      <c r="J1059" s="15">
        <v>2015</v>
      </c>
      <c r="K1059" s="15">
        <v>9029659005.7256756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0</v>
      </c>
      <c r="Z1059" s="15">
        <v>0</v>
      </c>
      <c r="AA1059" s="15">
        <v>0</v>
      </c>
      <c r="AB1059" s="15">
        <v>1</v>
      </c>
      <c r="AC1059" s="15">
        <v>0</v>
      </c>
      <c r="AD1059" s="15">
        <v>0</v>
      </c>
      <c r="AE1059" s="15">
        <v>0</v>
      </c>
      <c r="AF1059" s="15">
        <v>0</v>
      </c>
    </row>
    <row r="1060" spans="1:32" x14ac:dyDescent="0.25">
      <c r="A1060" s="15">
        <v>600969</v>
      </c>
      <c r="B1060" s="15">
        <v>2016</v>
      </c>
      <c r="C1060" s="15" t="s">
        <v>130</v>
      </c>
      <c r="D1060" s="15" t="s">
        <v>50</v>
      </c>
      <c r="E1060" s="15">
        <v>8</v>
      </c>
      <c r="F1060" s="16">
        <v>23.130302429199219</v>
      </c>
      <c r="G1060" s="16">
        <v>1.4011836610734463E-2</v>
      </c>
      <c r="H1060" s="16">
        <v>4.3723884969949722E-2</v>
      </c>
      <c r="I1060" s="15" t="s">
        <v>51</v>
      </c>
      <c r="J1060" s="15">
        <v>2016</v>
      </c>
      <c r="K1060" s="15">
        <v>11101015518.12425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5">
        <v>0</v>
      </c>
      <c r="V1060" s="15">
        <v>0</v>
      </c>
      <c r="W1060" s="15">
        <v>0</v>
      </c>
      <c r="X1060" s="15">
        <v>0</v>
      </c>
      <c r="Y1060" s="15">
        <v>0</v>
      </c>
      <c r="Z1060" s="15">
        <v>0</v>
      </c>
      <c r="AA1060" s="15">
        <v>0</v>
      </c>
      <c r="AB1060" s="15">
        <v>0</v>
      </c>
      <c r="AC1060" s="15">
        <v>1</v>
      </c>
      <c r="AD1060" s="15">
        <v>0</v>
      </c>
      <c r="AE1060" s="15">
        <v>0</v>
      </c>
      <c r="AF1060" s="15">
        <v>0</v>
      </c>
    </row>
    <row r="1061" spans="1:32" x14ac:dyDescent="0.25">
      <c r="A1061" s="15">
        <v>600969</v>
      </c>
      <c r="B1061" s="15">
        <v>2017</v>
      </c>
      <c r="C1061" s="15" t="s">
        <v>130</v>
      </c>
      <c r="D1061" s="15" t="s">
        <v>50</v>
      </c>
      <c r="E1061" s="15">
        <v>7</v>
      </c>
      <c r="F1061" s="16">
        <v>23.280921936035156</v>
      </c>
      <c r="G1061" s="16">
        <v>7.947099395096302E-3</v>
      </c>
      <c r="H1061" s="16">
        <v>2.7160206809639931E-2</v>
      </c>
      <c r="I1061" s="15" t="s">
        <v>51</v>
      </c>
      <c r="J1061" s="15">
        <v>2017</v>
      </c>
      <c r="K1061" s="15">
        <v>12905532547.661915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5">
        <v>0</v>
      </c>
      <c r="S1061" s="15">
        <v>0</v>
      </c>
      <c r="T1061" s="15">
        <v>0</v>
      </c>
      <c r="U1061" s="15">
        <v>0</v>
      </c>
      <c r="V1061" s="15">
        <v>0</v>
      </c>
      <c r="W1061" s="15">
        <v>0</v>
      </c>
      <c r="X1061" s="15">
        <v>0</v>
      </c>
      <c r="Y1061" s="15">
        <v>0</v>
      </c>
      <c r="Z1061" s="15">
        <v>0</v>
      </c>
      <c r="AA1061" s="15">
        <v>0</v>
      </c>
      <c r="AB1061" s="15">
        <v>0</v>
      </c>
      <c r="AC1061" s="15">
        <v>0</v>
      </c>
      <c r="AD1061" s="15">
        <v>1</v>
      </c>
      <c r="AE1061" s="15">
        <v>0</v>
      </c>
      <c r="AF1061" s="15">
        <v>0</v>
      </c>
    </row>
    <row r="1062" spans="1:32" x14ac:dyDescent="0.25">
      <c r="A1062" s="15">
        <v>600969</v>
      </c>
      <c r="B1062" s="15">
        <v>2018</v>
      </c>
      <c r="C1062" s="15" t="s">
        <v>130</v>
      </c>
      <c r="D1062" s="15" t="s">
        <v>50</v>
      </c>
      <c r="E1062" s="15">
        <v>7</v>
      </c>
      <c r="F1062" s="16">
        <v>23.281755447387695</v>
      </c>
      <c r="G1062" s="16">
        <v>8.5748760029673576E-3</v>
      </c>
      <c r="H1062" s="16">
        <v>2.9719598591327667E-2</v>
      </c>
      <c r="I1062" s="15" t="s">
        <v>51</v>
      </c>
      <c r="J1062" s="15">
        <v>2018</v>
      </c>
      <c r="K1062" s="15">
        <v>12916293939.799179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5">
        <v>0</v>
      </c>
      <c r="V1062" s="15">
        <v>0</v>
      </c>
      <c r="W1062" s="15">
        <v>0</v>
      </c>
      <c r="X1062" s="15">
        <v>0</v>
      </c>
      <c r="Y1062" s="15">
        <v>0</v>
      </c>
      <c r="Z1062" s="15">
        <v>0</v>
      </c>
      <c r="AA1062" s="15">
        <v>0</v>
      </c>
      <c r="AB1062" s="15">
        <v>0</v>
      </c>
      <c r="AC1062" s="15">
        <v>0</v>
      </c>
      <c r="AD1062" s="15">
        <v>0</v>
      </c>
      <c r="AE1062" s="15">
        <v>1</v>
      </c>
      <c r="AF1062" s="15">
        <v>0</v>
      </c>
    </row>
    <row r="1063" spans="1:32" x14ac:dyDescent="0.25">
      <c r="A1063" s="15">
        <v>600969</v>
      </c>
      <c r="B1063" s="15">
        <v>2019</v>
      </c>
      <c r="C1063" s="15" t="s">
        <v>130</v>
      </c>
      <c r="D1063" s="15" t="s">
        <v>50</v>
      </c>
      <c r="E1063" s="15">
        <v>9</v>
      </c>
      <c r="F1063" s="16">
        <v>23.30213737487793</v>
      </c>
      <c r="G1063" s="16">
        <v>7.4447267688810825E-3</v>
      </c>
      <c r="H1063" s="16">
        <v>2.6144864037632942E-2</v>
      </c>
      <c r="I1063" s="15" t="s">
        <v>51</v>
      </c>
      <c r="J1063" s="15">
        <v>2019</v>
      </c>
      <c r="K1063" s="15">
        <v>13182254089.466473</v>
      </c>
      <c r="M1063" s="15">
        <v>0</v>
      </c>
      <c r="N1063" s="15">
        <v>0</v>
      </c>
      <c r="O1063" s="15">
        <v>0</v>
      </c>
      <c r="P1063" s="15">
        <v>0</v>
      </c>
      <c r="Q1063" s="15">
        <v>0</v>
      </c>
      <c r="R1063" s="15">
        <v>0</v>
      </c>
      <c r="S1063" s="15">
        <v>0</v>
      </c>
      <c r="T1063" s="15">
        <v>0</v>
      </c>
      <c r="U1063" s="15">
        <v>0</v>
      </c>
      <c r="V1063" s="15">
        <v>0</v>
      </c>
      <c r="W1063" s="15">
        <v>0</v>
      </c>
      <c r="X1063" s="15">
        <v>0</v>
      </c>
      <c r="Y1063" s="15">
        <v>0</v>
      </c>
      <c r="Z1063" s="15">
        <v>0</v>
      </c>
      <c r="AA1063" s="15">
        <v>0</v>
      </c>
      <c r="AB1063" s="15">
        <v>0</v>
      </c>
      <c r="AC1063" s="15">
        <v>0</v>
      </c>
      <c r="AD1063" s="15">
        <v>0</v>
      </c>
      <c r="AE1063" s="15">
        <v>0</v>
      </c>
      <c r="AF1063" s="15">
        <v>1</v>
      </c>
    </row>
    <row r="1064" spans="1:32" x14ac:dyDescent="0.25">
      <c r="A1064" s="15">
        <v>600979</v>
      </c>
      <c r="B1064" s="15">
        <v>2004</v>
      </c>
      <c r="C1064" s="15" t="s">
        <v>131</v>
      </c>
      <c r="D1064" s="15" t="s">
        <v>50</v>
      </c>
      <c r="E1064" s="15">
        <v>9</v>
      </c>
      <c r="F1064" s="16">
        <v>20.787143707275391</v>
      </c>
      <c r="G1064" s="16">
        <v>2.5623174384236336E-2</v>
      </c>
      <c r="H1064" s="16">
        <v>6.8412020802497864E-2</v>
      </c>
      <c r="I1064" s="15" t="s">
        <v>51</v>
      </c>
      <c r="J1064" s="15">
        <v>2004</v>
      </c>
      <c r="K1064" s="15">
        <v>1065962205.1979774</v>
      </c>
      <c r="M1064" s="15">
        <v>0</v>
      </c>
      <c r="N1064" s="15">
        <v>0</v>
      </c>
      <c r="O1064" s="15">
        <v>0</v>
      </c>
      <c r="P1064" s="15">
        <v>0</v>
      </c>
      <c r="Q1064" s="15">
        <v>1</v>
      </c>
      <c r="R1064" s="15">
        <v>0</v>
      </c>
      <c r="S1064" s="15">
        <v>0</v>
      </c>
      <c r="T1064" s="15">
        <v>0</v>
      </c>
      <c r="U1064" s="15">
        <v>0</v>
      </c>
      <c r="V1064" s="15">
        <v>0</v>
      </c>
      <c r="W1064" s="15">
        <v>0</v>
      </c>
      <c r="X1064" s="15">
        <v>0</v>
      </c>
      <c r="Y1064" s="15">
        <v>0</v>
      </c>
      <c r="Z1064" s="15">
        <v>0</v>
      </c>
      <c r="AA1064" s="15">
        <v>0</v>
      </c>
      <c r="AB1064" s="15">
        <v>0</v>
      </c>
      <c r="AC1064" s="15">
        <v>0</v>
      </c>
      <c r="AD1064" s="15">
        <v>0</v>
      </c>
      <c r="AE1064" s="15">
        <v>0</v>
      </c>
      <c r="AF1064" s="15">
        <v>0</v>
      </c>
    </row>
    <row r="1065" spans="1:32" x14ac:dyDescent="0.25">
      <c r="A1065" s="15">
        <v>600979</v>
      </c>
      <c r="B1065" s="15">
        <v>2005</v>
      </c>
      <c r="C1065" s="15" t="s">
        <v>131</v>
      </c>
      <c r="D1065" s="15" t="s">
        <v>50</v>
      </c>
      <c r="E1065" s="15">
        <v>9</v>
      </c>
      <c r="F1065" s="16">
        <v>20.801425933837891</v>
      </c>
      <c r="G1065" s="16">
        <v>3.484734520316124E-2</v>
      </c>
      <c r="H1065" s="16">
        <v>7.9251758754253387E-2</v>
      </c>
      <c r="I1065" s="15" t="s">
        <v>51</v>
      </c>
      <c r="J1065" s="15">
        <v>2005</v>
      </c>
      <c r="K1065" s="15">
        <v>1081295756.9029191</v>
      </c>
      <c r="M1065" s="15">
        <v>0</v>
      </c>
      <c r="N1065" s="15">
        <v>0</v>
      </c>
      <c r="O1065" s="15">
        <v>0</v>
      </c>
      <c r="P1065" s="15">
        <v>0</v>
      </c>
      <c r="Q1065" s="15">
        <v>0</v>
      </c>
      <c r="R1065" s="15">
        <v>1</v>
      </c>
      <c r="S1065" s="15">
        <v>0</v>
      </c>
      <c r="T1065" s="15">
        <v>0</v>
      </c>
      <c r="U1065" s="15">
        <v>0</v>
      </c>
      <c r="V1065" s="15">
        <v>0</v>
      </c>
      <c r="W1065" s="15">
        <v>0</v>
      </c>
      <c r="X1065" s="15">
        <v>0</v>
      </c>
      <c r="Y1065" s="15">
        <v>0</v>
      </c>
      <c r="Z1065" s="15">
        <v>0</v>
      </c>
      <c r="AA1065" s="15">
        <v>0</v>
      </c>
      <c r="AB1065" s="15">
        <v>0</v>
      </c>
      <c r="AC1065" s="15">
        <v>0</v>
      </c>
      <c r="AD1065" s="15">
        <v>0</v>
      </c>
      <c r="AE1065" s="15">
        <v>0</v>
      </c>
      <c r="AF1065" s="15">
        <v>0</v>
      </c>
    </row>
    <row r="1066" spans="1:32" x14ac:dyDescent="0.25">
      <c r="A1066" s="15">
        <v>600979</v>
      </c>
      <c r="B1066" s="15">
        <v>2006</v>
      </c>
      <c r="C1066" s="15" t="s">
        <v>131</v>
      </c>
      <c r="D1066" s="15" t="s">
        <v>50</v>
      </c>
      <c r="E1066" s="15">
        <v>9</v>
      </c>
      <c r="F1066" s="16">
        <v>20.868721008300781</v>
      </c>
      <c r="G1066" s="16">
        <v>3.3791765570640564E-2</v>
      </c>
      <c r="H1066" s="16">
        <v>8.0651402473449707E-2</v>
      </c>
      <c r="I1066" s="15" t="s">
        <v>51</v>
      </c>
      <c r="J1066" s="15">
        <v>2006</v>
      </c>
      <c r="K1066" s="15">
        <v>1156565886.1377926</v>
      </c>
      <c r="M1066" s="15">
        <v>0</v>
      </c>
      <c r="N1066" s="15">
        <v>0</v>
      </c>
      <c r="O1066" s="15">
        <v>0</v>
      </c>
      <c r="P1066" s="15">
        <v>0</v>
      </c>
      <c r="Q1066" s="15">
        <v>0</v>
      </c>
      <c r="R1066" s="15">
        <v>0</v>
      </c>
      <c r="S1066" s="15">
        <v>1</v>
      </c>
      <c r="T1066" s="15">
        <v>0</v>
      </c>
      <c r="U1066" s="15">
        <v>0</v>
      </c>
      <c r="V1066" s="15">
        <v>0</v>
      </c>
      <c r="W1066" s="15">
        <v>0</v>
      </c>
      <c r="X1066" s="15">
        <v>0</v>
      </c>
      <c r="Y1066" s="15">
        <v>0</v>
      </c>
      <c r="Z1066" s="15">
        <v>0</v>
      </c>
      <c r="AA1066" s="15">
        <v>0</v>
      </c>
      <c r="AB1066" s="15">
        <v>0</v>
      </c>
      <c r="AC1066" s="15">
        <v>0</v>
      </c>
      <c r="AD1066" s="15">
        <v>0</v>
      </c>
      <c r="AE1066" s="15">
        <v>0</v>
      </c>
      <c r="AF1066" s="15">
        <v>0</v>
      </c>
    </row>
    <row r="1067" spans="1:32" x14ac:dyDescent="0.25">
      <c r="A1067" s="15">
        <v>600979</v>
      </c>
      <c r="B1067" s="15">
        <v>2007</v>
      </c>
      <c r="C1067" s="15" t="s">
        <v>131</v>
      </c>
      <c r="D1067" s="15" t="s">
        <v>50</v>
      </c>
      <c r="E1067" s="15">
        <v>9</v>
      </c>
      <c r="F1067" s="16">
        <v>20.969388961791992</v>
      </c>
      <c r="G1067" s="16">
        <v>1.3018524274230003E-2</v>
      </c>
      <c r="H1067" s="16">
        <v>4.2010795325040817E-2</v>
      </c>
      <c r="I1067" s="15" t="s">
        <v>51</v>
      </c>
      <c r="J1067" s="15">
        <v>2007</v>
      </c>
      <c r="K1067" s="15">
        <v>1279057047.5485268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5">
        <v>0</v>
      </c>
      <c r="S1067" s="15">
        <v>0</v>
      </c>
      <c r="T1067" s="15">
        <v>1</v>
      </c>
      <c r="U1067" s="15">
        <v>0</v>
      </c>
      <c r="V1067" s="15">
        <v>0</v>
      </c>
      <c r="W1067" s="15">
        <v>0</v>
      </c>
      <c r="X1067" s="15">
        <v>0</v>
      </c>
      <c r="Y1067" s="15">
        <v>0</v>
      </c>
      <c r="Z1067" s="15">
        <v>0</v>
      </c>
      <c r="AA1067" s="15">
        <v>0</v>
      </c>
      <c r="AB1067" s="15">
        <v>0</v>
      </c>
      <c r="AC1067" s="15">
        <v>0</v>
      </c>
      <c r="AD1067" s="15">
        <v>0</v>
      </c>
      <c r="AE1067" s="15">
        <v>0</v>
      </c>
      <c r="AF1067" s="15">
        <v>0</v>
      </c>
    </row>
    <row r="1068" spans="1:32" x14ac:dyDescent="0.25">
      <c r="A1068" s="15">
        <v>600979</v>
      </c>
      <c r="B1068" s="15">
        <v>2008</v>
      </c>
      <c r="C1068" s="15" t="s">
        <v>131</v>
      </c>
      <c r="D1068" s="15" t="s">
        <v>50</v>
      </c>
      <c r="E1068" s="15">
        <v>9</v>
      </c>
      <c r="F1068" s="16">
        <v>21.037498474121094</v>
      </c>
      <c r="G1068" s="16">
        <v>2.9243357479572296E-2</v>
      </c>
      <c r="H1068" s="16">
        <v>8.9626461267471313E-2</v>
      </c>
      <c r="I1068" s="15" t="s">
        <v>51</v>
      </c>
      <c r="J1068" s="15">
        <v>2008</v>
      </c>
      <c r="K1068" s="15">
        <v>1369208228.2332046</v>
      </c>
      <c r="M1068" s="15">
        <v>0</v>
      </c>
      <c r="N1068" s="15">
        <v>0</v>
      </c>
      <c r="O1068" s="15">
        <v>0</v>
      </c>
      <c r="P1068" s="15">
        <v>0</v>
      </c>
      <c r="Q1068" s="15">
        <v>0</v>
      </c>
      <c r="R1068" s="15">
        <v>0</v>
      </c>
      <c r="S1068" s="15">
        <v>0</v>
      </c>
      <c r="T1068" s="15">
        <v>0</v>
      </c>
      <c r="U1068" s="15">
        <v>1</v>
      </c>
      <c r="V1068" s="15">
        <v>0</v>
      </c>
      <c r="W1068" s="15">
        <v>0</v>
      </c>
      <c r="X1068" s="15">
        <v>0</v>
      </c>
      <c r="Y1068" s="15">
        <v>0</v>
      </c>
      <c r="Z1068" s="15">
        <v>0</v>
      </c>
      <c r="AA1068" s="15">
        <v>0</v>
      </c>
      <c r="AB1068" s="15">
        <v>0</v>
      </c>
      <c r="AC1068" s="15">
        <v>0</v>
      </c>
      <c r="AD1068" s="15">
        <v>0</v>
      </c>
      <c r="AE1068" s="15">
        <v>0</v>
      </c>
      <c r="AF1068" s="15">
        <v>0</v>
      </c>
    </row>
    <row r="1069" spans="1:32" x14ac:dyDescent="0.25">
      <c r="A1069" s="15">
        <v>600979</v>
      </c>
      <c r="B1069" s="15">
        <v>2009</v>
      </c>
      <c r="C1069" s="15" t="s">
        <v>131</v>
      </c>
      <c r="D1069" s="15" t="s">
        <v>50</v>
      </c>
      <c r="E1069" s="15">
        <v>9</v>
      </c>
      <c r="F1069" s="16">
        <v>21.090614318847656</v>
      </c>
      <c r="G1069" s="16">
        <v>3.6770008504390717E-2</v>
      </c>
      <c r="H1069" s="16">
        <v>0.10738695412874222</v>
      </c>
      <c r="I1069" s="15" t="s">
        <v>51</v>
      </c>
      <c r="J1069" s="15">
        <v>2009</v>
      </c>
      <c r="K1069" s="15">
        <v>1443901004.8193245</v>
      </c>
      <c r="M1069" s="15">
        <v>0</v>
      </c>
      <c r="N1069" s="15">
        <v>0</v>
      </c>
      <c r="O1069" s="15">
        <v>0</v>
      </c>
      <c r="P1069" s="15">
        <v>0</v>
      </c>
      <c r="Q1069" s="15">
        <v>0</v>
      </c>
      <c r="R1069" s="15">
        <v>0</v>
      </c>
      <c r="S1069" s="15">
        <v>0</v>
      </c>
      <c r="T1069" s="15">
        <v>0</v>
      </c>
      <c r="U1069" s="15">
        <v>0</v>
      </c>
      <c r="V1069" s="15">
        <v>1</v>
      </c>
      <c r="W1069" s="15">
        <v>0</v>
      </c>
      <c r="X1069" s="15">
        <v>0</v>
      </c>
      <c r="Y1069" s="15">
        <v>0</v>
      </c>
      <c r="Z1069" s="15">
        <v>0</v>
      </c>
      <c r="AA1069" s="15">
        <v>0</v>
      </c>
      <c r="AB1069" s="15">
        <v>0</v>
      </c>
      <c r="AC1069" s="15">
        <v>0</v>
      </c>
      <c r="AD1069" s="15">
        <v>0</v>
      </c>
      <c r="AE1069" s="15">
        <v>0</v>
      </c>
      <c r="AF1069" s="15">
        <v>0</v>
      </c>
    </row>
    <row r="1070" spans="1:32" x14ac:dyDescent="0.25">
      <c r="A1070" s="15">
        <v>600979</v>
      </c>
      <c r="B1070" s="15">
        <v>2010</v>
      </c>
      <c r="C1070" s="15" t="s">
        <v>131</v>
      </c>
      <c r="D1070" s="15" t="s">
        <v>50</v>
      </c>
      <c r="E1070" s="15">
        <v>10</v>
      </c>
      <c r="F1070" s="16">
        <v>21.856267929077148</v>
      </c>
      <c r="G1070" s="16">
        <v>2.015300840139389E-2</v>
      </c>
      <c r="H1070" s="16">
        <v>5.4358486086130142E-2</v>
      </c>
      <c r="I1070" s="15" t="s">
        <v>51</v>
      </c>
      <c r="J1070" s="15">
        <v>2010</v>
      </c>
      <c r="K1070" s="15">
        <v>3104963910.0038834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0</v>
      </c>
      <c r="S1070" s="15">
        <v>0</v>
      </c>
      <c r="T1070" s="15">
        <v>0</v>
      </c>
      <c r="U1070" s="15">
        <v>0</v>
      </c>
      <c r="V1070" s="15">
        <v>0</v>
      </c>
      <c r="W1070" s="15">
        <v>1</v>
      </c>
      <c r="X1070" s="15">
        <v>0</v>
      </c>
      <c r="Y1070" s="15">
        <v>0</v>
      </c>
      <c r="Z1070" s="15">
        <v>0</v>
      </c>
      <c r="AA1070" s="15">
        <v>0</v>
      </c>
      <c r="AB1070" s="15">
        <v>0</v>
      </c>
      <c r="AC1070" s="15">
        <v>0</v>
      </c>
      <c r="AD1070" s="15">
        <v>0</v>
      </c>
      <c r="AE1070" s="15">
        <v>0</v>
      </c>
      <c r="AF1070" s="15">
        <v>0</v>
      </c>
    </row>
    <row r="1071" spans="1:32" x14ac:dyDescent="0.25">
      <c r="A1071" s="15">
        <v>600979</v>
      </c>
      <c r="B1071" s="15">
        <v>2011</v>
      </c>
      <c r="C1071" s="15" t="s">
        <v>131</v>
      </c>
      <c r="D1071" s="15" t="s">
        <v>50</v>
      </c>
      <c r="E1071" s="15">
        <v>11</v>
      </c>
      <c r="F1071" s="16">
        <v>21.89190673828125</v>
      </c>
      <c r="G1071" s="16">
        <v>1.6578970476984978E-2</v>
      </c>
      <c r="H1071" s="16">
        <v>4.4626522809267044E-2</v>
      </c>
      <c r="I1071" s="15" t="s">
        <v>51</v>
      </c>
      <c r="J1071" s="15">
        <v>2011</v>
      </c>
      <c r="K1071" s="15">
        <v>3217616607.0371947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5">
        <v>0</v>
      </c>
      <c r="S1071" s="15">
        <v>0</v>
      </c>
      <c r="T1071" s="15">
        <v>0</v>
      </c>
      <c r="U1071" s="15">
        <v>0</v>
      </c>
      <c r="V1071" s="15">
        <v>0</v>
      </c>
      <c r="W1071" s="15">
        <v>0</v>
      </c>
      <c r="X1071" s="15">
        <v>1</v>
      </c>
      <c r="Y1071" s="15">
        <v>0</v>
      </c>
      <c r="Z1071" s="15">
        <v>0</v>
      </c>
      <c r="AA1071" s="15">
        <v>0</v>
      </c>
      <c r="AB1071" s="15">
        <v>0</v>
      </c>
      <c r="AC1071" s="15">
        <v>0</v>
      </c>
      <c r="AD1071" s="15">
        <v>0</v>
      </c>
      <c r="AE1071" s="15">
        <v>0</v>
      </c>
      <c r="AF1071" s="15">
        <v>0</v>
      </c>
    </row>
    <row r="1072" spans="1:32" x14ac:dyDescent="0.25">
      <c r="A1072" s="15">
        <v>600979</v>
      </c>
      <c r="B1072" s="15">
        <v>2012</v>
      </c>
      <c r="C1072" s="15" t="s">
        <v>131</v>
      </c>
      <c r="D1072" s="15" t="s">
        <v>50</v>
      </c>
      <c r="E1072" s="15">
        <v>10</v>
      </c>
      <c r="F1072" s="16">
        <v>22.013895034790039</v>
      </c>
      <c r="G1072" s="16">
        <v>1.7522895708680153E-2</v>
      </c>
      <c r="H1072" s="16">
        <v>5.1082190126180649E-2</v>
      </c>
      <c r="I1072" s="15" t="s">
        <v>51</v>
      </c>
      <c r="J1072" s="15">
        <v>2012</v>
      </c>
      <c r="K1072" s="15">
        <v>3635073016.4626913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5">
        <v>0</v>
      </c>
      <c r="V1072" s="15">
        <v>0</v>
      </c>
      <c r="W1072" s="15">
        <v>0</v>
      </c>
      <c r="X1072" s="15">
        <v>0</v>
      </c>
      <c r="Y1072" s="15">
        <v>1</v>
      </c>
      <c r="Z1072" s="15">
        <v>0</v>
      </c>
      <c r="AA1072" s="15">
        <v>0</v>
      </c>
      <c r="AB1072" s="15">
        <v>0</v>
      </c>
      <c r="AC1072" s="15">
        <v>0</v>
      </c>
      <c r="AD1072" s="15">
        <v>0</v>
      </c>
      <c r="AE1072" s="15">
        <v>0</v>
      </c>
      <c r="AF1072" s="15">
        <v>0</v>
      </c>
    </row>
    <row r="1073" spans="1:32" x14ac:dyDescent="0.25">
      <c r="A1073" s="15">
        <v>600979</v>
      </c>
      <c r="B1073" s="15">
        <v>2013</v>
      </c>
      <c r="C1073" s="15" t="s">
        <v>131</v>
      </c>
      <c r="D1073" s="15" t="s">
        <v>50</v>
      </c>
      <c r="E1073" s="15">
        <v>11</v>
      </c>
      <c r="F1073" s="16">
        <v>22.195261001586914</v>
      </c>
      <c r="G1073" s="16">
        <v>1.6083581373095512E-2</v>
      </c>
      <c r="H1073" s="16">
        <v>3.8832638412714005E-2</v>
      </c>
      <c r="I1073" s="15" t="s">
        <v>51</v>
      </c>
      <c r="J1073" s="15">
        <v>2013</v>
      </c>
      <c r="K1073" s="15">
        <v>4357921243.4502115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5">
        <v>0</v>
      </c>
      <c r="S1073" s="15">
        <v>0</v>
      </c>
      <c r="T1073" s="15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0</v>
      </c>
      <c r="Z1073" s="15">
        <v>1</v>
      </c>
      <c r="AA1073" s="15">
        <v>0</v>
      </c>
      <c r="AB1073" s="15">
        <v>0</v>
      </c>
      <c r="AC1073" s="15">
        <v>0</v>
      </c>
      <c r="AD1073" s="15">
        <v>0</v>
      </c>
      <c r="AE1073" s="15">
        <v>0</v>
      </c>
      <c r="AF1073" s="15">
        <v>0</v>
      </c>
    </row>
    <row r="1074" spans="1:32" x14ac:dyDescent="0.25">
      <c r="A1074" s="15">
        <v>600979</v>
      </c>
      <c r="B1074" s="15">
        <v>2014</v>
      </c>
      <c r="C1074" s="15" t="s">
        <v>131</v>
      </c>
      <c r="D1074" s="15" t="s">
        <v>50</v>
      </c>
      <c r="E1074" s="15">
        <v>11</v>
      </c>
      <c r="F1074" s="16">
        <v>22.536798477172852</v>
      </c>
      <c r="G1074" s="16">
        <v>-3.3152863383293152E-2</v>
      </c>
      <c r="H1074" s="16">
        <v>-0.10498508810997009</v>
      </c>
      <c r="I1074" s="15" t="s">
        <v>51</v>
      </c>
      <c r="J1074" s="15">
        <v>2014</v>
      </c>
      <c r="K1074" s="15">
        <v>6132071617.3760805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1</v>
      </c>
      <c r="AB1074" s="15">
        <v>0</v>
      </c>
      <c r="AC1074" s="15">
        <v>0</v>
      </c>
      <c r="AD1074" s="15">
        <v>0</v>
      </c>
      <c r="AE1074" s="15">
        <v>0</v>
      </c>
      <c r="AF1074" s="15">
        <v>0</v>
      </c>
    </row>
    <row r="1075" spans="1:32" x14ac:dyDescent="0.25">
      <c r="A1075" s="15">
        <v>600979</v>
      </c>
      <c r="B1075" s="15">
        <v>2015</v>
      </c>
      <c r="C1075" s="15" t="s">
        <v>131</v>
      </c>
      <c r="D1075" s="15" t="s">
        <v>50</v>
      </c>
      <c r="E1075" s="15">
        <v>11</v>
      </c>
      <c r="F1075" s="16">
        <v>22.587257385253906</v>
      </c>
      <c r="G1075" s="16">
        <v>2.2128967568278313E-2</v>
      </c>
      <c r="H1075" s="16">
        <v>7.236006110906601E-2</v>
      </c>
      <c r="I1075" s="15" t="s">
        <v>51</v>
      </c>
      <c r="J1075" s="15">
        <v>2015</v>
      </c>
      <c r="K1075" s="15">
        <v>6449428668.1791744</v>
      </c>
      <c r="M1075" s="15">
        <v>0</v>
      </c>
      <c r="N1075" s="15">
        <v>0</v>
      </c>
      <c r="O1075" s="15">
        <v>0</v>
      </c>
      <c r="P1075" s="15">
        <v>0</v>
      </c>
      <c r="Q1075" s="15">
        <v>0</v>
      </c>
      <c r="R1075" s="15">
        <v>0</v>
      </c>
      <c r="S1075" s="15">
        <v>0</v>
      </c>
      <c r="T1075" s="15">
        <v>0</v>
      </c>
      <c r="U1075" s="15">
        <v>0</v>
      </c>
      <c r="V1075" s="15">
        <v>0</v>
      </c>
      <c r="W1075" s="15">
        <v>0</v>
      </c>
      <c r="X1075" s="15">
        <v>0</v>
      </c>
      <c r="Y1075" s="15">
        <v>0</v>
      </c>
      <c r="Z1075" s="15">
        <v>0</v>
      </c>
      <c r="AA1075" s="15">
        <v>0</v>
      </c>
      <c r="AB1075" s="15">
        <v>1</v>
      </c>
      <c r="AC1075" s="15">
        <v>0</v>
      </c>
      <c r="AD1075" s="15">
        <v>0</v>
      </c>
      <c r="AE1075" s="15">
        <v>0</v>
      </c>
      <c r="AF1075" s="15">
        <v>0</v>
      </c>
    </row>
    <row r="1076" spans="1:32" x14ac:dyDescent="0.25">
      <c r="A1076" s="15">
        <v>600979</v>
      </c>
      <c r="B1076" s="15">
        <v>2016</v>
      </c>
      <c r="C1076" s="15" t="s">
        <v>131</v>
      </c>
      <c r="D1076" s="15" t="s">
        <v>50</v>
      </c>
      <c r="E1076" s="15">
        <v>11</v>
      </c>
      <c r="F1076" s="16">
        <v>22.798561096191406</v>
      </c>
      <c r="G1076" s="16">
        <v>2.8532054275274277E-2</v>
      </c>
      <c r="H1076" s="16">
        <v>6.5923750400543213E-2</v>
      </c>
      <c r="I1076" s="15" t="s">
        <v>51</v>
      </c>
      <c r="J1076" s="15">
        <v>2016</v>
      </c>
      <c r="K1076" s="15">
        <v>7966898412.2098675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5">
        <v>0</v>
      </c>
      <c r="V1076" s="15">
        <v>0</v>
      </c>
      <c r="W1076" s="15">
        <v>0</v>
      </c>
      <c r="X1076" s="15">
        <v>0</v>
      </c>
      <c r="Y1076" s="15">
        <v>0</v>
      </c>
      <c r="Z1076" s="15">
        <v>0</v>
      </c>
      <c r="AA1076" s="15">
        <v>0</v>
      </c>
      <c r="AB1076" s="15">
        <v>0</v>
      </c>
      <c r="AC1076" s="15">
        <v>1</v>
      </c>
      <c r="AD1076" s="15">
        <v>0</v>
      </c>
      <c r="AE1076" s="15">
        <v>0</v>
      </c>
      <c r="AF1076" s="15">
        <v>0</v>
      </c>
    </row>
    <row r="1077" spans="1:32" x14ac:dyDescent="0.25">
      <c r="A1077" s="15">
        <v>600979</v>
      </c>
      <c r="B1077" s="15">
        <v>2017</v>
      </c>
      <c r="C1077" s="15" t="s">
        <v>131</v>
      </c>
      <c r="D1077" s="15" t="s">
        <v>50</v>
      </c>
      <c r="E1077" s="15">
        <v>11</v>
      </c>
      <c r="F1077" s="16">
        <v>22.7567138671875</v>
      </c>
      <c r="G1077" s="16">
        <v>3.6442570388317108E-2</v>
      </c>
      <c r="H1077" s="16">
        <v>7.5693927705287933E-2</v>
      </c>
      <c r="I1077" s="15" t="s">
        <v>51</v>
      </c>
      <c r="J1077" s="15">
        <v>2017</v>
      </c>
      <c r="K1077" s="15">
        <v>7640385272.4727182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5">
        <v>0</v>
      </c>
      <c r="S1077" s="15">
        <v>0</v>
      </c>
      <c r="T1077" s="15">
        <v>0</v>
      </c>
      <c r="U1077" s="15">
        <v>0</v>
      </c>
      <c r="V1077" s="15">
        <v>0</v>
      </c>
      <c r="W1077" s="15">
        <v>0</v>
      </c>
      <c r="X1077" s="15">
        <v>0</v>
      </c>
      <c r="Y1077" s="15">
        <v>0</v>
      </c>
      <c r="Z1077" s="15">
        <v>0</v>
      </c>
      <c r="AA1077" s="15">
        <v>0</v>
      </c>
      <c r="AB1077" s="15">
        <v>0</v>
      </c>
      <c r="AC1077" s="15">
        <v>0</v>
      </c>
      <c r="AD1077" s="15">
        <v>1</v>
      </c>
      <c r="AE1077" s="15">
        <v>0</v>
      </c>
      <c r="AF1077" s="15">
        <v>0</v>
      </c>
    </row>
    <row r="1078" spans="1:32" x14ac:dyDescent="0.25">
      <c r="A1078" s="15">
        <v>600979</v>
      </c>
      <c r="B1078" s="15">
        <v>2018</v>
      </c>
      <c r="C1078" s="15" t="s">
        <v>131</v>
      </c>
      <c r="D1078" s="15" t="s">
        <v>50</v>
      </c>
      <c r="E1078" s="15">
        <v>11</v>
      </c>
      <c r="F1078" s="16">
        <v>22.796331405639648</v>
      </c>
      <c r="G1078" s="16">
        <v>3.122268058359623E-2</v>
      </c>
      <c r="H1078" s="16">
        <v>6.4014256000518799E-2</v>
      </c>
      <c r="I1078" s="15" t="s">
        <v>51</v>
      </c>
      <c r="J1078" s="15">
        <v>2018</v>
      </c>
      <c r="K1078" s="15">
        <v>7949154483.1799946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5">
        <v>0</v>
      </c>
      <c r="V1078" s="15">
        <v>0</v>
      </c>
      <c r="W1078" s="15">
        <v>0</v>
      </c>
      <c r="X1078" s="15">
        <v>0</v>
      </c>
      <c r="Y1078" s="15">
        <v>0</v>
      </c>
      <c r="Z1078" s="15">
        <v>0</v>
      </c>
      <c r="AA1078" s="15">
        <v>0</v>
      </c>
      <c r="AB1078" s="15">
        <v>0</v>
      </c>
      <c r="AC1078" s="15">
        <v>0</v>
      </c>
      <c r="AD1078" s="15">
        <v>0</v>
      </c>
      <c r="AE1078" s="15">
        <v>1</v>
      </c>
      <c r="AF1078" s="15">
        <v>0</v>
      </c>
    </row>
    <row r="1079" spans="1:32" x14ac:dyDescent="0.25">
      <c r="A1079" s="15">
        <v>600979</v>
      </c>
      <c r="B1079" s="15">
        <v>2019</v>
      </c>
      <c r="C1079" s="15" t="s">
        <v>131</v>
      </c>
      <c r="D1079" s="15" t="s">
        <v>50</v>
      </c>
      <c r="E1079" s="15">
        <v>12</v>
      </c>
      <c r="F1079" s="16">
        <v>22.89971923828125</v>
      </c>
      <c r="G1079" s="16">
        <v>2.8038701042532921E-2</v>
      </c>
      <c r="H1079" s="16">
        <v>6.0751244425773621E-2</v>
      </c>
      <c r="I1079" s="15" t="s">
        <v>51</v>
      </c>
      <c r="J1079" s="15">
        <v>2019</v>
      </c>
      <c r="K1079" s="15">
        <v>8814987531.0591412</v>
      </c>
      <c r="M1079" s="15">
        <v>0</v>
      </c>
      <c r="N1079" s="15">
        <v>0</v>
      </c>
      <c r="O1079" s="15">
        <v>0</v>
      </c>
      <c r="P1079" s="15">
        <v>0</v>
      </c>
      <c r="Q1079" s="15">
        <v>0</v>
      </c>
      <c r="R1079" s="15">
        <v>0</v>
      </c>
      <c r="S1079" s="15">
        <v>0</v>
      </c>
      <c r="T1079" s="15">
        <v>0</v>
      </c>
      <c r="U1079" s="15">
        <v>0</v>
      </c>
      <c r="V1079" s="15">
        <v>0</v>
      </c>
      <c r="W1079" s="15">
        <v>0</v>
      </c>
      <c r="X1079" s="15">
        <v>0</v>
      </c>
      <c r="Y1079" s="15">
        <v>0</v>
      </c>
      <c r="Z1079" s="15">
        <v>0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1</v>
      </c>
    </row>
    <row r="1080" spans="1:32" x14ac:dyDescent="0.25">
      <c r="A1080" s="15">
        <v>600982</v>
      </c>
      <c r="B1080" s="15">
        <v>2004</v>
      </c>
      <c r="C1080" s="15" t="s">
        <v>132</v>
      </c>
      <c r="D1080" s="15" t="s">
        <v>50</v>
      </c>
      <c r="E1080" s="15">
        <v>12</v>
      </c>
      <c r="F1080" s="16">
        <v>20.042852401733398</v>
      </c>
      <c r="G1080" s="16">
        <v>5.1681730896234512E-2</v>
      </c>
      <c r="H1080" s="16">
        <v>7.5047962367534637E-2</v>
      </c>
      <c r="I1080" s="15" t="s">
        <v>51</v>
      </c>
      <c r="J1080" s="15">
        <v>2004</v>
      </c>
      <c r="K1080" s="15">
        <v>506407582.35315448</v>
      </c>
      <c r="M1080" s="15">
        <v>0</v>
      </c>
      <c r="N1080" s="15">
        <v>0</v>
      </c>
      <c r="O1080" s="15">
        <v>0</v>
      </c>
      <c r="P1080" s="15">
        <v>0</v>
      </c>
      <c r="Q1080" s="15">
        <v>1</v>
      </c>
      <c r="R1080" s="15">
        <v>0</v>
      </c>
      <c r="S1080" s="15">
        <v>0</v>
      </c>
      <c r="T1080" s="15">
        <v>0</v>
      </c>
      <c r="U1080" s="15">
        <v>0</v>
      </c>
      <c r="V1080" s="15">
        <v>0</v>
      </c>
      <c r="W1080" s="15">
        <v>0</v>
      </c>
      <c r="X1080" s="15">
        <v>0</v>
      </c>
      <c r="Y1080" s="15">
        <v>0</v>
      </c>
      <c r="Z1080" s="15">
        <v>0</v>
      </c>
      <c r="AA1080" s="15">
        <v>0</v>
      </c>
      <c r="AB1080" s="15">
        <v>0</v>
      </c>
      <c r="AC1080" s="15">
        <v>0</v>
      </c>
      <c r="AD1080" s="15">
        <v>0</v>
      </c>
      <c r="AE1080" s="15">
        <v>0</v>
      </c>
      <c r="AF1080" s="15">
        <v>0</v>
      </c>
    </row>
    <row r="1081" spans="1:32" x14ac:dyDescent="0.25">
      <c r="A1081" s="15">
        <v>600982</v>
      </c>
      <c r="B1081" s="15">
        <v>2005</v>
      </c>
      <c r="C1081" s="15" t="s">
        <v>132</v>
      </c>
      <c r="D1081" s="15" t="s">
        <v>50</v>
      </c>
      <c r="E1081" s="15">
        <v>12</v>
      </c>
      <c r="F1081" s="16">
        <v>20.136968612670898</v>
      </c>
      <c r="G1081" s="16">
        <v>4.2454000562429428E-2</v>
      </c>
      <c r="H1081" s="16">
        <v>6.5876990556716919E-2</v>
      </c>
      <c r="I1081" s="15" t="s">
        <v>51</v>
      </c>
      <c r="J1081" s="15">
        <v>2005</v>
      </c>
      <c r="K1081" s="15">
        <v>556383639.10789204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5">
        <v>1</v>
      </c>
      <c r="S1081" s="15">
        <v>0</v>
      </c>
      <c r="T1081" s="15">
        <v>0</v>
      </c>
      <c r="U1081" s="15">
        <v>0</v>
      </c>
      <c r="V1081" s="15">
        <v>0</v>
      </c>
      <c r="W1081" s="15">
        <v>0</v>
      </c>
      <c r="X1081" s="15">
        <v>0</v>
      </c>
      <c r="Y1081" s="15">
        <v>0</v>
      </c>
      <c r="Z1081" s="15">
        <v>0</v>
      </c>
      <c r="AA1081" s="15">
        <v>0</v>
      </c>
      <c r="AB1081" s="15">
        <v>0</v>
      </c>
      <c r="AC1081" s="15">
        <v>0</v>
      </c>
      <c r="AD1081" s="15">
        <v>0</v>
      </c>
      <c r="AE1081" s="15">
        <v>0</v>
      </c>
      <c r="AF1081" s="15">
        <v>0</v>
      </c>
    </row>
    <row r="1082" spans="1:32" x14ac:dyDescent="0.25">
      <c r="A1082" s="15">
        <v>600982</v>
      </c>
      <c r="B1082" s="15">
        <v>2006</v>
      </c>
      <c r="C1082" s="15" t="s">
        <v>132</v>
      </c>
      <c r="D1082" s="15" t="s">
        <v>50</v>
      </c>
      <c r="E1082" s="15">
        <v>12</v>
      </c>
      <c r="F1082" s="16">
        <v>20.136611938476563</v>
      </c>
      <c r="G1082" s="16">
        <v>5.5410616099834442E-2</v>
      </c>
      <c r="H1082" s="16">
        <v>8.3153359591960907E-2</v>
      </c>
      <c r="I1082" s="15" t="s">
        <v>51</v>
      </c>
      <c r="J1082" s="15">
        <v>2006</v>
      </c>
      <c r="K1082" s="15">
        <v>556185226.80804861</v>
      </c>
      <c r="M1082" s="15">
        <v>0</v>
      </c>
      <c r="N1082" s="15">
        <v>0</v>
      </c>
      <c r="O1082" s="15">
        <v>0</v>
      </c>
      <c r="P1082" s="15">
        <v>0</v>
      </c>
      <c r="Q1082" s="15">
        <v>0</v>
      </c>
      <c r="R1082" s="15">
        <v>0</v>
      </c>
      <c r="S1082" s="15">
        <v>1</v>
      </c>
      <c r="T1082" s="15">
        <v>0</v>
      </c>
      <c r="U1082" s="15">
        <v>0</v>
      </c>
      <c r="V1082" s="15">
        <v>0</v>
      </c>
      <c r="W1082" s="15">
        <v>0</v>
      </c>
      <c r="X1082" s="15">
        <v>0</v>
      </c>
      <c r="Y1082" s="15">
        <v>0</v>
      </c>
      <c r="Z1082" s="15">
        <v>0</v>
      </c>
      <c r="AA1082" s="15">
        <v>0</v>
      </c>
      <c r="AB1082" s="15">
        <v>0</v>
      </c>
      <c r="AC1082" s="15">
        <v>0</v>
      </c>
      <c r="AD1082" s="15">
        <v>0</v>
      </c>
      <c r="AE1082" s="15">
        <v>0</v>
      </c>
      <c r="AF1082" s="15">
        <v>0</v>
      </c>
    </row>
    <row r="1083" spans="1:32" x14ac:dyDescent="0.25">
      <c r="A1083" s="15">
        <v>600982</v>
      </c>
      <c r="B1083" s="15">
        <v>2007</v>
      </c>
      <c r="C1083" s="15" t="s">
        <v>132</v>
      </c>
      <c r="D1083" s="15" t="s">
        <v>50</v>
      </c>
      <c r="E1083" s="15">
        <v>12</v>
      </c>
      <c r="F1083" s="16">
        <v>20.135631561279297</v>
      </c>
      <c r="G1083" s="16">
        <v>6.3296884298324585E-2</v>
      </c>
      <c r="H1083" s="16">
        <v>9.0378902852535248E-2</v>
      </c>
      <c r="I1083" s="15" t="s">
        <v>51</v>
      </c>
      <c r="J1083" s="15">
        <v>2007</v>
      </c>
      <c r="K1083" s="15">
        <v>555640222.6926856</v>
      </c>
      <c r="M1083" s="15">
        <v>0</v>
      </c>
      <c r="N1083" s="15">
        <v>0</v>
      </c>
      <c r="O1083" s="15">
        <v>0</v>
      </c>
      <c r="P1083" s="15">
        <v>0</v>
      </c>
      <c r="Q1083" s="15">
        <v>0</v>
      </c>
      <c r="R1083" s="15">
        <v>0</v>
      </c>
      <c r="S1083" s="15">
        <v>0</v>
      </c>
      <c r="T1083" s="15">
        <v>1</v>
      </c>
      <c r="U1083" s="15">
        <v>0</v>
      </c>
      <c r="V1083" s="15">
        <v>0</v>
      </c>
      <c r="W1083" s="15">
        <v>0</v>
      </c>
      <c r="X1083" s="15">
        <v>0</v>
      </c>
      <c r="Y1083" s="15">
        <v>0</v>
      </c>
      <c r="Z1083" s="15">
        <v>0</v>
      </c>
      <c r="AA1083" s="15">
        <v>0</v>
      </c>
      <c r="AB1083" s="15">
        <v>0</v>
      </c>
      <c r="AC1083" s="15">
        <v>0</v>
      </c>
      <c r="AD1083" s="15">
        <v>0</v>
      </c>
      <c r="AE1083" s="15">
        <v>0</v>
      </c>
      <c r="AF1083" s="15">
        <v>0</v>
      </c>
    </row>
    <row r="1084" spans="1:32" x14ac:dyDescent="0.25">
      <c r="A1084" s="15">
        <v>600982</v>
      </c>
      <c r="B1084" s="15">
        <v>2008</v>
      </c>
      <c r="C1084" s="15" t="s">
        <v>132</v>
      </c>
      <c r="D1084" s="15" t="s">
        <v>50</v>
      </c>
      <c r="E1084" s="15">
        <v>12</v>
      </c>
      <c r="F1084" s="16">
        <v>20.183559417724609</v>
      </c>
      <c r="G1084" s="16">
        <v>4.9062158912420273E-2</v>
      </c>
      <c r="H1084" s="16">
        <v>7.1538940072059631E-2</v>
      </c>
      <c r="I1084" s="15" t="s">
        <v>51</v>
      </c>
      <c r="J1084" s="15">
        <v>2008</v>
      </c>
      <c r="K1084" s="15">
        <v>582919361.17531383</v>
      </c>
      <c r="M1084" s="15">
        <v>0</v>
      </c>
      <c r="N1084" s="15">
        <v>0</v>
      </c>
      <c r="O1084" s="15">
        <v>0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5">
        <v>1</v>
      </c>
      <c r="V1084" s="15">
        <v>0</v>
      </c>
      <c r="W1084" s="15">
        <v>0</v>
      </c>
      <c r="X1084" s="15">
        <v>0</v>
      </c>
      <c r="Y1084" s="15">
        <v>0</v>
      </c>
      <c r="Z1084" s="15">
        <v>0</v>
      </c>
      <c r="AA1084" s="15">
        <v>0</v>
      </c>
      <c r="AB1084" s="15">
        <v>0</v>
      </c>
      <c r="AC1084" s="15">
        <v>0</v>
      </c>
      <c r="AD1084" s="15">
        <v>0</v>
      </c>
      <c r="AE1084" s="15">
        <v>0</v>
      </c>
      <c r="AF1084" s="15">
        <v>0</v>
      </c>
    </row>
    <row r="1085" spans="1:32" x14ac:dyDescent="0.25">
      <c r="A1085" s="15">
        <v>600982</v>
      </c>
      <c r="B1085" s="15">
        <v>2009</v>
      </c>
      <c r="C1085" s="15" t="s">
        <v>132</v>
      </c>
      <c r="D1085" s="15" t="s">
        <v>50</v>
      </c>
      <c r="E1085" s="15">
        <v>12</v>
      </c>
      <c r="F1085" s="16">
        <v>20.518983840942383</v>
      </c>
      <c r="G1085" s="16">
        <v>5.823666974902153E-2</v>
      </c>
      <c r="H1085" s="16">
        <v>0.11060357838869095</v>
      </c>
      <c r="I1085" s="15" t="s">
        <v>51</v>
      </c>
      <c r="J1085" s="15">
        <v>2009</v>
      </c>
      <c r="K1085" s="15">
        <v>815232446.47763073</v>
      </c>
      <c r="M1085" s="15">
        <v>0</v>
      </c>
      <c r="N1085" s="15">
        <v>0</v>
      </c>
      <c r="O1085" s="15">
        <v>0</v>
      </c>
      <c r="P1085" s="15">
        <v>0</v>
      </c>
      <c r="Q1085" s="15">
        <v>0</v>
      </c>
      <c r="R1085" s="15">
        <v>0</v>
      </c>
      <c r="S1085" s="15">
        <v>0</v>
      </c>
      <c r="T1085" s="15">
        <v>0</v>
      </c>
      <c r="U1085" s="15">
        <v>0</v>
      </c>
      <c r="V1085" s="15">
        <v>1</v>
      </c>
      <c r="W1085" s="15">
        <v>0</v>
      </c>
      <c r="X1085" s="15">
        <v>0</v>
      </c>
      <c r="Y1085" s="15">
        <v>0</v>
      </c>
      <c r="Z1085" s="15">
        <v>0</v>
      </c>
      <c r="AA1085" s="15">
        <v>0</v>
      </c>
      <c r="AB1085" s="15">
        <v>0</v>
      </c>
      <c r="AC1085" s="15">
        <v>0</v>
      </c>
      <c r="AD1085" s="15">
        <v>0</v>
      </c>
      <c r="AE1085" s="15">
        <v>0</v>
      </c>
      <c r="AF1085" s="15">
        <v>0</v>
      </c>
    </row>
    <row r="1086" spans="1:32" x14ac:dyDescent="0.25">
      <c r="A1086" s="15">
        <v>600982</v>
      </c>
      <c r="B1086" s="15">
        <v>2010</v>
      </c>
      <c r="C1086" s="15" t="s">
        <v>132</v>
      </c>
      <c r="D1086" s="15" t="s">
        <v>50</v>
      </c>
      <c r="E1086" s="15">
        <v>12</v>
      </c>
      <c r="F1086" s="16">
        <v>20.820278167724609</v>
      </c>
      <c r="G1086" s="16">
        <v>7.2651214897632599E-2</v>
      </c>
      <c r="H1086" s="16">
        <v>0.12498632073402405</v>
      </c>
      <c r="I1086" s="15" t="s">
        <v>51</v>
      </c>
      <c r="J1086" s="15">
        <v>2010</v>
      </c>
      <c r="K1086" s="15">
        <v>1101873960.5006514</v>
      </c>
      <c r="M1086" s="15">
        <v>0</v>
      </c>
      <c r="N1086" s="15">
        <v>0</v>
      </c>
      <c r="O1086" s="15">
        <v>0</v>
      </c>
      <c r="P1086" s="15">
        <v>0</v>
      </c>
      <c r="Q1086" s="15">
        <v>0</v>
      </c>
      <c r="R1086" s="15">
        <v>0</v>
      </c>
      <c r="S1086" s="15">
        <v>0</v>
      </c>
      <c r="T1086" s="15">
        <v>0</v>
      </c>
      <c r="U1086" s="15">
        <v>0</v>
      </c>
      <c r="V1086" s="15">
        <v>0</v>
      </c>
      <c r="W1086" s="15">
        <v>1</v>
      </c>
      <c r="X1086" s="15">
        <v>0</v>
      </c>
      <c r="Y1086" s="15">
        <v>0</v>
      </c>
      <c r="Z1086" s="15">
        <v>0</v>
      </c>
      <c r="AA1086" s="15">
        <v>0</v>
      </c>
      <c r="AB1086" s="15">
        <v>0</v>
      </c>
      <c r="AC1086" s="15">
        <v>0</v>
      </c>
      <c r="AD1086" s="15">
        <v>0</v>
      </c>
      <c r="AE1086" s="15">
        <v>0</v>
      </c>
      <c r="AF1086" s="15">
        <v>0</v>
      </c>
    </row>
    <row r="1087" spans="1:32" x14ac:dyDescent="0.25">
      <c r="A1087" s="15">
        <v>600982</v>
      </c>
      <c r="B1087" s="15">
        <v>2011</v>
      </c>
      <c r="C1087" s="15" t="s">
        <v>132</v>
      </c>
      <c r="D1087" s="15" t="s">
        <v>50</v>
      </c>
      <c r="E1087" s="15">
        <v>12</v>
      </c>
      <c r="F1087" s="16">
        <v>20.987541198730469</v>
      </c>
      <c r="G1087" s="16">
        <v>6.6191062331199646E-2</v>
      </c>
      <c r="H1087" s="16">
        <v>0.11543817818164825</v>
      </c>
      <c r="I1087" s="15" t="s">
        <v>51</v>
      </c>
      <c r="J1087" s="15">
        <v>2011</v>
      </c>
      <c r="K1087" s="15">
        <v>1302486802.0149879</v>
      </c>
      <c r="M1087" s="15">
        <v>0</v>
      </c>
      <c r="N1087" s="15">
        <v>0</v>
      </c>
      <c r="O1087" s="15">
        <v>0</v>
      </c>
      <c r="P1087" s="15">
        <v>0</v>
      </c>
      <c r="Q1087" s="15">
        <v>0</v>
      </c>
      <c r="R1087" s="15">
        <v>0</v>
      </c>
      <c r="S1087" s="15">
        <v>0</v>
      </c>
      <c r="T1087" s="15">
        <v>0</v>
      </c>
      <c r="U1087" s="15">
        <v>0</v>
      </c>
      <c r="V1087" s="15">
        <v>0</v>
      </c>
      <c r="W1087" s="15">
        <v>0</v>
      </c>
      <c r="X1087" s="15">
        <v>1</v>
      </c>
      <c r="Y1087" s="15">
        <v>0</v>
      </c>
      <c r="Z1087" s="15">
        <v>0</v>
      </c>
      <c r="AA1087" s="15">
        <v>0</v>
      </c>
      <c r="AB1087" s="15">
        <v>0</v>
      </c>
      <c r="AC1087" s="15">
        <v>0</v>
      </c>
      <c r="AD1087" s="15">
        <v>0</v>
      </c>
      <c r="AE1087" s="15">
        <v>0</v>
      </c>
      <c r="AF1087" s="15">
        <v>0</v>
      </c>
    </row>
    <row r="1088" spans="1:32" x14ac:dyDescent="0.25">
      <c r="A1088" s="15">
        <v>600982</v>
      </c>
      <c r="B1088" s="15">
        <v>2012</v>
      </c>
      <c r="C1088" s="15" t="s">
        <v>132</v>
      </c>
      <c r="D1088" s="15" t="s">
        <v>50</v>
      </c>
      <c r="E1088" s="15">
        <v>12</v>
      </c>
      <c r="F1088" s="16">
        <v>21.214340209960938</v>
      </c>
      <c r="G1088" s="16">
        <v>4.1244667023420334E-2</v>
      </c>
      <c r="H1088" s="16">
        <v>7.0269383490085602E-2</v>
      </c>
      <c r="I1088" s="15" t="s">
        <v>51</v>
      </c>
      <c r="J1088" s="15">
        <v>2012</v>
      </c>
      <c r="K1088" s="15">
        <v>1634070878.8635828</v>
      </c>
      <c r="M1088" s="15">
        <v>0</v>
      </c>
      <c r="N1088" s="15">
        <v>0</v>
      </c>
      <c r="O1088" s="15">
        <v>0</v>
      </c>
      <c r="P1088" s="15">
        <v>0</v>
      </c>
      <c r="Q1088" s="15">
        <v>0</v>
      </c>
      <c r="R1088" s="15">
        <v>0</v>
      </c>
      <c r="S1088" s="15">
        <v>0</v>
      </c>
      <c r="T1088" s="15">
        <v>0</v>
      </c>
      <c r="U1088" s="15">
        <v>0</v>
      </c>
      <c r="V1088" s="15">
        <v>0</v>
      </c>
      <c r="W1088" s="15">
        <v>0</v>
      </c>
      <c r="X1088" s="15">
        <v>0</v>
      </c>
      <c r="Y1088" s="15">
        <v>1</v>
      </c>
      <c r="Z1088" s="15">
        <v>0</v>
      </c>
      <c r="AA1088" s="15">
        <v>0</v>
      </c>
      <c r="AB1088" s="15">
        <v>0</v>
      </c>
      <c r="AC1088" s="15">
        <v>0</v>
      </c>
      <c r="AD1088" s="15">
        <v>0</v>
      </c>
      <c r="AE1088" s="15">
        <v>0</v>
      </c>
      <c r="AF1088" s="15">
        <v>0</v>
      </c>
    </row>
    <row r="1089" spans="1:32" x14ac:dyDescent="0.25">
      <c r="A1089" s="15">
        <v>600982</v>
      </c>
      <c r="B1089" s="15">
        <v>2013</v>
      </c>
      <c r="C1089" s="15" t="s">
        <v>132</v>
      </c>
      <c r="D1089" s="15" t="s">
        <v>50</v>
      </c>
      <c r="E1089" s="15">
        <v>12</v>
      </c>
      <c r="F1089" s="16">
        <v>21.292583465576172</v>
      </c>
      <c r="G1089" s="16">
        <v>8.9543603360652924E-2</v>
      </c>
      <c r="H1089" s="16">
        <v>0.14321929216384888</v>
      </c>
      <c r="I1089" s="15" t="s">
        <v>51</v>
      </c>
      <c r="J1089" s="15">
        <v>2013</v>
      </c>
      <c r="K1089" s="15">
        <v>1767060848.2089767</v>
      </c>
      <c r="M1089" s="15">
        <v>0</v>
      </c>
      <c r="N1089" s="15">
        <v>0</v>
      </c>
      <c r="O1089" s="15">
        <v>0</v>
      </c>
      <c r="P1089" s="15">
        <v>0</v>
      </c>
      <c r="Q1089" s="15">
        <v>0</v>
      </c>
      <c r="R1089" s="15">
        <v>0</v>
      </c>
      <c r="S1089" s="15">
        <v>0</v>
      </c>
      <c r="T1089" s="15">
        <v>0</v>
      </c>
      <c r="U1089" s="15">
        <v>0</v>
      </c>
      <c r="V1089" s="15">
        <v>0</v>
      </c>
      <c r="W1089" s="15">
        <v>0</v>
      </c>
      <c r="X1089" s="15">
        <v>0</v>
      </c>
      <c r="Y1089" s="15">
        <v>0</v>
      </c>
      <c r="Z1089" s="15">
        <v>1</v>
      </c>
      <c r="AA1089" s="15">
        <v>0</v>
      </c>
      <c r="AB1089" s="15">
        <v>0</v>
      </c>
      <c r="AC1089" s="15">
        <v>0</v>
      </c>
      <c r="AD1089" s="15">
        <v>0</v>
      </c>
      <c r="AE1089" s="15">
        <v>0</v>
      </c>
      <c r="AF1089" s="15">
        <v>0</v>
      </c>
    </row>
    <row r="1090" spans="1:32" x14ac:dyDescent="0.25">
      <c r="A1090" s="15">
        <v>600982</v>
      </c>
      <c r="B1090" s="15">
        <v>2014</v>
      </c>
      <c r="C1090" s="15" t="s">
        <v>132</v>
      </c>
      <c r="D1090" s="15" t="s">
        <v>50</v>
      </c>
      <c r="E1090" s="15">
        <v>12</v>
      </c>
      <c r="F1090" s="16">
        <v>21.8280029296875</v>
      </c>
      <c r="G1090" s="16">
        <v>6.1688203364610672E-2</v>
      </c>
      <c r="H1090" s="16">
        <v>7.4478402733802795E-2</v>
      </c>
      <c r="I1090" s="15" t="s">
        <v>51</v>
      </c>
      <c r="J1090" s="15">
        <v>2014</v>
      </c>
      <c r="K1090" s="15">
        <v>3018430797.1130333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0</v>
      </c>
      <c r="U1090" s="15">
        <v>0</v>
      </c>
      <c r="V1090" s="15">
        <v>0</v>
      </c>
      <c r="W1090" s="15">
        <v>0</v>
      </c>
      <c r="X1090" s="15">
        <v>0</v>
      </c>
      <c r="Y1090" s="15">
        <v>0</v>
      </c>
      <c r="Z1090" s="15">
        <v>0</v>
      </c>
      <c r="AA1090" s="15">
        <v>1</v>
      </c>
      <c r="AB1090" s="15">
        <v>0</v>
      </c>
      <c r="AC1090" s="15">
        <v>0</v>
      </c>
      <c r="AD1090" s="15">
        <v>0</v>
      </c>
      <c r="AE1090" s="15">
        <v>0</v>
      </c>
      <c r="AF1090" s="15">
        <v>0</v>
      </c>
    </row>
    <row r="1091" spans="1:32" x14ac:dyDescent="0.25">
      <c r="A1091" s="15">
        <v>600982</v>
      </c>
      <c r="B1091" s="15">
        <v>2015</v>
      </c>
      <c r="C1091" s="15" t="s">
        <v>132</v>
      </c>
      <c r="D1091" s="15" t="s">
        <v>50</v>
      </c>
      <c r="E1091" s="15">
        <v>12</v>
      </c>
      <c r="F1091" s="16">
        <v>21.911323547363281</v>
      </c>
      <c r="G1091" s="16">
        <v>3.1321138143539429E-2</v>
      </c>
      <c r="H1091" s="16">
        <v>3.9159655570983887E-2</v>
      </c>
      <c r="I1091" s="15" t="s">
        <v>51</v>
      </c>
      <c r="J1091" s="15">
        <v>2015</v>
      </c>
      <c r="K1091" s="15">
        <v>3280702940.0214052</v>
      </c>
      <c r="M1091" s="15">
        <v>0</v>
      </c>
      <c r="N1091" s="15">
        <v>0</v>
      </c>
      <c r="O1091" s="15">
        <v>0</v>
      </c>
      <c r="P1091" s="15">
        <v>0</v>
      </c>
      <c r="Q1091" s="15">
        <v>0</v>
      </c>
      <c r="R1091" s="15">
        <v>0</v>
      </c>
      <c r="S1091" s="15">
        <v>0</v>
      </c>
      <c r="T1091" s="15">
        <v>0</v>
      </c>
      <c r="U1091" s="15">
        <v>0</v>
      </c>
      <c r="V1091" s="15">
        <v>0</v>
      </c>
      <c r="W1091" s="15">
        <v>0</v>
      </c>
      <c r="X1091" s="15">
        <v>0</v>
      </c>
      <c r="Y1091" s="15">
        <v>0</v>
      </c>
      <c r="Z1091" s="15">
        <v>0</v>
      </c>
      <c r="AA1091" s="15">
        <v>0</v>
      </c>
      <c r="AB1091" s="15">
        <v>1</v>
      </c>
      <c r="AC1091" s="15">
        <v>0</v>
      </c>
      <c r="AD1091" s="15">
        <v>0</v>
      </c>
      <c r="AE1091" s="15">
        <v>0</v>
      </c>
      <c r="AF1091" s="15">
        <v>0</v>
      </c>
    </row>
    <row r="1092" spans="1:32" x14ac:dyDescent="0.25">
      <c r="A1092" s="15">
        <v>600982</v>
      </c>
      <c r="B1092" s="15">
        <v>2016</v>
      </c>
      <c r="C1092" s="15" t="s">
        <v>132</v>
      </c>
      <c r="D1092" s="15" t="s">
        <v>50</v>
      </c>
      <c r="E1092" s="15">
        <v>12</v>
      </c>
      <c r="F1092" s="16">
        <v>21.967935562133789</v>
      </c>
      <c r="G1092" s="16">
        <v>2.7408508583903313E-2</v>
      </c>
      <c r="H1092" s="16">
        <v>3.6628790199756622E-2</v>
      </c>
      <c r="I1092" s="15" t="s">
        <v>51</v>
      </c>
      <c r="J1092" s="15">
        <v>2016</v>
      </c>
      <c r="K1092" s="15">
        <v>3471787965.8422594</v>
      </c>
      <c r="M1092" s="15">
        <v>0</v>
      </c>
      <c r="N1092" s="15">
        <v>0</v>
      </c>
      <c r="O1092" s="15">
        <v>0</v>
      </c>
      <c r="P1092" s="15">
        <v>0</v>
      </c>
      <c r="Q1092" s="15">
        <v>0</v>
      </c>
      <c r="R1092" s="15">
        <v>0</v>
      </c>
      <c r="S1092" s="15">
        <v>0</v>
      </c>
      <c r="T1092" s="15">
        <v>0</v>
      </c>
      <c r="U1092" s="15">
        <v>0</v>
      </c>
      <c r="V1092" s="15">
        <v>0</v>
      </c>
      <c r="W1092" s="15">
        <v>0</v>
      </c>
      <c r="X1092" s="15">
        <v>0</v>
      </c>
      <c r="Y1092" s="15">
        <v>0</v>
      </c>
      <c r="Z1092" s="15">
        <v>0</v>
      </c>
      <c r="AA1092" s="15">
        <v>0</v>
      </c>
      <c r="AB1092" s="15">
        <v>0</v>
      </c>
      <c r="AC1092" s="15">
        <v>1</v>
      </c>
      <c r="AD1092" s="15">
        <v>0</v>
      </c>
      <c r="AE1092" s="15">
        <v>0</v>
      </c>
      <c r="AF1092" s="15">
        <v>0</v>
      </c>
    </row>
    <row r="1093" spans="1:32" x14ac:dyDescent="0.25">
      <c r="A1093" s="15">
        <v>600982</v>
      </c>
      <c r="B1093" s="15">
        <v>2017</v>
      </c>
      <c r="C1093" s="15" t="s">
        <v>132</v>
      </c>
      <c r="D1093" s="15" t="s">
        <v>50</v>
      </c>
      <c r="E1093" s="15">
        <v>9</v>
      </c>
      <c r="F1093" s="16">
        <v>22.191127777099609</v>
      </c>
      <c r="G1093" s="16">
        <v>2.5054756551980972E-2</v>
      </c>
      <c r="H1093" s="16">
        <v>3.9996474981307983E-2</v>
      </c>
      <c r="I1093" s="15" t="s">
        <v>51</v>
      </c>
      <c r="J1093" s="15">
        <v>2017</v>
      </c>
      <c r="K1093" s="15">
        <v>4339946149.7915258</v>
      </c>
      <c r="M1093" s="15">
        <v>0</v>
      </c>
      <c r="N1093" s="15">
        <v>0</v>
      </c>
      <c r="O1093" s="15">
        <v>0</v>
      </c>
      <c r="P1093" s="15">
        <v>0</v>
      </c>
      <c r="Q1093" s="15">
        <v>0</v>
      </c>
      <c r="R1093" s="15">
        <v>0</v>
      </c>
      <c r="S1093" s="15">
        <v>0</v>
      </c>
      <c r="T1093" s="15">
        <v>0</v>
      </c>
      <c r="U1093" s="15">
        <v>0</v>
      </c>
      <c r="V1093" s="15">
        <v>0</v>
      </c>
      <c r="W1093" s="15">
        <v>0</v>
      </c>
      <c r="X1093" s="15">
        <v>0</v>
      </c>
      <c r="Y1093" s="15">
        <v>0</v>
      </c>
      <c r="Z1093" s="15">
        <v>0</v>
      </c>
      <c r="AA1093" s="15">
        <v>0</v>
      </c>
      <c r="AB1093" s="15">
        <v>0</v>
      </c>
      <c r="AC1093" s="15">
        <v>0</v>
      </c>
      <c r="AD1093" s="15">
        <v>1</v>
      </c>
      <c r="AE1093" s="15">
        <v>0</v>
      </c>
      <c r="AF1093" s="15">
        <v>0</v>
      </c>
    </row>
    <row r="1094" spans="1:32" x14ac:dyDescent="0.25">
      <c r="A1094" s="15">
        <v>600982</v>
      </c>
      <c r="B1094" s="15">
        <v>2018</v>
      </c>
      <c r="C1094" s="15" t="s">
        <v>132</v>
      </c>
      <c r="D1094" s="15" t="s">
        <v>50</v>
      </c>
      <c r="E1094" s="15">
        <v>8</v>
      </c>
      <c r="F1094" s="16">
        <v>22.585166931152344</v>
      </c>
      <c r="G1094" s="16">
        <v>3.8113862276077271E-2</v>
      </c>
      <c r="H1094" s="16">
        <v>7.1664787828922272E-2</v>
      </c>
      <c r="I1094" s="15" t="s">
        <v>51</v>
      </c>
      <c r="J1094" s="15">
        <v>2018</v>
      </c>
      <c r="K1094" s="15">
        <v>6435960515.7489386</v>
      </c>
      <c r="M1094" s="15">
        <v>0</v>
      </c>
      <c r="N1094" s="15">
        <v>0</v>
      </c>
      <c r="O1094" s="15">
        <v>0</v>
      </c>
      <c r="P1094" s="15">
        <v>0</v>
      </c>
      <c r="Q1094" s="15">
        <v>0</v>
      </c>
      <c r="R1094" s="15">
        <v>0</v>
      </c>
      <c r="S1094" s="15">
        <v>0</v>
      </c>
      <c r="T1094" s="15">
        <v>0</v>
      </c>
      <c r="U1094" s="15">
        <v>0</v>
      </c>
      <c r="V1094" s="15">
        <v>0</v>
      </c>
      <c r="W1094" s="15">
        <v>0</v>
      </c>
      <c r="X1094" s="15">
        <v>0</v>
      </c>
      <c r="Y1094" s="15">
        <v>0</v>
      </c>
      <c r="Z1094" s="15">
        <v>0</v>
      </c>
      <c r="AA1094" s="15">
        <v>0</v>
      </c>
      <c r="AB1094" s="15">
        <v>0</v>
      </c>
      <c r="AC1094" s="15">
        <v>0</v>
      </c>
      <c r="AD1094" s="15">
        <v>0</v>
      </c>
      <c r="AE1094" s="15">
        <v>1</v>
      </c>
      <c r="AF1094" s="15">
        <v>0</v>
      </c>
    </row>
    <row r="1095" spans="1:32" x14ac:dyDescent="0.25">
      <c r="A1095" s="15">
        <v>600982</v>
      </c>
      <c r="B1095" s="15">
        <v>2019</v>
      </c>
      <c r="C1095" s="15" t="s">
        <v>132</v>
      </c>
      <c r="D1095" s="15" t="s">
        <v>50</v>
      </c>
      <c r="E1095" s="15">
        <v>8</v>
      </c>
      <c r="F1095" s="16">
        <v>22.538265228271484</v>
      </c>
      <c r="G1095" s="16">
        <v>2.4123279377818108E-2</v>
      </c>
      <c r="H1095" s="16">
        <v>3.9959065616130829E-2</v>
      </c>
      <c r="I1095" s="15" t="s">
        <v>51</v>
      </c>
      <c r="J1095" s="15">
        <v>2019</v>
      </c>
      <c r="K1095" s="15">
        <v>6141072439.5269842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0</v>
      </c>
      <c r="W1095" s="15">
        <v>0</v>
      </c>
      <c r="X1095" s="15">
        <v>0</v>
      </c>
      <c r="Y1095" s="15">
        <v>0</v>
      </c>
      <c r="Z1095" s="15">
        <v>0</v>
      </c>
      <c r="AA1095" s="15">
        <v>0</v>
      </c>
      <c r="AB1095" s="15">
        <v>0</v>
      </c>
      <c r="AC1095" s="15">
        <v>0</v>
      </c>
      <c r="AD1095" s="15">
        <v>0</v>
      </c>
      <c r="AE1095" s="15">
        <v>0</v>
      </c>
      <c r="AF1095" s="15">
        <v>1</v>
      </c>
    </row>
    <row r="1096" spans="1:32" x14ac:dyDescent="0.25">
      <c r="A1096" s="15">
        <v>600995</v>
      </c>
      <c r="B1096" s="15">
        <v>2004</v>
      </c>
      <c r="C1096" s="15" t="s">
        <v>133</v>
      </c>
      <c r="D1096" s="15" t="s">
        <v>50</v>
      </c>
      <c r="E1096" s="15">
        <v>13</v>
      </c>
      <c r="F1096" s="16">
        <v>20.587417602539063</v>
      </c>
      <c r="G1096" s="16">
        <v>4.5057147741317749E-2</v>
      </c>
      <c r="H1096" s="16">
        <v>7.430700957775116E-2</v>
      </c>
      <c r="I1096" s="15" t="s">
        <v>51</v>
      </c>
      <c r="J1096" s="15">
        <v>2004</v>
      </c>
      <c r="K1096" s="15">
        <v>872975110.02064168</v>
      </c>
      <c r="M1096" s="15">
        <v>0</v>
      </c>
      <c r="N1096" s="15">
        <v>0</v>
      </c>
      <c r="O1096" s="15">
        <v>0</v>
      </c>
      <c r="P1096" s="15">
        <v>0</v>
      </c>
      <c r="Q1096" s="15">
        <v>1</v>
      </c>
      <c r="R1096" s="15">
        <v>0</v>
      </c>
      <c r="S1096" s="15">
        <v>0</v>
      </c>
      <c r="T1096" s="15">
        <v>0</v>
      </c>
      <c r="U1096" s="15">
        <v>0</v>
      </c>
      <c r="V1096" s="15">
        <v>0</v>
      </c>
      <c r="W1096" s="15">
        <v>0</v>
      </c>
      <c r="X1096" s="15">
        <v>0</v>
      </c>
      <c r="Y1096" s="15">
        <v>0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0</v>
      </c>
      <c r="AF1096" s="15">
        <v>0</v>
      </c>
    </row>
    <row r="1097" spans="1:32" x14ac:dyDescent="0.25">
      <c r="A1097" s="15">
        <v>600995</v>
      </c>
      <c r="B1097" s="15">
        <v>2005</v>
      </c>
      <c r="C1097" s="15" t="s">
        <v>133</v>
      </c>
      <c r="D1097" s="15" t="s">
        <v>50</v>
      </c>
      <c r="E1097" s="15">
        <v>13</v>
      </c>
      <c r="F1097" s="16">
        <v>20.784757614135742</v>
      </c>
      <c r="G1097" s="16">
        <v>7.253168523311615E-2</v>
      </c>
      <c r="H1097" s="16">
        <v>0.13707718253135681</v>
      </c>
      <c r="I1097" s="15" t="s">
        <v>51</v>
      </c>
      <c r="J1097" s="15">
        <v>2005</v>
      </c>
      <c r="K1097" s="15">
        <v>1063421752.1771187</v>
      </c>
      <c r="M1097" s="15">
        <v>0</v>
      </c>
      <c r="N1097" s="15">
        <v>0</v>
      </c>
      <c r="O1097" s="15">
        <v>0</v>
      </c>
      <c r="P1097" s="15">
        <v>0</v>
      </c>
      <c r="Q1097" s="15">
        <v>0</v>
      </c>
      <c r="R1097" s="15">
        <v>1</v>
      </c>
      <c r="S1097" s="15">
        <v>0</v>
      </c>
      <c r="T1097" s="15">
        <v>0</v>
      </c>
      <c r="U1097" s="15">
        <v>0</v>
      </c>
      <c r="V1097" s="15">
        <v>0</v>
      </c>
      <c r="W1097" s="15">
        <v>0</v>
      </c>
      <c r="X1097" s="15">
        <v>0</v>
      </c>
      <c r="Y1097" s="15">
        <v>0</v>
      </c>
      <c r="Z1097" s="15">
        <v>0</v>
      </c>
      <c r="AA1097" s="15">
        <v>0</v>
      </c>
      <c r="AB1097" s="15">
        <v>0</v>
      </c>
      <c r="AC1097" s="15">
        <v>0</v>
      </c>
      <c r="AD1097" s="15">
        <v>0</v>
      </c>
      <c r="AE1097" s="15">
        <v>0</v>
      </c>
      <c r="AF1097" s="15">
        <v>0</v>
      </c>
    </row>
    <row r="1098" spans="1:32" x14ac:dyDescent="0.25">
      <c r="A1098" s="15">
        <v>600995</v>
      </c>
      <c r="B1098" s="15">
        <v>2006</v>
      </c>
      <c r="C1098" s="15" t="s">
        <v>133</v>
      </c>
      <c r="D1098" s="15" t="s">
        <v>50</v>
      </c>
      <c r="E1098" s="15">
        <v>13</v>
      </c>
      <c r="F1098" s="16">
        <v>20.935462951660156</v>
      </c>
      <c r="G1098" s="16">
        <v>6.1929643154144287E-2</v>
      </c>
      <c r="H1098" s="16">
        <v>0.1309521496295929</v>
      </c>
      <c r="I1098" s="15" t="s">
        <v>51</v>
      </c>
      <c r="J1098" s="15">
        <v>2006</v>
      </c>
      <c r="K1098" s="15">
        <v>1236391572.0313704</v>
      </c>
      <c r="M1098" s="15">
        <v>0</v>
      </c>
      <c r="N1098" s="15">
        <v>0</v>
      </c>
      <c r="O1098" s="15">
        <v>0</v>
      </c>
      <c r="P1098" s="15">
        <v>0</v>
      </c>
      <c r="Q1098" s="15">
        <v>0</v>
      </c>
      <c r="R1098" s="15">
        <v>0</v>
      </c>
      <c r="S1098" s="15">
        <v>1</v>
      </c>
      <c r="T1098" s="15">
        <v>0</v>
      </c>
      <c r="U1098" s="15">
        <v>0</v>
      </c>
      <c r="V1098" s="15">
        <v>0</v>
      </c>
      <c r="W1098" s="15">
        <v>0</v>
      </c>
      <c r="X1098" s="15">
        <v>0</v>
      </c>
      <c r="Y1098" s="15">
        <v>0</v>
      </c>
      <c r="Z1098" s="15">
        <v>0</v>
      </c>
      <c r="AA1098" s="15">
        <v>0</v>
      </c>
      <c r="AB1098" s="15">
        <v>0</v>
      </c>
      <c r="AC1098" s="15">
        <v>0</v>
      </c>
      <c r="AD1098" s="15">
        <v>0</v>
      </c>
      <c r="AE1098" s="15">
        <v>0</v>
      </c>
      <c r="AF1098" s="15">
        <v>0</v>
      </c>
    </row>
    <row r="1099" spans="1:32" x14ac:dyDescent="0.25">
      <c r="A1099" s="15">
        <v>600995</v>
      </c>
      <c r="B1099" s="15">
        <v>2007</v>
      </c>
      <c r="C1099" s="15" t="s">
        <v>133</v>
      </c>
      <c r="D1099" s="15" t="s">
        <v>50</v>
      </c>
      <c r="E1099" s="15">
        <v>13</v>
      </c>
      <c r="F1099" s="16">
        <v>21.029027938842773</v>
      </c>
      <c r="G1099" s="16">
        <v>9.2905223369598389E-2</v>
      </c>
      <c r="H1099" s="16">
        <v>0.18275310099124908</v>
      </c>
      <c r="I1099" s="15" t="s">
        <v>51</v>
      </c>
      <c r="J1099" s="15">
        <v>2007</v>
      </c>
      <c r="K1099" s="15">
        <v>1357659283.557193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1</v>
      </c>
      <c r="U1099" s="15">
        <v>0</v>
      </c>
      <c r="V1099" s="15">
        <v>0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0</v>
      </c>
      <c r="AF1099" s="15">
        <v>0</v>
      </c>
    </row>
    <row r="1100" spans="1:32" x14ac:dyDescent="0.25">
      <c r="A1100" s="15">
        <v>600995</v>
      </c>
      <c r="B1100" s="15">
        <v>2008</v>
      </c>
      <c r="C1100" s="15" t="s">
        <v>133</v>
      </c>
      <c r="D1100" s="15" t="s">
        <v>50</v>
      </c>
      <c r="E1100" s="15">
        <v>13</v>
      </c>
      <c r="F1100" s="16">
        <v>21.14201545715332</v>
      </c>
      <c r="G1100" s="16">
        <v>9.7557619214057922E-2</v>
      </c>
      <c r="H1100" s="16">
        <v>0.18035908043384552</v>
      </c>
      <c r="I1100" s="15" t="s">
        <v>51</v>
      </c>
      <c r="J1100" s="15">
        <v>2008</v>
      </c>
      <c r="K1100" s="15">
        <v>1520059714.9030135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1</v>
      </c>
      <c r="V1100" s="15">
        <v>0</v>
      </c>
      <c r="W1100" s="15">
        <v>0</v>
      </c>
      <c r="X1100" s="15">
        <v>0</v>
      </c>
      <c r="Y1100" s="15">
        <v>0</v>
      </c>
      <c r="Z1100" s="15">
        <v>0</v>
      </c>
      <c r="AA1100" s="15">
        <v>0</v>
      </c>
      <c r="AB1100" s="15">
        <v>0</v>
      </c>
      <c r="AC1100" s="15">
        <v>0</v>
      </c>
      <c r="AD1100" s="15">
        <v>0</v>
      </c>
      <c r="AE1100" s="15">
        <v>0</v>
      </c>
      <c r="AF1100" s="15">
        <v>0</v>
      </c>
    </row>
    <row r="1101" spans="1:32" x14ac:dyDescent="0.25">
      <c r="A1101" s="15">
        <v>600995</v>
      </c>
      <c r="B1101" s="15">
        <v>2009</v>
      </c>
      <c r="C1101" s="15" t="s">
        <v>133</v>
      </c>
      <c r="D1101" s="15" t="s">
        <v>50</v>
      </c>
      <c r="E1101" s="15">
        <v>12</v>
      </c>
      <c r="F1101" s="16">
        <v>21.326536178588867</v>
      </c>
      <c r="G1101" s="16">
        <v>5.1501721143722534E-2</v>
      </c>
      <c r="H1101" s="16">
        <v>0.10414060205221176</v>
      </c>
      <c r="I1101" s="15" t="s">
        <v>51</v>
      </c>
      <c r="J1101" s="15">
        <v>2009</v>
      </c>
      <c r="K1101" s="15">
        <v>1828087505.9143665</v>
      </c>
      <c r="M1101" s="15">
        <v>0</v>
      </c>
      <c r="N1101" s="15">
        <v>0</v>
      </c>
      <c r="O1101" s="15">
        <v>0</v>
      </c>
      <c r="P1101" s="15">
        <v>0</v>
      </c>
      <c r="Q1101" s="15">
        <v>0</v>
      </c>
      <c r="R1101" s="15">
        <v>0</v>
      </c>
      <c r="S1101" s="15">
        <v>0</v>
      </c>
      <c r="T1101" s="15">
        <v>0</v>
      </c>
      <c r="U1101" s="15">
        <v>0</v>
      </c>
      <c r="V1101" s="15">
        <v>1</v>
      </c>
      <c r="W1101" s="15">
        <v>0</v>
      </c>
      <c r="X1101" s="15">
        <v>0</v>
      </c>
      <c r="Y1101" s="15">
        <v>0</v>
      </c>
      <c r="Z1101" s="15">
        <v>0</v>
      </c>
      <c r="AA1101" s="15">
        <v>0</v>
      </c>
      <c r="AB1101" s="15">
        <v>0</v>
      </c>
      <c r="AC1101" s="15">
        <v>0</v>
      </c>
      <c r="AD1101" s="15">
        <v>0</v>
      </c>
      <c r="AE1101" s="15">
        <v>0</v>
      </c>
      <c r="AF1101" s="15">
        <v>0</v>
      </c>
    </row>
    <row r="1102" spans="1:32" x14ac:dyDescent="0.25">
      <c r="A1102" s="15">
        <v>600995</v>
      </c>
      <c r="B1102" s="15">
        <v>2010</v>
      </c>
      <c r="C1102" s="15" t="s">
        <v>133</v>
      </c>
      <c r="D1102" s="15" t="s">
        <v>50</v>
      </c>
      <c r="E1102" s="15">
        <v>12</v>
      </c>
      <c r="F1102" s="16">
        <v>21.397003173828125</v>
      </c>
      <c r="G1102" s="16">
        <v>6.4591772854328156E-2</v>
      </c>
      <c r="H1102" s="16">
        <v>0.12644101679325104</v>
      </c>
      <c r="I1102" s="15" t="s">
        <v>51</v>
      </c>
      <c r="J1102" s="15">
        <v>2010</v>
      </c>
      <c r="K1102" s="15">
        <v>1961554628.9559495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5">
        <v>0</v>
      </c>
      <c r="S1102" s="15">
        <v>0</v>
      </c>
      <c r="T1102" s="15">
        <v>0</v>
      </c>
      <c r="U1102" s="15">
        <v>0</v>
      </c>
      <c r="V1102" s="15">
        <v>0</v>
      </c>
      <c r="W1102" s="15">
        <v>1</v>
      </c>
      <c r="X1102" s="15">
        <v>0</v>
      </c>
      <c r="Y1102" s="15">
        <v>0</v>
      </c>
      <c r="Z1102" s="15">
        <v>0</v>
      </c>
      <c r="AA1102" s="15">
        <v>0</v>
      </c>
      <c r="AB1102" s="15">
        <v>0</v>
      </c>
      <c r="AC1102" s="15">
        <v>0</v>
      </c>
      <c r="AD1102" s="15">
        <v>0</v>
      </c>
      <c r="AE1102" s="15">
        <v>0</v>
      </c>
      <c r="AF1102" s="15">
        <v>0</v>
      </c>
    </row>
    <row r="1103" spans="1:32" x14ac:dyDescent="0.25">
      <c r="A1103" s="15">
        <v>600995</v>
      </c>
      <c r="B1103" s="15">
        <v>2011</v>
      </c>
      <c r="C1103" s="15" t="s">
        <v>133</v>
      </c>
      <c r="D1103" s="15" t="s">
        <v>50</v>
      </c>
      <c r="E1103" s="15">
        <v>13</v>
      </c>
      <c r="F1103" s="16">
        <v>21.480197906494141</v>
      </c>
      <c r="G1103" s="16">
        <v>6.3406661152839661E-2</v>
      </c>
      <c r="H1103" s="16">
        <v>0.1219351664185524</v>
      </c>
      <c r="I1103" s="15" t="s">
        <v>51</v>
      </c>
      <c r="J1103" s="15">
        <v>2011</v>
      </c>
      <c r="K1103" s="15">
        <v>2131726190.4204714</v>
      </c>
      <c r="M1103" s="15">
        <v>0</v>
      </c>
      <c r="N1103" s="15">
        <v>0</v>
      </c>
      <c r="O1103" s="15">
        <v>0</v>
      </c>
      <c r="P1103" s="15">
        <v>0</v>
      </c>
      <c r="Q1103" s="15">
        <v>0</v>
      </c>
      <c r="R1103" s="15">
        <v>0</v>
      </c>
      <c r="S1103" s="15">
        <v>0</v>
      </c>
      <c r="T1103" s="15">
        <v>0</v>
      </c>
      <c r="U1103" s="15">
        <v>0</v>
      </c>
      <c r="V1103" s="15">
        <v>0</v>
      </c>
      <c r="W1103" s="15">
        <v>0</v>
      </c>
      <c r="X1103" s="15">
        <v>1</v>
      </c>
      <c r="Y1103" s="15">
        <v>0</v>
      </c>
      <c r="Z1103" s="15">
        <v>0</v>
      </c>
      <c r="AA1103" s="15">
        <v>0</v>
      </c>
      <c r="AB1103" s="15">
        <v>0</v>
      </c>
      <c r="AC1103" s="15">
        <v>0</v>
      </c>
      <c r="AD1103" s="15">
        <v>0</v>
      </c>
      <c r="AE1103" s="15">
        <v>0</v>
      </c>
      <c r="AF1103" s="15">
        <v>0</v>
      </c>
    </row>
    <row r="1104" spans="1:32" x14ac:dyDescent="0.25">
      <c r="A1104" s="15">
        <v>600995</v>
      </c>
      <c r="B1104" s="15">
        <v>2012</v>
      </c>
      <c r="C1104" s="15" t="s">
        <v>133</v>
      </c>
      <c r="D1104" s="15" t="s">
        <v>50</v>
      </c>
      <c r="E1104" s="15">
        <v>13</v>
      </c>
      <c r="F1104" s="16">
        <v>21.630495071411133</v>
      </c>
      <c r="G1104" s="16">
        <v>5.7261038571596146E-2</v>
      </c>
      <c r="H1104" s="16">
        <v>0.11345571279525757</v>
      </c>
      <c r="I1104" s="15" t="s">
        <v>51</v>
      </c>
      <c r="J1104" s="15">
        <v>2012</v>
      </c>
      <c r="K1104" s="15">
        <v>2477448585.5773253</v>
      </c>
      <c r="M1104" s="15">
        <v>0</v>
      </c>
      <c r="N1104" s="15">
        <v>0</v>
      </c>
      <c r="O1104" s="15">
        <v>0</v>
      </c>
      <c r="P1104" s="15">
        <v>0</v>
      </c>
      <c r="Q1104" s="15">
        <v>0</v>
      </c>
      <c r="R1104" s="15">
        <v>0</v>
      </c>
      <c r="S1104" s="15">
        <v>0</v>
      </c>
      <c r="T1104" s="15">
        <v>0</v>
      </c>
      <c r="U1104" s="15">
        <v>0</v>
      </c>
      <c r="V1104" s="15">
        <v>0</v>
      </c>
      <c r="W1104" s="15">
        <v>0</v>
      </c>
      <c r="X1104" s="15">
        <v>0</v>
      </c>
      <c r="Y1104" s="15">
        <v>1</v>
      </c>
      <c r="Z1104" s="15">
        <v>0</v>
      </c>
      <c r="AA1104" s="15">
        <v>0</v>
      </c>
      <c r="AB1104" s="15">
        <v>0</v>
      </c>
      <c r="AC1104" s="15">
        <v>0</v>
      </c>
      <c r="AD1104" s="15">
        <v>0</v>
      </c>
      <c r="AE1104" s="15">
        <v>0</v>
      </c>
      <c r="AF1104" s="15">
        <v>0</v>
      </c>
    </row>
    <row r="1105" spans="1:32" x14ac:dyDescent="0.25">
      <c r="A1105" s="15">
        <v>600995</v>
      </c>
      <c r="B1105" s="15">
        <v>2013</v>
      </c>
      <c r="C1105" s="15" t="s">
        <v>133</v>
      </c>
      <c r="D1105" s="15" t="s">
        <v>50</v>
      </c>
      <c r="E1105" s="15">
        <v>11</v>
      </c>
      <c r="F1105" s="16">
        <v>21.707086563110352</v>
      </c>
      <c r="G1105" s="16">
        <v>4.8422589898109436E-2</v>
      </c>
      <c r="H1105" s="16">
        <v>9.7230508923530579E-2</v>
      </c>
      <c r="I1105" s="15" t="s">
        <v>51</v>
      </c>
      <c r="J1105" s="15">
        <v>2013</v>
      </c>
      <c r="K1105" s="15">
        <v>2674655872.1949368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5">
        <v>0</v>
      </c>
      <c r="S1105" s="15">
        <v>0</v>
      </c>
      <c r="T1105" s="15">
        <v>0</v>
      </c>
      <c r="U1105" s="15">
        <v>0</v>
      </c>
      <c r="V1105" s="15">
        <v>0</v>
      </c>
      <c r="W1105" s="15">
        <v>0</v>
      </c>
      <c r="X1105" s="15">
        <v>0</v>
      </c>
      <c r="Y1105" s="15">
        <v>0</v>
      </c>
      <c r="Z1105" s="15">
        <v>1</v>
      </c>
      <c r="AA1105" s="15">
        <v>0</v>
      </c>
      <c r="AB1105" s="15">
        <v>0</v>
      </c>
      <c r="AC1105" s="15">
        <v>0</v>
      </c>
      <c r="AD1105" s="15">
        <v>0</v>
      </c>
      <c r="AE1105" s="15">
        <v>0</v>
      </c>
      <c r="AF1105" s="15">
        <v>0</v>
      </c>
    </row>
    <row r="1106" spans="1:32" x14ac:dyDescent="0.25">
      <c r="A1106" s="15">
        <v>600995</v>
      </c>
      <c r="B1106" s="15">
        <v>2014</v>
      </c>
      <c r="C1106" s="15" t="s">
        <v>133</v>
      </c>
      <c r="D1106" s="15" t="s">
        <v>50</v>
      </c>
      <c r="E1106" s="15">
        <v>10</v>
      </c>
      <c r="F1106" s="16">
        <v>21.782709121704102</v>
      </c>
      <c r="G1106" s="16">
        <v>3.5981167107820511E-2</v>
      </c>
      <c r="H1106" s="16">
        <v>7.4398621916770935E-2</v>
      </c>
      <c r="I1106" s="15" t="s">
        <v>51</v>
      </c>
      <c r="J1106" s="15">
        <v>2014</v>
      </c>
      <c r="K1106" s="15">
        <v>2884764549.7494459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5">
        <v>0</v>
      </c>
      <c r="V1106" s="15">
        <v>0</v>
      </c>
      <c r="W1106" s="15">
        <v>0</v>
      </c>
      <c r="X1106" s="15">
        <v>0</v>
      </c>
      <c r="Y1106" s="15">
        <v>0</v>
      </c>
      <c r="Z1106" s="15">
        <v>0</v>
      </c>
      <c r="AA1106" s="15">
        <v>1</v>
      </c>
      <c r="AB1106" s="15">
        <v>0</v>
      </c>
      <c r="AC1106" s="15">
        <v>0</v>
      </c>
      <c r="AD1106" s="15">
        <v>0</v>
      </c>
      <c r="AE1106" s="15">
        <v>0</v>
      </c>
      <c r="AF1106" s="15">
        <v>0</v>
      </c>
    </row>
    <row r="1107" spans="1:32" x14ac:dyDescent="0.25">
      <c r="A1107" s="15">
        <v>600995</v>
      </c>
      <c r="B1107" s="15">
        <v>2015</v>
      </c>
      <c r="C1107" s="15" t="s">
        <v>133</v>
      </c>
      <c r="D1107" s="15" t="s">
        <v>50</v>
      </c>
      <c r="E1107" s="15">
        <v>11</v>
      </c>
      <c r="F1107" s="16">
        <v>21.774011611938477</v>
      </c>
      <c r="G1107" s="16">
        <v>3.6072555929422379E-2</v>
      </c>
      <c r="H1107" s="16">
        <v>7.031482458114624E-2</v>
      </c>
      <c r="I1107" s="15" t="s">
        <v>51</v>
      </c>
      <c r="J1107" s="15">
        <v>2015</v>
      </c>
      <c r="K1107" s="15">
        <v>2859783077.6853352</v>
      </c>
      <c r="M1107" s="15">
        <v>0</v>
      </c>
      <c r="N1107" s="15">
        <v>0</v>
      </c>
      <c r="O1107" s="15">
        <v>0</v>
      </c>
      <c r="P1107" s="15">
        <v>0</v>
      </c>
      <c r="Q1107" s="15">
        <v>0</v>
      </c>
      <c r="R1107" s="15">
        <v>0</v>
      </c>
      <c r="S1107" s="15">
        <v>0</v>
      </c>
      <c r="T1107" s="15">
        <v>0</v>
      </c>
      <c r="U1107" s="15">
        <v>0</v>
      </c>
      <c r="V1107" s="15">
        <v>0</v>
      </c>
      <c r="W1107" s="15">
        <v>0</v>
      </c>
      <c r="X1107" s="15">
        <v>0</v>
      </c>
      <c r="Y1107" s="15">
        <v>0</v>
      </c>
      <c r="Z1107" s="15">
        <v>0</v>
      </c>
      <c r="AA1107" s="15">
        <v>0</v>
      </c>
      <c r="AB1107" s="15">
        <v>1</v>
      </c>
      <c r="AC1107" s="15">
        <v>0</v>
      </c>
      <c r="AD1107" s="15">
        <v>0</v>
      </c>
      <c r="AE1107" s="15">
        <v>0</v>
      </c>
      <c r="AF1107" s="15">
        <v>0</v>
      </c>
    </row>
    <row r="1108" spans="1:32" x14ac:dyDescent="0.25">
      <c r="A1108" s="15">
        <v>600995</v>
      </c>
      <c r="B1108" s="15">
        <v>2016</v>
      </c>
      <c r="C1108" s="15" t="s">
        <v>133</v>
      </c>
      <c r="D1108" s="15" t="s">
        <v>50</v>
      </c>
      <c r="E1108" s="15">
        <v>11</v>
      </c>
      <c r="F1108" s="16">
        <v>21.692420959472656</v>
      </c>
      <c r="G1108" s="16">
        <v>6.0467604547739029E-2</v>
      </c>
      <c r="H1108" s="16">
        <v>0.10004809498786926</v>
      </c>
      <c r="I1108" s="15" t="s">
        <v>51</v>
      </c>
      <c r="J1108" s="15">
        <v>2016</v>
      </c>
      <c r="K1108" s="15">
        <v>2635716660.7443786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5">
        <v>0</v>
      </c>
      <c r="S1108" s="15">
        <v>0</v>
      </c>
      <c r="T1108" s="15">
        <v>0</v>
      </c>
      <c r="U1108" s="15">
        <v>0</v>
      </c>
      <c r="V1108" s="15">
        <v>0</v>
      </c>
      <c r="W1108" s="15">
        <v>0</v>
      </c>
      <c r="X1108" s="15">
        <v>0</v>
      </c>
      <c r="Y1108" s="15">
        <v>0</v>
      </c>
      <c r="Z1108" s="15">
        <v>0</v>
      </c>
      <c r="AA1108" s="15">
        <v>0</v>
      </c>
      <c r="AB1108" s="15">
        <v>0</v>
      </c>
      <c r="AC1108" s="15">
        <v>1</v>
      </c>
      <c r="AD1108" s="15">
        <v>0</v>
      </c>
      <c r="AE1108" s="15">
        <v>0</v>
      </c>
      <c r="AF1108" s="15">
        <v>0</v>
      </c>
    </row>
    <row r="1109" spans="1:32" x14ac:dyDescent="0.25">
      <c r="A1109" s="15">
        <v>600995</v>
      </c>
      <c r="B1109" s="15">
        <v>2017</v>
      </c>
      <c r="C1109" s="15" t="s">
        <v>133</v>
      </c>
      <c r="D1109" s="15" t="s">
        <v>50</v>
      </c>
      <c r="E1109" s="15">
        <v>11</v>
      </c>
      <c r="F1109" s="16">
        <v>21.695858001708984</v>
      </c>
      <c r="G1109" s="16">
        <v>5.9247124940156937E-2</v>
      </c>
      <c r="H1109" s="16">
        <v>9.207499772310257E-2</v>
      </c>
      <c r="I1109" s="15" t="s">
        <v>51</v>
      </c>
      <c r="J1109" s="15">
        <v>2017</v>
      </c>
      <c r="K1109" s="15">
        <v>2644791316.2840991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5">
        <v>0</v>
      </c>
      <c r="V1109" s="15">
        <v>0</v>
      </c>
      <c r="W1109" s="15">
        <v>0</v>
      </c>
      <c r="X1109" s="15">
        <v>0</v>
      </c>
      <c r="Y1109" s="15">
        <v>0</v>
      </c>
      <c r="Z1109" s="15">
        <v>0</v>
      </c>
      <c r="AA1109" s="15">
        <v>0</v>
      </c>
      <c r="AB1109" s="15">
        <v>0</v>
      </c>
      <c r="AC1109" s="15">
        <v>0</v>
      </c>
      <c r="AD1109" s="15">
        <v>1</v>
      </c>
      <c r="AE1109" s="15">
        <v>0</v>
      </c>
      <c r="AF1109" s="15">
        <v>0</v>
      </c>
    </row>
    <row r="1110" spans="1:32" x14ac:dyDescent="0.25">
      <c r="A1110" s="15">
        <v>600995</v>
      </c>
      <c r="B1110" s="15">
        <v>2018</v>
      </c>
      <c r="C1110" s="15" t="s">
        <v>133</v>
      </c>
      <c r="D1110" s="15" t="s">
        <v>50</v>
      </c>
      <c r="E1110" s="15">
        <v>11</v>
      </c>
      <c r="F1110" s="16">
        <v>21.733697891235352</v>
      </c>
      <c r="G1110" s="16">
        <v>0.10781551897525787</v>
      </c>
      <c r="H1110" s="16">
        <v>0.15186002850532532</v>
      </c>
      <c r="I1110" s="15" t="s">
        <v>51</v>
      </c>
      <c r="J1110" s="15">
        <v>2018</v>
      </c>
      <c r="K1110" s="15">
        <v>2746787520.0100021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5">
        <v>0</v>
      </c>
      <c r="S1110" s="15">
        <v>0</v>
      </c>
      <c r="T1110" s="15">
        <v>0</v>
      </c>
      <c r="U1110" s="15">
        <v>0</v>
      </c>
      <c r="V1110" s="15">
        <v>0</v>
      </c>
      <c r="W1110" s="15">
        <v>0</v>
      </c>
      <c r="X1110" s="15">
        <v>0</v>
      </c>
      <c r="Y1110" s="15">
        <v>0</v>
      </c>
      <c r="Z1110" s="15">
        <v>0</v>
      </c>
      <c r="AA1110" s="15">
        <v>0</v>
      </c>
      <c r="AB1110" s="15">
        <v>0</v>
      </c>
      <c r="AC1110" s="15">
        <v>0</v>
      </c>
      <c r="AD1110" s="15">
        <v>0</v>
      </c>
      <c r="AE1110" s="15">
        <v>1</v>
      </c>
      <c r="AF1110" s="15">
        <v>0</v>
      </c>
    </row>
    <row r="1111" spans="1:32" x14ac:dyDescent="0.25">
      <c r="A1111" s="15">
        <v>600995</v>
      </c>
      <c r="B1111" s="15">
        <v>2019</v>
      </c>
      <c r="C1111" s="15" t="s">
        <v>133</v>
      </c>
      <c r="D1111" s="15" t="s">
        <v>50</v>
      </c>
      <c r="E1111" s="15">
        <v>10</v>
      </c>
      <c r="F1111" s="16">
        <v>21.738662719726563</v>
      </c>
      <c r="G1111" s="16">
        <v>0.12031262367963791</v>
      </c>
      <c r="H1111" s="16">
        <v>0.15189214050769806</v>
      </c>
      <c r="I1111" s="15" t="s">
        <v>51</v>
      </c>
      <c r="J1111" s="15">
        <v>2019</v>
      </c>
      <c r="K1111" s="15">
        <v>2760458758.5434947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5">
        <v>0</v>
      </c>
      <c r="V1111" s="15">
        <v>0</v>
      </c>
      <c r="W1111" s="15">
        <v>0</v>
      </c>
      <c r="X1111" s="15">
        <v>0</v>
      </c>
      <c r="Y1111" s="15">
        <v>0</v>
      </c>
      <c r="Z1111" s="15">
        <v>0</v>
      </c>
      <c r="AA1111" s="15">
        <v>0</v>
      </c>
      <c r="AB1111" s="15">
        <v>0</v>
      </c>
      <c r="AC1111" s="15">
        <v>0</v>
      </c>
      <c r="AD1111" s="15">
        <v>0</v>
      </c>
      <c r="AE1111" s="15">
        <v>0</v>
      </c>
      <c r="AF1111" s="15">
        <v>1</v>
      </c>
    </row>
    <row r="1112" spans="1:32" x14ac:dyDescent="0.25">
      <c r="A1112" s="15">
        <v>601016</v>
      </c>
      <c r="B1112" s="15">
        <v>2014</v>
      </c>
      <c r="C1112" s="15" t="s">
        <v>134</v>
      </c>
      <c r="D1112" s="15" t="s">
        <v>50</v>
      </c>
      <c r="E1112" s="15">
        <v>12</v>
      </c>
      <c r="F1112" s="16">
        <v>23.297670364379883</v>
      </c>
      <c r="G1112" s="16">
        <v>1.7314907163381577E-2</v>
      </c>
      <c r="H1112" s="16">
        <v>5.9615388512611389E-2</v>
      </c>
      <c r="I1112" s="15" t="s">
        <v>51</v>
      </c>
      <c r="J1112" s="15">
        <v>2014</v>
      </c>
      <c r="K1112" s="15">
        <v>13123500146.998684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5">
        <v>0</v>
      </c>
      <c r="V1112" s="15">
        <v>0</v>
      </c>
      <c r="W1112" s="15">
        <v>0</v>
      </c>
      <c r="X1112" s="15">
        <v>0</v>
      </c>
      <c r="Y1112" s="15">
        <v>0</v>
      </c>
      <c r="Z1112" s="15">
        <v>0</v>
      </c>
      <c r="AA1112" s="15">
        <v>1</v>
      </c>
      <c r="AB1112" s="15">
        <v>0</v>
      </c>
      <c r="AC1112" s="15">
        <v>0</v>
      </c>
      <c r="AD1112" s="15">
        <v>0</v>
      </c>
      <c r="AE1112" s="15">
        <v>0</v>
      </c>
      <c r="AF1112" s="15">
        <v>0</v>
      </c>
    </row>
    <row r="1113" spans="1:32" x14ac:dyDescent="0.25">
      <c r="A1113" s="15">
        <v>601016</v>
      </c>
      <c r="B1113" s="15">
        <v>2015</v>
      </c>
      <c r="C1113" s="15" t="s">
        <v>134</v>
      </c>
      <c r="D1113" s="15" t="s">
        <v>50</v>
      </c>
      <c r="E1113" s="15">
        <v>12</v>
      </c>
      <c r="F1113" s="16">
        <v>23.603420257568359</v>
      </c>
      <c r="G1113" s="16">
        <v>1.4940552413463593E-2</v>
      </c>
      <c r="H1113" s="16">
        <v>3.8565594702959061E-2</v>
      </c>
      <c r="I1113" s="15" t="s">
        <v>51</v>
      </c>
      <c r="J1113" s="15">
        <v>2015</v>
      </c>
      <c r="K1113" s="15">
        <v>17817024283.164242</v>
      </c>
      <c r="M1113" s="15">
        <v>0</v>
      </c>
      <c r="N1113" s="15">
        <v>0</v>
      </c>
      <c r="O1113" s="15">
        <v>0</v>
      </c>
      <c r="P1113" s="15">
        <v>0</v>
      </c>
      <c r="Q1113" s="15">
        <v>0</v>
      </c>
      <c r="R1113" s="15">
        <v>0</v>
      </c>
      <c r="S1113" s="15">
        <v>0</v>
      </c>
      <c r="T1113" s="15">
        <v>0</v>
      </c>
      <c r="U1113" s="15">
        <v>0</v>
      </c>
      <c r="V1113" s="15">
        <v>0</v>
      </c>
      <c r="W1113" s="15">
        <v>0</v>
      </c>
      <c r="X1113" s="15">
        <v>0</v>
      </c>
      <c r="Y1113" s="15">
        <v>0</v>
      </c>
      <c r="Z1113" s="15">
        <v>0</v>
      </c>
      <c r="AA1113" s="15">
        <v>0</v>
      </c>
      <c r="AB1113" s="15">
        <v>1</v>
      </c>
      <c r="AC1113" s="15">
        <v>0</v>
      </c>
      <c r="AD1113" s="15">
        <v>0</v>
      </c>
      <c r="AE1113" s="15">
        <v>0</v>
      </c>
      <c r="AF1113" s="15">
        <v>0</v>
      </c>
    </row>
    <row r="1114" spans="1:32" x14ac:dyDescent="0.25">
      <c r="A1114" s="15">
        <v>601016</v>
      </c>
      <c r="B1114" s="15">
        <v>2016</v>
      </c>
      <c r="C1114" s="15" t="s">
        <v>134</v>
      </c>
      <c r="D1114" s="15" t="s">
        <v>50</v>
      </c>
      <c r="E1114" s="15">
        <v>9</v>
      </c>
      <c r="F1114" s="16">
        <v>23.61042594909668</v>
      </c>
      <c r="G1114" s="16">
        <v>1.5012149699032307E-2</v>
      </c>
      <c r="H1114" s="16">
        <v>3.8091942667961121E-2</v>
      </c>
      <c r="I1114" s="15" t="s">
        <v>51</v>
      </c>
      <c r="J1114" s="15">
        <v>2016</v>
      </c>
      <c r="K1114" s="15">
        <v>17942283109.288002</v>
      </c>
      <c r="M1114" s="15">
        <v>0</v>
      </c>
      <c r="N1114" s="15">
        <v>0</v>
      </c>
      <c r="O1114" s="15">
        <v>0</v>
      </c>
      <c r="P1114" s="15">
        <v>0</v>
      </c>
      <c r="Q1114" s="15">
        <v>0</v>
      </c>
      <c r="R1114" s="15">
        <v>0</v>
      </c>
      <c r="S1114" s="15">
        <v>0</v>
      </c>
      <c r="T1114" s="15">
        <v>0</v>
      </c>
      <c r="U1114" s="15">
        <v>0</v>
      </c>
      <c r="V1114" s="15">
        <v>0</v>
      </c>
      <c r="W1114" s="15">
        <v>0</v>
      </c>
      <c r="X1114" s="15">
        <v>0</v>
      </c>
      <c r="Y1114" s="15">
        <v>0</v>
      </c>
      <c r="Z1114" s="15">
        <v>0</v>
      </c>
      <c r="AA1114" s="15">
        <v>0</v>
      </c>
      <c r="AB1114" s="15">
        <v>0</v>
      </c>
      <c r="AC1114" s="15">
        <v>1</v>
      </c>
      <c r="AD1114" s="15">
        <v>0</v>
      </c>
      <c r="AE1114" s="15">
        <v>0</v>
      </c>
      <c r="AF1114" s="15">
        <v>0</v>
      </c>
    </row>
    <row r="1115" spans="1:32" x14ac:dyDescent="0.25">
      <c r="A1115" s="15">
        <v>601016</v>
      </c>
      <c r="B1115" s="15">
        <v>2017</v>
      </c>
      <c r="C1115" s="15" t="s">
        <v>134</v>
      </c>
      <c r="D1115" s="15" t="s">
        <v>50</v>
      </c>
      <c r="E1115" s="15">
        <v>9</v>
      </c>
      <c r="F1115" s="16">
        <v>23.71661376953125</v>
      </c>
      <c r="G1115" s="16">
        <v>2.3134278133511543E-2</v>
      </c>
      <c r="H1115" s="16">
        <v>6.2404096126556396E-2</v>
      </c>
      <c r="I1115" s="15" t="s">
        <v>51</v>
      </c>
      <c r="J1115" s="15">
        <v>2017</v>
      </c>
      <c r="K1115" s="15">
        <v>19952369986.278538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0</v>
      </c>
      <c r="Y1115" s="15">
        <v>0</v>
      </c>
      <c r="Z1115" s="15">
        <v>0</v>
      </c>
      <c r="AA1115" s="15">
        <v>0</v>
      </c>
      <c r="AB1115" s="15">
        <v>0</v>
      </c>
      <c r="AC1115" s="15">
        <v>0</v>
      </c>
      <c r="AD1115" s="15">
        <v>1</v>
      </c>
      <c r="AE1115" s="15">
        <v>0</v>
      </c>
      <c r="AF1115" s="15">
        <v>0</v>
      </c>
    </row>
    <row r="1116" spans="1:32" x14ac:dyDescent="0.25">
      <c r="A1116" s="15">
        <v>601016</v>
      </c>
      <c r="B1116" s="15">
        <v>2018</v>
      </c>
      <c r="C1116" s="15" t="s">
        <v>134</v>
      </c>
      <c r="D1116" s="15" t="s">
        <v>50</v>
      </c>
      <c r="E1116" s="15">
        <v>8</v>
      </c>
      <c r="F1116" s="16">
        <v>23.79058837890625</v>
      </c>
      <c r="G1116" s="16">
        <v>2.7790674939751625E-2</v>
      </c>
      <c r="H1116" s="16">
        <v>7.7567003667354584E-2</v>
      </c>
      <c r="I1116" s="15" t="s">
        <v>51</v>
      </c>
      <c r="J1116" s="15">
        <v>2018</v>
      </c>
      <c r="K1116" s="15">
        <v>21484302280.215317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0</v>
      </c>
      <c r="U1116" s="15">
        <v>0</v>
      </c>
      <c r="V1116" s="15">
        <v>0</v>
      </c>
      <c r="W1116" s="15">
        <v>0</v>
      </c>
      <c r="X1116" s="15">
        <v>0</v>
      </c>
      <c r="Y1116" s="15">
        <v>0</v>
      </c>
      <c r="Z1116" s="15">
        <v>0</v>
      </c>
      <c r="AA1116" s="15">
        <v>0</v>
      </c>
      <c r="AB1116" s="15">
        <v>0</v>
      </c>
      <c r="AC1116" s="15">
        <v>0</v>
      </c>
      <c r="AD1116" s="15">
        <v>0</v>
      </c>
      <c r="AE1116" s="15">
        <v>1</v>
      </c>
      <c r="AF1116" s="15">
        <v>0</v>
      </c>
    </row>
    <row r="1117" spans="1:32" x14ac:dyDescent="0.25">
      <c r="A1117" s="15">
        <v>601016</v>
      </c>
      <c r="B1117" s="15">
        <v>2019</v>
      </c>
      <c r="C1117" s="15" t="s">
        <v>134</v>
      </c>
      <c r="D1117" s="15" t="s">
        <v>50</v>
      </c>
      <c r="E1117" s="15">
        <v>8</v>
      </c>
      <c r="F1117" s="16">
        <v>23.880680084228516</v>
      </c>
      <c r="G1117" s="16">
        <v>2.7570992708206177E-2</v>
      </c>
      <c r="H1117" s="16">
        <v>8.0162383615970612E-2</v>
      </c>
      <c r="I1117" s="15" t="s">
        <v>51</v>
      </c>
      <c r="J1117" s="15">
        <v>2019</v>
      </c>
      <c r="K1117" s="15">
        <v>23509726926.591183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5">
        <v>0</v>
      </c>
      <c r="V1117" s="15">
        <v>0</v>
      </c>
      <c r="W1117" s="15">
        <v>0</v>
      </c>
      <c r="X1117" s="15">
        <v>0</v>
      </c>
      <c r="Y1117" s="15">
        <v>0</v>
      </c>
      <c r="Z1117" s="15">
        <v>0</v>
      </c>
      <c r="AA1117" s="15">
        <v>0</v>
      </c>
      <c r="AB1117" s="15">
        <v>0</v>
      </c>
      <c r="AC1117" s="15">
        <v>0</v>
      </c>
      <c r="AD1117" s="15">
        <v>0</v>
      </c>
      <c r="AE1117" s="15">
        <v>0</v>
      </c>
      <c r="AF1117" s="15">
        <v>1</v>
      </c>
    </row>
    <row r="1118" spans="1:32" x14ac:dyDescent="0.25">
      <c r="A1118" s="15">
        <v>601179</v>
      </c>
      <c r="B1118" s="15">
        <v>2010</v>
      </c>
      <c r="C1118" s="15" t="s">
        <v>135</v>
      </c>
      <c r="D1118" s="15" t="s">
        <v>50</v>
      </c>
      <c r="E1118" s="15">
        <v>7</v>
      </c>
      <c r="F1118" s="16">
        <v>24.004096984863281</v>
      </c>
      <c r="G1118" s="16">
        <v>2.4611838161945343E-2</v>
      </c>
      <c r="H1118" s="16">
        <v>4.3457821011543274E-2</v>
      </c>
      <c r="I1118" s="15" t="s">
        <v>51</v>
      </c>
      <c r="J1118" s="15">
        <v>2010</v>
      </c>
      <c r="K1118" s="15">
        <v>26597870279.89938</v>
      </c>
      <c r="M1118" s="15">
        <v>0</v>
      </c>
      <c r="N1118" s="15">
        <v>0</v>
      </c>
      <c r="O1118" s="15">
        <v>0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5">
        <v>0</v>
      </c>
      <c r="V1118" s="15">
        <v>0</v>
      </c>
      <c r="W1118" s="15">
        <v>1</v>
      </c>
      <c r="X1118" s="15">
        <v>0</v>
      </c>
      <c r="Y1118" s="15">
        <v>0</v>
      </c>
      <c r="Z1118" s="15">
        <v>0</v>
      </c>
      <c r="AA1118" s="15">
        <v>0</v>
      </c>
      <c r="AB1118" s="15">
        <v>0</v>
      </c>
      <c r="AC1118" s="15">
        <v>0</v>
      </c>
      <c r="AD1118" s="15">
        <v>0</v>
      </c>
      <c r="AE1118" s="15">
        <v>0</v>
      </c>
      <c r="AF1118" s="15">
        <v>0</v>
      </c>
    </row>
    <row r="1119" spans="1:32" x14ac:dyDescent="0.25">
      <c r="A1119" s="15">
        <v>601179</v>
      </c>
      <c r="B1119" s="15">
        <v>2011</v>
      </c>
      <c r="C1119" s="15" t="s">
        <v>135</v>
      </c>
      <c r="D1119" s="15" t="s">
        <v>50</v>
      </c>
      <c r="E1119" s="15">
        <v>7</v>
      </c>
      <c r="F1119" s="16">
        <v>24.097719192504883</v>
      </c>
      <c r="G1119" s="16">
        <v>-2.0411049947142601E-2</v>
      </c>
      <c r="H1119" s="16">
        <v>-4.0793705731630325E-2</v>
      </c>
      <c r="I1119" s="15" t="s">
        <v>51</v>
      </c>
      <c r="J1119" s="15">
        <v>2011</v>
      </c>
      <c r="K1119" s="15">
        <v>29208312854.55513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5">
        <v>0</v>
      </c>
      <c r="S1119" s="15">
        <v>0</v>
      </c>
      <c r="T1119" s="15">
        <v>0</v>
      </c>
      <c r="U1119" s="15">
        <v>0</v>
      </c>
      <c r="V1119" s="15">
        <v>0</v>
      </c>
      <c r="W1119" s="15">
        <v>0</v>
      </c>
      <c r="X1119" s="15">
        <v>1</v>
      </c>
      <c r="Y1119" s="15">
        <v>0</v>
      </c>
      <c r="Z1119" s="15">
        <v>0</v>
      </c>
      <c r="AA1119" s="15">
        <v>0</v>
      </c>
      <c r="AB1119" s="15">
        <v>0</v>
      </c>
      <c r="AC1119" s="15">
        <v>0</v>
      </c>
      <c r="AD1119" s="15">
        <v>0</v>
      </c>
      <c r="AE1119" s="15">
        <v>0</v>
      </c>
      <c r="AF1119" s="15">
        <v>0</v>
      </c>
    </row>
    <row r="1120" spans="1:32" x14ac:dyDescent="0.25">
      <c r="A1120" s="15">
        <v>601619</v>
      </c>
      <c r="B1120" s="15">
        <v>2017</v>
      </c>
      <c r="C1120" s="15" t="s">
        <v>136</v>
      </c>
      <c r="D1120" s="15" t="s">
        <v>50</v>
      </c>
      <c r="E1120" s="15">
        <v>9</v>
      </c>
      <c r="F1120" s="16">
        <v>22.912466049194336</v>
      </c>
      <c r="G1120" s="16">
        <v>1.8476804718375206E-2</v>
      </c>
      <c r="H1120" s="16">
        <v>6.7830577492713928E-2</v>
      </c>
      <c r="I1120" s="15" t="s">
        <v>51</v>
      </c>
      <c r="J1120" s="15">
        <v>2017</v>
      </c>
      <c r="K1120" s="15">
        <v>8928069697.6769314</v>
      </c>
      <c r="M1120" s="15">
        <v>0</v>
      </c>
      <c r="N1120" s="15">
        <v>0</v>
      </c>
      <c r="O1120" s="15">
        <v>0</v>
      </c>
      <c r="P1120" s="15">
        <v>0</v>
      </c>
      <c r="Q1120" s="15">
        <v>0</v>
      </c>
      <c r="R1120" s="15">
        <v>0</v>
      </c>
      <c r="S1120" s="15">
        <v>0</v>
      </c>
      <c r="T1120" s="15">
        <v>0</v>
      </c>
      <c r="U1120" s="15">
        <v>0</v>
      </c>
      <c r="V1120" s="15">
        <v>0</v>
      </c>
      <c r="W1120" s="15">
        <v>0</v>
      </c>
      <c r="X1120" s="15">
        <v>0</v>
      </c>
      <c r="Y1120" s="15">
        <v>0</v>
      </c>
      <c r="Z1120" s="15">
        <v>0</v>
      </c>
      <c r="AA1120" s="15">
        <v>0</v>
      </c>
      <c r="AB1120" s="15">
        <v>0</v>
      </c>
      <c r="AC1120" s="15">
        <v>0</v>
      </c>
      <c r="AD1120" s="15">
        <v>1</v>
      </c>
      <c r="AE1120" s="15">
        <v>0</v>
      </c>
      <c r="AF1120" s="15">
        <v>0</v>
      </c>
    </row>
    <row r="1121" spans="1:32" x14ac:dyDescent="0.25">
      <c r="A1121" s="15">
        <v>601619</v>
      </c>
      <c r="B1121" s="15">
        <v>2018</v>
      </c>
      <c r="C1121" s="15" t="s">
        <v>136</v>
      </c>
      <c r="D1121" s="15" t="s">
        <v>50</v>
      </c>
      <c r="E1121" s="15">
        <v>9</v>
      </c>
      <c r="F1121" s="16">
        <v>22.896736145019531</v>
      </c>
      <c r="G1121" s="16">
        <v>3.0642850324511528E-2</v>
      </c>
      <c r="H1121" s="16">
        <v>0.10172315686941147</v>
      </c>
      <c r="I1121" s="15" t="s">
        <v>51</v>
      </c>
      <c r="J1121" s="15">
        <v>2018</v>
      </c>
      <c r="K1121" s="15">
        <v>8788730783.7872581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  <c r="R1121" s="15">
        <v>0</v>
      </c>
      <c r="S1121" s="15">
        <v>0</v>
      </c>
      <c r="T1121" s="15">
        <v>0</v>
      </c>
      <c r="U1121" s="15">
        <v>0</v>
      </c>
      <c r="V1121" s="15">
        <v>0</v>
      </c>
      <c r="W1121" s="15">
        <v>0</v>
      </c>
      <c r="X1121" s="15">
        <v>0</v>
      </c>
      <c r="Y1121" s="15">
        <v>0</v>
      </c>
      <c r="Z1121" s="15">
        <v>0</v>
      </c>
      <c r="AA1121" s="15">
        <v>0</v>
      </c>
      <c r="AB1121" s="15">
        <v>0</v>
      </c>
      <c r="AC1121" s="15">
        <v>0</v>
      </c>
      <c r="AD1121" s="15">
        <v>0</v>
      </c>
      <c r="AE1121" s="15">
        <v>1</v>
      </c>
      <c r="AF1121" s="15">
        <v>0</v>
      </c>
    </row>
    <row r="1122" spans="1:32" x14ac:dyDescent="0.25">
      <c r="A1122" s="15">
        <v>601619</v>
      </c>
      <c r="B1122" s="15">
        <v>2019</v>
      </c>
      <c r="C1122" s="15" t="s">
        <v>136</v>
      </c>
      <c r="D1122" s="15" t="s">
        <v>50</v>
      </c>
      <c r="E1122" s="15">
        <v>9</v>
      </c>
      <c r="F1122" s="16">
        <v>22.934650421142578</v>
      </c>
      <c r="G1122" s="16">
        <v>3.2120756804943085E-2</v>
      </c>
      <c r="H1122" s="16">
        <v>8.8215991854667664E-2</v>
      </c>
      <c r="I1122" s="15" t="s">
        <v>51</v>
      </c>
      <c r="J1122" s="15">
        <v>2019</v>
      </c>
      <c r="K1122" s="15">
        <v>9128346611.6776543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5">
        <v>0</v>
      </c>
      <c r="V1122" s="15">
        <v>0</v>
      </c>
      <c r="W1122" s="15">
        <v>0</v>
      </c>
      <c r="X1122" s="15">
        <v>0</v>
      </c>
      <c r="Y1122" s="15">
        <v>0</v>
      </c>
      <c r="Z1122" s="15">
        <v>0</v>
      </c>
      <c r="AA1122" s="15">
        <v>0</v>
      </c>
      <c r="AB1122" s="15">
        <v>0</v>
      </c>
      <c r="AC1122" s="15">
        <v>0</v>
      </c>
      <c r="AD1122" s="15">
        <v>0</v>
      </c>
      <c r="AE1122" s="15">
        <v>0</v>
      </c>
      <c r="AF1122" s="15">
        <v>1</v>
      </c>
    </row>
    <row r="1123" spans="1:32" x14ac:dyDescent="0.25">
      <c r="A1123" s="15">
        <v>601985</v>
      </c>
      <c r="B1123" s="15">
        <v>2015</v>
      </c>
      <c r="C1123" s="15" t="s">
        <v>137</v>
      </c>
      <c r="D1123" s="15" t="s">
        <v>50</v>
      </c>
      <c r="E1123" s="15">
        <v>11</v>
      </c>
      <c r="F1123" s="16">
        <v>26.296266555786133</v>
      </c>
      <c r="G1123" s="16">
        <v>2.7006626129150391E-2</v>
      </c>
      <c r="H1123" s="16">
        <v>0.10880457609891891</v>
      </c>
      <c r="I1123" s="15" t="s">
        <v>51</v>
      </c>
      <c r="J1123" s="15">
        <v>2015</v>
      </c>
      <c r="K1123" s="15">
        <v>263222772888.20285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0</v>
      </c>
      <c r="W1123" s="15">
        <v>0</v>
      </c>
      <c r="X1123" s="15">
        <v>0</v>
      </c>
      <c r="Y1123" s="15">
        <v>0</v>
      </c>
      <c r="Z1123" s="15">
        <v>0</v>
      </c>
      <c r="AA1123" s="15">
        <v>0</v>
      </c>
      <c r="AB1123" s="15">
        <v>1</v>
      </c>
      <c r="AC1123" s="15">
        <v>0</v>
      </c>
      <c r="AD1123" s="15">
        <v>0</v>
      </c>
      <c r="AE1123" s="15">
        <v>0</v>
      </c>
      <c r="AF1123" s="15">
        <v>0</v>
      </c>
    </row>
    <row r="1124" spans="1:32" x14ac:dyDescent="0.25">
      <c r="A1124" s="15">
        <v>601985</v>
      </c>
      <c r="B1124" s="15">
        <v>2016</v>
      </c>
      <c r="C1124" s="15" t="s">
        <v>137</v>
      </c>
      <c r="D1124" s="15" t="s">
        <v>50</v>
      </c>
      <c r="E1124" s="15">
        <v>10</v>
      </c>
      <c r="F1124" s="16">
        <v>26.365337371826172</v>
      </c>
      <c r="G1124" s="16">
        <v>2.8748301789164543E-2</v>
      </c>
      <c r="H1124" s="16">
        <v>0.11304670572280884</v>
      </c>
      <c r="I1124" s="15" t="s">
        <v>51</v>
      </c>
      <c r="J1124" s="15">
        <v>2016</v>
      </c>
      <c r="K1124" s="15">
        <v>282046382645.57629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0</v>
      </c>
      <c r="S1124" s="15">
        <v>0</v>
      </c>
      <c r="T1124" s="15">
        <v>0</v>
      </c>
      <c r="U1124" s="15">
        <v>0</v>
      </c>
      <c r="V1124" s="15">
        <v>0</v>
      </c>
      <c r="W1124" s="15">
        <v>0</v>
      </c>
      <c r="X1124" s="15">
        <v>0</v>
      </c>
      <c r="Y1124" s="15">
        <v>0</v>
      </c>
      <c r="Z1124" s="15">
        <v>0</v>
      </c>
      <c r="AA1124" s="15">
        <v>0</v>
      </c>
      <c r="AB1124" s="15">
        <v>0</v>
      </c>
      <c r="AC1124" s="15">
        <v>1</v>
      </c>
      <c r="AD1124" s="15">
        <v>0</v>
      </c>
      <c r="AE1124" s="15">
        <v>0</v>
      </c>
      <c r="AF1124" s="15">
        <v>0</v>
      </c>
    </row>
    <row r="1125" spans="1:32" x14ac:dyDescent="0.25">
      <c r="A1125" s="15">
        <v>601985</v>
      </c>
      <c r="B1125" s="15">
        <v>2017</v>
      </c>
      <c r="C1125" s="15" t="s">
        <v>137</v>
      </c>
      <c r="D1125" s="15" t="s">
        <v>50</v>
      </c>
      <c r="E1125" s="15">
        <v>12</v>
      </c>
      <c r="F1125" s="16">
        <v>26.437633514404297</v>
      </c>
      <c r="G1125" s="16">
        <v>2.6505092158913612E-2</v>
      </c>
      <c r="H1125" s="16">
        <v>0.10352300107479095</v>
      </c>
      <c r="I1125" s="15" t="s">
        <v>51</v>
      </c>
      <c r="J1125" s="15">
        <v>2017</v>
      </c>
      <c r="K1125" s="15">
        <v>303192427277.2774</v>
      </c>
      <c r="M1125" s="15">
        <v>0</v>
      </c>
      <c r="N1125" s="15">
        <v>0</v>
      </c>
      <c r="O1125" s="15">
        <v>0</v>
      </c>
      <c r="P1125" s="15">
        <v>0</v>
      </c>
      <c r="Q1125" s="15">
        <v>0</v>
      </c>
      <c r="R1125" s="15">
        <v>0</v>
      </c>
      <c r="S1125" s="15">
        <v>0</v>
      </c>
      <c r="T1125" s="15">
        <v>0</v>
      </c>
      <c r="U1125" s="15">
        <v>0</v>
      </c>
      <c r="V1125" s="15">
        <v>0</v>
      </c>
      <c r="W1125" s="15">
        <v>0</v>
      </c>
      <c r="X1125" s="15">
        <v>0</v>
      </c>
      <c r="Y1125" s="15">
        <v>0</v>
      </c>
      <c r="Z1125" s="15">
        <v>0</v>
      </c>
      <c r="AA1125" s="15">
        <v>0</v>
      </c>
      <c r="AB1125" s="15">
        <v>0</v>
      </c>
      <c r="AC1125" s="15">
        <v>0</v>
      </c>
      <c r="AD1125" s="15">
        <v>1</v>
      </c>
      <c r="AE1125" s="15">
        <v>0</v>
      </c>
      <c r="AF1125" s="15">
        <v>0</v>
      </c>
    </row>
    <row r="1126" spans="1:32" x14ac:dyDescent="0.25">
      <c r="A1126" s="15">
        <v>601985</v>
      </c>
      <c r="B1126" s="15">
        <v>2018</v>
      </c>
      <c r="C1126" s="15" t="s">
        <v>137</v>
      </c>
      <c r="D1126" s="15" t="s">
        <v>50</v>
      </c>
      <c r="E1126" s="15">
        <v>14</v>
      </c>
      <c r="F1126" s="16">
        <v>26.502407073974609</v>
      </c>
      <c r="G1126" s="16">
        <v>2.6389213278889656E-2</v>
      </c>
      <c r="H1126" s="16">
        <v>0.10214609652757645</v>
      </c>
      <c r="I1126" s="15" t="s">
        <v>51</v>
      </c>
      <c r="J1126" s="15">
        <v>2018</v>
      </c>
      <c r="K1126" s="15">
        <v>323481277360.53259</v>
      </c>
      <c r="M1126" s="15">
        <v>0</v>
      </c>
      <c r="N1126" s="15">
        <v>0</v>
      </c>
      <c r="O1126" s="15">
        <v>0</v>
      </c>
      <c r="P1126" s="15">
        <v>0</v>
      </c>
      <c r="Q1126" s="15">
        <v>0</v>
      </c>
      <c r="R1126" s="15">
        <v>0</v>
      </c>
      <c r="S1126" s="15">
        <v>0</v>
      </c>
      <c r="T1126" s="15">
        <v>0</v>
      </c>
      <c r="U1126" s="15">
        <v>0</v>
      </c>
      <c r="V1126" s="15">
        <v>0</v>
      </c>
      <c r="W1126" s="15">
        <v>0</v>
      </c>
      <c r="X1126" s="15">
        <v>0</v>
      </c>
      <c r="Y1126" s="15">
        <v>0</v>
      </c>
      <c r="Z1126" s="15">
        <v>0</v>
      </c>
      <c r="AA1126" s="15">
        <v>0</v>
      </c>
      <c r="AB1126" s="15">
        <v>0</v>
      </c>
      <c r="AC1126" s="15">
        <v>0</v>
      </c>
      <c r="AD1126" s="15">
        <v>0</v>
      </c>
      <c r="AE1126" s="15">
        <v>1</v>
      </c>
      <c r="AF1126" s="15">
        <v>0</v>
      </c>
    </row>
    <row r="1127" spans="1:32" x14ac:dyDescent="0.25">
      <c r="A1127" s="15">
        <v>601985</v>
      </c>
      <c r="B1127" s="15">
        <v>2019</v>
      </c>
      <c r="C1127" s="15" t="s">
        <v>137</v>
      </c>
      <c r="D1127" s="15" t="s">
        <v>50</v>
      </c>
      <c r="E1127" s="15">
        <v>15</v>
      </c>
      <c r="F1127" s="16">
        <v>26.574430465698242</v>
      </c>
      <c r="G1127" s="16">
        <v>2.4184219539165497E-2</v>
      </c>
      <c r="H1127" s="16">
        <v>9.312264621257782E-2</v>
      </c>
      <c r="I1127" s="15" t="s">
        <v>51</v>
      </c>
      <c r="J1127" s="15">
        <v>2019</v>
      </c>
      <c r="K1127" s="15">
        <v>347639015200.74408</v>
      </c>
      <c r="M1127" s="15">
        <v>0</v>
      </c>
      <c r="N1127" s="15">
        <v>0</v>
      </c>
      <c r="O1127" s="15">
        <v>0</v>
      </c>
      <c r="P1127" s="15">
        <v>0</v>
      </c>
      <c r="Q1127" s="15">
        <v>0</v>
      </c>
      <c r="R1127" s="15">
        <v>0</v>
      </c>
      <c r="S1127" s="15">
        <v>0</v>
      </c>
      <c r="T1127" s="15">
        <v>0</v>
      </c>
      <c r="U1127" s="15">
        <v>0</v>
      </c>
      <c r="V1127" s="15">
        <v>0</v>
      </c>
      <c r="W1127" s="15">
        <v>0</v>
      </c>
      <c r="X1127" s="15">
        <v>0</v>
      </c>
      <c r="Y1127" s="15">
        <v>0</v>
      </c>
      <c r="Z1127" s="15">
        <v>0</v>
      </c>
      <c r="AA1127" s="15">
        <v>0</v>
      </c>
      <c r="AB1127" s="15">
        <v>0</v>
      </c>
      <c r="AC1127" s="15">
        <v>0</v>
      </c>
      <c r="AD1127" s="15">
        <v>0</v>
      </c>
      <c r="AE1127" s="15">
        <v>0</v>
      </c>
      <c r="AF1127" s="15">
        <v>1</v>
      </c>
    </row>
    <row r="1128" spans="1:32" x14ac:dyDescent="0.25">
      <c r="A1128" s="15">
        <v>601991</v>
      </c>
      <c r="B1128" s="15">
        <v>2006</v>
      </c>
      <c r="C1128" s="15" t="s">
        <v>138</v>
      </c>
      <c r="D1128" s="15" t="s">
        <v>50</v>
      </c>
      <c r="E1128" s="15">
        <v>15</v>
      </c>
      <c r="F1128" s="16">
        <v>25.212739944458008</v>
      </c>
      <c r="G1128" s="16">
        <v>3.9130799472332001E-2</v>
      </c>
      <c r="H1128" s="16">
        <v>0.13423393666744232</v>
      </c>
      <c r="I1128" s="15" t="s">
        <v>51</v>
      </c>
      <c r="J1128" s="15">
        <v>2006</v>
      </c>
      <c r="K1128" s="15">
        <v>89074589901.398544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1</v>
      </c>
      <c r="T1128" s="15">
        <v>0</v>
      </c>
      <c r="U1128" s="15">
        <v>0</v>
      </c>
      <c r="V1128" s="15">
        <v>0</v>
      </c>
      <c r="W1128" s="15">
        <v>0</v>
      </c>
      <c r="X1128" s="15">
        <v>0</v>
      </c>
      <c r="Y1128" s="15">
        <v>0</v>
      </c>
      <c r="Z1128" s="15">
        <v>0</v>
      </c>
      <c r="AA1128" s="15">
        <v>0</v>
      </c>
      <c r="AB1128" s="15">
        <v>0</v>
      </c>
      <c r="AC1128" s="15">
        <v>0</v>
      </c>
      <c r="AD1128" s="15">
        <v>0</v>
      </c>
      <c r="AE1128" s="15">
        <v>0</v>
      </c>
      <c r="AF1128" s="15">
        <v>0</v>
      </c>
    </row>
    <row r="1129" spans="1:32" x14ac:dyDescent="0.25">
      <c r="A1129" s="15">
        <v>601991</v>
      </c>
      <c r="B1129" s="15">
        <v>2007</v>
      </c>
      <c r="C1129" s="15" t="s">
        <v>138</v>
      </c>
      <c r="D1129" s="15" t="s">
        <v>50</v>
      </c>
      <c r="E1129" s="15">
        <v>14</v>
      </c>
      <c r="F1129" s="16">
        <v>25.523309707641602</v>
      </c>
      <c r="G1129" s="16">
        <v>3.6280110478401184E-2</v>
      </c>
      <c r="H1129" s="16">
        <v>0.12963674962520599</v>
      </c>
      <c r="I1129" s="15" t="s">
        <v>51</v>
      </c>
      <c r="J1129" s="15">
        <v>2007</v>
      </c>
      <c r="K1129" s="15">
        <v>121515748382.15779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0</v>
      </c>
      <c r="T1129" s="15">
        <v>1</v>
      </c>
      <c r="U1129" s="15">
        <v>0</v>
      </c>
      <c r="V1129" s="15">
        <v>0</v>
      </c>
      <c r="W1129" s="15">
        <v>0</v>
      </c>
      <c r="X1129" s="15">
        <v>0</v>
      </c>
      <c r="Y1129" s="15">
        <v>0</v>
      </c>
      <c r="Z1129" s="15">
        <v>0</v>
      </c>
      <c r="AA1129" s="15">
        <v>0</v>
      </c>
      <c r="AB1129" s="15">
        <v>0</v>
      </c>
      <c r="AC1129" s="15">
        <v>0</v>
      </c>
      <c r="AD1129" s="15">
        <v>0</v>
      </c>
      <c r="AE1129" s="15">
        <v>0</v>
      </c>
      <c r="AF1129" s="15">
        <v>0</v>
      </c>
    </row>
    <row r="1130" spans="1:32" x14ac:dyDescent="0.25">
      <c r="A1130" s="15">
        <v>601991</v>
      </c>
      <c r="B1130" s="15">
        <v>2008</v>
      </c>
      <c r="C1130" s="15" t="s">
        <v>138</v>
      </c>
      <c r="D1130" s="15" t="s">
        <v>50</v>
      </c>
      <c r="E1130" s="15">
        <v>15</v>
      </c>
      <c r="F1130" s="16">
        <v>25.78129768371582</v>
      </c>
      <c r="G1130" s="16">
        <v>3.9191381074488163E-3</v>
      </c>
      <c r="H1130" s="16">
        <v>2.0176408812403679E-2</v>
      </c>
      <c r="I1130" s="15" t="s">
        <v>51</v>
      </c>
      <c r="J1130" s="15">
        <v>2008</v>
      </c>
      <c r="K1130" s="15">
        <v>157280659062.86139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1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  <c r="AF1130" s="15">
        <v>0</v>
      </c>
    </row>
    <row r="1131" spans="1:32" x14ac:dyDescent="0.25">
      <c r="A1131" s="15">
        <v>601991</v>
      </c>
      <c r="B1131" s="15">
        <v>2009</v>
      </c>
      <c r="C1131" s="15" t="s">
        <v>138</v>
      </c>
      <c r="D1131" s="15" t="s">
        <v>50</v>
      </c>
      <c r="E1131" s="15">
        <v>15</v>
      </c>
      <c r="F1131" s="16">
        <v>25.92762565612793</v>
      </c>
      <c r="G1131" s="16">
        <v>1.3550706207752228E-2</v>
      </c>
      <c r="H1131" s="16">
        <v>7.5407408177852631E-2</v>
      </c>
      <c r="I1131" s="15" t="s">
        <v>51</v>
      </c>
      <c r="J1131" s="15">
        <v>2009</v>
      </c>
      <c r="K1131" s="15">
        <v>182064281392.30328</v>
      </c>
      <c r="M1131" s="15">
        <v>0</v>
      </c>
      <c r="N1131" s="15">
        <v>0</v>
      </c>
      <c r="O1131" s="15">
        <v>0</v>
      </c>
      <c r="P1131" s="15">
        <v>0</v>
      </c>
      <c r="Q1131" s="15">
        <v>0</v>
      </c>
      <c r="R1131" s="15">
        <v>0</v>
      </c>
      <c r="S1131" s="15">
        <v>0</v>
      </c>
      <c r="T1131" s="15">
        <v>0</v>
      </c>
      <c r="U1131" s="15">
        <v>0</v>
      </c>
      <c r="V1131" s="15">
        <v>1</v>
      </c>
      <c r="W1131" s="15">
        <v>0</v>
      </c>
      <c r="X1131" s="15">
        <v>0</v>
      </c>
      <c r="Y1131" s="15">
        <v>0</v>
      </c>
      <c r="Z1131" s="15">
        <v>0</v>
      </c>
      <c r="AA1131" s="15">
        <v>0</v>
      </c>
      <c r="AB1131" s="15">
        <v>0</v>
      </c>
      <c r="AC1131" s="15">
        <v>0</v>
      </c>
      <c r="AD1131" s="15">
        <v>0</v>
      </c>
      <c r="AE1131" s="15">
        <v>0</v>
      </c>
      <c r="AF1131" s="15">
        <v>0</v>
      </c>
    </row>
    <row r="1132" spans="1:32" x14ac:dyDescent="0.25">
      <c r="A1132" s="15">
        <v>601991</v>
      </c>
      <c r="B1132" s="15">
        <v>2010</v>
      </c>
      <c r="C1132" s="15" t="s">
        <v>138</v>
      </c>
      <c r="D1132" s="15" t="s">
        <v>50</v>
      </c>
      <c r="E1132" s="15">
        <v>15</v>
      </c>
      <c r="F1132" s="16">
        <v>26.073966979980469</v>
      </c>
      <c r="G1132" s="16">
        <v>1.7744330689311028E-2</v>
      </c>
      <c r="H1132" s="16">
        <v>9.7589284181594849E-2</v>
      </c>
      <c r="I1132" s="15" t="s">
        <v>51</v>
      </c>
      <c r="J1132" s="15">
        <v>2010</v>
      </c>
      <c r="K1132" s="15">
        <v>210756016187.42264</v>
      </c>
      <c r="M1132" s="15">
        <v>0</v>
      </c>
      <c r="N1132" s="15">
        <v>0</v>
      </c>
      <c r="O1132" s="15">
        <v>0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5">
        <v>0</v>
      </c>
      <c r="V1132" s="15">
        <v>0</v>
      </c>
      <c r="W1132" s="15">
        <v>1</v>
      </c>
      <c r="X1132" s="15">
        <v>0</v>
      </c>
      <c r="Y1132" s="15">
        <v>0</v>
      </c>
      <c r="Z1132" s="15">
        <v>0</v>
      </c>
      <c r="AA1132" s="15">
        <v>0</v>
      </c>
      <c r="AB1132" s="15">
        <v>0</v>
      </c>
      <c r="AC1132" s="15">
        <v>0</v>
      </c>
      <c r="AD1132" s="15">
        <v>0</v>
      </c>
      <c r="AE1132" s="15">
        <v>0</v>
      </c>
      <c r="AF1132" s="15">
        <v>0</v>
      </c>
    </row>
    <row r="1133" spans="1:32" x14ac:dyDescent="0.25">
      <c r="A1133" s="15">
        <v>601991</v>
      </c>
      <c r="B1133" s="15">
        <v>2011</v>
      </c>
      <c r="C1133" s="15" t="s">
        <v>138</v>
      </c>
      <c r="D1133" s="15" t="s">
        <v>50</v>
      </c>
      <c r="E1133" s="15">
        <v>15</v>
      </c>
      <c r="F1133" s="16">
        <v>26.220720291137695</v>
      </c>
      <c r="G1133" s="16">
        <v>1.2247953563928604E-2</v>
      </c>
      <c r="H1133" s="16">
        <v>5.9124205261468887E-2</v>
      </c>
      <c r="I1133" s="15" t="s">
        <v>51</v>
      </c>
      <c r="J1133" s="15">
        <v>2011</v>
      </c>
      <c r="K1133" s="15">
        <v>244069849847.17758</v>
      </c>
      <c r="M1133" s="15">
        <v>0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  <c r="T1133" s="15">
        <v>0</v>
      </c>
      <c r="U1133" s="15">
        <v>0</v>
      </c>
      <c r="V1133" s="15">
        <v>0</v>
      </c>
      <c r="W1133" s="15">
        <v>0</v>
      </c>
      <c r="X1133" s="15">
        <v>1</v>
      </c>
      <c r="Y1133" s="15">
        <v>0</v>
      </c>
      <c r="Z1133" s="15">
        <v>0</v>
      </c>
      <c r="AA1133" s="15">
        <v>0</v>
      </c>
      <c r="AB1133" s="15">
        <v>0</v>
      </c>
      <c r="AC1133" s="15">
        <v>0</v>
      </c>
      <c r="AD1133" s="15">
        <v>0</v>
      </c>
      <c r="AE1133" s="15">
        <v>0</v>
      </c>
      <c r="AF1133" s="15">
        <v>0</v>
      </c>
    </row>
    <row r="1134" spans="1:32" x14ac:dyDescent="0.25">
      <c r="A1134" s="15">
        <v>601991</v>
      </c>
      <c r="B1134" s="15">
        <v>2012</v>
      </c>
      <c r="C1134" s="15" t="s">
        <v>138</v>
      </c>
      <c r="D1134" s="15" t="s">
        <v>50</v>
      </c>
      <c r="E1134" s="15">
        <v>15</v>
      </c>
      <c r="F1134" s="16">
        <v>26.326175689697266</v>
      </c>
      <c r="G1134" s="16">
        <v>2.27787084877491E-2</v>
      </c>
      <c r="H1134" s="16">
        <v>0.10937264561653137</v>
      </c>
      <c r="I1134" s="15" t="s">
        <v>51</v>
      </c>
      <c r="J1134" s="15">
        <v>2012</v>
      </c>
      <c r="K1134" s="15">
        <v>271214454446.0509</v>
      </c>
      <c r="M1134" s="15">
        <v>0</v>
      </c>
      <c r="N1134" s="15">
        <v>0</v>
      </c>
      <c r="O1134" s="15">
        <v>0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5">
        <v>0</v>
      </c>
      <c r="V1134" s="15">
        <v>0</v>
      </c>
      <c r="W1134" s="15">
        <v>0</v>
      </c>
      <c r="X1134" s="15">
        <v>0</v>
      </c>
      <c r="Y1134" s="15">
        <v>1</v>
      </c>
      <c r="Z1134" s="15">
        <v>0</v>
      </c>
      <c r="AA1134" s="15">
        <v>0</v>
      </c>
      <c r="AB1134" s="15">
        <v>0</v>
      </c>
      <c r="AC1134" s="15">
        <v>0</v>
      </c>
      <c r="AD1134" s="15">
        <v>0</v>
      </c>
      <c r="AE1134" s="15">
        <v>0</v>
      </c>
      <c r="AF1134" s="15">
        <v>0</v>
      </c>
    </row>
    <row r="1135" spans="1:32" x14ac:dyDescent="0.25">
      <c r="A1135" s="15">
        <v>601991</v>
      </c>
      <c r="B1135" s="15">
        <v>2013</v>
      </c>
      <c r="C1135" s="15" t="s">
        <v>138</v>
      </c>
      <c r="D1135" s="15" t="s">
        <v>50</v>
      </c>
      <c r="E1135" s="15">
        <v>14</v>
      </c>
      <c r="F1135" s="16">
        <v>26.404541015625</v>
      </c>
      <c r="G1135" s="16">
        <v>1.9592916592955589E-2</v>
      </c>
      <c r="H1135" s="16">
        <v>8.9381568133831024E-2</v>
      </c>
      <c r="I1135" s="15" t="s">
        <v>51</v>
      </c>
      <c r="J1135" s="15">
        <v>2013</v>
      </c>
      <c r="K1135" s="15">
        <v>293323231070.46686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0</v>
      </c>
      <c r="Y1135" s="15">
        <v>0</v>
      </c>
      <c r="Z1135" s="15">
        <v>1</v>
      </c>
      <c r="AA1135" s="15">
        <v>0</v>
      </c>
      <c r="AB1135" s="15">
        <v>0</v>
      </c>
      <c r="AC1135" s="15">
        <v>0</v>
      </c>
      <c r="AD1135" s="15">
        <v>0</v>
      </c>
      <c r="AE1135" s="15">
        <v>0</v>
      </c>
      <c r="AF1135" s="15">
        <v>0</v>
      </c>
    </row>
    <row r="1136" spans="1:32" x14ac:dyDescent="0.25">
      <c r="A1136" s="15">
        <v>601991</v>
      </c>
      <c r="B1136" s="15">
        <v>2014</v>
      </c>
      <c r="C1136" s="15" t="s">
        <v>138</v>
      </c>
      <c r="D1136" s="15" t="s">
        <v>50</v>
      </c>
      <c r="E1136" s="15">
        <v>15</v>
      </c>
      <c r="F1136" s="16">
        <v>26.43511962890625</v>
      </c>
      <c r="G1136" s="16">
        <v>6.3686054199934006E-3</v>
      </c>
      <c r="H1136" s="16">
        <v>3.0520277097821236E-2</v>
      </c>
      <c r="I1136" s="15" t="s">
        <v>51</v>
      </c>
      <c r="J1136" s="15">
        <v>2014</v>
      </c>
      <c r="K1136" s="15">
        <v>302431193459.44739</v>
      </c>
      <c r="M1136" s="15">
        <v>0</v>
      </c>
      <c r="N1136" s="15">
        <v>0</v>
      </c>
      <c r="O1136" s="15">
        <v>0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5">
        <v>0</v>
      </c>
      <c r="V1136" s="15">
        <v>0</v>
      </c>
      <c r="W1136" s="15">
        <v>0</v>
      </c>
      <c r="X1136" s="15">
        <v>0</v>
      </c>
      <c r="Y1136" s="15">
        <v>0</v>
      </c>
      <c r="Z1136" s="15">
        <v>0</v>
      </c>
      <c r="AA1136" s="15">
        <v>1</v>
      </c>
      <c r="AB1136" s="15">
        <v>0</v>
      </c>
      <c r="AC1136" s="15">
        <v>0</v>
      </c>
      <c r="AD1136" s="15">
        <v>0</v>
      </c>
      <c r="AE1136" s="15">
        <v>0</v>
      </c>
      <c r="AF1136" s="15">
        <v>0</v>
      </c>
    </row>
    <row r="1137" spans="1:32" x14ac:dyDescent="0.25">
      <c r="A1137" s="15">
        <v>601991</v>
      </c>
      <c r="B1137" s="15">
        <v>2015</v>
      </c>
      <c r="C1137" s="15" t="s">
        <v>138</v>
      </c>
      <c r="D1137" s="15" t="s">
        <v>50</v>
      </c>
      <c r="E1137" s="15">
        <v>15</v>
      </c>
      <c r="F1137" s="16">
        <v>26.438213348388672</v>
      </c>
      <c r="G1137" s="16">
        <v>1.0822990909218788E-2</v>
      </c>
      <c r="H1137" s="16">
        <v>5.1828667521476746E-2</v>
      </c>
      <c r="I1137" s="15" t="s">
        <v>51</v>
      </c>
      <c r="J1137" s="15">
        <v>2015</v>
      </c>
      <c r="K1137" s="15">
        <v>303368279528.04663</v>
      </c>
      <c r="M1137" s="15">
        <v>0</v>
      </c>
      <c r="N1137" s="15">
        <v>0</v>
      </c>
      <c r="O1137" s="15">
        <v>0</v>
      </c>
      <c r="P1137" s="15">
        <v>0</v>
      </c>
      <c r="Q1137" s="15">
        <v>0</v>
      </c>
      <c r="R1137" s="15">
        <v>0</v>
      </c>
      <c r="S1137" s="15">
        <v>0</v>
      </c>
      <c r="T1137" s="15">
        <v>0</v>
      </c>
      <c r="U1137" s="15">
        <v>0</v>
      </c>
      <c r="V1137" s="15">
        <v>0</v>
      </c>
      <c r="W1137" s="15">
        <v>0</v>
      </c>
      <c r="X1137" s="15">
        <v>0</v>
      </c>
      <c r="Y1137" s="15">
        <v>0</v>
      </c>
      <c r="Z1137" s="15">
        <v>0</v>
      </c>
      <c r="AA1137" s="15">
        <v>0</v>
      </c>
      <c r="AB1137" s="15">
        <v>1</v>
      </c>
      <c r="AC1137" s="15">
        <v>0</v>
      </c>
      <c r="AD1137" s="15">
        <v>0</v>
      </c>
      <c r="AE1137" s="15">
        <v>0</v>
      </c>
      <c r="AF1137" s="15">
        <v>0</v>
      </c>
    </row>
    <row r="1138" spans="1:32" x14ac:dyDescent="0.25">
      <c r="A1138" s="15">
        <v>601991</v>
      </c>
      <c r="B1138" s="15">
        <v>2016</v>
      </c>
      <c r="C1138" s="15" t="s">
        <v>138</v>
      </c>
      <c r="D1138" s="15" t="s">
        <v>50</v>
      </c>
      <c r="E1138" s="15">
        <v>15</v>
      </c>
      <c r="F1138" s="16">
        <v>26.175258636474609</v>
      </c>
      <c r="G1138" s="16">
        <v>8.6118476465344429E-3</v>
      </c>
      <c r="H1138" s="16">
        <v>3.4277975559234619E-2</v>
      </c>
      <c r="I1138" s="15" t="s">
        <v>51</v>
      </c>
      <c r="J1138" s="15">
        <v>2016</v>
      </c>
      <c r="K1138" s="15">
        <v>233222468748.45294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0</v>
      </c>
      <c r="W1138" s="15">
        <v>0</v>
      </c>
      <c r="X1138" s="15">
        <v>0</v>
      </c>
      <c r="Y1138" s="15">
        <v>0</v>
      </c>
      <c r="Z1138" s="15">
        <v>0</v>
      </c>
      <c r="AA1138" s="15">
        <v>0</v>
      </c>
      <c r="AB1138" s="15">
        <v>0</v>
      </c>
      <c r="AC1138" s="15">
        <v>1</v>
      </c>
      <c r="AD1138" s="15">
        <v>0</v>
      </c>
      <c r="AE1138" s="15">
        <v>0</v>
      </c>
      <c r="AF1138" s="15">
        <v>0</v>
      </c>
    </row>
    <row r="1139" spans="1:32" x14ac:dyDescent="0.25">
      <c r="A1139" s="15">
        <v>601991</v>
      </c>
      <c r="B1139" s="15">
        <v>2017</v>
      </c>
      <c r="C1139" s="15" t="s">
        <v>138</v>
      </c>
      <c r="D1139" s="15" t="s">
        <v>50</v>
      </c>
      <c r="E1139" s="15">
        <v>15</v>
      </c>
      <c r="F1139" s="16">
        <v>26.185714721679688</v>
      </c>
      <c r="G1139" s="16">
        <v>1.0393447242677212E-2</v>
      </c>
      <c r="H1139" s="16">
        <v>4.0868870913982391E-2</v>
      </c>
      <c r="I1139" s="15" t="s">
        <v>51</v>
      </c>
      <c r="J1139" s="15">
        <v>2017</v>
      </c>
      <c r="K1139" s="15">
        <v>235673856378.30386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1</v>
      </c>
      <c r="AE1139" s="15">
        <v>0</v>
      </c>
      <c r="AF1139" s="15">
        <v>0</v>
      </c>
    </row>
    <row r="1140" spans="1:32" x14ac:dyDescent="0.25">
      <c r="A1140" s="15">
        <v>601991</v>
      </c>
      <c r="B1140" s="15">
        <v>2018</v>
      </c>
      <c r="C1140" s="15" t="s">
        <v>138</v>
      </c>
      <c r="D1140" s="15" t="s">
        <v>50</v>
      </c>
      <c r="E1140" s="15">
        <v>15</v>
      </c>
      <c r="F1140" s="16">
        <v>26.385936737060547</v>
      </c>
      <c r="G1140" s="16">
        <v>9.6906190738081932E-3</v>
      </c>
      <c r="H1140" s="16">
        <v>3.975813090801239E-2</v>
      </c>
      <c r="I1140" s="15" t="s">
        <v>51</v>
      </c>
      <c r="J1140" s="15">
        <v>2018</v>
      </c>
      <c r="K1140" s="15">
        <v>287916613027.90198</v>
      </c>
      <c r="M1140" s="15">
        <v>0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>
        <v>0</v>
      </c>
      <c r="T1140" s="15">
        <v>0</v>
      </c>
      <c r="U1140" s="15">
        <v>0</v>
      </c>
      <c r="V1140" s="15">
        <v>0</v>
      </c>
      <c r="W1140" s="15">
        <v>0</v>
      </c>
      <c r="X1140" s="15">
        <v>0</v>
      </c>
      <c r="Y1140" s="15">
        <v>0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1</v>
      </c>
      <c r="AF1140" s="15">
        <v>0</v>
      </c>
    </row>
    <row r="1141" spans="1:32" x14ac:dyDescent="0.25">
      <c r="A1141" s="15">
        <v>601991</v>
      </c>
      <c r="B1141" s="15">
        <v>2019</v>
      </c>
      <c r="C1141" s="15" t="s">
        <v>138</v>
      </c>
      <c r="D1141" s="15" t="s">
        <v>50</v>
      </c>
      <c r="E1141" s="15">
        <v>15</v>
      </c>
      <c r="F1141" s="16">
        <v>26.365598678588867</v>
      </c>
      <c r="G1141" s="16">
        <v>1.0553177446126938E-2</v>
      </c>
      <c r="H1141" s="16">
        <v>3.6417916417121887E-2</v>
      </c>
      <c r="I1141" s="15" t="s">
        <v>51</v>
      </c>
      <c r="J1141" s="15">
        <v>2019</v>
      </c>
      <c r="K1141" s="15">
        <v>282120092902.83026</v>
      </c>
      <c r="M1141" s="15">
        <v>0</v>
      </c>
      <c r="N1141" s="15">
        <v>0</v>
      </c>
      <c r="O1141" s="15">
        <v>0</v>
      </c>
      <c r="P1141" s="15">
        <v>0</v>
      </c>
      <c r="Q1141" s="15">
        <v>0</v>
      </c>
      <c r="R1141" s="15">
        <v>0</v>
      </c>
      <c r="S1141" s="15">
        <v>0</v>
      </c>
      <c r="T1141" s="15">
        <v>0</v>
      </c>
      <c r="U1141" s="15">
        <v>0</v>
      </c>
      <c r="V1141" s="15">
        <v>0</v>
      </c>
      <c r="W1141" s="15">
        <v>0</v>
      </c>
      <c r="X1141" s="15">
        <v>0</v>
      </c>
      <c r="Y1141" s="15">
        <v>0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  <c r="AF1141" s="15">
        <v>1</v>
      </c>
    </row>
    <row r="1142" spans="1:32" x14ac:dyDescent="0.25">
      <c r="A1142" s="15">
        <v>603693</v>
      </c>
      <c r="B1142" s="15">
        <v>2018</v>
      </c>
      <c r="C1142" s="15" t="s">
        <v>139</v>
      </c>
      <c r="D1142" s="15" t="s">
        <v>50</v>
      </c>
      <c r="E1142" s="15">
        <v>9</v>
      </c>
      <c r="F1142" s="16">
        <v>22.827159881591797</v>
      </c>
      <c r="G1142" s="16">
        <v>4.4052142649888992E-2</v>
      </c>
      <c r="H1142" s="16">
        <v>7.3415197432041168E-2</v>
      </c>
      <c r="I1142" s="15" t="s">
        <v>51</v>
      </c>
      <c r="J1142" s="15">
        <v>2018</v>
      </c>
      <c r="K1142" s="15">
        <v>8198031337.4333353</v>
      </c>
      <c r="M1142" s="15">
        <v>0</v>
      </c>
      <c r="N1142" s="15">
        <v>0</v>
      </c>
      <c r="O1142" s="15">
        <v>0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5">
        <v>0</v>
      </c>
      <c r="V1142" s="15">
        <v>0</v>
      </c>
      <c r="W1142" s="15">
        <v>0</v>
      </c>
      <c r="X1142" s="15">
        <v>0</v>
      </c>
      <c r="Y1142" s="15">
        <v>0</v>
      </c>
      <c r="Z1142" s="15">
        <v>0</v>
      </c>
      <c r="AA1142" s="15">
        <v>0</v>
      </c>
      <c r="AB1142" s="15">
        <v>0</v>
      </c>
      <c r="AC1142" s="15">
        <v>0</v>
      </c>
      <c r="AD1142" s="15">
        <v>0</v>
      </c>
      <c r="AE1142" s="15">
        <v>1</v>
      </c>
      <c r="AF1142" s="15">
        <v>0</v>
      </c>
    </row>
    <row r="1143" spans="1:32" x14ac:dyDescent="0.25">
      <c r="A1143" s="15">
        <v>603693</v>
      </c>
      <c r="B1143" s="15">
        <v>2019</v>
      </c>
      <c r="C1143" s="15" t="s">
        <v>139</v>
      </c>
      <c r="D1143" s="15" t="s">
        <v>50</v>
      </c>
      <c r="E1143" s="15">
        <v>9</v>
      </c>
      <c r="F1143" s="16">
        <v>22.844583511352539</v>
      </c>
      <c r="G1143" s="16">
        <v>3.5615865141153336E-2</v>
      </c>
      <c r="H1143" s="16">
        <v>5.8693960309028625E-2</v>
      </c>
      <c r="I1143" s="15" t="s">
        <v>51</v>
      </c>
      <c r="J1143" s="15">
        <v>2019</v>
      </c>
      <c r="K1143" s="15">
        <v>8342122450.0416222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5">
        <v>0</v>
      </c>
      <c r="V1143" s="15">
        <v>0</v>
      </c>
      <c r="W1143" s="15">
        <v>0</v>
      </c>
      <c r="X1143" s="15">
        <v>0</v>
      </c>
      <c r="Y1143" s="15">
        <v>0</v>
      </c>
      <c r="Z1143" s="15">
        <v>0</v>
      </c>
      <c r="AA1143" s="15">
        <v>0</v>
      </c>
      <c r="AB1143" s="15">
        <v>0</v>
      </c>
      <c r="AC1143" s="15">
        <v>0</v>
      </c>
      <c r="AD1143" s="15">
        <v>0</v>
      </c>
      <c r="AE1143" s="15">
        <v>0</v>
      </c>
      <c r="AF1143" s="15">
        <v>1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A44-DD5D-42AE-98CD-BB53077B1570}">
  <dimension ref="A1:G56"/>
  <sheetViews>
    <sheetView workbookViewId="0">
      <selection activeCell="P6" sqref="P6"/>
    </sheetView>
  </sheetViews>
  <sheetFormatPr defaultRowHeight="14.25" x14ac:dyDescent="0.2"/>
  <cols>
    <col min="1" max="1" width="12.5" customWidth="1"/>
    <col min="2" max="3" width="12.25" customWidth="1"/>
  </cols>
  <sheetData>
    <row r="1" spans="1:7" x14ac:dyDescent="0.2">
      <c r="A1" s="21" t="s">
        <v>141</v>
      </c>
      <c r="B1" s="21" t="s">
        <v>142</v>
      </c>
      <c r="C1" s="21" t="s">
        <v>143</v>
      </c>
      <c r="F1" s="22" t="s">
        <v>145</v>
      </c>
      <c r="G1" s="22" t="s">
        <v>146</v>
      </c>
    </row>
    <row r="2" spans="1:7" x14ac:dyDescent="0.2">
      <c r="A2" s="19">
        <v>45342</v>
      </c>
      <c r="B2" s="20">
        <v>3.4500000000000003E-2</v>
      </c>
      <c r="C2" s="20">
        <v>3.95E-2</v>
      </c>
      <c r="E2" t="s">
        <v>144</v>
      </c>
      <c r="F2" s="11">
        <f>AVERAGE(B2:B56)</f>
        <v>3.775454545454545E-2</v>
      </c>
      <c r="G2" s="11">
        <f>AVERAGE(C2:C56)</f>
        <v>4.5163636363636371E-2</v>
      </c>
    </row>
    <row r="3" spans="1:7" x14ac:dyDescent="0.2">
      <c r="A3" s="19">
        <v>45313</v>
      </c>
      <c r="B3" s="20">
        <v>3.4500000000000003E-2</v>
      </c>
      <c r="C3" s="20">
        <v>4.2000000000000003E-2</v>
      </c>
    </row>
    <row r="4" spans="1:7" x14ac:dyDescent="0.2">
      <c r="A4" s="19">
        <v>45280</v>
      </c>
      <c r="B4" s="20">
        <v>3.4500000000000003E-2</v>
      </c>
      <c r="C4" s="20">
        <v>4.2000000000000003E-2</v>
      </c>
    </row>
    <row r="5" spans="1:7" x14ac:dyDescent="0.2">
      <c r="A5" s="19">
        <v>45250</v>
      </c>
      <c r="B5" s="20">
        <v>3.4500000000000003E-2</v>
      </c>
      <c r="C5" s="20">
        <v>4.2000000000000003E-2</v>
      </c>
    </row>
    <row r="6" spans="1:7" x14ac:dyDescent="0.2">
      <c r="A6" s="19">
        <v>45219</v>
      </c>
      <c r="B6" s="20">
        <v>3.4500000000000003E-2</v>
      </c>
      <c r="C6" s="20">
        <v>4.2000000000000003E-2</v>
      </c>
    </row>
    <row r="7" spans="1:7" x14ac:dyDescent="0.2">
      <c r="A7" s="19">
        <v>45189</v>
      </c>
      <c r="B7" s="20">
        <v>3.4500000000000003E-2</v>
      </c>
      <c r="C7" s="20">
        <v>4.2000000000000003E-2</v>
      </c>
    </row>
    <row r="8" spans="1:7" x14ac:dyDescent="0.2">
      <c r="A8" s="19">
        <v>45159</v>
      </c>
      <c r="B8" s="20">
        <v>3.4500000000000003E-2</v>
      </c>
      <c r="C8" s="20">
        <v>4.2000000000000003E-2</v>
      </c>
    </row>
    <row r="9" spans="1:7" x14ac:dyDescent="0.2">
      <c r="A9" s="19">
        <v>45127</v>
      </c>
      <c r="B9" s="20">
        <v>3.5499999999999997E-2</v>
      </c>
      <c r="C9" s="20">
        <v>4.2000000000000003E-2</v>
      </c>
    </row>
    <row r="10" spans="1:7" x14ac:dyDescent="0.2">
      <c r="A10" s="19">
        <v>45097</v>
      </c>
      <c r="B10" s="20">
        <v>3.5499999999999997E-2</v>
      </c>
      <c r="C10" s="20">
        <v>4.2000000000000003E-2</v>
      </c>
    </row>
    <row r="11" spans="1:7" x14ac:dyDescent="0.2">
      <c r="A11" s="19">
        <v>45068</v>
      </c>
      <c r="B11" s="20">
        <v>3.6499999999999998E-2</v>
      </c>
      <c r="C11" s="20">
        <v>4.2999999999999997E-2</v>
      </c>
    </row>
    <row r="12" spans="1:7" x14ac:dyDescent="0.2">
      <c r="A12" s="19">
        <v>45036</v>
      </c>
      <c r="B12" s="20">
        <v>3.6499999999999998E-2</v>
      </c>
      <c r="C12" s="20">
        <v>4.2999999999999997E-2</v>
      </c>
    </row>
    <row r="13" spans="1:7" x14ac:dyDescent="0.2">
      <c r="A13" s="19">
        <v>45005</v>
      </c>
      <c r="B13" s="20">
        <v>3.6499999999999998E-2</v>
      </c>
      <c r="C13" s="20">
        <v>4.2999999999999997E-2</v>
      </c>
    </row>
    <row r="14" spans="1:7" x14ac:dyDescent="0.2">
      <c r="A14" s="19">
        <v>44977</v>
      </c>
      <c r="B14" s="20">
        <v>3.6499999999999998E-2</v>
      </c>
      <c r="C14" s="20">
        <v>4.2999999999999997E-2</v>
      </c>
    </row>
    <row r="15" spans="1:7" x14ac:dyDescent="0.2">
      <c r="A15" s="19">
        <v>44946</v>
      </c>
      <c r="B15" s="20">
        <v>3.6499999999999998E-2</v>
      </c>
      <c r="C15" s="20">
        <v>4.2999999999999997E-2</v>
      </c>
    </row>
    <row r="16" spans="1:7" x14ac:dyDescent="0.2">
      <c r="A16" s="19">
        <v>44915</v>
      </c>
      <c r="B16" s="20">
        <v>3.6499999999999998E-2</v>
      </c>
      <c r="C16" s="20">
        <v>4.2999999999999997E-2</v>
      </c>
    </row>
    <row r="17" spans="1:3" x14ac:dyDescent="0.2">
      <c r="A17" s="19">
        <v>44886</v>
      </c>
      <c r="B17" s="20">
        <v>3.6499999999999998E-2</v>
      </c>
      <c r="C17" s="20">
        <v>4.2999999999999997E-2</v>
      </c>
    </row>
    <row r="18" spans="1:3" x14ac:dyDescent="0.2">
      <c r="A18" s="19">
        <v>44854</v>
      </c>
      <c r="B18" s="20">
        <v>3.6499999999999998E-2</v>
      </c>
      <c r="C18" s="20">
        <v>4.2999999999999997E-2</v>
      </c>
    </row>
    <row r="19" spans="1:3" x14ac:dyDescent="0.2">
      <c r="A19" s="19">
        <v>44824</v>
      </c>
      <c r="B19" s="20">
        <v>3.6499999999999998E-2</v>
      </c>
      <c r="C19" s="20">
        <v>4.2999999999999997E-2</v>
      </c>
    </row>
    <row r="20" spans="1:3" x14ac:dyDescent="0.2">
      <c r="A20" s="19">
        <v>44795</v>
      </c>
      <c r="B20" s="20">
        <v>3.6499999999999998E-2</v>
      </c>
      <c r="C20" s="20">
        <v>4.2999999999999997E-2</v>
      </c>
    </row>
    <row r="21" spans="1:3" x14ac:dyDescent="0.2">
      <c r="A21" s="19">
        <v>44762</v>
      </c>
      <c r="B21" s="20">
        <v>3.6999999999999998E-2</v>
      </c>
      <c r="C21" s="20">
        <v>4.4499999999999998E-2</v>
      </c>
    </row>
    <row r="22" spans="1:3" x14ac:dyDescent="0.2">
      <c r="A22" s="19">
        <v>44732</v>
      </c>
      <c r="B22" s="20">
        <v>3.6999999999999998E-2</v>
      </c>
      <c r="C22" s="20">
        <v>4.4499999999999998E-2</v>
      </c>
    </row>
    <row r="23" spans="1:3" x14ac:dyDescent="0.2">
      <c r="A23" s="19">
        <v>44701</v>
      </c>
      <c r="B23" s="20">
        <v>3.6999999999999998E-2</v>
      </c>
      <c r="C23" s="20">
        <v>4.4499999999999998E-2</v>
      </c>
    </row>
    <row r="24" spans="1:3" x14ac:dyDescent="0.2">
      <c r="A24" s="19">
        <v>44671</v>
      </c>
      <c r="B24" s="20">
        <v>3.6999999999999998E-2</v>
      </c>
      <c r="C24" s="20">
        <v>4.5999999999999999E-2</v>
      </c>
    </row>
    <row r="25" spans="1:3" x14ac:dyDescent="0.2">
      <c r="A25" s="19">
        <v>44641</v>
      </c>
      <c r="B25" s="20">
        <v>3.6999999999999998E-2</v>
      </c>
      <c r="C25" s="20">
        <v>4.5999999999999999E-2</v>
      </c>
    </row>
    <row r="26" spans="1:3" x14ac:dyDescent="0.2">
      <c r="A26" s="19">
        <v>44613</v>
      </c>
      <c r="B26" s="20">
        <v>3.6999999999999998E-2</v>
      </c>
      <c r="C26" s="20">
        <v>4.5999999999999999E-2</v>
      </c>
    </row>
    <row r="27" spans="1:3" x14ac:dyDescent="0.2">
      <c r="A27" s="19">
        <v>44581</v>
      </c>
      <c r="B27" s="20">
        <v>3.6999999999999998E-2</v>
      </c>
      <c r="C27" s="20">
        <v>4.5999999999999999E-2</v>
      </c>
    </row>
    <row r="28" spans="1:3" x14ac:dyDescent="0.2">
      <c r="A28" s="19">
        <v>44550</v>
      </c>
      <c r="B28" s="20">
        <v>3.7999999999999999E-2</v>
      </c>
      <c r="C28" s="20">
        <v>4.65E-2</v>
      </c>
    </row>
    <row r="29" spans="1:3" x14ac:dyDescent="0.2">
      <c r="A29" s="19">
        <v>44522</v>
      </c>
      <c r="B29" s="20">
        <v>3.85E-2</v>
      </c>
      <c r="C29" s="20">
        <v>4.65E-2</v>
      </c>
    </row>
    <row r="30" spans="1:3" x14ac:dyDescent="0.2">
      <c r="A30" s="19">
        <v>44489</v>
      </c>
      <c r="B30" s="20">
        <v>3.85E-2</v>
      </c>
      <c r="C30" s="20">
        <v>4.65E-2</v>
      </c>
    </row>
    <row r="31" spans="1:3" x14ac:dyDescent="0.2">
      <c r="A31" s="19">
        <v>44461</v>
      </c>
      <c r="B31" s="20">
        <v>3.85E-2</v>
      </c>
      <c r="C31" s="20">
        <v>4.65E-2</v>
      </c>
    </row>
    <row r="32" spans="1:3" x14ac:dyDescent="0.2">
      <c r="A32" s="19">
        <v>44428</v>
      </c>
      <c r="B32" s="20">
        <v>3.85E-2</v>
      </c>
      <c r="C32" s="20">
        <v>4.65E-2</v>
      </c>
    </row>
    <row r="33" spans="1:3" x14ac:dyDescent="0.2">
      <c r="A33" s="19">
        <v>44397</v>
      </c>
      <c r="B33" s="20">
        <v>3.85E-2</v>
      </c>
      <c r="C33" s="20">
        <v>4.65E-2</v>
      </c>
    </row>
    <row r="34" spans="1:3" x14ac:dyDescent="0.2">
      <c r="A34" s="19">
        <v>44368</v>
      </c>
      <c r="B34" s="20">
        <v>3.85E-2</v>
      </c>
      <c r="C34" s="20">
        <v>4.65E-2</v>
      </c>
    </row>
    <row r="35" spans="1:3" x14ac:dyDescent="0.2">
      <c r="A35" s="19">
        <v>44336</v>
      </c>
      <c r="B35" s="20">
        <v>3.85E-2</v>
      </c>
      <c r="C35" s="20">
        <v>4.65E-2</v>
      </c>
    </row>
    <row r="36" spans="1:3" x14ac:dyDescent="0.2">
      <c r="A36" s="19">
        <v>44306</v>
      </c>
      <c r="B36" s="20">
        <v>3.85E-2</v>
      </c>
      <c r="C36" s="20">
        <v>4.65E-2</v>
      </c>
    </row>
    <row r="37" spans="1:3" x14ac:dyDescent="0.2">
      <c r="A37" s="19">
        <v>44277</v>
      </c>
      <c r="B37" s="20">
        <v>3.85E-2</v>
      </c>
      <c r="C37" s="20">
        <v>4.65E-2</v>
      </c>
    </row>
    <row r="38" spans="1:3" x14ac:dyDescent="0.2">
      <c r="A38" s="19">
        <v>44249</v>
      </c>
      <c r="B38" s="20">
        <v>3.85E-2</v>
      </c>
      <c r="C38" s="20">
        <v>4.65E-2</v>
      </c>
    </row>
    <row r="39" spans="1:3" x14ac:dyDescent="0.2">
      <c r="A39" s="19">
        <v>44216</v>
      </c>
      <c r="B39" s="20">
        <v>3.85E-2</v>
      </c>
      <c r="C39" s="20">
        <v>4.65E-2</v>
      </c>
    </row>
    <row r="40" spans="1:3" x14ac:dyDescent="0.2">
      <c r="A40" s="19">
        <v>44186</v>
      </c>
      <c r="B40" s="20">
        <v>3.85E-2</v>
      </c>
      <c r="C40" s="20">
        <v>4.65E-2</v>
      </c>
    </row>
    <row r="41" spans="1:3" x14ac:dyDescent="0.2">
      <c r="A41" s="19">
        <v>44155</v>
      </c>
      <c r="B41" s="20">
        <v>3.85E-2</v>
      </c>
      <c r="C41" s="20">
        <v>4.65E-2</v>
      </c>
    </row>
    <row r="42" spans="1:3" x14ac:dyDescent="0.2">
      <c r="A42" s="19">
        <v>44124</v>
      </c>
      <c r="B42" s="20">
        <v>3.85E-2</v>
      </c>
      <c r="C42" s="20">
        <v>4.65E-2</v>
      </c>
    </row>
    <row r="43" spans="1:3" x14ac:dyDescent="0.2">
      <c r="A43" s="19">
        <v>44095</v>
      </c>
      <c r="B43" s="20">
        <v>3.85E-2</v>
      </c>
      <c r="C43" s="20">
        <v>4.65E-2</v>
      </c>
    </row>
    <row r="44" spans="1:3" x14ac:dyDescent="0.2">
      <c r="A44" s="19">
        <v>44063</v>
      </c>
      <c r="B44" s="20">
        <v>3.85E-2</v>
      </c>
      <c r="C44" s="20">
        <v>4.65E-2</v>
      </c>
    </row>
    <row r="45" spans="1:3" x14ac:dyDescent="0.2">
      <c r="A45" s="19">
        <v>44032</v>
      </c>
      <c r="B45" s="20">
        <v>3.85E-2</v>
      </c>
      <c r="C45" s="20">
        <v>4.65E-2</v>
      </c>
    </row>
    <row r="46" spans="1:3" x14ac:dyDescent="0.2">
      <c r="A46" s="19">
        <v>44004</v>
      </c>
      <c r="B46" s="20">
        <v>3.85E-2</v>
      </c>
      <c r="C46" s="20">
        <v>4.65E-2</v>
      </c>
    </row>
    <row r="47" spans="1:3" x14ac:dyDescent="0.2">
      <c r="A47" s="19">
        <v>43971</v>
      </c>
      <c r="B47" s="20">
        <v>3.85E-2</v>
      </c>
      <c r="C47" s="20">
        <v>4.65E-2</v>
      </c>
    </row>
    <row r="48" spans="1:3" x14ac:dyDescent="0.2">
      <c r="A48" s="19">
        <v>43941</v>
      </c>
      <c r="B48" s="20">
        <v>3.85E-2</v>
      </c>
      <c r="C48" s="20">
        <v>4.65E-2</v>
      </c>
    </row>
    <row r="49" spans="1:3" x14ac:dyDescent="0.2">
      <c r="A49" s="19">
        <v>43910</v>
      </c>
      <c r="B49" s="20">
        <v>4.0500000000000001E-2</v>
      </c>
      <c r="C49" s="20">
        <v>4.7500000000000001E-2</v>
      </c>
    </row>
    <row r="50" spans="1:3" x14ac:dyDescent="0.2">
      <c r="A50" s="19">
        <v>43881</v>
      </c>
      <c r="B50" s="20">
        <v>4.0500000000000001E-2</v>
      </c>
      <c r="C50" s="20">
        <v>4.7500000000000001E-2</v>
      </c>
    </row>
    <row r="51" spans="1:3" x14ac:dyDescent="0.2">
      <c r="A51" s="19">
        <v>43850</v>
      </c>
      <c r="B51" s="20">
        <v>4.1500000000000002E-2</v>
      </c>
      <c r="C51" s="20">
        <v>4.8000000000000001E-2</v>
      </c>
    </row>
    <row r="52" spans="1:3" x14ac:dyDescent="0.2">
      <c r="A52" s="19">
        <v>43819</v>
      </c>
      <c r="B52" s="20">
        <v>4.1500000000000002E-2</v>
      </c>
      <c r="C52" s="20">
        <v>4.8000000000000001E-2</v>
      </c>
    </row>
    <row r="53" spans="1:3" x14ac:dyDescent="0.2">
      <c r="A53" s="19">
        <v>43789</v>
      </c>
      <c r="B53" s="20">
        <v>4.1500000000000002E-2</v>
      </c>
      <c r="C53" s="20">
        <v>4.8000000000000001E-2</v>
      </c>
    </row>
    <row r="54" spans="1:3" x14ac:dyDescent="0.2">
      <c r="A54" s="19">
        <v>43759</v>
      </c>
      <c r="B54" s="20">
        <v>4.2000000000000003E-2</v>
      </c>
      <c r="C54" s="20">
        <v>4.8500000000000001E-2</v>
      </c>
    </row>
    <row r="55" spans="1:3" x14ac:dyDescent="0.2">
      <c r="A55" s="19">
        <v>43728</v>
      </c>
      <c r="B55" s="20">
        <v>4.2000000000000003E-2</v>
      </c>
      <c r="C55" s="20">
        <v>4.8500000000000001E-2</v>
      </c>
    </row>
    <row r="56" spans="1:3" x14ac:dyDescent="0.2">
      <c r="A56" s="19">
        <v>43697</v>
      </c>
      <c r="B56" s="20">
        <v>4.2500000000000003E-2</v>
      </c>
      <c r="C56" s="20">
        <v>4.8500000000000001E-2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>
      <selection activeCell="B25" sqref="B25"/>
    </sheetView>
  </sheetViews>
  <sheetFormatPr defaultRowHeight="14.25" x14ac:dyDescent="0.2"/>
  <cols>
    <col min="1" max="1" width="63" customWidth="1"/>
    <col min="2" max="3" width="25.375" customWidth="1"/>
  </cols>
  <sheetData>
    <row r="1" spans="1:3" x14ac:dyDescent="0.2">
      <c r="A1" s="9" t="s">
        <v>21</v>
      </c>
      <c r="B1" s="10"/>
      <c r="C1" s="10"/>
    </row>
    <row r="3" spans="1:3" x14ac:dyDescent="0.2">
      <c r="B3" s="6" t="s">
        <v>8</v>
      </c>
      <c r="C3" s="6" t="s">
        <v>9</v>
      </c>
    </row>
    <row r="4" spans="1:3" x14ac:dyDescent="0.2">
      <c r="A4" t="s">
        <v>12</v>
      </c>
      <c r="B4" s="4">
        <f>B19</f>
        <v>0.8</v>
      </c>
      <c r="C4" s="4">
        <f>1-B4</f>
        <v>0.19999999999999996</v>
      </c>
    </row>
    <row r="5" spans="1:3" x14ac:dyDescent="0.2">
      <c r="A5" t="s">
        <v>10</v>
      </c>
      <c r="B5" s="4">
        <f>'Debt Return'!G2</f>
        <v>4.5163636363636371E-2</v>
      </c>
      <c r="C5" s="4">
        <f>'Equity Return'!AH2</f>
        <v>8.7117192374295827E-2</v>
      </c>
    </row>
    <row r="7" spans="1:3" x14ac:dyDescent="0.2">
      <c r="A7" t="s">
        <v>11</v>
      </c>
      <c r="B7" s="13">
        <f>SUMPRODUCT(B4:C4,B5:C5)</f>
        <v>5.3554347565768254E-2</v>
      </c>
    </row>
    <row r="10" spans="1:3" x14ac:dyDescent="0.2">
      <c r="A10" s="9" t="s">
        <v>22</v>
      </c>
      <c r="B10" s="10"/>
      <c r="C10" s="10"/>
    </row>
    <row r="12" spans="1:3" x14ac:dyDescent="0.2">
      <c r="A12" t="s">
        <v>23</v>
      </c>
      <c r="B12" s="11">
        <v>3.7400000000000003E-2</v>
      </c>
      <c r="C12" t="s">
        <v>26</v>
      </c>
    </row>
    <row r="13" spans="1:3" x14ac:dyDescent="0.2">
      <c r="A13" t="s">
        <v>24</v>
      </c>
      <c r="B13" s="11">
        <v>1.5599999999999999E-2</v>
      </c>
      <c r="C13" t="s">
        <v>26</v>
      </c>
    </row>
    <row r="15" spans="1:3" x14ac:dyDescent="0.2">
      <c r="A15" t="s">
        <v>25</v>
      </c>
      <c r="B15" s="1">
        <f>B12-B13</f>
        <v>2.1800000000000003E-2</v>
      </c>
    </row>
    <row r="18" spans="1:3" x14ac:dyDescent="0.2">
      <c r="A18" s="9" t="s">
        <v>27</v>
      </c>
      <c r="B18" s="10"/>
      <c r="C18" s="10"/>
    </row>
    <row r="19" spans="1:3" x14ac:dyDescent="0.2">
      <c r="A19" t="s">
        <v>155</v>
      </c>
      <c r="B19" s="4">
        <v>0.8</v>
      </c>
    </row>
    <row r="20" spans="1:3" x14ac:dyDescent="0.2">
      <c r="A20" t="s">
        <v>28</v>
      </c>
      <c r="B20" s="12">
        <f>(B7-B15)</f>
        <v>3.1754347565768254E-2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tabSelected="1" workbookViewId="0"/>
  </sheetViews>
  <sheetFormatPr defaultRowHeight="14.25" x14ac:dyDescent="0.2"/>
  <cols>
    <col min="1" max="1" width="38.125" customWidth="1"/>
    <col min="2" max="2" width="22" customWidth="1"/>
  </cols>
  <sheetData>
    <row r="1" spans="1:2" x14ac:dyDescent="0.2">
      <c r="A1" s="5" t="s">
        <v>15</v>
      </c>
      <c r="B1" s="6" t="s">
        <v>14</v>
      </c>
    </row>
    <row r="2" spans="1:2" x14ac:dyDescent="0.2">
      <c r="A2" t="s">
        <v>13</v>
      </c>
      <c r="B2">
        <f>Calculation!B20</f>
        <v>3.1754347565768254E-2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About</vt:lpstr>
      <vt:lpstr>Equity Return</vt:lpstr>
      <vt:lpstr>Debt Return</vt:lpstr>
      <vt:lpstr>Calculation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Rui Wang</cp:lastModifiedBy>
  <dcterms:created xsi:type="dcterms:W3CDTF">2022-09-12T20:10:19Z</dcterms:created>
  <dcterms:modified xsi:type="dcterms:W3CDTF">2024-03-12T09:40:29Z</dcterms:modified>
</cp:coreProperties>
</file>