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gramming\EPS\Existing Models\Provincial Work\endo-learn-sd\GBEtPR\"/>
    </mc:Choice>
  </mc:AlternateContent>
  <xr:revisionPtr revIDLastSave="0" documentId="13_ncr:1_{1C325836-8124-41A7-A3F6-91640B4DE0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7" r:id="rId1"/>
    <sheet name="Shandong Pilot Project" sheetId="6" r:id="rId2"/>
    <sheet name="Grid Side Projects" sheetId="5" r:id="rId3"/>
    <sheet name="National Statistics" sheetId="8" r:id="rId4"/>
    <sheet name="GBEtPR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E26" i="8"/>
  <c r="D26" i="8"/>
  <c r="E25" i="8"/>
  <c r="D25" i="8"/>
  <c r="E21" i="8"/>
  <c r="D21" i="8"/>
  <c r="E20" i="8"/>
  <c r="D20" i="8"/>
  <c r="E16" i="8"/>
  <c r="D16" i="8"/>
  <c r="E15" i="8"/>
  <c r="D15" i="8"/>
  <c r="E11" i="8"/>
  <c r="D11" i="8"/>
  <c r="E10" i="8"/>
  <c r="D10" i="8"/>
  <c r="D5" i="8"/>
  <c r="E5" i="8"/>
  <c r="D6" i="8"/>
  <c r="E6" i="8"/>
  <c r="C3" i="8"/>
  <c r="C4" i="8"/>
  <c r="C2" i="8"/>
  <c r="C5" i="8" l="1"/>
  <c r="C6" i="8"/>
  <c r="I2" i="5"/>
  <c r="J2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</calcChain>
</file>

<file path=xl/sharedStrings.xml><?xml version="1.0" encoding="utf-8"?>
<sst xmlns="http://schemas.openxmlformats.org/spreadsheetml/2006/main" count="313" uniqueCount="181">
  <si>
    <t>Energy to Power Ratio</t>
  </si>
  <si>
    <t>Grid Batteries (hours)</t>
  </si>
  <si>
    <t>广东</t>
    <phoneticPr fontId="5" type="noConversion"/>
  </si>
  <si>
    <r>
      <rPr>
        <sz val="10"/>
        <rFont val="Microsoft YaHei"/>
        <family val="2"/>
        <charset val="134"/>
      </rPr>
      <t>广州供电局</t>
    </r>
  </si>
  <si>
    <t>187kW/1.87MWh</t>
  </si>
  <si>
    <t>广州供电局从化白兔变电站退役电池梯级利用储能示范工程</t>
  </si>
  <si>
    <r>
      <rPr>
        <sz val="10"/>
        <rFont val="Microsoft YaHei"/>
        <family val="2"/>
        <charset val="134"/>
      </rPr>
      <t>深圳供电局</t>
    </r>
  </si>
  <si>
    <t>5MW/10MWh</t>
  </si>
  <si>
    <r>
      <rPr>
        <sz val="10"/>
        <rFont val="微软雅黑"/>
        <family val="2"/>
        <charset val="134"/>
      </rPr>
      <t>深圳供电局</t>
    </r>
    <r>
      <rPr>
        <sz val="10"/>
        <rFont val="Arial"/>
        <family val="2"/>
      </rPr>
      <t>110kV</t>
    </r>
    <r>
      <rPr>
        <sz val="10"/>
        <rFont val="微软雅黑"/>
        <family val="2"/>
        <charset val="134"/>
      </rPr>
      <t>潭头变电站电池储能</t>
    </r>
    <phoneticPr fontId="5" type="noConversion"/>
  </si>
  <si>
    <t>4MW/4MWh</t>
  </si>
  <si>
    <r>
      <rPr>
        <sz val="10"/>
        <rFont val="Microsoft YaHei"/>
        <family val="2"/>
        <charset val="134"/>
      </rPr>
      <t>深圳宝清电池储能站扩建项目</t>
    </r>
  </si>
  <si>
    <t>8MW/16MWh</t>
  </si>
  <si>
    <r>
      <rPr>
        <sz val="10"/>
        <rFont val="Microsoft YaHei"/>
        <family val="2"/>
        <charset val="134"/>
      </rPr>
      <t>东莞港区</t>
    </r>
    <r>
      <rPr>
        <sz val="10"/>
        <rFont val="Arial"/>
        <family val="2"/>
      </rPr>
      <t>110kV</t>
    </r>
    <r>
      <rPr>
        <sz val="10"/>
        <rFont val="Microsoft YaHei"/>
        <family val="2"/>
        <charset val="134"/>
      </rPr>
      <t>变电站侧电池储能</t>
    </r>
    <phoneticPr fontId="5" type="noConversion"/>
  </si>
  <si>
    <t>10MW/20MWh</t>
  </si>
  <si>
    <t>东莞松木山（巷尾）110kV变电站储能项目</t>
  </si>
  <si>
    <t>河北</t>
    <phoneticPr fontId="5" type="noConversion"/>
  </si>
  <si>
    <t>国网冀北电力</t>
  </si>
  <si>
    <t>2MW/4MWh</t>
  </si>
  <si>
    <t>河北秦皇岛北戴河新区10千伏蒲河电网侧储能</t>
  </si>
  <si>
    <t>天津</t>
    <phoneticPr fontId="5" type="noConversion"/>
  </si>
  <si>
    <r>
      <rPr>
        <sz val="10"/>
        <rFont val="Microsoft YaHei"/>
        <family val="2"/>
        <charset val="134"/>
      </rPr>
      <t>平高集团</t>
    </r>
  </si>
  <si>
    <t>10MW/10MWh</t>
    <phoneticPr fontId="5" type="noConversion"/>
  </si>
  <si>
    <r>
      <rPr>
        <sz val="10"/>
        <rFont val="微软雅黑"/>
        <family val="2"/>
        <charset val="134"/>
      </rPr>
      <t>天津智慧能源小镇创新示范</t>
    </r>
    <r>
      <rPr>
        <sz val="10"/>
        <rFont val="宋体"/>
        <family val="2"/>
        <charset val="134"/>
      </rPr>
      <t>工</t>
    </r>
    <r>
      <rPr>
        <sz val="10"/>
        <rFont val="微软雅黑"/>
        <family val="2"/>
        <charset val="134"/>
      </rPr>
      <t>程中新生态城电网侧储能</t>
    </r>
    <phoneticPr fontId="5" type="noConversion"/>
  </si>
  <si>
    <t>青海</t>
    <phoneticPr fontId="5" type="noConversion"/>
  </si>
  <si>
    <r>
      <rPr>
        <sz val="10"/>
        <rFont val="Microsoft YaHei"/>
        <family val="2"/>
        <charset val="134"/>
      </rPr>
      <t>上海电气</t>
    </r>
  </si>
  <si>
    <t>32MW/64MWh</t>
  </si>
  <si>
    <r>
      <rPr>
        <sz val="10"/>
        <rFont val="Microsoft YaHei"/>
        <family val="2"/>
        <charset val="134"/>
      </rPr>
      <t>青海格尔木电网侧共享储能项目</t>
    </r>
  </si>
  <si>
    <t>北京</t>
    <phoneticPr fontId="5" type="noConversion"/>
  </si>
  <si>
    <t>国网北京电力公司</t>
  </si>
  <si>
    <t>14MW/14MWh</t>
  </si>
  <si>
    <r>
      <rPr>
        <sz val="10"/>
        <rFont val="Microsoft YaHei"/>
        <family val="2"/>
        <charset val="134"/>
      </rPr>
      <t>北京冬奥会场馆储能电站</t>
    </r>
  </si>
  <si>
    <r>
      <rPr>
        <sz val="10"/>
        <rFont val="Microsoft YaHei"/>
        <family val="2"/>
        <charset val="134"/>
      </rPr>
      <t>北京怀柔科学城储能一期</t>
    </r>
  </si>
  <si>
    <t>浙江</t>
    <phoneticPr fontId="5" type="noConversion"/>
  </si>
  <si>
    <t>20kW/44.22kWh</t>
  </si>
  <si>
    <r>
      <rPr>
        <sz val="10"/>
        <rFont val="微软雅黑"/>
        <family val="2"/>
        <charset val="134"/>
      </rPr>
      <t>浙江慈溪</t>
    </r>
    <r>
      <rPr>
        <sz val="10"/>
        <rFont val="宋体"/>
        <family val="2"/>
        <charset val="134"/>
      </rPr>
      <t>掌起</t>
    </r>
    <r>
      <rPr>
        <sz val="10"/>
        <rFont val="微软雅黑"/>
        <family val="2"/>
        <charset val="134"/>
      </rPr>
      <t>万洋众创城梯次利用电网侧储能</t>
    </r>
    <phoneticPr fontId="5" type="noConversion"/>
  </si>
  <si>
    <t>国网浙江综能</t>
  </si>
  <si>
    <t>30KW/450KWh</t>
  </si>
  <si>
    <r>
      <rPr>
        <sz val="10"/>
        <rFont val="Microsoft YaHei"/>
        <family val="2"/>
        <charset val="134"/>
      </rPr>
      <t>浙江衢州灰坪乡大麦源村储能</t>
    </r>
  </si>
  <si>
    <r>
      <rPr>
        <sz val="10"/>
        <rFont val="Microsoft YaHei"/>
        <family val="2"/>
        <charset val="134"/>
      </rPr>
      <t>华云能源</t>
    </r>
  </si>
  <si>
    <t>12MW/24MWh</t>
  </si>
  <si>
    <r>
      <rPr>
        <sz val="10"/>
        <rFont val="Microsoft YaHei"/>
        <family val="2"/>
        <charset val="134"/>
      </rPr>
      <t>浙江湖州</t>
    </r>
    <r>
      <rPr>
        <sz val="10"/>
        <rFont val="Arial"/>
        <family val="2"/>
      </rPr>
      <t>110kW</t>
    </r>
    <r>
      <rPr>
        <sz val="10"/>
        <rFont val="Microsoft YaHei"/>
        <family val="2"/>
        <charset val="134"/>
      </rPr>
      <t>金陵变储能</t>
    </r>
    <phoneticPr fontId="5" type="noConversion"/>
  </si>
  <si>
    <t>4MW/12.8MWh</t>
  </si>
  <si>
    <r>
      <rPr>
        <sz val="10"/>
        <rFont val="Microsoft YaHei"/>
        <family val="2"/>
        <charset val="134"/>
      </rPr>
      <t>浙江杭州</t>
    </r>
    <r>
      <rPr>
        <sz val="10"/>
        <rFont val="Arial"/>
        <family val="2"/>
      </rPr>
      <t>110KV</t>
    </r>
    <r>
      <rPr>
        <sz val="10"/>
        <rFont val="Microsoft YaHei"/>
        <family val="2"/>
        <charset val="134"/>
      </rPr>
      <t>江虹变储能</t>
    </r>
  </si>
  <si>
    <t>6MW/8.4MWh</t>
  </si>
  <si>
    <r>
      <rPr>
        <sz val="10"/>
        <rFont val="Microsoft YaHei"/>
        <family val="2"/>
        <charset val="134"/>
      </rPr>
      <t>浙江宁波</t>
    </r>
    <r>
      <rPr>
        <sz val="10"/>
        <rFont val="Arial"/>
        <family val="2"/>
      </rPr>
      <t>110KV</t>
    </r>
    <r>
      <rPr>
        <sz val="10"/>
        <rFont val="Microsoft YaHei"/>
        <family val="2"/>
        <charset val="134"/>
      </rPr>
      <t>越瓷变储能</t>
    </r>
  </si>
  <si>
    <t>福建</t>
    <phoneticPr fontId="5" type="noConversion"/>
  </si>
  <si>
    <t>150MW/300MWh</t>
  </si>
  <si>
    <r>
      <rPr>
        <sz val="10"/>
        <rFont val="Microsoft YaHei"/>
        <family val="2"/>
        <charset val="134"/>
      </rPr>
      <t>国网时代福清储能电站</t>
    </r>
  </si>
  <si>
    <r>
      <rPr>
        <sz val="10"/>
        <rFont val="Microsoft YaHei"/>
        <family val="2"/>
        <charset val="134"/>
      </rPr>
      <t>国网时代</t>
    </r>
  </si>
  <si>
    <r>
      <rPr>
        <sz val="10"/>
        <rFont val="Microsoft YaHei"/>
        <family val="2"/>
        <charset val="134"/>
      </rPr>
      <t>国网时代漳浦储能电站</t>
    </r>
  </si>
  <si>
    <r>
      <rPr>
        <sz val="10"/>
        <rFont val="Microsoft YaHei"/>
        <family val="2"/>
        <charset val="134"/>
      </rPr>
      <t>福建省投资</t>
    </r>
  </si>
  <si>
    <t>30MW/100MWh</t>
  </si>
  <si>
    <r>
      <rPr>
        <sz val="10"/>
        <rFont val="Microsoft YaHei"/>
        <family val="2"/>
        <charset val="134"/>
      </rPr>
      <t>福建晋江储能电站试点示范项目</t>
    </r>
  </si>
  <si>
    <r>
      <rPr>
        <sz val="10"/>
        <rFont val="Microsoft YaHei"/>
        <family val="2"/>
        <charset val="134"/>
      </rPr>
      <t>国网青海</t>
    </r>
  </si>
  <si>
    <t>16MW/64MWh</t>
  </si>
  <si>
    <r>
      <rPr>
        <sz val="10"/>
        <rFont val="Microsoft YaHei"/>
        <family val="2"/>
        <charset val="134"/>
      </rPr>
      <t>青海格尔木美满储能电站</t>
    </r>
  </si>
  <si>
    <t>湖南</t>
    <phoneticPr fontId="5" type="noConversion"/>
  </si>
  <si>
    <t>国网湖南综能</t>
  </si>
  <si>
    <t>26MW/52MWh</t>
  </si>
  <si>
    <r>
      <rPr>
        <sz val="10"/>
        <rFont val="Microsoft YaHei"/>
        <family val="2"/>
        <charset val="134"/>
      </rPr>
      <t>湖南长沙芙蓉储能电站</t>
    </r>
  </si>
  <si>
    <r>
      <rPr>
        <sz val="10"/>
        <rFont val="Microsoft YaHei"/>
        <family val="2"/>
        <charset val="134"/>
      </rPr>
      <t>湖南长沙延农储能电站</t>
    </r>
  </si>
  <si>
    <t>24MW/48MWh</t>
  </si>
  <si>
    <r>
      <rPr>
        <sz val="10"/>
        <rFont val="Microsoft YaHei"/>
        <family val="2"/>
        <charset val="134"/>
      </rPr>
      <t>湖南长沙榔梨储能电站</t>
    </r>
  </si>
  <si>
    <t>河南</t>
    <phoneticPr fontId="5" type="noConversion"/>
  </si>
  <si>
    <r>
      <rPr>
        <sz val="10"/>
        <rFont val="Microsoft YaHei"/>
        <family val="2"/>
        <charset val="134"/>
      </rPr>
      <t>河南龙山变储能电站</t>
    </r>
  </si>
  <si>
    <r>
      <rPr>
        <sz val="10"/>
        <rFont val="Microsoft YaHei"/>
        <family val="2"/>
        <charset val="134"/>
      </rPr>
      <t>河南黄龙变储能电站</t>
    </r>
  </si>
  <si>
    <r>
      <rPr>
        <sz val="10"/>
        <rFont val="Microsoft YaHei"/>
        <family val="2"/>
        <charset val="134"/>
      </rPr>
      <t>河南潘庄变储能电站</t>
    </r>
  </si>
  <si>
    <r>
      <rPr>
        <sz val="10"/>
        <rFont val="Microsoft YaHei"/>
        <family val="2"/>
        <charset val="134"/>
      </rPr>
      <t>河南平安变储能电站</t>
    </r>
  </si>
  <si>
    <r>
      <rPr>
        <sz val="10"/>
        <rFont val="Microsoft YaHei"/>
        <family val="2"/>
        <charset val="134"/>
      </rPr>
      <t>河南许昌变储能电站</t>
    </r>
  </si>
  <si>
    <r>
      <rPr>
        <sz val="10"/>
        <rFont val="Microsoft YaHei"/>
        <family val="2"/>
        <charset val="134"/>
      </rPr>
      <t>河南息县变储能电站</t>
    </r>
    <phoneticPr fontId="5" type="noConversion"/>
  </si>
  <si>
    <r>
      <rPr>
        <sz val="10"/>
        <rFont val="Microsoft YaHei"/>
        <family val="2"/>
        <charset val="134"/>
      </rPr>
      <t>河南五里墩变储能电站</t>
    </r>
    <phoneticPr fontId="5" type="noConversion"/>
  </si>
  <si>
    <r>
      <rPr>
        <sz val="10"/>
        <rFont val="Microsoft YaHei"/>
        <family val="2"/>
        <charset val="134"/>
      </rPr>
      <t>河南洪门变储能电站</t>
    </r>
  </si>
  <si>
    <r>
      <rPr>
        <sz val="10"/>
        <rFont val="Microsoft YaHei"/>
        <family val="2"/>
        <charset val="134"/>
      </rPr>
      <t>河南温庄变储能电站</t>
    </r>
  </si>
  <si>
    <r>
      <rPr>
        <sz val="10"/>
        <rFont val="Microsoft YaHei"/>
        <family val="2"/>
        <charset val="134"/>
      </rPr>
      <t>河南</t>
    </r>
    <r>
      <rPr>
        <sz val="10"/>
        <rFont val="宋体"/>
        <family val="2"/>
        <charset val="134"/>
      </rPr>
      <t>趔</t>
    </r>
    <r>
      <rPr>
        <sz val="10"/>
        <rFont val="Microsoft YaHei"/>
        <family val="2"/>
        <charset val="134"/>
      </rPr>
      <t>山变储能电站</t>
    </r>
    <phoneticPr fontId="5" type="noConversion"/>
  </si>
  <si>
    <r>
      <rPr>
        <sz val="10"/>
        <rFont val="宋体"/>
        <family val="3"/>
        <charset val="134"/>
      </rPr>
      <t>河南郊县变储能电站</t>
    </r>
    <phoneticPr fontId="5" type="noConversion"/>
  </si>
  <si>
    <r>
      <rPr>
        <sz val="10"/>
        <rFont val="Microsoft YaHei"/>
        <family val="2"/>
        <charset val="134"/>
      </rPr>
      <t>河南干河陈变储能电站</t>
    </r>
    <phoneticPr fontId="5" type="noConversion"/>
  </si>
  <si>
    <r>
      <rPr>
        <sz val="10"/>
        <rFont val="Microsoft YaHei"/>
        <family val="2"/>
        <charset val="134"/>
      </rPr>
      <t>河南</t>
    </r>
    <r>
      <rPr>
        <sz val="10"/>
        <rFont val="宋体"/>
        <family val="2"/>
        <charset val="134"/>
      </rPr>
      <t>漯河</t>
    </r>
    <r>
      <rPr>
        <sz val="10"/>
        <rFont val="Microsoft YaHei"/>
        <family val="2"/>
        <charset val="134"/>
      </rPr>
      <t>变储能电站</t>
    </r>
    <phoneticPr fontId="5" type="noConversion"/>
  </si>
  <si>
    <r>
      <rPr>
        <sz val="10"/>
        <rFont val="Microsoft YaHei"/>
        <family val="2"/>
        <charset val="134"/>
      </rPr>
      <t>河南庞屯变储能电站</t>
    </r>
  </si>
  <si>
    <r>
      <rPr>
        <sz val="10"/>
        <rFont val="Microsoft YaHei"/>
        <family val="2"/>
        <charset val="134"/>
      </rPr>
      <t>河南兰考变储能电站</t>
    </r>
  </si>
  <si>
    <t>100.8MW/100.8MWh</t>
  </si>
  <si>
    <r>
      <rPr>
        <sz val="10"/>
        <rFont val="Microsoft YaHei"/>
        <family val="2"/>
        <charset val="134"/>
      </rPr>
      <t>河南汤阴变储能电站</t>
    </r>
  </si>
  <si>
    <t>江苏</t>
    <phoneticPr fontId="5" type="noConversion"/>
  </si>
  <si>
    <r>
      <rPr>
        <sz val="10"/>
        <rFont val="Microsoft YaHei"/>
        <family val="2"/>
        <charset val="134"/>
      </rPr>
      <t>国网综能</t>
    </r>
  </si>
  <si>
    <t>40.32MW/70.4MWh</t>
  </si>
  <si>
    <r>
      <rPr>
        <sz val="10"/>
        <rFont val="Microsoft YaHei"/>
        <family val="2"/>
        <charset val="134"/>
      </rPr>
      <t>江苏淮安金湖银涂镇红湖储能电站</t>
    </r>
  </si>
  <si>
    <t>15.12MW/26.4MWh</t>
  </si>
  <si>
    <r>
      <rPr>
        <sz val="10"/>
        <rFont val="Microsoft YaHei"/>
        <family val="2"/>
        <charset val="134"/>
      </rPr>
      <t>江苏淮安金湖戴楼镇官塘储能电站</t>
    </r>
  </si>
  <si>
    <t>22.68MW/39.6MWh</t>
  </si>
  <si>
    <r>
      <rPr>
        <sz val="10"/>
        <rFont val="Microsoft YaHei"/>
        <family val="2"/>
        <charset val="134"/>
      </rPr>
      <t>江苏盐城大丰西团储能电站</t>
    </r>
  </si>
  <si>
    <t>27.72MW/48.4MWh</t>
  </si>
  <si>
    <r>
      <rPr>
        <sz val="10"/>
        <rFont val="Microsoft YaHei"/>
        <family val="2"/>
        <charset val="134"/>
      </rPr>
      <t>江苏盐城大丰庆生渡储能电站</t>
    </r>
  </si>
  <si>
    <t>110.88MW/193.6MWh</t>
  </si>
  <si>
    <r>
      <rPr>
        <sz val="10"/>
        <rFont val="Microsoft YaHei"/>
        <family val="2"/>
        <charset val="134"/>
      </rPr>
      <t>江苏苏州昆山储能电站</t>
    </r>
  </si>
  <si>
    <r>
      <rPr>
        <sz val="10"/>
        <rFont val="Microsoft YaHei"/>
        <family val="2"/>
        <charset val="134"/>
      </rPr>
      <t>江苏南京江北梯次利用储能电站</t>
    </r>
  </si>
  <si>
    <t>20MW/75MWh</t>
  </si>
  <si>
    <t>江苏南京江北梯次利用储能电站</t>
    <phoneticPr fontId="5" type="noConversion"/>
  </si>
  <si>
    <t>35.28MW/61.6MWh</t>
  </si>
  <si>
    <r>
      <rPr>
        <sz val="10"/>
        <rFont val="Microsoft YaHei"/>
        <family val="2"/>
        <charset val="134"/>
      </rPr>
      <t>江苏南京江北储能电站</t>
    </r>
  </si>
  <si>
    <r>
      <rPr>
        <sz val="10"/>
        <rFont val="Microsoft YaHei"/>
        <family val="2"/>
        <charset val="134"/>
      </rPr>
      <t>山东电工</t>
    </r>
    <r>
      <rPr>
        <sz val="10"/>
        <rFont val="宋体"/>
        <family val="2"/>
        <charset val="134"/>
      </rPr>
      <t>电气</t>
    </r>
    <phoneticPr fontId="5" type="noConversion"/>
  </si>
  <si>
    <t>7.56MW/13.2MWh</t>
  </si>
  <si>
    <r>
      <rPr>
        <sz val="10"/>
        <rFont val="Microsoft YaHei"/>
        <family val="2"/>
        <charset val="134"/>
      </rPr>
      <t>江苏苏州常熟任阳储能电站</t>
    </r>
  </si>
  <si>
    <t>河北</t>
  </si>
  <si>
    <t>20.16MW/35MWh</t>
  </si>
  <si>
    <r>
      <rPr>
        <sz val="10"/>
        <rFont val="Microsoft YaHei"/>
        <family val="2"/>
        <charset val="134"/>
      </rPr>
      <t>江苏苏州张家港乐余储能电站</t>
    </r>
  </si>
  <si>
    <t>天津</t>
  </si>
  <si>
    <r>
      <rPr>
        <sz val="10"/>
        <rFont val="Microsoft YaHei"/>
        <family val="2"/>
        <charset val="134"/>
      </rPr>
      <t>江苏长旺储能电站</t>
    </r>
  </si>
  <si>
    <t>北京</t>
  </si>
  <si>
    <r>
      <rPr>
        <sz val="10"/>
        <rFont val="Microsoft YaHei"/>
        <family val="2"/>
        <charset val="134"/>
      </rPr>
      <t>江苏新坝储能电站</t>
    </r>
  </si>
  <si>
    <t>浙江</t>
  </si>
  <si>
    <t>16MW/32MWh</t>
  </si>
  <si>
    <r>
      <rPr>
        <sz val="10"/>
        <rFont val="Microsoft YaHei"/>
        <family val="2"/>
        <charset val="134"/>
      </rPr>
      <t>江苏北山储能电站</t>
    </r>
  </si>
  <si>
    <t>广东</t>
  </si>
  <si>
    <r>
      <rPr>
        <sz val="10"/>
        <rFont val="Microsoft YaHei"/>
        <family val="2"/>
        <charset val="134"/>
      </rPr>
      <t>许继集团</t>
    </r>
  </si>
  <si>
    <t>17.64MW/30.8MWh</t>
  </si>
  <si>
    <r>
      <rPr>
        <sz val="10"/>
        <rFont val="Microsoft YaHei"/>
        <family val="2"/>
        <charset val="134"/>
      </rPr>
      <t>江苏扬州储能电站</t>
    </r>
  </si>
  <si>
    <t>青海</t>
  </si>
  <si>
    <r>
      <rPr>
        <sz val="10"/>
        <rFont val="Microsoft YaHei"/>
        <family val="2"/>
        <charset val="134"/>
      </rPr>
      <t>江苏三跃储能电站</t>
    </r>
  </si>
  <si>
    <t>湖南</t>
  </si>
  <si>
    <r>
      <rPr>
        <sz val="10"/>
        <rFont val="Microsoft YaHei"/>
        <family val="2"/>
        <charset val="134"/>
      </rPr>
      <t>江苏五峰山储能电站</t>
    </r>
  </si>
  <si>
    <t>河南</t>
  </si>
  <si>
    <t>国网江苏综能</t>
  </si>
  <si>
    <r>
      <rPr>
        <sz val="10"/>
        <rFont val="Microsoft YaHei"/>
        <family val="2"/>
        <charset val="134"/>
      </rPr>
      <t>江苏大港储能电站</t>
    </r>
  </si>
  <si>
    <t>福建</t>
  </si>
  <si>
    <r>
      <rPr>
        <sz val="10"/>
        <rFont val="Microsoft YaHei"/>
        <family val="2"/>
        <charset val="134"/>
      </rPr>
      <t>江苏丹阳储能电站</t>
    </r>
  </si>
  <si>
    <t>江苏</t>
  </si>
  <si>
    <r>
      <rPr>
        <sz val="10"/>
        <rFont val="Microsoft YaHei"/>
        <family val="2"/>
        <charset val="134"/>
      </rPr>
      <t>江苏建山储能电站</t>
    </r>
  </si>
  <si>
    <t>MWh</t>
    <phoneticPr fontId="5" type="noConversion"/>
  </si>
  <si>
    <t>MW</t>
    <phoneticPr fontId="5" type="noConversion"/>
  </si>
  <si>
    <t>Province</t>
  </si>
  <si>
    <t>Province</t>
    <phoneticPr fontId="5" type="noConversion"/>
  </si>
  <si>
    <r>
      <rPr>
        <b/>
        <sz val="10"/>
        <rFont val="Microsoft YaHei"/>
        <family val="2"/>
        <charset val="134"/>
      </rPr>
      <t>参与企业</t>
    </r>
  </si>
  <si>
    <r>
      <rPr>
        <b/>
        <sz val="10"/>
        <rFont val="Microsoft YaHei"/>
        <family val="2"/>
        <charset val="134"/>
      </rPr>
      <t>储能规模</t>
    </r>
  </si>
  <si>
    <r>
      <rPr>
        <b/>
        <sz val="10"/>
        <rFont val="Microsoft YaHei"/>
        <family val="2"/>
        <charset val="134"/>
      </rPr>
      <t>储能项目名称</t>
    </r>
  </si>
  <si>
    <t>Project</t>
    <phoneticPr fontId="12" type="noConversion"/>
  </si>
  <si>
    <t>MW</t>
    <phoneticPr fontId="12" type="noConversion"/>
  </si>
  <si>
    <t>MWH</t>
    <phoneticPr fontId="12" type="noConversion"/>
  </si>
  <si>
    <t>Type</t>
    <phoneticPr fontId="12" type="noConversion"/>
  </si>
  <si>
    <t>Function</t>
    <phoneticPr fontId="12" type="noConversion"/>
  </si>
  <si>
    <t>在运</t>
    <phoneticPr fontId="12" type="noConversion"/>
  </si>
  <si>
    <t>电化学</t>
    <phoneticPr fontId="12" type="noConversion"/>
  </si>
  <si>
    <t>压缩空气储能</t>
    <phoneticPr fontId="12" type="noConversion"/>
  </si>
  <si>
    <t>国电投烟台海阳储能电站</t>
    <phoneticPr fontId="12" type="noConversion"/>
  </si>
  <si>
    <t>磷酸铁锂电池</t>
    <phoneticPr fontId="12" type="noConversion"/>
  </si>
  <si>
    <t>调峰</t>
    <phoneticPr fontId="12" type="noConversion"/>
  </si>
  <si>
    <t>全钒液流电池</t>
    <phoneticPr fontId="12" type="noConversion"/>
  </si>
  <si>
    <t>山东华电滕州调峰电站</t>
    <phoneticPr fontId="12" type="noConversion"/>
  </si>
  <si>
    <t>华能济南黄台发电有限公司储能电站</t>
    <phoneticPr fontId="12" type="noConversion"/>
  </si>
  <si>
    <t>莱芜孟家储能电站</t>
    <phoneticPr fontId="12" type="noConversion"/>
  </si>
  <si>
    <t>三峡新能源庆云储能电站</t>
    <phoneticPr fontId="12" type="noConversion"/>
  </si>
  <si>
    <t>莱城发电长储能联合机组</t>
    <phoneticPr fontId="12" type="noConversion"/>
  </si>
  <si>
    <t>调频</t>
    <phoneticPr fontId="12" type="noConversion"/>
  </si>
  <si>
    <t>大唐临清热电有限公司联合火电机组</t>
    <phoneticPr fontId="12" type="noConversion"/>
  </si>
  <si>
    <t>三峡新能源庆云储能电站二期</t>
    <phoneticPr fontId="12" type="noConversion"/>
  </si>
  <si>
    <t>肥城压缩空气储能调峰电站</t>
    <phoneticPr fontId="12" type="noConversion"/>
  </si>
  <si>
    <t>GBEtPR Grid Battery Energy to Power Ratio</t>
  </si>
  <si>
    <t>Source:</t>
  </si>
  <si>
    <t>This variable is a factor that relates the capacity of grid batteries</t>
  </si>
  <si>
    <t>(in MW or GW) to the energy they store (in MWh or GWh), where the</t>
  </si>
  <si>
    <t>units are in hours.</t>
  </si>
  <si>
    <t>Provincial Energy Storage Capacity</t>
    <phoneticPr fontId="3" type="noConversion"/>
  </si>
  <si>
    <t>北极星储能网</t>
    <phoneticPr fontId="3" type="noConversion"/>
  </si>
  <si>
    <t>电网侧储能现况：十省市57项目总储能规模超1.98GWh-北极星储能网 (bjx.com.cn)</t>
  </si>
  <si>
    <t>Notes：</t>
    <phoneticPr fontId="3" type="noConversion"/>
  </si>
  <si>
    <t>2023H1</t>
    <phoneticPr fontId="3" type="noConversion"/>
  </si>
  <si>
    <t>Registered</t>
    <phoneticPr fontId="3" type="noConversion"/>
  </si>
  <si>
    <t>Operating</t>
    <phoneticPr fontId="3" type="noConversion"/>
  </si>
  <si>
    <t>Stopped</t>
    <phoneticPr fontId="3" type="noConversion"/>
  </si>
  <si>
    <t>Construction</t>
    <phoneticPr fontId="3" type="noConversion"/>
  </si>
  <si>
    <t>Sites</t>
    <phoneticPr fontId="3" type="noConversion"/>
  </si>
  <si>
    <t>Capacity (GW)</t>
    <phoneticPr fontId="3" type="noConversion"/>
  </si>
  <si>
    <t>Energy (GWh)</t>
    <phoneticPr fontId="3" type="noConversion"/>
  </si>
  <si>
    <t>Addition</t>
    <phoneticPr fontId="3" type="noConversion"/>
  </si>
  <si>
    <t>2021E</t>
    <phoneticPr fontId="3" type="noConversion"/>
  </si>
  <si>
    <t>Average (MW)</t>
    <phoneticPr fontId="3" type="noConversion"/>
  </si>
  <si>
    <t>Ratio (Hour)</t>
    <phoneticPr fontId="3" type="noConversion"/>
  </si>
  <si>
    <t>National Statistics</t>
    <phoneticPr fontId="3" type="noConversion"/>
  </si>
  <si>
    <t>China Electricity Council</t>
    <phoneticPr fontId="3" type="noConversion"/>
  </si>
  <si>
    <t>中国电力企业联合会</t>
    <phoneticPr fontId="3" type="noConversion"/>
  </si>
  <si>
    <t>Biannual Statistics on Electrochemical Energy Storage Stations</t>
    <phoneticPr fontId="3" type="noConversion"/>
  </si>
  <si>
    <t>https://www.escn.com.cn/20231111/1ae0f222b9b548b384f4e854d940087a/c.html</t>
  </si>
  <si>
    <t>https://news.bjx.com.cn/html/20230404/1298853.shtml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</si>
</sst>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6">
    <font>
      <sz val="11"/>
      <color theme="1"/>
      <name val="等线"/>
      <family val="2"/>
      <scheme val="minor"/>
    </font>
    <font>
      <b/>
      <sz val="10"/>
      <color theme="1"/>
      <name val="Arial"/>
      <family val="2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Microsoft YaHei"/>
      <family val="2"/>
      <charset val="134"/>
    </font>
    <font>
      <sz val="10"/>
      <name val="Arial"/>
      <family val="2"/>
      <charset val="134"/>
    </font>
    <font>
      <sz val="10"/>
      <name val="微软雅黑"/>
      <family val="2"/>
      <charset val="134"/>
    </font>
    <font>
      <sz val="10"/>
      <name val="宋体"/>
      <family val="2"/>
      <charset val="134"/>
    </font>
    <font>
      <b/>
      <sz val="10"/>
      <name val="Microsoft YaHei"/>
      <family val="2"/>
      <charset val="134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>
      <alignment horizontal="left"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2">
      <alignment vertical="center"/>
    </xf>
    <xf numFmtId="0" fontId="4" fillId="0" borderId="0" xfId="2" applyFont="1">
      <alignment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2" fillId="0" borderId="0" xfId="2" applyAlignment="1">
      <alignment vertical="center" wrapText="1"/>
    </xf>
    <xf numFmtId="0" fontId="2" fillId="0" borderId="0" xfId="2" applyAlignment="1">
      <alignment horizontal="left" vertical="center" wrapText="1"/>
    </xf>
    <xf numFmtId="0" fontId="13" fillId="0" borderId="0" xfId="0" applyFont="1"/>
    <xf numFmtId="0" fontId="0" fillId="0" borderId="0" xfId="0" applyAlignment="1">
      <alignment horizontal="left"/>
    </xf>
    <xf numFmtId="0" fontId="14" fillId="0" borderId="0" xfId="3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/>
    <xf numFmtId="176" fontId="15" fillId="0" borderId="2" xfId="0" applyNumberFormat="1" applyFont="1" applyBorder="1"/>
    <xf numFmtId="0" fontId="15" fillId="2" borderId="0" xfId="0" applyFont="1" applyFill="1"/>
  </cellXfs>
  <cellStyles count="4">
    <cellStyle name="Table Header 2" xfId="1" xr:uid="{00000000-0005-0000-0000-000003000000}"/>
    <cellStyle name="常规" xfId="0" builtinId="0"/>
    <cellStyle name="常规 2" xfId="2" xr:uid="{C169F694-CC05-422B-B9AC-6038FE7CF75E}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A-4F95-B559-83CE10AA57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A-4F95-B559-83CE10AA57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7A-4F95-B559-83CE10AA57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7A-4F95-B559-83CE10AA57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7A-4F95-B559-83CE10AA57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7A-4F95-B559-83CE10AA57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7A-4F95-B559-83CE10AA57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7A-4F95-B559-83CE10AA57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27A-4F95-B559-83CE10AA57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27A-4F95-B559-83CE10AA574E}"/>
              </c:ext>
            </c:extLst>
          </c:dPt>
          <c:cat>
            <c:strRef>
              <c:f>[1]Sheet1!$H$2:$H$11</c:f>
              <c:strCache>
                <c:ptCount val="10"/>
                <c:pt idx="0">
                  <c:v>江苏</c:v>
                </c:pt>
                <c:pt idx="1">
                  <c:v>福建</c:v>
                </c:pt>
                <c:pt idx="2">
                  <c:v>河南</c:v>
                </c:pt>
                <c:pt idx="3">
                  <c:v>湖南</c:v>
                </c:pt>
                <c:pt idx="4">
                  <c:v>青海</c:v>
                </c:pt>
                <c:pt idx="5">
                  <c:v>广东</c:v>
                </c:pt>
                <c:pt idx="6">
                  <c:v>浙江</c:v>
                </c:pt>
                <c:pt idx="7">
                  <c:v>北京</c:v>
                </c:pt>
                <c:pt idx="8">
                  <c:v>天津</c:v>
                </c:pt>
                <c:pt idx="9">
                  <c:v>河北</c:v>
                </c:pt>
              </c:strCache>
            </c:strRef>
          </c:cat>
          <c:val>
            <c:numRef>
              <c:f>[1]Sheet1!$I$2:$I$11</c:f>
              <c:numCache>
                <c:formatCode>General</c:formatCode>
                <c:ptCount val="10"/>
                <c:pt idx="0">
                  <c:v>437.72</c:v>
                </c:pt>
                <c:pt idx="1">
                  <c:v>330</c:v>
                </c:pt>
                <c:pt idx="2">
                  <c:v>110.39999999999999</c:v>
                </c:pt>
                <c:pt idx="3">
                  <c:v>60</c:v>
                </c:pt>
                <c:pt idx="4">
                  <c:v>48</c:v>
                </c:pt>
                <c:pt idx="5">
                  <c:v>27.187000000000001</c:v>
                </c:pt>
                <c:pt idx="6">
                  <c:v>22.5</c:v>
                </c:pt>
                <c:pt idx="7">
                  <c:v>19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7A-4F95-B559-83CE10AA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11</xdr:row>
      <xdr:rowOff>161925</xdr:rowOff>
    </xdr:from>
    <xdr:to>
      <xdr:col>10</xdr:col>
      <xdr:colOff>38100</xdr:colOff>
      <xdr:row>26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0C32DD-E095-4902-916A-8BB8DEFD3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%20&#26234;&#27719;&#32511;&#34892;/Energy%20Policy%20Simulator/Electricity/Energy%20Storage/2020&#24180;&#30005;&#32593;&#20391;&#20648;&#330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H2" t="str">
            <v>江苏</v>
          </cell>
          <cell r="I2">
            <v>437.72</v>
          </cell>
        </row>
        <row r="3">
          <cell r="H3" t="str">
            <v>福建</v>
          </cell>
          <cell r="I3">
            <v>330</v>
          </cell>
        </row>
        <row r="4">
          <cell r="H4" t="str">
            <v>河南</v>
          </cell>
          <cell r="I4">
            <v>110.39999999999999</v>
          </cell>
        </row>
        <row r="5">
          <cell r="H5" t="str">
            <v>湖南</v>
          </cell>
          <cell r="I5">
            <v>60</v>
          </cell>
        </row>
        <row r="6">
          <cell r="H6" t="str">
            <v>青海</v>
          </cell>
          <cell r="I6">
            <v>48</v>
          </cell>
        </row>
        <row r="7">
          <cell r="H7" t="str">
            <v>广东</v>
          </cell>
          <cell r="I7">
            <v>27.187000000000001</v>
          </cell>
        </row>
        <row r="8">
          <cell r="H8" t="str">
            <v>浙江</v>
          </cell>
          <cell r="I8">
            <v>22.5</v>
          </cell>
        </row>
        <row r="9">
          <cell r="H9" t="str">
            <v>北京</v>
          </cell>
          <cell r="I9">
            <v>19</v>
          </cell>
        </row>
        <row r="10">
          <cell r="H10" t="str">
            <v>天津</v>
          </cell>
          <cell r="I10">
            <v>10</v>
          </cell>
        </row>
        <row r="11">
          <cell r="H11" t="str">
            <v>河北</v>
          </cell>
          <cell r="I11">
            <v>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ews.bjx.com.cn/html/20201225/1125005.s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D47D-97AB-4C55-833E-DEBBD4C41A59}">
  <dimension ref="A1:B19"/>
  <sheetViews>
    <sheetView workbookViewId="0">
      <selection activeCell="B29" sqref="B29"/>
    </sheetView>
  </sheetViews>
  <sheetFormatPr defaultRowHeight="14.25"/>
  <cols>
    <col min="2" max="2" width="71.375" customWidth="1"/>
  </cols>
  <sheetData>
    <row r="1" spans="1:2">
      <c r="A1" s="12" t="s">
        <v>154</v>
      </c>
    </row>
    <row r="2" spans="1:2">
      <c r="A2" s="12"/>
    </row>
    <row r="4" spans="1:2">
      <c r="A4" s="12" t="s">
        <v>155</v>
      </c>
      <c r="B4" s="22" t="s">
        <v>159</v>
      </c>
    </row>
    <row r="5" spans="1:2">
      <c r="B5" s="13" t="s">
        <v>160</v>
      </c>
    </row>
    <row r="6" spans="1:2">
      <c r="B6" s="13">
        <v>2020</v>
      </c>
    </row>
    <row r="7" spans="1:2">
      <c r="B7" s="14" t="s">
        <v>161</v>
      </c>
    </row>
    <row r="9" spans="1:2">
      <c r="B9" s="22" t="s">
        <v>175</v>
      </c>
    </row>
    <row r="10" spans="1:2">
      <c r="B10" t="s">
        <v>176</v>
      </c>
    </row>
    <row r="11" spans="1:2">
      <c r="B11" t="s">
        <v>177</v>
      </c>
    </row>
    <row r="12" spans="1:2">
      <c r="B12" s="13">
        <v>2023</v>
      </c>
    </row>
    <row r="13" spans="1:2">
      <c r="B13" s="13" t="s">
        <v>178</v>
      </c>
    </row>
    <row r="14" spans="1:2">
      <c r="B14" s="13" t="s">
        <v>180</v>
      </c>
    </row>
    <row r="15" spans="1:2">
      <c r="B15" t="s">
        <v>179</v>
      </c>
    </row>
    <row r="16" spans="1:2">
      <c r="A16" s="12" t="s">
        <v>162</v>
      </c>
    </row>
    <row r="17" spans="1:1">
      <c r="A17" t="s">
        <v>156</v>
      </c>
    </row>
    <row r="18" spans="1:1">
      <c r="A18" t="s">
        <v>157</v>
      </c>
    </row>
    <row r="19" spans="1:1">
      <c r="A19" t="s">
        <v>158</v>
      </c>
    </row>
  </sheetData>
  <phoneticPr fontId="3" type="noConversion"/>
  <hyperlinks>
    <hyperlink ref="B7" r:id="rId1" display="https://news.bjx.com.cn/html/20201225/1125005.shtml" xr:uid="{85161CAF-2CCD-44F5-A49C-4132EAE9E1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C38D-072E-4E89-93B5-8AB057336115}">
  <dimension ref="A1:E14"/>
  <sheetViews>
    <sheetView tabSelected="1" workbookViewId="0">
      <selection activeCell="E14" sqref="E14"/>
    </sheetView>
  </sheetViews>
  <sheetFormatPr defaultColWidth="9" defaultRowHeight="14.25"/>
  <cols>
    <col min="1" max="1" width="33.875" style="10" bestFit="1" customWidth="1"/>
    <col min="2" max="3" width="9" style="10"/>
    <col min="4" max="4" width="20.5" style="10" customWidth="1"/>
    <col min="5" max="16384" width="9" style="10"/>
  </cols>
  <sheetData>
    <row r="1" spans="1:5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</row>
    <row r="2" spans="1:5">
      <c r="A2" s="11" t="s">
        <v>138</v>
      </c>
      <c r="B2" s="11">
        <v>157</v>
      </c>
      <c r="C2" s="11">
        <v>392</v>
      </c>
      <c r="D2" s="11" t="s">
        <v>139</v>
      </c>
      <c r="E2" s="11"/>
    </row>
    <row r="3" spans="1:5">
      <c r="A3" s="11" t="s">
        <v>138</v>
      </c>
      <c r="B3" s="11">
        <v>10</v>
      </c>
      <c r="C3" s="11"/>
      <c r="D3" s="11" t="s">
        <v>140</v>
      </c>
      <c r="E3" s="11"/>
    </row>
    <row r="4" spans="1:5">
      <c r="A4" s="11" t="s">
        <v>141</v>
      </c>
      <c r="B4" s="11">
        <v>100</v>
      </c>
      <c r="C4" s="11">
        <v>200</v>
      </c>
      <c r="D4" s="11" t="s">
        <v>142</v>
      </c>
      <c r="E4" s="11" t="s">
        <v>143</v>
      </c>
    </row>
    <row r="5" spans="1:5">
      <c r="A5" s="11" t="s">
        <v>141</v>
      </c>
      <c r="B5" s="11">
        <v>1</v>
      </c>
      <c r="C5" s="11">
        <v>2</v>
      </c>
      <c r="D5" s="11" t="s">
        <v>144</v>
      </c>
      <c r="E5" s="11"/>
    </row>
    <row r="6" spans="1:5">
      <c r="A6" s="11" t="s">
        <v>145</v>
      </c>
      <c r="B6" s="11">
        <v>100</v>
      </c>
      <c r="C6" s="11">
        <v>200</v>
      </c>
      <c r="D6" s="11" t="s">
        <v>142</v>
      </c>
      <c r="E6" s="11" t="s">
        <v>143</v>
      </c>
    </row>
    <row r="7" spans="1:5">
      <c r="A7" s="11" t="s">
        <v>145</v>
      </c>
      <c r="B7" s="11">
        <v>1</v>
      </c>
      <c r="C7" s="11">
        <v>2</v>
      </c>
      <c r="D7" s="11" t="s">
        <v>144</v>
      </c>
      <c r="E7" s="11"/>
    </row>
    <row r="8" spans="1:5">
      <c r="A8" s="11" t="s">
        <v>146</v>
      </c>
      <c r="B8" s="11">
        <v>100</v>
      </c>
      <c r="C8" s="11">
        <v>200</v>
      </c>
      <c r="D8" s="11" t="s">
        <v>142</v>
      </c>
      <c r="E8" s="11" t="s">
        <v>143</v>
      </c>
    </row>
    <row r="9" spans="1:5">
      <c r="A9" s="11" t="s">
        <v>147</v>
      </c>
      <c r="B9" s="11">
        <v>100</v>
      </c>
      <c r="C9" s="11">
        <v>228</v>
      </c>
      <c r="D9" s="11" t="s">
        <v>142</v>
      </c>
      <c r="E9" s="11" t="s">
        <v>143</v>
      </c>
    </row>
    <row r="10" spans="1:5">
      <c r="A10" s="11" t="s">
        <v>148</v>
      </c>
      <c r="B10" s="11">
        <v>100</v>
      </c>
      <c r="C10" s="11">
        <v>200</v>
      </c>
      <c r="D10" s="11" t="s">
        <v>142</v>
      </c>
      <c r="E10" s="11" t="s">
        <v>143</v>
      </c>
    </row>
    <row r="11" spans="1:5">
      <c r="A11" s="11" t="s">
        <v>149</v>
      </c>
      <c r="B11" s="11">
        <v>9</v>
      </c>
      <c r="C11" s="11">
        <v>4.5</v>
      </c>
      <c r="D11" s="11" t="s">
        <v>142</v>
      </c>
      <c r="E11" s="11" t="s">
        <v>150</v>
      </c>
    </row>
    <row r="12" spans="1:5">
      <c r="A12" s="11" t="s">
        <v>151</v>
      </c>
      <c r="B12" s="11">
        <v>9</v>
      </c>
      <c r="C12" s="11">
        <v>4.5</v>
      </c>
      <c r="D12" s="11" t="s">
        <v>142</v>
      </c>
      <c r="E12" s="11" t="s">
        <v>150</v>
      </c>
    </row>
    <row r="13" spans="1:5">
      <c r="A13" s="11" t="s">
        <v>152</v>
      </c>
      <c r="B13" s="11">
        <v>200</v>
      </c>
      <c r="C13" s="11">
        <v>400</v>
      </c>
      <c r="D13" s="11" t="s">
        <v>142</v>
      </c>
      <c r="E13" s="11"/>
    </row>
    <row r="14" spans="1:5">
      <c r="A14" s="11" t="s">
        <v>153</v>
      </c>
      <c r="B14" s="11">
        <v>50</v>
      </c>
      <c r="C14" s="11">
        <v>300</v>
      </c>
      <c r="D14" s="11" t="s">
        <v>140</v>
      </c>
      <c r="E14" s="1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B06C-D406-4DF8-AADE-1C5C38FBBECD}">
  <dimension ref="A1:J58"/>
  <sheetViews>
    <sheetView workbookViewId="0"/>
  </sheetViews>
  <sheetFormatPr defaultColWidth="9" defaultRowHeight="14.25"/>
  <cols>
    <col min="1" max="1" width="49.25" style="3" customWidth="1"/>
    <col min="2" max="2" width="25.625" style="3" bestFit="1" customWidth="1"/>
    <col min="3" max="3" width="15.625" style="3" bestFit="1" customWidth="1"/>
    <col min="4" max="16384" width="9" style="3"/>
  </cols>
  <sheetData>
    <row r="1" spans="1:10" ht="15" customHeight="1">
      <c r="A1" s="5" t="s">
        <v>132</v>
      </c>
      <c r="B1" s="5" t="s">
        <v>131</v>
      </c>
      <c r="C1" s="5" t="s">
        <v>130</v>
      </c>
      <c r="D1" s="5" t="s">
        <v>129</v>
      </c>
      <c r="E1" s="5" t="s">
        <v>127</v>
      </c>
      <c r="F1" s="5" t="s">
        <v>126</v>
      </c>
      <c r="H1" s="3" t="s">
        <v>128</v>
      </c>
      <c r="I1" s="5" t="s">
        <v>127</v>
      </c>
      <c r="J1" s="5" t="s">
        <v>126</v>
      </c>
    </row>
    <row r="2" spans="1:10" ht="15" customHeight="1">
      <c r="A2" s="5" t="s">
        <v>125</v>
      </c>
      <c r="B2" s="5" t="s">
        <v>7</v>
      </c>
      <c r="C2" s="6" t="s">
        <v>120</v>
      </c>
      <c r="D2" s="4" t="s">
        <v>81</v>
      </c>
      <c r="E2" s="3">
        <v>5</v>
      </c>
      <c r="F2" s="3">
        <v>10</v>
      </c>
      <c r="H2" s="3" t="s">
        <v>124</v>
      </c>
      <c r="I2" s="3">
        <f t="shared" ref="I2:I11" si="0">SUMIF(D:D,H2,E:E)</f>
        <v>437.72</v>
      </c>
      <c r="J2" s="3">
        <f t="shared" ref="J2:J11" si="1">SUMIF(D:D,H2,F:F)</f>
        <v>871</v>
      </c>
    </row>
    <row r="3" spans="1:10" ht="15" customHeight="1">
      <c r="A3" s="5" t="s">
        <v>123</v>
      </c>
      <c r="B3" s="5" t="s">
        <v>39</v>
      </c>
      <c r="C3" s="6" t="s">
        <v>120</v>
      </c>
      <c r="D3" s="4" t="s">
        <v>81</v>
      </c>
      <c r="E3" s="3">
        <v>12</v>
      </c>
      <c r="F3" s="3">
        <v>24</v>
      </c>
      <c r="H3" s="3" t="s">
        <v>122</v>
      </c>
      <c r="I3" s="3">
        <f t="shared" si="0"/>
        <v>330</v>
      </c>
      <c r="J3" s="3">
        <f t="shared" si="1"/>
        <v>700</v>
      </c>
    </row>
    <row r="4" spans="1:10" ht="15" customHeight="1">
      <c r="A4" s="5" t="s">
        <v>121</v>
      </c>
      <c r="B4" s="5" t="s">
        <v>109</v>
      </c>
      <c r="C4" s="6" t="s">
        <v>120</v>
      </c>
      <c r="D4" s="4" t="s">
        <v>81</v>
      </c>
      <c r="E4" s="3">
        <v>16</v>
      </c>
      <c r="F4" s="3">
        <v>32</v>
      </c>
      <c r="H4" s="3" t="s">
        <v>119</v>
      </c>
      <c r="I4" s="3">
        <f t="shared" si="0"/>
        <v>110.39999999999999</v>
      </c>
      <c r="J4" s="3">
        <f t="shared" si="1"/>
        <v>100.8</v>
      </c>
    </row>
    <row r="5" spans="1:10" ht="15" customHeight="1">
      <c r="A5" s="5" t="s">
        <v>118</v>
      </c>
      <c r="B5" s="5" t="s">
        <v>61</v>
      </c>
      <c r="C5" s="5" t="s">
        <v>112</v>
      </c>
      <c r="D5" s="4" t="s">
        <v>81</v>
      </c>
      <c r="E5" s="3">
        <v>24</v>
      </c>
      <c r="F5" s="3">
        <v>48</v>
      </c>
      <c r="H5" s="3" t="s">
        <v>117</v>
      </c>
      <c r="I5" s="3">
        <f t="shared" si="0"/>
        <v>60</v>
      </c>
      <c r="J5" s="3">
        <f t="shared" si="1"/>
        <v>120</v>
      </c>
    </row>
    <row r="6" spans="1:10" ht="15" customHeight="1">
      <c r="A6" s="5" t="s">
        <v>116</v>
      </c>
      <c r="B6" s="5" t="s">
        <v>13</v>
      </c>
      <c r="C6" s="5" t="s">
        <v>112</v>
      </c>
      <c r="D6" s="4" t="s">
        <v>81</v>
      </c>
      <c r="E6" s="3">
        <v>10</v>
      </c>
      <c r="F6" s="3">
        <v>20</v>
      </c>
      <c r="H6" s="3" t="s">
        <v>115</v>
      </c>
      <c r="I6" s="3">
        <f t="shared" si="0"/>
        <v>48</v>
      </c>
      <c r="J6" s="3">
        <f t="shared" si="1"/>
        <v>128</v>
      </c>
    </row>
    <row r="7" spans="1:10" ht="15" customHeight="1">
      <c r="A7" s="5" t="s">
        <v>114</v>
      </c>
      <c r="B7" s="5" t="s">
        <v>113</v>
      </c>
      <c r="C7" s="5" t="s">
        <v>112</v>
      </c>
      <c r="D7" s="4" t="s">
        <v>81</v>
      </c>
      <c r="E7" s="3">
        <v>17</v>
      </c>
      <c r="F7" s="3">
        <v>30.8</v>
      </c>
      <c r="H7" s="3" t="s">
        <v>111</v>
      </c>
      <c r="I7" s="3">
        <f t="shared" si="0"/>
        <v>27.187000000000001</v>
      </c>
      <c r="J7" s="3">
        <f t="shared" si="1"/>
        <v>51.87</v>
      </c>
    </row>
    <row r="8" spans="1:10" ht="15" customHeight="1">
      <c r="A8" s="5" t="s">
        <v>110</v>
      </c>
      <c r="B8" s="5" t="s">
        <v>109</v>
      </c>
      <c r="C8" s="8" t="s">
        <v>98</v>
      </c>
      <c r="D8" s="4" t="s">
        <v>81</v>
      </c>
      <c r="E8" s="3">
        <v>16</v>
      </c>
      <c r="F8" s="3">
        <v>32</v>
      </c>
      <c r="H8" s="3" t="s">
        <v>108</v>
      </c>
      <c r="I8" s="3">
        <f t="shared" si="0"/>
        <v>22.5</v>
      </c>
      <c r="J8" s="3">
        <f t="shared" si="1"/>
        <v>45.694220000000008</v>
      </c>
    </row>
    <row r="9" spans="1:10" ht="15" customHeight="1">
      <c r="A9" s="5" t="s">
        <v>107</v>
      </c>
      <c r="B9" s="5" t="s">
        <v>13</v>
      </c>
      <c r="C9" s="8" t="s">
        <v>98</v>
      </c>
      <c r="D9" s="4" t="s">
        <v>81</v>
      </c>
      <c r="E9" s="3">
        <v>10</v>
      </c>
      <c r="F9" s="3">
        <v>20</v>
      </c>
      <c r="H9" s="3" t="s">
        <v>106</v>
      </c>
      <c r="I9" s="3">
        <f t="shared" si="0"/>
        <v>19</v>
      </c>
      <c r="J9" s="3">
        <f t="shared" si="1"/>
        <v>24</v>
      </c>
    </row>
    <row r="10" spans="1:10" ht="15" customHeight="1">
      <c r="A10" s="5" t="s">
        <v>105</v>
      </c>
      <c r="B10" s="5" t="s">
        <v>11</v>
      </c>
      <c r="C10" s="8" t="s">
        <v>98</v>
      </c>
      <c r="D10" s="4" t="s">
        <v>81</v>
      </c>
      <c r="E10" s="3">
        <v>8</v>
      </c>
      <c r="F10" s="3">
        <v>16</v>
      </c>
      <c r="H10" s="3" t="s">
        <v>104</v>
      </c>
      <c r="I10" s="3">
        <f t="shared" si="0"/>
        <v>10</v>
      </c>
      <c r="J10" s="3">
        <f t="shared" si="1"/>
        <v>10</v>
      </c>
    </row>
    <row r="11" spans="1:10" ht="15" customHeight="1">
      <c r="A11" s="5" t="s">
        <v>103</v>
      </c>
      <c r="B11" s="5" t="s">
        <v>102</v>
      </c>
      <c r="C11" s="8" t="s">
        <v>98</v>
      </c>
      <c r="D11" s="4" t="s">
        <v>81</v>
      </c>
      <c r="E11" s="3">
        <v>20.16</v>
      </c>
      <c r="F11" s="3">
        <v>35</v>
      </c>
      <c r="H11" s="3" t="s">
        <v>101</v>
      </c>
      <c r="I11" s="3">
        <f t="shared" si="0"/>
        <v>2</v>
      </c>
      <c r="J11" s="3">
        <f t="shared" si="1"/>
        <v>4</v>
      </c>
    </row>
    <row r="12" spans="1:10" ht="15" customHeight="1">
      <c r="A12" s="5" t="s">
        <v>100</v>
      </c>
      <c r="B12" s="5" t="s">
        <v>99</v>
      </c>
      <c r="C12" s="8" t="s">
        <v>98</v>
      </c>
      <c r="D12" s="4" t="s">
        <v>81</v>
      </c>
      <c r="E12" s="3">
        <v>7.56</v>
      </c>
      <c r="F12" s="3">
        <v>13.2</v>
      </c>
    </row>
    <row r="13" spans="1:10" ht="15" customHeight="1">
      <c r="A13" s="5" t="s">
        <v>97</v>
      </c>
      <c r="B13" s="5" t="s">
        <v>96</v>
      </c>
      <c r="C13" s="5" t="s">
        <v>20</v>
      </c>
      <c r="D13" s="4" t="s">
        <v>81</v>
      </c>
      <c r="E13" s="3">
        <v>35.28</v>
      </c>
      <c r="F13" s="3">
        <v>61.6</v>
      </c>
    </row>
    <row r="14" spans="1:10" ht="15" customHeight="1">
      <c r="A14" s="9" t="s">
        <v>95</v>
      </c>
      <c r="B14" s="15" t="s">
        <v>94</v>
      </c>
      <c r="C14" s="5" t="s">
        <v>20</v>
      </c>
      <c r="D14" s="4" t="s">
        <v>81</v>
      </c>
      <c r="E14" s="3">
        <v>20</v>
      </c>
      <c r="F14" s="3">
        <v>75</v>
      </c>
    </row>
    <row r="15" spans="1:10" ht="15" customHeight="1">
      <c r="A15" s="5" t="s">
        <v>93</v>
      </c>
      <c r="B15" s="15"/>
      <c r="C15" s="5" t="s">
        <v>20</v>
      </c>
      <c r="D15" s="4" t="s">
        <v>81</v>
      </c>
      <c r="E15" s="3">
        <v>20</v>
      </c>
      <c r="F15" s="3">
        <v>75</v>
      </c>
    </row>
    <row r="16" spans="1:10" ht="15" customHeight="1">
      <c r="A16" s="5" t="s">
        <v>92</v>
      </c>
      <c r="B16" s="5" t="s">
        <v>91</v>
      </c>
      <c r="C16" s="5" t="s">
        <v>20</v>
      </c>
      <c r="D16" s="4" t="s">
        <v>81</v>
      </c>
      <c r="E16" s="3">
        <v>110.88</v>
      </c>
      <c r="F16" s="3">
        <v>193.6</v>
      </c>
    </row>
    <row r="17" spans="1:6" ht="15" customHeight="1">
      <c r="A17" s="5" t="s">
        <v>90</v>
      </c>
      <c r="B17" s="5" t="s">
        <v>89</v>
      </c>
      <c r="C17" s="5" t="s">
        <v>20</v>
      </c>
      <c r="D17" s="4" t="s">
        <v>81</v>
      </c>
      <c r="E17" s="3">
        <v>27.72</v>
      </c>
      <c r="F17" s="3">
        <v>48.4</v>
      </c>
    </row>
    <row r="18" spans="1:6" ht="15" customHeight="1">
      <c r="A18" s="5" t="s">
        <v>88</v>
      </c>
      <c r="B18" s="5" t="s">
        <v>87</v>
      </c>
      <c r="C18" s="5" t="s">
        <v>20</v>
      </c>
      <c r="D18" s="4" t="s">
        <v>81</v>
      </c>
      <c r="E18" s="3">
        <v>22.68</v>
      </c>
      <c r="F18" s="3">
        <v>39.6</v>
      </c>
    </row>
    <row r="19" spans="1:6" ht="15" customHeight="1">
      <c r="A19" s="5" t="s">
        <v>86</v>
      </c>
      <c r="B19" s="5" t="s">
        <v>85</v>
      </c>
      <c r="C19" s="5" t="s">
        <v>82</v>
      </c>
      <c r="D19" s="4" t="s">
        <v>81</v>
      </c>
      <c r="E19" s="3">
        <v>15.12</v>
      </c>
      <c r="F19" s="3">
        <v>26.4</v>
      </c>
    </row>
    <row r="20" spans="1:6" ht="15" customHeight="1">
      <c r="A20" s="5" t="s">
        <v>84</v>
      </c>
      <c r="B20" s="5" t="s">
        <v>83</v>
      </c>
      <c r="C20" s="5" t="s">
        <v>82</v>
      </c>
      <c r="D20" s="4" t="s">
        <v>81</v>
      </c>
      <c r="E20" s="3">
        <v>40.32</v>
      </c>
      <c r="F20" s="3">
        <v>70.400000000000006</v>
      </c>
    </row>
    <row r="21" spans="1:6" ht="15" customHeight="1">
      <c r="A21" s="5" t="s">
        <v>80</v>
      </c>
      <c r="B21" s="16" t="s">
        <v>79</v>
      </c>
      <c r="C21" s="5" t="s">
        <v>20</v>
      </c>
      <c r="D21" s="4" t="s">
        <v>63</v>
      </c>
      <c r="E21" s="3">
        <v>100.8</v>
      </c>
      <c r="F21" s="3">
        <v>100.8</v>
      </c>
    </row>
    <row r="22" spans="1:6" ht="15" customHeight="1">
      <c r="A22" s="5" t="s">
        <v>78</v>
      </c>
      <c r="B22" s="16"/>
      <c r="C22" s="5" t="s">
        <v>20</v>
      </c>
      <c r="D22" s="4" t="s">
        <v>63</v>
      </c>
    </row>
    <row r="23" spans="1:6" ht="15" customHeight="1">
      <c r="A23" s="5" t="s">
        <v>77</v>
      </c>
      <c r="B23" s="16"/>
      <c r="C23" s="5" t="s">
        <v>20</v>
      </c>
      <c r="D23" s="4" t="s">
        <v>63</v>
      </c>
    </row>
    <row r="24" spans="1:6" ht="15" customHeight="1">
      <c r="A24" s="5" t="s">
        <v>76</v>
      </c>
      <c r="B24" s="16"/>
      <c r="C24" s="5" t="s">
        <v>20</v>
      </c>
      <c r="D24" s="4" t="s">
        <v>63</v>
      </c>
    </row>
    <row r="25" spans="1:6" ht="15" customHeight="1">
      <c r="A25" s="6" t="s">
        <v>75</v>
      </c>
      <c r="B25" s="16"/>
      <c r="C25" s="5" t="s">
        <v>20</v>
      </c>
      <c r="D25" s="4" t="s">
        <v>63</v>
      </c>
    </row>
    <row r="26" spans="1:6" ht="15" customHeight="1">
      <c r="A26" s="6" t="s">
        <v>74</v>
      </c>
      <c r="B26" s="16"/>
      <c r="C26" s="5" t="s">
        <v>20</v>
      </c>
      <c r="D26" s="4" t="s">
        <v>63</v>
      </c>
    </row>
    <row r="27" spans="1:6" ht="15" customHeight="1">
      <c r="A27" s="5" t="s">
        <v>73</v>
      </c>
      <c r="B27" s="16"/>
      <c r="C27" s="5" t="s">
        <v>20</v>
      </c>
      <c r="D27" s="4" t="s">
        <v>63</v>
      </c>
    </row>
    <row r="28" spans="1:6" ht="15" customHeight="1">
      <c r="A28" s="5" t="s">
        <v>72</v>
      </c>
      <c r="B28" s="16"/>
      <c r="C28" s="5" t="s">
        <v>20</v>
      </c>
      <c r="D28" s="4" t="s">
        <v>63</v>
      </c>
    </row>
    <row r="29" spans="1:6" ht="15" customHeight="1">
      <c r="A29" s="5" t="s">
        <v>71</v>
      </c>
      <c r="B29" s="16"/>
      <c r="C29" s="5" t="s">
        <v>20</v>
      </c>
      <c r="D29" s="4" t="s">
        <v>63</v>
      </c>
    </row>
    <row r="30" spans="1:6" ht="15" customHeight="1">
      <c r="A30" s="6" t="s">
        <v>70</v>
      </c>
      <c r="B30" s="16"/>
      <c r="C30" s="5" t="s">
        <v>20</v>
      </c>
      <c r="D30" s="4" t="s">
        <v>63</v>
      </c>
    </row>
    <row r="31" spans="1:6" ht="15" customHeight="1">
      <c r="A31" s="6" t="s">
        <v>69</v>
      </c>
      <c r="B31" s="16"/>
      <c r="C31" s="5" t="s">
        <v>20</v>
      </c>
      <c r="D31" s="4" t="s">
        <v>63</v>
      </c>
    </row>
    <row r="32" spans="1:6" ht="15" customHeight="1">
      <c r="A32" s="5" t="s">
        <v>68</v>
      </c>
      <c r="B32" s="16"/>
      <c r="C32" s="5" t="s">
        <v>20</v>
      </c>
      <c r="D32" s="4" t="s">
        <v>63</v>
      </c>
    </row>
    <row r="33" spans="1:6" ht="15" customHeight="1">
      <c r="A33" s="5" t="s">
        <v>67</v>
      </c>
      <c r="B33" s="16"/>
      <c r="C33" s="5" t="s">
        <v>20</v>
      </c>
      <c r="D33" s="4" t="s">
        <v>63</v>
      </c>
    </row>
    <row r="34" spans="1:6" ht="15" customHeight="1">
      <c r="A34" s="5" t="s">
        <v>66</v>
      </c>
      <c r="B34" s="16"/>
      <c r="C34" s="5" t="s">
        <v>20</v>
      </c>
      <c r="D34" s="4" t="s">
        <v>63</v>
      </c>
    </row>
    <row r="35" spans="1:6" ht="15" customHeight="1">
      <c r="A35" s="5" t="s">
        <v>65</v>
      </c>
      <c r="B35" s="16"/>
      <c r="C35" s="5" t="s">
        <v>20</v>
      </c>
      <c r="D35" s="4" t="s">
        <v>63</v>
      </c>
    </row>
    <row r="36" spans="1:6" ht="15" customHeight="1">
      <c r="A36" s="5" t="s">
        <v>64</v>
      </c>
      <c r="B36" s="16"/>
      <c r="C36" s="5" t="s">
        <v>20</v>
      </c>
      <c r="D36" s="4" t="s">
        <v>63</v>
      </c>
      <c r="E36" s="3">
        <v>9.6</v>
      </c>
    </row>
    <row r="37" spans="1:6" ht="15" customHeight="1">
      <c r="A37" s="5" t="s">
        <v>62</v>
      </c>
      <c r="B37" s="5" t="s">
        <v>61</v>
      </c>
      <c r="C37" s="6" t="s">
        <v>57</v>
      </c>
      <c r="D37" s="4" t="s">
        <v>56</v>
      </c>
      <c r="E37" s="3">
        <v>24</v>
      </c>
      <c r="F37" s="3">
        <v>48</v>
      </c>
    </row>
    <row r="38" spans="1:6" ht="15" customHeight="1">
      <c r="A38" s="5" t="s">
        <v>60</v>
      </c>
      <c r="B38" s="5" t="s">
        <v>13</v>
      </c>
      <c r="C38" s="6" t="s">
        <v>57</v>
      </c>
      <c r="D38" s="4" t="s">
        <v>56</v>
      </c>
      <c r="E38" s="3">
        <v>10</v>
      </c>
      <c r="F38" s="3">
        <v>20</v>
      </c>
    </row>
    <row r="39" spans="1:6" ht="15" customHeight="1">
      <c r="A39" s="5" t="s">
        <v>59</v>
      </c>
      <c r="B39" s="5" t="s">
        <v>58</v>
      </c>
      <c r="C39" s="6" t="s">
        <v>57</v>
      </c>
      <c r="D39" s="4" t="s">
        <v>56</v>
      </c>
      <c r="E39" s="3">
        <v>26</v>
      </c>
      <c r="F39" s="3">
        <v>52</v>
      </c>
    </row>
    <row r="40" spans="1:6" ht="15" customHeight="1">
      <c r="A40" s="5" t="s">
        <v>55</v>
      </c>
      <c r="B40" s="5" t="s">
        <v>54</v>
      </c>
      <c r="C40" s="5" t="s">
        <v>53</v>
      </c>
      <c r="D40" s="4" t="s">
        <v>23</v>
      </c>
      <c r="E40" s="3">
        <v>16</v>
      </c>
      <c r="F40" s="3">
        <v>64</v>
      </c>
    </row>
    <row r="41" spans="1:6" ht="15" customHeight="1">
      <c r="A41" s="5" t="s">
        <v>52</v>
      </c>
      <c r="B41" s="5" t="s">
        <v>51</v>
      </c>
      <c r="C41" s="5" t="s">
        <v>50</v>
      </c>
      <c r="D41" s="4" t="s">
        <v>45</v>
      </c>
      <c r="E41" s="3">
        <v>30</v>
      </c>
      <c r="F41" s="3">
        <v>100</v>
      </c>
    </row>
    <row r="42" spans="1:6" ht="15" customHeight="1">
      <c r="A42" s="5" t="s">
        <v>49</v>
      </c>
      <c r="B42" s="5" t="s">
        <v>46</v>
      </c>
      <c r="C42" s="15" t="s">
        <v>48</v>
      </c>
      <c r="D42" s="4" t="s">
        <v>45</v>
      </c>
      <c r="E42" s="3">
        <v>150</v>
      </c>
      <c r="F42" s="3">
        <v>300</v>
      </c>
    </row>
    <row r="43" spans="1:6" ht="15" customHeight="1">
      <c r="A43" s="5" t="s">
        <v>47</v>
      </c>
      <c r="B43" s="5" t="s">
        <v>46</v>
      </c>
      <c r="C43" s="15"/>
      <c r="D43" s="4" t="s">
        <v>45</v>
      </c>
      <c r="E43" s="3">
        <v>150</v>
      </c>
      <c r="F43" s="3">
        <v>300</v>
      </c>
    </row>
    <row r="44" spans="1:6" ht="15" customHeight="1">
      <c r="A44" s="5" t="s">
        <v>44</v>
      </c>
      <c r="B44" s="5" t="s">
        <v>43</v>
      </c>
      <c r="C44" s="5" t="s">
        <v>38</v>
      </c>
      <c r="D44" s="4" t="s">
        <v>32</v>
      </c>
      <c r="E44" s="3">
        <v>6</v>
      </c>
      <c r="F44" s="3">
        <v>8.4</v>
      </c>
    </row>
    <row r="45" spans="1:6" ht="15" customHeight="1">
      <c r="A45" s="5" t="s">
        <v>42</v>
      </c>
      <c r="B45" s="5" t="s">
        <v>41</v>
      </c>
      <c r="C45" s="5" t="s">
        <v>38</v>
      </c>
      <c r="D45" s="4" t="s">
        <v>32</v>
      </c>
      <c r="E45" s="3">
        <v>4</v>
      </c>
      <c r="F45" s="3">
        <v>12.8</v>
      </c>
    </row>
    <row r="46" spans="1:6" ht="15" customHeight="1">
      <c r="A46" s="8" t="s">
        <v>40</v>
      </c>
      <c r="B46" s="5" t="s">
        <v>39</v>
      </c>
      <c r="C46" s="5" t="s">
        <v>38</v>
      </c>
      <c r="D46" s="4" t="s">
        <v>32</v>
      </c>
      <c r="E46" s="3">
        <v>12</v>
      </c>
      <c r="F46" s="3">
        <v>24</v>
      </c>
    </row>
    <row r="47" spans="1:6" ht="15" customHeight="1">
      <c r="A47" s="5" t="s">
        <v>37</v>
      </c>
      <c r="B47" s="5" t="s">
        <v>36</v>
      </c>
      <c r="C47" s="6" t="s">
        <v>35</v>
      </c>
      <c r="D47" s="4" t="s">
        <v>32</v>
      </c>
      <c r="E47" s="3">
        <v>0.3</v>
      </c>
      <c r="F47" s="3">
        <v>0.45</v>
      </c>
    </row>
    <row r="48" spans="1:6" ht="15" customHeight="1">
      <c r="A48" s="7" t="s">
        <v>34</v>
      </c>
      <c r="B48" s="5" t="s">
        <v>33</v>
      </c>
      <c r="C48" s="5"/>
      <c r="D48" s="4" t="s">
        <v>32</v>
      </c>
      <c r="E48" s="3">
        <v>0.2</v>
      </c>
      <c r="F48" s="3">
        <v>4.4220000000000002E-2</v>
      </c>
    </row>
    <row r="49" spans="1:6" ht="15" customHeight="1">
      <c r="A49" s="5" t="s">
        <v>31</v>
      </c>
      <c r="B49" s="5" t="s">
        <v>7</v>
      </c>
      <c r="C49" s="6" t="s">
        <v>28</v>
      </c>
      <c r="D49" s="4" t="s">
        <v>27</v>
      </c>
      <c r="E49" s="3">
        <v>5</v>
      </c>
      <c r="F49" s="3">
        <v>10</v>
      </c>
    </row>
    <row r="50" spans="1:6" ht="15" customHeight="1">
      <c r="A50" s="5" t="s">
        <v>30</v>
      </c>
      <c r="B50" s="5" t="s">
        <v>29</v>
      </c>
      <c r="C50" s="6" t="s">
        <v>28</v>
      </c>
      <c r="D50" s="4" t="s">
        <v>27</v>
      </c>
      <c r="E50" s="3">
        <v>14</v>
      </c>
      <c r="F50" s="3">
        <v>14</v>
      </c>
    </row>
    <row r="51" spans="1:6" ht="15" customHeight="1">
      <c r="A51" s="5" t="s">
        <v>26</v>
      </c>
      <c r="B51" s="5" t="s">
        <v>25</v>
      </c>
      <c r="C51" s="5" t="s">
        <v>24</v>
      </c>
      <c r="D51" s="4" t="s">
        <v>23</v>
      </c>
      <c r="E51" s="3">
        <v>32</v>
      </c>
      <c r="F51" s="3">
        <v>64</v>
      </c>
    </row>
    <row r="52" spans="1:6" ht="15" customHeight="1">
      <c r="A52" s="7" t="s">
        <v>22</v>
      </c>
      <c r="B52" s="5" t="s">
        <v>21</v>
      </c>
      <c r="C52" s="5" t="s">
        <v>20</v>
      </c>
      <c r="D52" s="4" t="s">
        <v>19</v>
      </c>
      <c r="E52" s="3">
        <v>10</v>
      </c>
      <c r="F52" s="3">
        <v>10</v>
      </c>
    </row>
    <row r="53" spans="1:6" ht="15" customHeight="1">
      <c r="A53" s="6" t="s">
        <v>18</v>
      </c>
      <c r="B53" s="5" t="s">
        <v>17</v>
      </c>
      <c r="C53" s="6" t="s">
        <v>16</v>
      </c>
      <c r="D53" s="4" t="s">
        <v>15</v>
      </c>
      <c r="E53" s="3">
        <v>2</v>
      </c>
      <c r="F53" s="3">
        <v>4</v>
      </c>
    </row>
    <row r="54" spans="1:6" ht="15" customHeight="1">
      <c r="A54" s="6" t="s">
        <v>14</v>
      </c>
      <c r="B54" s="5" t="s">
        <v>13</v>
      </c>
      <c r="C54" s="5"/>
      <c r="D54" s="4" t="s">
        <v>2</v>
      </c>
      <c r="E54" s="3">
        <v>10</v>
      </c>
      <c r="F54" s="3">
        <v>20</v>
      </c>
    </row>
    <row r="55" spans="1:6" ht="15" customHeight="1">
      <c r="A55" s="8" t="s">
        <v>12</v>
      </c>
      <c r="B55" s="5" t="s">
        <v>11</v>
      </c>
      <c r="C55" s="5"/>
      <c r="D55" s="4" t="s">
        <v>2</v>
      </c>
      <c r="E55" s="3">
        <v>8</v>
      </c>
      <c r="F55" s="3">
        <v>16</v>
      </c>
    </row>
    <row r="56" spans="1:6" ht="15" customHeight="1">
      <c r="A56" s="5" t="s">
        <v>10</v>
      </c>
      <c r="B56" s="5" t="s">
        <v>9</v>
      </c>
      <c r="C56" s="5"/>
      <c r="D56" s="4" t="s">
        <v>2</v>
      </c>
      <c r="E56" s="3">
        <v>4</v>
      </c>
      <c r="F56" s="3">
        <v>4</v>
      </c>
    </row>
    <row r="57" spans="1:6" ht="15" customHeight="1">
      <c r="A57" s="7" t="s">
        <v>8</v>
      </c>
      <c r="B57" s="5" t="s">
        <v>7</v>
      </c>
      <c r="C57" s="5" t="s">
        <v>6</v>
      </c>
      <c r="D57" s="4" t="s">
        <v>2</v>
      </c>
      <c r="E57" s="3">
        <v>5</v>
      </c>
      <c r="F57" s="3">
        <v>10</v>
      </c>
    </row>
    <row r="58" spans="1:6" ht="15" customHeight="1">
      <c r="A58" s="6" t="s">
        <v>5</v>
      </c>
      <c r="B58" s="5" t="s">
        <v>4</v>
      </c>
      <c r="C58" s="5" t="s">
        <v>3</v>
      </c>
      <c r="D58" s="4" t="s">
        <v>2</v>
      </c>
      <c r="E58" s="3">
        <v>0.187</v>
      </c>
      <c r="F58" s="3">
        <v>1.87</v>
      </c>
    </row>
  </sheetData>
  <mergeCells count="3">
    <mergeCell ref="B14:B15"/>
    <mergeCell ref="B21:B36"/>
    <mergeCell ref="C42:C43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CEA4-F959-4A05-81E9-68FE8F3846C3}">
  <dimension ref="A1:E26"/>
  <sheetViews>
    <sheetView workbookViewId="0">
      <selection activeCell="E14" activeCellId="1" sqref="E9 E14"/>
    </sheetView>
  </sheetViews>
  <sheetFormatPr defaultRowHeight="14.25"/>
  <cols>
    <col min="1" max="1" width="11.625" customWidth="1"/>
    <col min="2" max="2" width="13.375" bestFit="1" customWidth="1"/>
    <col min="3" max="5" width="9.625" customWidth="1"/>
  </cols>
  <sheetData>
    <row r="1" spans="1:5">
      <c r="A1" s="17"/>
      <c r="B1" s="17"/>
      <c r="C1" s="18" t="s">
        <v>172</v>
      </c>
      <c r="D1" s="18">
        <v>2022</v>
      </c>
      <c r="E1" s="18" t="s">
        <v>163</v>
      </c>
    </row>
    <row r="2" spans="1:5">
      <c r="A2" s="19" t="s">
        <v>164</v>
      </c>
      <c r="B2" s="17" t="s">
        <v>168</v>
      </c>
      <c r="C2" s="17">
        <f>D2-D22</f>
        <v>578</v>
      </c>
      <c r="D2" s="17">
        <v>772</v>
      </c>
      <c r="E2" s="17">
        <v>1024</v>
      </c>
    </row>
    <row r="3" spans="1:5">
      <c r="A3" s="19"/>
      <c r="B3" s="17" t="s">
        <v>169</v>
      </c>
      <c r="C3" s="20">
        <f>D3-D23</f>
        <v>14.91</v>
      </c>
      <c r="D3" s="20">
        <v>18.59</v>
      </c>
      <c r="E3" s="20">
        <v>27.22</v>
      </c>
    </row>
    <row r="4" spans="1:5">
      <c r="A4" s="19"/>
      <c r="B4" s="17" t="s">
        <v>170</v>
      </c>
      <c r="C4" s="20">
        <f>D4-D24</f>
        <v>35.22</v>
      </c>
      <c r="D4" s="20">
        <v>43.08</v>
      </c>
      <c r="E4" s="20">
        <v>59.26</v>
      </c>
    </row>
    <row r="5" spans="1:5">
      <c r="A5" s="19"/>
      <c r="B5" s="17" t="s">
        <v>173</v>
      </c>
      <c r="C5" s="20">
        <f>C3/C2*1000</f>
        <v>25.79584775086505</v>
      </c>
      <c r="D5" s="20">
        <f t="shared" ref="D5:E5" si="0">D3/D2*1000</f>
        <v>24.080310880829014</v>
      </c>
      <c r="E5" s="20">
        <f t="shared" si="0"/>
        <v>26.58203125</v>
      </c>
    </row>
    <row r="6" spans="1:5">
      <c r="A6" s="19"/>
      <c r="B6" s="17" t="s">
        <v>174</v>
      </c>
      <c r="C6" s="21">
        <f>C4/C3</f>
        <v>2.362173038229376</v>
      </c>
      <c r="D6" s="21">
        <f t="shared" ref="D6:E6" si="1">D4/D3</f>
        <v>2.3173749327595479</v>
      </c>
      <c r="E6" s="21">
        <f t="shared" si="1"/>
        <v>2.1770756796473183</v>
      </c>
    </row>
    <row r="7" spans="1:5">
      <c r="A7" s="19" t="s">
        <v>165</v>
      </c>
      <c r="B7" s="17" t="s">
        <v>168</v>
      </c>
      <c r="C7" s="17"/>
      <c r="D7" s="17">
        <v>405</v>
      </c>
      <c r="E7" s="17">
        <v>604</v>
      </c>
    </row>
    <row r="8" spans="1:5">
      <c r="A8" s="19"/>
      <c r="B8" s="17" t="s">
        <v>169</v>
      </c>
      <c r="C8" s="17"/>
      <c r="D8" s="17">
        <v>6.44</v>
      </c>
      <c r="E8" s="17">
        <v>13.76</v>
      </c>
    </row>
    <row r="9" spans="1:5">
      <c r="A9" s="19"/>
      <c r="B9" s="17" t="s">
        <v>170</v>
      </c>
      <c r="C9" s="17"/>
      <c r="D9" s="17">
        <v>13.19</v>
      </c>
      <c r="E9" s="17">
        <v>27.64</v>
      </c>
    </row>
    <row r="10" spans="1:5">
      <c r="A10" s="19"/>
      <c r="B10" s="17" t="s">
        <v>173</v>
      </c>
      <c r="C10" s="20"/>
      <c r="D10" s="20">
        <f t="shared" ref="D10:E10" si="2">D8/D7*1000</f>
        <v>15.901234567901236</v>
      </c>
      <c r="E10" s="20">
        <f t="shared" si="2"/>
        <v>22.781456953642383</v>
      </c>
    </row>
    <row r="11" spans="1:5">
      <c r="A11" s="19"/>
      <c r="B11" s="17" t="s">
        <v>174</v>
      </c>
      <c r="C11" s="20"/>
      <c r="D11" s="21">
        <f t="shared" ref="D11:E11" si="3">D9/D8</f>
        <v>2.0481366459627326</v>
      </c>
      <c r="E11" s="21">
        <f t="shared" si="3"/>
        <v>2.0087209302325584</v>
      </c>
    </row>
    <row r="12" spans="1:5">
      <c r="A12" s="19" t="s">
        <v>166</v>
      </c>
      <c r="B12" s="17" t="s">
        <v>168</v>
      </c>
      <c r="C12" s="17"/>
      <c r="D12" s="17">
        <v>67</v>
      </c>
      <c r="E12" s="17">
        <v>95</v>
      </c>
    </row>
    <row r="13" spans="1:5">
      <c r="A13" s="19"/>
      <c r="B13" s="17" t="s">
        <v>169</v>
      </c>
      <c r="C13" s="17"/>
      <c r="D13" s="17">
        <v>0.45</v>
      </c>
      <c r="E13" s="17">
        <v>0.54</v>
      </c>
    </row>
    <row r="14" spans="1:5">
      <c r="A14" s="19"/>
      <c r="B14" s="17" t="s">
        <v>170</v>
      </c>
      <c r="C14" s="17"/>
      <c r="D14" s="17">
        <v>0.86</v>
      </c>
      <c r="E14" s="17">
        <v>1.1299999999999999</v>
      </c>
    </row>
    <row r="15" spans="1:5">
      <c r="A15" s="19"/>
      <c r="B15" s="17" t="s">
        <v>173</v>
      </c>
      <c r="C15" s="20"/>
      <c r="D15" s="20">
        <f t="shared" ref="D15:E15" si="4">D13/D12*1000</f>
        <v>6.7164179104477615</v>
      </c>
      <c r="E15" s="20">
        <f t="shared" si="4"/>
        <v>5.6842105263157903</v>
      </c>
    </row>
    <row r="16" spans="1:5">
      <c r="A16" s="19"/>
      <c r="B16" s="17" t="s">
        <v>174</v>
      </c>
      <c r="C16" s="20"/>
      <c r="D16" s="21">
        <f t="shared" ref="D16:E16" si="5">D14/D13</f>
        <v>1.911111111111111</v>
      </c>
      <c r="E16" s="21">
        <f t="shared" si="5"/>
        <v>2.0925925925925921</v>
      </c>
    </row>
    <row r="17" spans="1:5">
      <c r="A17" s="19" t="s">
        <v>167</v>
      </c>
      <c r="B17" s="17" t="s">
        <v>168</v>
      </c>
      <c r="C17" s="17"/>
      <c r="D17" s="17">
        <v>300</v>
      </c>
      <c r="E17" s="17">
        <v>325</v>
      </c>
    </row>
    <row r="18" spans="1:5">
      <c r="A18" s="19"/>
      <c r="B18" s="17" t="s">
        <v>169</v>
      </c>
      <c r="C18" s="17"/>
      <c r="D18" s="17">
        <v>11.7</v>
      </c>
      <c r="E18" s="17">
        <v>12.92</v>
      </c>
    </row>
    <row r="19" spans="1:5">
      <c r="A19" s="19"/>
      <c r="B19" s="17" t="s">
        <v>170</v>
      </c>
      <c r="C19" s="17"/>
      <c r="D19" s="17">
        <v>29.03</v>
      </c>
      <c r="E19" s="17">
        <v>30.49</v>
      </c>
    </row>
    <row r="20" spans="1:5">
      <c r="A20" s="19"/>
      <c r="B20" s="17" t="s">
        <v>173</v>
      </c>
      <c r="C20" s="20"/>
      <c r="D20" s="20">
        <f t="shared" ref="D20:E20" si="6">D18/D17*1000</f>
        <v>39</v>
      </c>
      <c r="E20" s="20">
        <f t="shared" si="6"/>
        <v>39.753846153846155</v>
      </c>
    </row>
    <row r="21" spans="1:5">
      <c r="A21" s="19"/>
      <c r="B21" s="17" t="s">
        <v>174</v>
      </c>
      <c r="C21" s="20"/>
      <c r="D21" s="21">
        <f t="shared" ref="D21:E21" si="7">D19/D18</f>
        <v>2.4811965811965813</v>
      </c>
      <c r="E21" s="21">
        <f t="shared" si="7"/>
        <v>2.359907120743034</v>
      </c>
    </row>
    <row r="22" spans="1:5">
      <c r="A22" s="19" t="s">
        <v>171</v>
      </c>
      <c r="B22" s="17" t="s">
        <v>168</v>
      </c>
      <c r="C22" s="17"/>
      <c r="D22" s="17">
        <v>194</v>
      </c>
      <c r="E22" s="17">
        <v>227</v>
      </c>
    </row>
    <row r="23" spans="1:5">
      <c r="A23" s="19"/>
      <c r="B23" s="17" t="s">
        <v>169</v>
      </c>
      <c r="C23" s="17"/>
      <c r="D23" s="17">
        <v>3.68</v>
      </c>
      <c r="E23" s="17">
        <v>7.41</v>
      </c>
    </row>
    <row r="24" spans="1:5">
      <c r="A24" s="19"/>
      <c r="B24" s="17" t="s">
        <v>170</v>
      </c>
      <c r="C24" s="17"/>
      <c r="D24" s="17">
        <v>7.86</v>
      </c>
      <c r="E24" s="17">
        <v>14.71</v>
      </c>
    </row>
    <row r="25" spans="1:5">
      <c r="A25" s="19"/>
      <c r="B25" s="17" t="s">
        <v>173</v>
      </c>
      <c r="C25" s="20"/>
      <c r="D25" s="20">
        <f t="shared" ref="D25:E25" si="8">D23/D22*1000</f>
        <v>18.969072164948454</v>
      </c>
      <c r="E25" s="20">
        <f t="shared" si="8"/>
        <v>32.643171806167402</v>
      </c>
    </row>
    <row r="26" spans="1:5">
      <c r="A26" s="19"/>
      <c r="B26" s="17" t="s">
        <v>174</v>
      </c>
      <c r="C26" s="20"/>
      <c r="D26" s="21">
        <f t="shared" ref="D26:E26" si="9">D24/D23</f>
        <v>2.1358695652173911</v>
      </c>
      <c r="E26" s="21">
        <f t="shared" si="9"/>
        <v>1.9851551956815114</v>
      </c>
    </row>
  </sheetData>
  <mergeCells count="5">
    <mergeCell ref="A2:A6"/>
    <mergeCell ref="A7:A11"/>
    <mergeCell ref="A12:A16"/>
    <mergeCell ref="A17:A21"/>
    <mergeCell ref="A22:A2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3" sqref="B3"/>
    </sheetView>
  </sheetViews>
  <sheetFormatPr defaultRowHeight="14.25"/>
  <cols>
    <col min="1" max="1" width="22" customWidth="1"/>
    <col min="2" max="2" width="18" customWidth="1"/>
  </cols>
  <sheetData>
    <row r="1" spans="1:2">
      <c r="B1" s="2" t="s">
        <v>1</v>
      </c>
    </row>
    <row r="2" spans="1:2">
      <c r="A2" t="s">
        <v>0</v>
      </c>
      <c r="B2" s="1">
        <f>'National Statistics'!E6</f>
        <v>2.1770756796473183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About</vt:lpstr>
      <vt:lpstr>Shandong Pilot Project</vt:lpstr>
      <vt:lpstr>Grid Side Projects</vt:lpstr>
      <vt:lpstr>National Statistics</vt:lpstr>
      <vt:lpstr>GBEtPR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2018-04-25T23:09:50Z</dcterms:created>
  <dcterms:modified xsi:type="dcterms:W3CDTF">2024-03-07T06:52:47Z</dcterms:modified>
</cp:coreProperties>
</file>