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lx\Desktop\EPS Package\eps\ing\eps-china2022-smart-trans\InputData\io-model\URPbIC\"/>
    </mc:Choice>
  </mc:AlternateContent>
  <xr:revisionPtr revIDLastSave="0" documentId="13_ncr:1_{9B70FE5A-8E9E-4509-A67B-6C85FB8BF9F6}" xr6:coauthVersionLast="47" xr6:coauthVersionMax="47" xr10:uidLastSave="{00000000-0000-0000-0000-000000000000}"/>
  <bookViews>
    <workbookView xWindow="390" yWindow="390" windowWidth="17190" windowHeight="10920" activeTab="3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<sst xmlns="http://schemas.openxmlformats.org/spreadsheetml/2006/main" count="216" uniqueCount="171">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</sst>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0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/>
  </cellXfs>
  <cellStyles count="3">
    <cellStyle name="Normal 2" xfId="2" xr:uid="{2F0C8A8E-D31E-4F34-A1FB-A6290494DAD1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B7"/>
  <sheetViews>
    <sheetView workbookViewId="0"/>
  </sheetViews>
  <sheetFormatPr defaultRowHeight="14.25" x14ac:dyDescent="0.2"/>
  <sheetData>
    <row r="1" spans="1:2" x14ac:dyDescent="0.2">
      <c r="A1" s="4" t="s">
        <v>77</v>
      </c>
    </row>
    <row r="3" spans="1:2" x14ac:dyDescent="0.2">
      <c r="A3" t="s">
        <v>78</v>
      </c>
      <c r="B3" t="s">
        <v>79</v>
      </c>
    </row>
    <row r="4" spans="1:2" x14ac:dyDescent="0.2">
      <c r="B4" s="5">
        <v>2020</v>
      </c>
    </row>
    <row r="5" spans="1:2" x14ac:dyDescent="0.2">
      <c r="B5" t="s">
        <v>80</v>
      </c>
    </row>
    <row r="6" spans="1:2" x14ac:dyDescent="0.2">
      <c r="B6" s="2" t="s">
        <v>81</v>
      </c>
    </row>
    <row r="7" spans="1:2" x14ac:dyDescent="0.2">
      <c r="B7" t="s">
        <v>82</v>
      </c>
    </row>
  </sheetData>
  <phoneticPr fontId="5" type="noConversion"/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defaultRowHeight="14.25" x14ac:dyDescent="0.2"/>
  <cols>
    <col min="1" max="1" width="58.875" customWidth="1"/>
    <col min="2" max="6" width="18.375" customWidth="1"/>
    <col min="7" max="7" width="9.125" customWidth="1"/>
  </cols>
  <sheetData>
    <row r="1" spans="1:6" x14ac:dyDescent="0.2">
      <c r="A1" s="4" t="s">
        <v>76</v>
      </c>
    </row>
    <row r="2" spans="1:6" ht="28.5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8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9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9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8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9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9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9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9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9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9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9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9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8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8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8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8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8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8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8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8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8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8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8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8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8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8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9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9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9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0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0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9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0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0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9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0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0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9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0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0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0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0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9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0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1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1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0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9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0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0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9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0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0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9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0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0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1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1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9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0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8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8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8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defaultRowHeight="14.25" x14ac:dyDescent="0.2"/>
  <cols>
    <col min="1" max="1" width="13.25" style="5" customWidth="1"/>
    <col min="2" max="2" width="68.375" customWidth="1"/>
    <col min="3" max="3" width="44.875" customWidth="1"/>
    <col min="4" max="4" width="19.125" customWidth="1"/>
  </cols>
  <sheetData>
    <row r="1" spans="1:4" ht="28.5" x14ac:dyDescent="0.2">
      <c r="A1" s="7" t="s">
        <v>116</v>
      </c>
      <c r="B1" s="4" t="s">
        <v>146</v>
      </c>
      <c r="C1" s="4" t="s">
        <v>147</v>
      </c>
      <c r="D1" s="12" t="s">
        <v>148</v>
      </c>
    </row>
    <row r="2" spans="1:4" ht="15" thickBot="1" x14ac:dyDescent="0.25">
      <c r="A2" s="5" t="s">
        <v>83</v>
      </c>
      <c r="B2" t="s">
        <v>117</v>
      </c>
      <c r="C2" s="13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4" t="s">
        <v>154</v>
      </c>
      <c r="B3" t="s">
        <v>155</v>
      </c>
      <c r="C3" s="13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5" thickBot="1" x14ac:dyDescent="0.25">
      <c r="A4" s="15" t="s">
        <v>153</v>
      </c>
      <c r="B4" t="s">
        <v>156</v>
      </c>
      <c r="C4" s="13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3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3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3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3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3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3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5" thickBot="1" x14ac:dyDescent="0.25">
      <c r="A11" s="5" t="s">
        <v>90</v>
      </c>
      <c r="B11" t="s">
        <v>124</v>
      </c>
      <c r="C11" s="13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4" t="s">
        <v>152</v>
      </c>
      <c r="B12" t="s">
        <v>150</v>
      </c>
      <c r="C12" s="13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5" thickBot="1" x14ac:dyDescent="0.25">
      <c r="A13" s="15" t="s">
        <v>149</v>
      </c>
      <c r="B13" t="s">
        <v>151</v>
      </c>
      <c r="C13" s="13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5" thickBot="1" x14ac:dyDescent="0.25">
      <c r="A14" s="5" t="s">
        <v>91</v>
      </c>
      <c r="B14" t="s">
        <v>125</v>
      </c>
      <c r="C14" s="13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4" t="s">
        <v>158</v>
      </c>
      <c r="B15" t="s">
        <v>159</v>
      </c>
      <c r="C15" s="13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5" thickBot="1" x14ac:dyDescent="0.25">
      <c r="A16" s="15" t="s">
        <v>157</v>
      </c>
      <c r="B16" t="s">
        <v>160</v>
      </c>
      <c r="C16" s="13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4" t="s">
        <v>161</v>
      </c>
      <c r="B17" t="s">
        <v>162</v>
      </c>
      <c r="C17" s="13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5" thickBot="1" x14ac:dyDescent="0.25">
      <c r="A18" s="15" t="s">
        <v>164</v>
      </c>
      <c r="B18" t="s">
        <v>163</v>
      </c>
      <c r="C18" s="13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3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3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3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3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3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3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5" thickBot="1" x14ac:dyDescent="0.25">
      <c r="A25" s="5" t="s">
        <v>98</v>
      </c>
      <c r="B25" t="s">
        <v>132</v>
      </c>
      <c r="C25" s="13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4" t="s">
        <v>165</v>
      </c>
      <c r="B26" t="s">
        <v>168</v>
      </c>
      <c r="C26" s="13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6" t="s">
        <v>166</v>
      </c>
      <c r="B27" t="s">
        <v>169</v>
      </c>
      <c r="C27" s="13" t="str">
        <f>'BLS Table 3'!$A$48</f>
        <v>Utilities</v>
      </c>
      <c r="D27">
        <f>VLOOKUP($C27,'BLS Table 3'!$A$3:$F$75,COLUMN('BLS Table 3'!$F$2),FALSE)/100</f>
        <v>0.24</v>
      </c>
    </row>
    <row r="28" spans="1:4" ht="15" thickBot="1" x14ac:dyDescent="0.25">
      <c r="A28" s="15" t="s">
        <v>167</v>
      </c>
      <c r="B28" t="s">
        <v>170</v>
      </c>
      <c r="C28" s="13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3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3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3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3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3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3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3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3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3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3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3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3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3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3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3" t="str">
        <f>'BLS Table 3'!A70</f>
        <v>Other services(3)</v>
      </c>
      <c r="D43">
        <f>VLOOKUP($C43,'BLS Table 3'!$A$3:$F$75,COLUMN('BLS Table 3'!$F$2),FALSE)/100</f>
        <v>3.3000000000000002E-2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tabSelected="1" workbookViewId="0">
      <selection activeCell="B2" sqref="B2:AQ2"/>
    </sheetView>
  </sheetViews>
  <sheetFormatPr defaultRowHeight="14.25" x14ac:dyDescent="0.2"/>
  <cols>
    <col min="1" max="1" width="33.25" customWidth="1"/>
    <col min="2" max="43" width="11.625" customWidth="1"/>
  </cols>
  <sheetData>
    <row r="1" spans="1:43" s="18" customFormat="1" x14ac:dyDescent="0.2">
      <c r="A1" s="17" t="s">
        <v>114</v>
      </c>
      <c r="B1" s="18" t="s">
        <v>83</v>
      </c>
      <c r="C1" s="18" t="s">
        <v>154</v>
      </c>
      <c r="D1" s="18" t="s">
        <v>153</v>
      </c>
      <c r="E1" s="18" t="s">
        <v>84</v>
      </c>
      <c r="F1" s="18" t="s">
        <v>85</v>
      </c>
      <c r="G1" s="18" t="s">
        <v>86</v>
      </c>
      <c r="H1" s="18" t="s">
        <v>87</v>
      </c>
      <c r="I1" s="18" t="s">
        <v>88</v>
      </c>
      <c r="J1" s="18" t="s">
        <v>89</v>
      </c>
      <c r="K1" s="18" t="s">
        <v>90</v>
      </c>
      <c r="L1" s="18" t="s">
        <v>152</v>
      </c>
      <c r="M1" s="18" t="s">
        <v>149</v>
      </c>
      <c r="N1" s="18" t="s">
        <v>91</v>
      </c>
      <c r="O1" s="18" t="s">
        <v>158</v>
      </c>
      <c r="P1" s="18" t="s">
        <v>157</v>
      </c>
      <c r="Q1" s="18" t="s">
        <v>161</v>
      </c>
      <c r="R1" s="18" t="s">
        <v>164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  <c r="Z1" s="18" t="s">
        <v>165</v>
      </c>
      <c r="AA1" s="18" t="s">
        <v>166</v>
      </c>
      <c r="AB1" s="18" t="s">
        <v>167</v>
      </c>
      <c r="AC1" s="18" t="s">
        <v>99</v>
      </c>
      <c r="AD1" s="18" t="s">
        <v>100</v>
      </c>
      <c r="AE1" s="18" t="s">
        <v>101</v>
      </c>
      <c r="AF1" s="18" t="s">
        <v>102</v>
      </c>
      <c r="AG1" s="18" t="s">
        <v>103</v>
      </c>
      <c r="AH1" s="18" t="s">
        <v>104</v>
      </c>
      <c r="AI1" s="18" t="s">
        <v>105</v>
      </c>
      <c r="AJ1" s="18" t="s">
        <v>106</v>
      </c>
      <c r="AK1" s="18" t="s">
        <v>107</v>
      </c>
      <c r="AL1" s="18" t="s">
        <v>108</v>
      </c>
      <c r="AM1" s="18" t="s">
        <v>109</v>
      </c>
      <c r="AN1" s="18" t="s">
        <v>110</v>
      </c>
      <c r="AO1" s="18" t="s">
        <v>111</v>
      </c>
      <c r="AP1" s="18" t="s">
        <v>112</v>
      </c>
      <c r="AQ1" s="18" t="s">
        <v>113</v>
      </c>
    </row>
    <row r="2" spans="1:43" s="19" customFormat="1" x14ac:dyDescent="0.2">
      <c r="A2" s="19" t="s">
        <v>115</v>
      </c>
      <c r="B2" s="19">
        <f>VLOOKUP(B$1,'ISIC to BLS Map'!$A$1:$D$43,COLUMN('ISIC to BLS Map'!$D$1),FALSE)</f>
        <v>2.7999999999999997E-2</v>
      </c>
      <c r="C2" s="19">
        <f>VLOOKUP(C$1,'ISIC to BLS Map'!$A$1:$D$43,COLUMN('ISIC to BLS Map'!$D$1),FALSE)</f>
        <v>4.7E-2</v>
      </c>
      <c r="D2" s="19">
        <f>VLOOKUP(D$1,'ISIC to BLS Map'!$A$1:$D$43,COLUMN('ISIC to BLS Map'!$D$1),FALSE)</f>
        <v>4.7E-2</v>
      </c>
      <c r="E2" s="19">
        <f>VLOOKUP(E$1,'ISIC to BLS Map'!$A$1:$D$43,COLUMN('ISIC to BLS Map'!$D$1),FALSE)</f>
        <v>4.7E-2</v>
      </c>
      <c r="F2" s="19">
        <f>VLOOKUP(F$1,'ISIC to BLS Map'!$A$1:$D$43,COLUMN('ISIC to BLS Map'!$D$1),FALSE)</f>
        <v>4.7E-2</v>
      </c>
      <c r="G2" s="19">
        <f>VLOOKUP(G$1,'ISIC to BLS Map'!$A$1:$D$43,COLUMN('ISIC to BLS Map'!$D$1),FALSE)</f>
        <v>9.1999999999999998E-2</v>
      </c>
      <c r="H2" s="19">
        <f>VLOOKUP(H$1,'ISIC to BLS Map'!$A$1:$D$43,COLUMN('ISIC to BLS Map'!$D$1),FALSE)</f>
        <v>9.1999999999999998E-2</v>
      </c>
      <c r="I2" s="19">
        <f>VLOOKUP(I$1,'ISIC to BLS Map'!$A$1:$D$43,COLUMN('ISIC to BLS Map'!$D$1),FALSE)</f>
        <v>9.1999999999999998E-2</v>
      </c>
      <c r="J2" s="19">
        <f>VLOOKUP(J$1,'ISIC to BLS Map'!$A$1:$D$43,COLUMN('ISIC to BLS Map'!$D$1),FALSE)</f>
        <v>9.1999999999999998E-2</v>
      </c>
      <c r="K2" s="19">
        <f>VLOOKUP(K$1,'ISIC to BLS Map'!$A$1:$D$43,COLUMN('ISIC to BLS Map'!$D$1),FALSE)</f>
        <v>9.1999999999999998E-2</v>
      </c>
      <c r="L2" s="19">
        <f>VLOOKUP(L$1,'ISIC to BLS Map'!$A$1:$D$43,COLUMN('ISIC to BLS Map'!$D$1),FALSE)</f>
        <v>9.1999999999999998E-2</v>
      </c>
      <c r="M2" s="19">
        <f>VLOOKUP(M$1,'ISIC to BLS Map'!$A$1:$D$43,COLUMN('ISIC to BLS Map'!$D$1),FALSE)</f>
        <v>9.1999999999999998E-2</v>
      </c>
      <c r="N2" s="19">
        <f>VLOOKUP(N$1,'ISIC to BLS Map'!$A$1:$D$43,COLUMN('ISIC to BLS Map'!$D$1),FALSE)</f>
        <v>9.1999999999999998E-2</v>
      </c>
      <c r="O2" s="19">
        <f>VLOOKUP(O$1,'ISIC to BLS Map'!$A$1:$D$43,COLUMN('ISIC to BLS Map'!$D$1),FALSE)</f>
        <v>9.6000000000000002E-2</v>
      </c>
      <c r="P2" s="19">
        <f>VLOOKUP(P$1,'ISIC to BLS Map'!$A$1:$D$43,COLUMN('ISIC to BLS Map'!$D$1),FALSE)</f>
        <v>9.6000000000000002E-2</v>
      </c>
      <c r="Q2" s="19">
        <f>VLOOKUP(Q$1,'ISIC to BLS Map'!$A$1:$D$43,COLUMN('ISIC to BLS Map'!$D$1),FALSE)</f>
        <v>9.6000000000000002E-2</v>
      </c>
      <c r="R2" s="19">
        <f>VLOOKUP(R$1,'ISIC to BLS Map'!$A$1:$D$43,COLUMN('ISIC to BLS Map'!$D$1),FALSE)</f>
        <v>9.6000000000000002E-2</v>
      </c>
      <c r="S2" s="19">
        <f>VLOOKUP(S$1,'ISIC to BLS Map'!$A$1:$D$43,COLUMN('ISIC to BLS Map'!$D$1),FALSE)</f>
        <v>9.6000000000000002E-2</v>
      </c>
      <c r="T2" s="19">
        <f>VLOOKUP(T$1,'ISIC to BLS Map'!$A$1:$D$43,COLUMN('ISIC to BLS Map'!$D$1),FALSE)</f>
        <v>9.6000000000000002E-2</v>
      </c>
      <c r="U2" s="19">
        <f>VLOOKUP(U$1,'ISIC to BLS Map'!$A$1:$D$43,COLUMN('ISIC to BLS Map'!$D$1),FALSE)</f>
        <v>9.6000000000000002E-2</v>
      </c>
      <c r="V2" s="19">
        <f>VLOOKUP(V$1,'ISIC to BLS Map'!$A$1:$D$43,COLUMN('ISIC to BLS Map'!$D$1),FALSE)</f>
        <v>9.6000000000000002E-2</v>
      </c>
      <c r="W2" s="19">
        <f>VLOOKUP(W$1,'ISIC to BLS Map'!$A$1:$D$43,COLUMN('ISIC to BLS Map'!$D$1),FALSE)</f>
        <v>9.6000000000000002E-2</v>
      </c>
      <c r="X2" s="19">
        <f>VLOOKUP(X$1,'ISIC to BLS Map'!$A$1:$D$43,COLUMN('ISIC to BLS Map'!$D$1),FALSE)</f>
        <v>9.6000000000000002E-2</v>
      </c>
      <c r="Y2" s="19">
        <f>VLOOKUP(Y$1,'ISIC to BLS Map'!$A$1:$D$43,COLUMN('ISIC to BLS Map'!$D$1),FALSE)</f>
        <v>9.4E-2</v>
      </c>
      <c r="Z2" s="19">
        <f>VLOOKUP(Z$1,'ISIC to BLS Map'!$A$1:$D$43,COLUMN('ISIC to BLS Map'!$D$1),FALSE)</f>
        <v>0.24</v>
      </c>
      <c r="AA2" s="19">
        <f>VLOOKUP(AA$1,'ISIC to BLS Map'!$A$1:$D$43,COLUMN('ISIC to BLS Map'!$D$1),FALSE)</f>
        <v>0.24</v>
      </c>
      <c r="AB2" s="19">
        <f>VLOOKUP(AB$1,'ISIC to BLS Map'!$A$1:$D$43,COLUMN('ISIC to BLS Map'!$D$1),FALSE)</f>
        <v>0.24</v>
      </c>
      <c r="AC2" s="19">
        <f>VLOOKUP(AC$1,'ISIC to BLS Map'!$A$1:$D$43,COLUMN('ISIC to BLS Map'!$D$1),FALSE)</f>
        <v>0.13600000000000001</v>
      </c>
      <c r="AD2" s="19">
        <f>VLOOKUP(AD$1,'ISIC to BLS Map'!$A$1:$D$43,COLUMN('ISIC to BLS Map'!$D$1),FALSE)</f>
        <v>4.8000000000000001E-2</v>
      </c>
      <c r="AE2" s="19">
        <f>VLOOKUP(AE$1,'ISIC to BLS Map'!$A$1:$D$43,COLUMN('ISIC to BLS Map'!$D$1),FALSE)</f>
        <v>0.17600000000000002</v>
      </c>
      <c r="AF2" s="19">
        <f>VLOOKUP(AF$1,'ISIC to BLS Map'!$A$1:$D$43,COLUMN('ISIC to BLS Map'!$D$1),FALSE)</f>
        <v>2.6000000000000002E-2</v>
      </c>
      <c r="AG2" s="19">
        <f>VLOOKUP(AG$1,'ISIC to BLS Map'!$A$1:$D$43,COLUMN('ISIC to BLS Map'!$D$1),FALSE)</f>
        <v>0.11199999999999999</v>
      </c>
      <c r="AH2" s="19">
        <f>VLOOKUP(AH$1,'ISIC to BLS Map'!$A$1:$D$43,COLUMN('ISIC to BLS Map'!$D$1),FALSE)</f>
        <v>0.153</v>
      </c>
      <c r="AI2" s="19">
        <f>VLOOKUP(AI$1,'ISIC to BLS Map'!$A$1:$D$43,COLUMN('ISIC to BLS Map'!$D$1),FALSE)</f>
        <v>2.2000000000000002E-2</v>
      </c>
      <c r="AJ2" s="19">
        <f>VLOOKUP(AJ$1,'ISIC to BLS Map'!$A$1:$D$43,COLUMN('ISIC to BLS Map'!$D$1),FALSE)</f>
        <v>1.8000000000000002E-2</v>
      </c>
      <c r="AK2" s="19">
        <f>VLOOKUP(AK$1,'ISIC to BLS Map'!$A$1:$D$43,COLUMN('ISIC to BLS Map'!$D$1),FALSE)</f>
        <v>4.7E-2</v>
      </c>
      <c r="AL2" s="19">
        <f>VLOOKUP(AL$1,'ISIC to BLS Map'!$A$1:$D$43,COLUMN('ISIC to BLS Map'!$D$1),FALSE)</f>
        <v>0.03</v>
      </c>
      <c r="AM2" s="19">
        <f>VLOOKUP(AM$1,'ISIC to BLS Map'!$A$1:$D$43,COLUMN('ISIC to BLS Map'!$D$1),FALSE)</f>
        <v>0.30499999999999999</v>
      </c>
      <c r="AN2" s="19">
        <f>VLOOKUP(AN$1,'ISIC to BLS Map'!$A$1:$D$43,COLUMN('ISIC to BLS Map'!$D$1),FALSE)</f>
        <v>0.36599999999999999</v>
      </c>
      <c r="AO2" s="19">
        <f>VLOOKUP(AO$1,'ISIC to BLS Map'!$A$1:$D$43,COLUMN('ISIC to BLS Map'!$D$1),FALSE)</f>
        <v>7.9000000000000001E-2</v>
      </c>
      <c r="AP2" s="19">
        <f>VLOOKUP(AP$1,'ISIC to BLS Map'!$A$1:$D$43,COLUMN('ISIC to BLS Map'!$D$1),FALSE)</f>
        <v>7.400000000000001E-2</v>
      </c>
      <c r="AQ2" s="19">
        <f>VLOOKUP(AQ$1,'ISIC to BLS Map'!$A$1:$D$43,COLUMN('ISIC to BLS Map'!$D$1),FALSE)</f>
        <v>3.3000000000000002E-2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汭 韦</cp:lastModifiedBy>
  <dcterms:created xsi:type="dcterms:W3CDTF">2020-06-11T23:16:37Z</dcterms:created>
  <dcterms:modified xsi:type="dcterms:W3CDTF">2024-07-23T02:07:36Z</dcterms:modified>
</cp:coreProperties>
</file>