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8c76a047a215b1c/ZHLX文件/Muhan/@EPS/交通变量/trans_Nov/gx/EoVPwFE/"/>
    </mc:Choice>
  </mc:AlternateContent>
  <xr:revisionPtr revIDLastSave="0" documentId="8_{CA422566-30A2-43E8-8204-143AC1735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" sheetId="1" r:id="rId1"/>
    <sheet name="data" sheetId="3" r:id="rId2"/>
    <sheet name="EoVPwF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1" i="3"/>
  <c r="B29" i="3"/>
  <c r="B28" i="3"/>
  <c r="B25" i="3"/>
  <c r="B21" i="3"/>
  <c r="B14" i="3"/>
  <c r="B13" i="3"/>
  <c r="B12" i="3"/>
  <c r="B11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<sst xmlns="http://schemas.openxmlformats.org/spreadsheetml/2006/main" count="46" uniqueCount="40">
  <si>
    <t>EoVPwFE Elasticity of Vehicle Price wrt Fuel Economy</t>
  </si>
  <si>
    <t>Source:</t>
  </si>
  <si>
    <t xml:space="preserve">For this variable, we first looked up the fuel consumption in liters per hundred kilometers for the years 2016 and 2020. </t>
  </si>
  <si>
    <t xml:space="preserve">We converted this to miles per gallon (MPG). Then, we calculated the percentage increase in MPG from 2016 to 2020. </t>
  </si>
  <si>
    <t>Finally, we used this percentage to adjust for the increase in the average selling price of vehicles from 2016 to 2020.</t>
  </si>
  <si>
    <t>Currency Year</t>
  </si>
  <si>
    <t>2021 RMB to 2021 USD</t>
  </si>
  <si>
    <t>MPG</t>
  </si>
  <si>
    <t>1km</t>
  </si>
  <si>
    <t>mile</t>
  </si>
  <si>
    <t>% Improvement in Fuel Economy</t>
  </si>
  <si>
    <t>% Increase in Price</t>
  </si>
  <si>
    <t>Elasticity</t>
  </si>
  <si>
    <t>Elasticity (dimensionless)</t>
  </si>
  <si>
    <t>Vehicle Price wrt Fuel Econ</t>
  </si>
  <si>
    <t>Notes</t>
    <phoneticPr fontId="6" type="noConversion"/>
  </si>
  <si>
    <t>https://www.163.com/dy/article/G0PDS9H80547I66F.html</t>
    <phoneticPr fontId="6" type="noConversion"/>
  </si>
  <si>
    <t>https://xianxiao.ssap.com.cn/bookpic/1758397.html</t>
    <phoneticPr fontId="6" type="noConversion"/>
  </si>
  <si>
    <t>Fuel consumption per km</t>
    <phoneticPr fontId="6" type="noConversion"/>
  </si>
  <si>
    <t>NetEase</t>
    <phoneticPr fontId="6" type="noConversion"/>
  </si>
  <si>
    <t>Vehicle price trends</t>
    <phoneticPr fontId="6" type="noConversion"/>
  </si>
  <si>
    <t>China Automotive Technology &amp; Research Center Co., Ltd</t>
    <phoneticPr fontId="6" type="noConversion"/>
  </si>
  <si>
    <t>中国汽车技术研究中心有限公司</t>
    <phoneticPr fontId="6" type="noConversion"/>
  </si>
  <si>
    <t>中国汽车与保险大数据发展报告（2020）</t>
    <phoneticPr fontId="6" type="noConversion"/>
  </si>
  <si>
    <t>China Auto &amp; Insurance Big Data Development Report (2020)</t>
  </si>
  <si>
    <t>网易</t>
    <phoneticPr fontId="6" type="noConversion"/>
  </si>
  <si>
    <t>2020年中国市场轿车油耗最新排行榜</t>
    <phoneticPr fontId="6" type="noConversion"/>
  </si>
  <si>
    <t>The latest ranking of car fuel consumption in the Chinese market in 2020</t>
    <phoneticPr fontId="6" type="noConversion"/>
  </si>
  <si>
    <t>litre/100 km</t>
    <phoneticPr fontId="6" type="noConversion"/>
  </si>
  <si>
    <t>litre/km</t>
    <phoneticPr fontId="6" type="noConversion"/>
  </si>
  <si>
    <t>km/litre</t>
    <phoneticPr fontId="6" type="noConversion"/>
  </si>
  <si>
    <t>mile/litre</t>
    <phoneticPr fontId="6" type="noConversion"/>
  </si>
  <si>
    <t>Most cars have a displacement of 1.6 to 2.0</t>
    <phoneticPr fontId="6" type="noConversion"/>
  </si>
  <si>
    <t>1gallon</t>
    <phoneticPr fontId="6" type="noConversion"/>
  </si>
  <si>
    <t>1litre</t>
    <phoneticPr fontId="6" type="noConversion"/>
  </si>
  <si>
    <t>litre</t>
    <phoneticPr fontId="6" type="noConversion"/>
  </si>
  <si>
    <t>gallon</t>
    <phoneticPr fontId="6" type="noConversion"/>
  </si>
  <si>
    <t>2016price（USD）</t>
    <phoneticPr fontId="6" type="noConversion"/>
  </si>
  <si>
    <t>2020price（USD）</t>
    <phoneticPr fontId="6" type="noConversion"/>
  </si>
  <si>
    <t>data from BNVP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</si>
</sst>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"/>
  </numFmts>
  <fonts count="7" x14ac:knownFonts="1">
    <font>
      <sz val="10"/>
      <color theme="1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76" fontId="1" fillId="0" borderId="0" xfId="0" applyNumberFormat="1" applyFont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1" fillId="0" borderId="0" xfId="1" applyFont="1" applyAlignment="1"/>
    <xf numFmtId="176" fontId="2" fillId="0" borderId="0" xfId="0" applyNumberFormat="1" applyFont="1" applyAlignment="1"/>
    <xf numFmtId="0" fontId="2" fillId="4" borderId="0" xfId="0" applyFont="1" applyFill="1" applyAlignment="1"/>
    <xf numFmtId="0" fontId="1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Alignment="1">
      <alignment horizontal="left" vertical="center"/>
    </xf>
    <xf numFmtId="0" fontId="5" fillId="0" borderId="0" xfId="0" applyFont="1">
      <alignment vertical="center"/>
    </xf>
    <xf numFmtId="0" fontId="4" fillId="0" borderId="0" xfId="2">
      <alignment vertical="center"/>
    </xf>
    <xf numFmtId="0" fontId="1" fillId="0" borderId="0" xfId="0" applyFont="1" applyAlignment="1">
      <alignment horizontal="left"/>
    </xf>
  </cellXfs>
  <cellStyles count="3">
    <cellStyle name="百分比" xfId="1" builtinId="5"/>
    <cellStyle name="常规" xfId="0" builtinId="0"/>
    <cellStyle name="超链接" xfId="2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ianxiao.ssap.com.cn/bookpic/1758397.html" TargetMode="External"/><Relationship Id="rId1" Type="http://schemas.openxmlformats.org/officeDocument/2006/relationships/hyperlink" Target="https://www.163.com/dy/article/G0PDS9H80547I66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10" zoomScaleNormal="110" workbookViewId="0">
      <selection activeCell="A6" sqref="A6"/>
    </sheetView>
  </sheetViews>
  <sheetFormatPr defaultColWidth="8.88671875" defaultRowHeight="12" x14ac:dyDescent="0.15"/>
  <cols>
    <col min="1" max="1" width="10.109375" customWidth="1"/>
    <col min="2" max="2" width="32" customWidth="1"/>
  </cols>
  <sheetData>
    <row r="1" spans="1:11" ht="14.4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4.4" x14ac:dyDescent="0.25">
      <c r="A3" s="3" t="s">
        <v>1</v>
      </c>
      <c r="B3" s="9" t="s">
        <v>18</v>
      </c>
      <c r="C3" s="1"/>
      <c r="D3" s="1"/>
      <c r="E3" s="9" t="s">
        <v>20</v>
      </c>
      <c r="F3" s="1"/>
      <c r="G3" s="1"/>
      <c r="H3" s="1"/>
      <c r="I3" s="1"/>
      <c r="J3" s="1"/>
      <c r="K3" s="1"/>
    </row>
    <row r="4" spans="1:11" ht="14.4" x14ac:dyDescent="0.25">
      <c r="A4" s="1"/>
      <c r="B4" s="13" t="s">
        <v>19</v>
      </c>
      <c r="C4" s="1"/>
      <c r="D4" s="1"/>
      <c r="E4" s="1" t="s">
        <v>21</v>
      </c>
      <c r="F4" s="1"/>
      <c r="G4" s="1"/>
      <c r="H4" s="1"/>
      <c r="I4" s="1"/>
      <c r="J4" s="1"/>
      <c r="K4" s="1"/>
    </row>
    <row r="5" spans="1:11" ht="14.4" x14ac:dyDescent="0.25">
      <c r="A5" s="1"/>
      <c r="B5" s="13" t="s">
        <v>25</v>
      </c>
      <c r="C5" s="1"/>
      <c r="D5" s="1"/>
      <c r="E5" s="1" t="s">
        <v>22</v>
      </c>
      <c r="F5" s="1"/>
      <c r="G5" s="1"/>
      <c r="H5" s="1"/>
      <c r="I5" s="1"/>
      <c r="J5" s="1"/>
      <c r="K5" s="1"/>
    </row>
    <row r="6" spans="1:11" ht="14.4" x14ac:dyDescent="0.25">
      <c r="A6" s="1"/>
      <c r="B6" s="13" t="s">
        <v>27</v>
      </c>
      <c r="C6" s="1"/>
      <c r="D6" s="1"/>
      <c r="E6" t="s">
        <v>24</v>
      </c>
      <c r="F6" s="1"/>
      <c r="G6" s="1"/>
      <c r="H6" s="1"/>
      <c r="I6" s="1"/>
      <c r="J6" s="1"/>
      <c r="K6" s="1"/>
    </row>
    <row r="7" spans="1:11" ht="14.4" x14ac:dyDescent="0.25">
      <c r="A7" s="1"/>
      <c r="B7" s="1" t="s">
        <v>26</v>
      </c>
      <c r="C7" s="1"/>
      <c r="D7" s="1"/>
      <c r="E7" s="1" t="s">
        <v>23</v>
      </c>
      <c r="F7" s="1"/>
      <c r="G7" s="1"/>
      <c r="H7" s="1"/>
      <c r="I7" s="1"/>
      <c r="J7" s="1"/>
      <c r="K7" s="1"/>
    </row>
    <row r="8" spans="1:11" ht="14.4" x14ac:dyDescent="0.25">
      <c r="A8" s="1"/>
      <c r="B8" s="15">
        <v>2021</v>
      </c>
      <c r="C8" s="1"/>
      <c r="D8" s="1"/>
      <c r="E8" s="15">
        <v>2020</v>
      </c>
      <c r="F8" s="1"/>
      <c r="G8" s="1"/>
      <c r="H8" s="1"/>
      <c r="I8" s="1"/>
      <c r="J8" s="1"/>
      <c r="K8" s="1"/>
    </row>
    <row r="9" spans="1:11" ht="14.4" x14ac:dyDescent="0.25">
      <c r="A9" s="1"/>
      <c r="B9" s="12" t="s">
        <v>16</v>
      </c>
      <c r="C9" s="1"/>
      <c r="D9" s="1"/>
      <c r="E9" s="14" t="s">
        <v>17</v>
      </c>
      <c r="F9" s="1"/>
      <c r="G9" s="1"/>
      <c r="H9" s="1"/>
      <c r="I9" s="1"/>
      <c r="J9" s="1"/>
      <c r="K9" s="1"/>
    </row>
    <row r="10" spans="1:11" ht="14.4" x14ac:dyDescent="0.25">
      <c r="A10" s="1"/>
      <c r="B10" s="10"/>
      <c r="C10" s="1"/>
      <c r="D10" s="1"/>
      <c r="E10" s="1"/>
      <c r="F10" s="1"/>
      <c r="G10" s="1"/>
      <c r="H10" s="1"/>
      <c r="I10" s="1"/>
      <c r="J10" s="1"/>
      <c r="K10" s="1"/>
    </row>
    <row r="11" spans="1:11" ht="14.4" x14ac:dyDescent="0.25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</row>
    <row r="12" spans="1:11" ht="14.4" x14ac:dyDescent="0.25">
      <c r="A12" s="3" t="s">
        <v>15</v>
      </c>
      <c r="B12" s="10"/>
      <c r="C12" s="1"/>
      <c r="D12" s="1"/>
      <c r="E12" s="1"/>
      <c r="F12" s="1"/>
      <c r="G12" s="1"/>
      <c r="H12" s="1"/>
      <c r="I12" s="1"/>
      <c r="J12" s="1"/>
      <c r="K12" s="1"/>
    </row>
    <row r="13" spans="1:11" ht="14.4" x14ac:dyDescent="0.25">
      <c r="A13" s="1" t="s">
        <v>2</v>
      </c>
      <c r="B13" s="11"/>
      <c r="C13" s="1"/>
      <c r="D13" s="1"/>
      <c r="E13" s="1"/>
      <c r="F13" s="1"/>
      <c r="G13" s="1"/>
      <c r="H13" s="1"/>
      <c r="I13" s="1"/>
      <c r="J13" s="1"/>
      <c r="K13" s="1"/>
    </row>
    <row r="14" spans="1:11" ht="14.4" x14ac:dyDescent="0.25">
      <c r="A14" s="1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4" x14ac:dyDescent="0.25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4" x14ac:dyDescent="0.25">
      <c r="A17" s="3" t="s">
        <v>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ht="14.4" x14ac:dyDescent="0.25">
      <c r="A18" s="1">
        <v>0.15501000000000001</v>
      </c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ht="14.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4" x14ac:dyDescent="0.2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4.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4.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4.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4.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4.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4" x14ac:dyDescent="0.25">
      <c r="A28" s="1"/>
      <c r="C28" s="1"/>
      <c r="D28" s="1"/>
      <c r="E28" s="1"/>
      <c r="F28" s="1"/>
      <c r="G28" s="1"/>
      <c r="H28" s="1"/>
      <c r="I28" s="1"/>
      <c r="J28" s="1"/>
      <c r="K28" s="1"/>
    </row>
  </sheetData>
  <phoneticPr fontId="6" type="noConversion"/>
  <hyperlinks>
    <hyperlink ref="B9" r:id="rId1" xr:uid="{D8AD49DC-02FC-4FF7-A9CB-2253CB606A45}"/>
    <hyperlink ref="E9" r:id="rId2" xr:uid="{35F01037-3A8B-4CAA-A085-316FAA8970E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2" workbookViewId="0">
      <selection activeCell="C26" sqref="C26"/>
    </sheetView>
  </sheetViews>
  <sheetFormatPr defaultColWidth="8.88671875" defaultRowHeight="12" x14ac:dyDescent="0.15"/>
  <cols>
    <col min="1" max="1" width="30.33203125" customWidth="1"/>
    <col min="2" max="2" width="12.88671875" customWidth="1"/>
    <col min="4" max="4" width="12.88671875"/>
  </cols>
  <sheetData>
    <row r="1" spans="1:3" x14ac:dyDescent="0.15">
      <c r="A1" s="5">
        <v>2020</v>
      </c>
    </row>
    <row r="2" spans="1:3" x14ac:dyDescent="0.15">
      <c r="A2" s="13" t="s">
        <v>28</v>
      </c>
      <c r="B2">
        <f>AVERAGE(5.9,4.9)</f>
        <v>5.4</v>
      </c>
      <c r="C2" s="13" t="s">
        <v>32</v>
      </c>
    </row>
    <row r="3" spans="1:3" x14ac:dyDescent="0.15">
      <c r="A3" s="13" t="s">
        <v>29</v>
      </c>
      <c r="B3">
        <f>B2/100</f>
        <v>5.3999999999999999E-2</v>
      </c>
    </row>
    <row r="4" spans="1:3" x14ac:dyDescent="0.15">
      <c r="A4" s="13" t="s">
        <v>30</v>
      </c>
      <c r="B4">
        <f>1/B3</f>
        <v>18.518518518518501</v>
      </c>
    </row>
    <row r="5" spans="1:3" x14ac:dyDescent="0.15">
      <c r="A5" s="13" t="s">
        <v>31</v>
      </c>
      <c r="B5">
        <f>B4/B19</f>
        <v>29.8012850314106</v>
      </c>
    </row>
    <row r="6" spans="1:3" x14ac:dyDescent="0.15">
      <c r="A6" t="s">
        <v>7</v>
      </c>
      <c r="B6">
        <f>B5/B21</f>
        <v>135.47664175279201</v>
      </c>
    </row>
    <row r="9" spans="1:3" x14ac:dyDescent="0.15">
      <c r="A9" s="5">
        <v>2016</v>
      </c>
    </row>
    <row r="10" spans="1:3" x14ac:dyDescent="0.15">
      <c r="A10" s="13" t="s">
        <v>28</v>
      </c>
      <c r="B10" s="6">
        <v>7.6</v>
      </c>
      <c r="C10" s="13" t="s">
        <v>32</v>
      </c>
    </row>
    <row r="11" spans="1:3" x14ac:dyDescent="0.15">
      <c r="A11" s="13" t="s">
        <v>29</v>
      </c>
      <c r="B11">
        <f>B10/100</f>
        <v>7.5999999999999998E-2</v>
      </c>
    </row>
    <row r="12" spans="1:3" x14ac:dyDescent="0.15">
      <c r="A12" s="13" t="s">
        <v>30</v>
      </c>
      <c r="B12">
        <f>1/B11</f>
        <v>13.157894736842101</v>
      </c>
    </row>
    <row r="13" spans="1:3" x14ac:dyDescent="0.15">
      <c r="A13" s="13" t="s">
        <v>31</v>
      </c>
      <c r="B13">
        <f>B12/B19</f>
        <v>21.174597259160102</v>
      </c>
    </row>
    <row r="14" spans="1:3" x14ac:dyDescent="0.15">
      <c r="A14" t="s">
        <v>7</v>
      </c>
      <c r="B14">
        <f>B13/B21</f>
        <v>96.259719140141996</v>
      </c>
    </row>
    <row r="19" spans="1:3" ht="14.4" x14ac:dyDescent="0.25">
      <c r="A19" s="1" t="s">
        <v>8</v>
      </c>
      <c r="B19" s="1">
        <v>0.62139999999999995</v>
      </c>
      <c r="C19" s="1" t="s">
        <v>9</v>
      </c>
    </row>
    <row r="20" spans="1:3" x14ac:dyDescent="0.15">
      <c r="A20" s="13" t="s">
        <v>33</v>
      </c>
      <c r="B20">
        <v>4.5460000000000003</v>
      </c>
      <c r="C20" s="13" t="s">
        <v>35</v>
      </c>
    </row>
    <row r="21" spans="1:3" x14ac:dyDescent="0.15">
      <c r="A21" s="13" t="s">
        <v>34</v>
      </c>
      <c r="B21">
        <f>1/B20</f>
        <v>0.21997360316761999</v>
      </c>
      <c r="C21" s="13" t="s">
        <v>36</v>
      </c>
    </row>
    <row r="25" spans="1:3" x14ac:dyDescent="0.15">
      <c r="A25" s="13" t="s">
        <v>37</v>
      </c>
      <c r="B25">
        <f>B26/14.5*11</f>
        <v>16813.006896551698</v>
      </c>
    </row>
    <row r="26" spans="1:3" x14ac:dyDescent="0.15">
      <c r="A26" s="13" t="s">
        <v>38</v>
      </c>
      <c r="B26">
        <v>22162.6</v>
      </c>
      <c r="C26" s="13" t="s">
        <v>39</v>
      </c>
    </row>
    <row r="28" spans="1:3" ht="14.4" x14ac:dyDescent="0.25">
      <c r="A28" s="1" t="s">
        <v>10</v>
      </c>
      <c r="B28" s="7">
        <f>(B6-B14)/B14</f>
        <v>0.407407407407407</v>
      </c>
    </row>
    <row r="29" spans="1:3" ht="14.4" x14ac:dyDescent="0.25">
      <c r="A29" s="1" t="s">
        <v>11</v>
      </c>
      <c r="B29" s="7">
        <f>(B26-B25)/B25</f>
        <v>0.31818181818181801</v>
      </c>
    </row>
    <row r="31" spans="1:3" ht="14.4" x14ac:dyDescent="0.25">
      <c r="A31" s="3" t="s">
        <v>12</v>
      </c>
      <c r="B31" s="8">
        <f>B29/B28</f>
        <v>0.78099173553719003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D14" sqref="D14"/>
    </sheetView>
  </sheetViews>
  <sheetFormatPr defaultColWidth="8.88671875" defaultRowHeight="12" x14ac:dyDescent="0.15"/>
  <cols>
    <col min="1" max="1" width="31" customWidth="1"/>
    <col min="2" max="2" width="29.88671875" customWidth="1"/>
  </cols>
  <sheetData>
    <row r="1" spans="1:2" ht="14.4" x14ac:dyDescent="0.25">
      <c r="A1" s="1"/>
      <c r="B1" s="2" t="s">
        <v>13</v>
      </c>
    </row>
    <row r="2" spans="1:2" ht="14.4" x14ac:dyDescent="0.25">
      <c r="A2" s="3" t="s">
        <v>14</v>
      </c>
      <c r="B2" s="4">
        <f>data!B31</f>
        <v>0.78099173553719003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EoVPwFE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沐含 陈</cp:lastModifiedBy>
  <dcterms:created xsi:type="dcterms:W3CDTF">2023-11-28T02:35:00Z</dcterms:created>
  <dcterms:modified xsi:type="dcterms:W3CDTF">2024-03-30T09:56:35Z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E0164328A32F4F27BBA74141AE216D2F_11</vt:lpwstr>
  </property>
  <property fmtid="{D5CDD505-2E9C-101B-9397-08002B2CF9AE}" pid="3" name="KSOProductBuildVer">
    <vt:lpwstr>2052-12.1.0.15990</vt:lpwstr>
  </property>
</Properties>
</file>