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уровни" sheetId="2" r:id="rId2"/>
  </sheets>
  <calcPr calcId="152511"/>
</workbook>
</file>

<file path=xl/calcChain.xml><?xml version="1.0" encoding="utf-8"?>
<calcChain xmlns="http://schemas.openxmlformats.org/spreadsheetml/2006/main">
  <c r="I67" i="1" l="1"/>
  <c r="D5" i="2" l="1"/>
  <c r="D6" i="2"/>
  <c r="D7" i="2"/>
  <c r="H5" i="2"/>
  <c r="H6" i="2"/>
  <c r="H7" i="2"/>
  <c r="F6" i="2"/>
  <c r="F7" i="2"/>
  <c r="F5" i="2"/>
  <c r="I68" i="1" l="1"/>
  <c r="I69" i="1"/>
  <c r="I66" i="1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6" i="1"/>
  <c r="I37" i="1" l="1"/>
  <c r="I38" i="1"/>
  <c r="I39" i="1"/>
  <c r="I40" i="1"/>
  <c r="I41" i="1"/>
  <c r="I42" i="1"/>
  <c r="I43" i="1"/>
  <c r="I44" i="1"/>
  <c r="E36" i="1"/>
  <c r="E37" i="1"/>
  <c r="E38" i="1"/>
  <c r="E39" i="1"/>
  <c r="E40" i="1"/>
  <c r="E41" i="1"/>
  <c r="E42" i="1"/>
  <c r="E43" i="1"/>
  <c r="E44" i="1"/>
  <c r="I36" i="1"/>
  <c r="I35" i="1"/>
  <c r="E35" i="1"/>
  <c r="I34" i="1"/>
  <c r="E34" i="1"/>
  <c r="I33" i="1"/>
  <c r="E33" i="1"/>
  <c r="I32" i="1"/>
  <c r="E32" i="1"/>
  <c r="I31" i="1"/>
  <c r="E31" i="1"/>
  <c r="I29" i="1"/>
  <c r="E29" i="1"/>
  <c r="I28" i="1"/>
  <c r="E28" i="1"/>
  <c r="I27" i="1"/>
  <c r="E27" i="1"/>
  <c r="I26" i="1"/>
  <c r="E26" i="1"/>
  <c r="I25" i="1"/>
  <c r="E25" i="1"/>
  <c r="I15" i="1"/>
  <c r="E15" i="1"/>
  <c r="I22" i="1" l="1"/>
  <c r="I23" i="1"/>
  <c r="I24" i="1"/>
  <c r="E22" i="1"/>
  <c r="E23" i="1"/>
  <c r="E24" i="1"/>
  <c r="I2" i="1"/>
  <c r="E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3" i="1"/>
  <c r="I3" i="1"/>
</calcChain>
</file>

<file path=xl/sharedStrings.xml><?xml version="1.0" encoding="utf-8"?>
<sst xmlns="http://schemas.openxmlformats.org/spreadsheetml/2006/main" count="18" uniqueCount="14">
  <si>
    <t>Data</t>
  </si>
  <si>
    <t>OI Call</t>
  </si>
  <si>
    <t>OI Put</t>
  </si>
  <si>
    <t>Change</t>
  </si>
  <si>
    <t>Vol Call</t>
  </si>
  <si>
    <t>Vol Put</t>
  </si>
  <si>
    <t>фев</t>
  </si>
  <si>
    <t>март</t>
  </si>
  <si>
    <t>Call</t>
  </si>
  <si>
    <t>Put</t>
  </si>
  <si>
    <t>страйк</t>
  </si>
  <si>
    <t>премия</t>
  </si>
  <si>
    <t>уровень</t>
  </si>
  <si>
    <t>коэф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</si>
</sst>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top"/>
    </xf>
    <xf numFmtId="1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Лист1!$B$2:$B$24</c:f>
              <c:numCache>
                <c:formatCode>m/d/yyyy</c:formatCode>
                <c:ptCount val="23"/>
                <c:pt idx="0">
                  <c:v>41981</c:v>
                </c:pt>
                <c:pt idx="1">
                  <c:v>41982</c:v>
                </c:pt>
                <c:pt idx="2">
                  <c:v>41983</c:v>
                </c:pt>
                <c:pt idx="3">
                  <c:v>41984</c:v>
                </c:pt>
                <c:pt idx="4">
                  <c:v>41985</c:v>
                </c:pt>
                <c:pt idx="5">
                  <c:v>41988</c:v>
                </c:pt>
                <c:pt idx="6">
                  <c:v>41989</c:v>
                </c:pt>
                <c:pt idx="7">
                  <c:v>41990</c:v>
                </c:pt>
                <c:pt idx="8">
                  <c:v>41991</c:v>
                </c:pt>
                <c:pt idx="9">
                  <c:v>41992</c:v>
                </c:pt>
                <c:pt idx="10">
                  <c:v>41995</c:v>
                </c:pt>
                <c:pt idx="11">
                  <c:v>41996</c:v>
                </c:pt>
                <c:pt idx="12">
                  <c:v>41997</c:v>
                </c:pt>
                <c:pt idx="13">
                  <c:v>41999</c:v>
                </c:pt>
                <c:pt idx="14">
                  <c:v>42002</c:v>
                </c:pt>
                <c:pt idx="15">
                  <c:v>42003</c:v>
                </c:pt>
                <c:pt idx="16">
                  <c:v>42004</c:v>
                </c:pt>
                <c:pt idx="17">
                  <c:v>42006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</c:numCache>
            </c:numRef>
          </c:cat>
          <c:val>
            <c:numRef>
              <c:f>Лист1!$I$2:$I$24</c:f>
              <c:numCache>
                <c:formatCode>0</c:formatCode>
                <c:ptCount val="23"/>
                <c:pt idx="0">
                  <c:v>-1719</c:v>
                </c:pt>
                <c:pt idx="1">
                  <c:v>-3994</c:v>
                </c:pt>
                <c:pt idx="2">
                  <c:v>-483</c:v>
                </c:pt>
                <c:pt idx="3">
                  <c:v>-3187</c:v>
                </c:pt>
                <c:pt idx="4">
                  <c:v>37</c:v>
                </c:pt>
                <c:pt idx="5">
                  <c:v>666</c:v>
                </c:pt>
                <c:pt idx="6">
                  <c:v>-1472</c:v>
                </c:pt>
                <c:pt idx="7">
                  <c:v>-2610</c:v>
                </c:pt>
                <c:pt idx="8">
                  <c:v>-3337</c:v>
                </c:pt>
                <c:pt idx="9">
                  <c:v>1103</c:v>
                </c:pt>
                <c:pt idx="10">
                  <c:v>2382</c:v>
                </c:pt>
                <c:pt idx="11">
                  <c:v>229</c:v>
                </c:pt>
                <c:pt idx="12">
                  <c:v>-1345</c:v>
                </c:pt>
                <c:pt idx="13">
                  <c:v>738</c:v>
                </c:pt>
                <c:pt idx="14">
                  <c:v>-801</c:v>
                </c:pt>
                <c:pt idx="15">
                  <c:v>1010</c:v>
                </c:pt>
                <c:pt idx="16">
                  <c:v>-513</c:v>
                </c:pt>
                <c:pt idx="17">
                  <c:v>-4665</c:v>
                </c:pt>
                <c:pt idx="18">
                  <c:v>-14351</c:v>
                </c:pt>
                <c:pt idx="19">
                  <c:v>2491</c:v>
                </c:pt>
                <c:pt idx="20">
                  <c:v>-7252</c:v>
                </c:pt>
                <c:pt idx="21">
                  <c:v>-2549</c:v>
                </c:pt>
                <c:pt idx="22">
                  <c:v>-4442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7007616"/>
        <c:axId val="-1467020672"/>
      </c:barChart>
      <c:dateAx>
        <c:axId val="-146700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20672"/>
        <c:crosses val="autoZero"/>
        <c:auto val="1"/>
        <c:lblOffset val="100"/>
        <c:baseTimeUnit val="days"/>
      </c:dateAx>
      <c:valAx>
        <c:axId val="-1467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февральский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Лист1!$E$25</c:f>
              <c:numCache>
                <c:formatCode>0</c:formatCode>
                <c:ptCount val="1"/>
                <c:pt idx="0">
                  <c:v>-6039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Лист1!$E$26</c:f>
              <c:numCache>
                <c:formatCode>0</c:formatCode>
                <c:ptCount val="1"/>
                <c:pt idx="0">
                  <c:v>-6664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Лист1!$E$27</c:f>
              <c:numCache>
                <c:formatCode>0</c:formatCode>
                <c:ptCount val="1"/>
                <c:pt idx="0">
                  <c:v>-6732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Лист1!$E$28</c:f>
              <c:numCache>
                <c:formatCode>0</c:formatCode>
                <c:ptCount val="1"/>
                <c:pt idx="0">
                  <c:v>-9368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Лист1!$E$29</c:f>
              <c:numCache>
                <c:formatCode>0</c:formatCode>
                <c:ptCount val="1"/>
                <c:pt idx="0">
                  <c:v>-9884</c:v>
                </c:pt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Лист1!$E$31</c:f>
              <c:numCache>
                <c:formatCode>0</c:formatCode>
                <c:ptCount val="1"/>
                <c:pt idx="0">
                  <c:v>-8489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Лист1!$E$32</c:f>
              <c:numCache>
                <c:formatCode>0</c:formatCode>
                <c:ptCount val="1"/>
                <c:pt idx="0">
                  <c:v>-5823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Лист1!$E$33</c:f>
              <c:numCache>
                <c:formatCode>0</c:formatCode>
                <c:ptCount val="1"/>
                <c:pt idx="0">
                  <c:v>-5679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Лист1!$E$34</c:f>
              <c:numCache>
                <c:formatCode>0</c:formatCode>
                <c:ptCount val="1"/>
                <c:pt idx="0">
                  <c:v>2183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Лист1!$E$35</c:f>
              <c:numCache>
                <c:formatCode>0</c:formatCode>
                <c:ptCount val="1"/>
                <c:pt idx="0">
                  <c:v>3540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Лист1!$E$36</c:f>
              <c:numCache>
                <c:formatCode>0</c:formatCode>
                <c:ptCount val="1"/>
                <c:pt idx="0">
                  <c:v>4420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Лист1!$E$37</c:f>
              <c:numCache>
                <c:formatCode>0</c:formatCode>
                <c:ptCount val="1"/>
                <c:pt idx="0">
                  <c:v>6980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Лист1!$E$38</c:f>
              <c:numCache>
                <c:formatCode>0</c:formatCode>
                <c:ptCount val="1"/>
                <c:pt idx="0">
                  <c:v>8686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Лист1!$E$39</c:f>
              <c:numCache>
                <c:formatCode>0</c:formatCode>
                <c:ptCount val="1"/>
                <c:pt idx="0">
                  <c:v>6420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Лист1!$E$40</c:f>
              <c:numCache>
                <c:formatCode>0</c:formatCode>
                <c:ptCount val="1"/>
                <c:pt idx="0">
                  <c:v>7926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Лист1!$E$41</c:f>
              <c:numCache>
                <c:formatCode>0</c:formatCode>
                <c:ptCount val="1"/>
                <c:pt idx="0">
                  <c:v>10847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Лист1!$E$42</c:f>
              <c:numCache>
                <c:formatCode>0</c:formatCode>
                <c:ptCount val="1"/>
                <c:pt idx="0">
                  <c:v>11760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Лист1!$E$43</c:f>
              <c:numCache>
                <c:formatCode>0</c:formatCode>
                <c:ptCount val="1"/>
                <c:pt idx="0">
                  <c:v>11082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67016320"/>
        <c:axId val="-146701958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Лист1!$B$30</c15:sqref>
                        </c15:formulaRef>
                      </c:ext>
                    </c:extLst>
                    <c:strCache>
                      <c:ptCount val="1"/>
                      <c:pt idx="0">
                        <c:v>19.01.2015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Лист1!$E$30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-1467016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9584"/>
        <c:crosses val="autoZero"/>
        <c:auto val="1"/>
        <c:lblAlgn val="ctr"/>
        <c:lblOffset val="100"/>
        <c:noMultiLvlLbl val="1"/>
      </c:catAx>
      <c:valAx>
        <c:axId val="-14670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6431722076407113"/>
          <c:w val="0.85721062992125985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Лист1!$I$25</c:f>
              <c:numCache>
                <c:formatCode>0</c:formatCode>
                <c:ptCount val="1"/>
                <c:pt idx="0">
                  <c:v>-2734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Лист1!$I$26</c:f>
              <c:numCache>
                <c:formatCode>0</c:formatCode>
                <c:ptCount val="1"/>
                <c:pt idx="0">
                  <c:v>-7865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Лист1!$I$27</c:f>
              <c:numCache>
                <c:formatCode>0</c:formatCode>
                <c:ptCount val="1"/>
                <c:pt idx="0">
                  <c:v>-3616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Лист1!$I$28</c:f>
              <c:numCache>
                <c:formatCode>0</c:formatCode>
                <c:ptCount val="1"/>
                <c:pt idx="0">
                  <c:v>-12678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Лист1!$I$29</c:f>
              <c:numCache>
                <c:formatCode>0</c:formatCode>
                <c:ptCount val="1"/>
                <c:pt idx="0">
                  <c:v>-4476</c:v>
                </c:pt>
              </c:numCache>
            </c:numRef>
          </c:val>
        </c:ser>
        <c:ser>
          <c:idx val="5"/>
          <c:order val="5"/>
          <c:tx>
            <c:strRef>
              <c:f>Лист1!$B$30</c:f>
              <c:strCache>
                <c:ptCount val="1"/>
                <c:pt idx="0">
                  <c:v>19.01.2015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Лист1!$I$30</c:f>
              <c:numCache>
                <c:formatCode>0</c:formatCode>
                <c:ptCount val="1"/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Лист1!$I$31</c:f>
              <c:numCache>
                <c:formatCode>0</c:formatCode>
                <c:ptCount val="1"/>
                <c:pt idx="0">
                  <c:v>-3469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Лист1!$I$32</c:f>
              <c:numCache>
                <c:formatCode>0</c:formatCode>
                <c:ptCount val="1"/>
                <c:pt idx="0">
                  <c:v>4172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Лист1!$I$33</c:f>
              <c:numCache>
                <c:formatCode>0</c:formatCode>
                <c:ptCount val="1"/>
                <c:pt idx="0">
                  <c:v>822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Лист1!$I$34</c:f>
              <c:numCache>
                <c:formatCode>0</c:formatCode>
                <c:ptCount val="1"/>
                <c:pt idx="0">
                  <c:v>-10255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Лист1!$I$35</c:f>
              <c:numCache>
                <c:formatCode>0</c:formatCode>
                <c:ptCount val="1"/>
                <c:pt idx="0">
                  <c:v>1713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Лист1!$I$36</c:f>
              <c:numCache>
                <c:formatCode>0</c:formatCode>
                <c:ptCount val="1"/>
                <c:pt idx="0">
                  <c:v>2584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Лист1!$I$37</c:f>
              <c:numCache>
                <c:formatCode>0</c:formatCode>
                <c:ptCount val="1"/>
                <c:pt idx="0">
                  <c:v>2454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Лист1!$I$38</c:f>
              <c:numCache>
                <c:formatCode>0</c:formatCode>
                <c:ptCount val="1"/>
                <c:pt idx="0">
                  <c:v>720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Лист1!$I$39</c:f>
              <c:numCache>
                <c:formatCode>0</c:formatCode>
                <c:ptCount val="1"/>
                <c:pt idx="0">
                  <c:v>-5820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Лист1!$I$40</c:f>
              <c:numCache>
                <c:formatCode>0</c:formatCode>
                <c:ptCount val="1"/>
                <c:pt idx="0">
                  <c:v>-571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Лист1!$I$41</c:f>
              <c:numCache>
                <c:formatCode>0</c:formatCode>
                <c:ptCount val="1"/>
                <c:pt idx="0">
                  <c:v>-491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Лист1!$I$42</c:f>
              <c:numCache>
                <c:formatCode>0</c:formatCode>
                <c:ptCount val="1"/>
                <c:pt idx="0">
                  <c:v>-1910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Лист1!$I$43</c:f>
              <c:numCache>
                <c:formatCode>0</c:formatCode>
                <c:ptCount val="1"/>
                <c:pt idx="0">
                  <c:v>-3992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7015776"/>
        <c:axId val="-1467014688"/>
      </c:barChart>
      <c:catAx>
        <c:axId val="-146701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4688"/>
        <c:crosses val="autoZero"/>
        <c:auto val="1"/>
        <c:lblAlgn val="ctr"/>
        <c:lblOffset val="100"/>
        <c:noMultiLvlLbl val="1"/>
      </c:catAx>
      <c:valAx>
        <c:axId val="-1467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январский</a:t>
            </a:r>
          </a:p>
        </c:rich>
      </c:tx>
      <c:layout>
        <c:manualLayout>
          <c:xMode val="edge"/>
          <c:yMode val="edge"/>
          <c:x val="0.3372360017497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08.12.2014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</c:f>
              <c:numCache>
                <c:formatCode>0</c:formatCode>
                <c:ptCount val="1"/>
                <c:pt idx="0">
                  <c:v>-7489</c:v>
                </c:pt>
              </c:numCache>
            </c:numRef>
          </c:val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09.12.2014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</c:f>
              <c:numCache>
                <c:formatCode>0</c:formatCode>
                <c:ptCount val="1"/>
                <c:pt idx="0">
                  <c:v>-8112</c:v>
                </c:pt>
              </c:numCache>
            </c:numRef>
          </c:val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10.12.2014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</c:f>
              <c:numCache>
                <c:formatCode>0</c:formatCode>
                <c:ptCount val="1"/>
                <c:pt idx="0">
                  <c:v>-7410</c:v>
                </c:pt>
              </c:numCache>
            </c:numRef>
          </c:val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11.12.2014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Лист1!$E$5</c:f>
              <c:numCache>
                <c:formatCode>0</c:formatCode>
                <c:ptCount val="1"/>
                <c:pt idx="0">
                  <c:v>-6528</c:v>
                </c:pt>
              </c:numCache>
            </c:numRef>
          </c:val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12.12.2014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Лист1!$E$6</c:f>
              <c:numCache>
                <c:formatCode>0</c:formatCode>
                <c:ptCount val="1"/>
                <c:pt idx="0">
                  <c:v>-6685</c:v>
                </c:pt>
              </c:numCache>
            </c:numRef>
          </c:val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15.12.2014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Лист1!$E$7</c:f>
              <c:numCache>
                <c:formatCode>0</c:formatCode>
                <c:ptCount val="1"/>
                <c:pt idx="0">
                  <c:v>-5247</c:v>
                </c:pt>
              </c:numCache>
            </c:numRef>
          </c:val>
        </c:ser>
        <c:ser>
          <c:idx val="6"/>
          <c:order val="6"/>
          <c:tx>
            <c:strRef>
              <c:f>Лист1!$B$8</c:f>
              <c:strCache>
                <c:ptCount val="1"/>
                <c:pt idx="0">
                  <c:v>16.12.2014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Лист1!$E$8</c:f>
              <c:numCache>
                <c:formatCode>0</c:formatCode>
                <c:ptCount val="1"/>
                <c:pt idx="0">
                  <c:v>-8181</c:v>
                </c:pt>
              </c:numCache>
            </c:numRef>
          </c:val>
        </c:ser>
        <c:ser>
          <c:idx val="7"/>
          <c:order val="7"/>
          <c:tx>
            <c:strRef>
              <c:f>Лист1!$B$9</c:f>
              <c:strCache>
                <c:ptCount val="1"/>
                <c:pt idx="0">
                  <c:v>17.12.2014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Лист1!$E$9</c:f>
              <c:numCache>
                <c:formatCode>0</c:formatCode>
                <c:ptCount val="1"/>
                <c:pt idx="0">
                  <c:v>-6779</c:v>
                </c:pt>
              </c:numCache>
            </c:numRef>
          </c:val>
        </c:ser>
        <c:ser>
          <c:idx val="8"/>
          <c:order val="8"/>
          <c:tx>
            <c:strRef>
              <c:f>Лист1!$B$10</c:f>
              <c:strCache>
                <c:ptCount val="1"/>
                <c:pt idx="0">
                  <c:v>18.12.2014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Лист1!$E$10</c:f>
              <c:numCache>
                <c:formatCode>0</c:formatCode>
                <c:ptCount val="1"/>
                <c:pt idx="0">
                  <c:v>-9416</c:v>
                </c:pt>
              </c:numCache>
            </c:numRef>
          </c:val>
        </c:ser>
        <c:ser>
          <c:idx val="9"/>
          <c:order val="9"/>
          <c:tx>
            <c:strRef>
              <c:f>Лист1!$B$11</c:f>
              <c:strCache>
                <c:ptCount val="1"/>
                <c:pt idx="0">
                  <c:v>19.12.2014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Лист1!$E$11</c:f>
              <c:numCache>
                <c:formatCode>0</c:formatCode>
                <c:ptCount val="1"/>
                <c:pt idx="0">
                  <c:v>-8199</c:v>
                </c:pt>
              </c:numCache>
            </c:numRef>
          </c:val>
        </c:ser>
        <c:ser>
          <c:idx val="10"/>
          <c:order val="10"/>
          <c:tx>
            <c:strRef>
              <c:f>Лист1!$B$12</c:f>
              <c:strCache>
                <c:ptCount val="1"/>
                <c:pt idx="0">
                  <c:v>22.12.2014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Лист1!$E$12</c:f>
              <c:numCache>
                <c:formatCode>0</c:formatCode>
                <c:ptCount val="1"/>
                <c:pt idx="0">
                  <c:v>-5167</c:v>
                </c:pt>
              </c:numCache>
            </c:numRef>
          </c:val>
        </c:ser>
        <c:ser>
          <c:idx val="11"/>
          <c:order val="11"/>
          <c:tx>
            <c:strRef>
              <c:f>Лист1!$B$13</c:f>
              <c:strCache>
                <c:ptCount val="1"/>
                <c:pt idx="0">
                  <c:v>23.12.2014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Лист1!$E$13</c:f>
              <c:numCache>
                <c:formatCode>0</c:formatCode>
                <c:ptCount val="1"/>
                <c:pt idx="0">
                  <c:v>-5928</c:v>
                </c:pt>
              </c:numCache>
            </c:numRef>
          </c:val>
        </c:ser>
        <c:ser>
          <c:idx val="12"/>
          <c:order val="12"/>
          <c:tx>
            <c:strRef>
              <c:f>Лист1!$B$14</c:f>
              <c:strCache>
                <c:ptCount val="1"/>
                <c:pt idx="0">
                  <c:v>24.12.2014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Лист1!$E$14</c:f>
              <c:numCache>
                <c:formatCode>0</c:formatCode>
                <c:ptCount val="1"/>
                <c:pt idx="0">
                  <c:v>-5632</c:v>
                </c:pt>
              </c:numCache>
            </c:numRef>
          </c:val>
        </c:ser>
        <c:ser>
          <c:idx val="13"/>
          <c:order val="13"/>
          <c:tx>
            <c:strRef>
              <c:f>Лист1!$B$15</c:f>
              <c:strCache>
                <c:ptCount val="1"/>
                <c:pt idx="0">
                  <c:v>26.12.2014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Лист1!$E$15</c:f>
              <c:numCache>
                <c:formatCode>0</c:formatCode>
                <c:ptCount val="1"/>
                <c:pt idx="0">
                  <c:v>-5177</c:v>
                </c:pt>
              </c:numCache>
            </c:numRef>
          </c:val>
        </c:ser>
        <c:ser>
          <c:idx val="14"/>
          <c:order val="14"/>
          <c:tx>
            <c:strRef>
              <c:f>Лист1!$B$16</c:f>
              <c:strCache>
                <c:ptCount val="1"/>
                <c:pt idx="0">
                  <c:v>29.12.2014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Лист1!$E$16</c:f>
              <c:numCache>
                <c:formatCode>0</c:formatCode>
                <c:ptCount val="1"/>
                <c:pt idx="0">
                  <c:v>-4604</c:v>
                </c:pt>
              </c:numCache>
            </c:numRef>
          </c:val>
        </c:ser>
        <c:ser>
          <c:idx val="15"/>
          <c:order val="15"/>
          <c:tx>
            <c:strRef>
              <c:f>Лист1!$B$17</c:f>
              <c:strCache>
                <c:ptCount val="1"/>
                <c:pt idx="0">
                  <c:v>30.12.2014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Лист1!$E$17</c:f>
              <c:numCache>
                <c:formatCode>0</c:formatCode>
                <c:ptCount val="1"/>
                <c:pt idx="0">
                  <c:v>-4696</c:v>
                </c:pt>
              </c:numCache>
            </c:numRef>
          </c:val>
        </c:ser>
        <c:ser>
          <c:idx val="16"/>
          <c:order val="16"/>
          <c:tx>
            <c:strRef>
              <c:f>Лист1!$B$18</c:f>
              <c:strCache>
                <c:ptCount val="1"/>
                <c:pt idx="0">
                  <c:v>31.12.2014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Лист1!$E$18</c:f>
              <c:numCache>
                <c:formatCode>0</c:formatCode>
                <c:ptCount val="1"/>
                <c:pt idx="0">
                  <c:v>-4687</c:v>
                </c:pt>
              </c:numCache>
            </c:numRef>
          </c:val>
        </c:ser>
        <c:ser>
          <c:idx val="17"/>
          <c:order val="17"/>
          <c:tx>
            <c:strRef>
              <c:f>Лист1!$B$19</c:f>
              <c:strCache>
                <c:ptCount val="1"/>
                <c:pt idx="0">
                  <c:v>02.01.2015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Лист1!$E$19</c:f>
              <c:numCache>
                <c:formatCode>0</c:formatCode>
                <c:ptCount val="1"/>
                <c:pt idx="0">
                  <c:v>-3372</c:v>
                </c:pt>
              </c:numCache>
            </c:numRef>
          </c:val>
        </c:ser>
        <c:ser>
          <c:idx val="18"/>
          <c:order val="18"/>
          <c:tx>
            <c:strRef>
              <c:f>Лист1!$B$20</c:f>
              <c:strCache>
                <c:ptCount val="1"/>
                <c:pt idx="0">
                  <c:v>05.01.2015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Лист1!$E$20</c:f>
              <c:numCache>
                <c:formatCode>0</c:formatCode>
                <c:ptCount val="1"/>
                <c:pt idx="0">
                  <c:v>3186</c:v>
                </c:pt>
              </c:numCache>
            </c:numRef>
          </c:val>
        </c:ser>
        <c:ser>
          <c:idx val="19"/>
          <c:order val="19"/>
          <c:tx>
            <c:strRef>
              <c:f>Лист1!$B$21</c:f>
              <c:strCache>
                <c:ptCount val="1"/>
                <c:pt idx="0">
                  <c:v>06.01.2015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Лист1!$E$21</c:f>
              <c:numCache>
                <c:formatCode>0</c:formatCode>
                <c:ptCount val="1"/>
                <c:pt idx="0">
                  <c:v>6780</c:v>
                </c:pt>
              </c:numCache>
            </c:numRef>
          </c:val>
        </c:ser>
        <c:ser>
          <c:idx val="20"/>
          <c:order val="20"/>
          <c:tx>
            <c:strRef>
              <c:f>Лист1!$B$22</c:f>
              <c:strCache>
                <c:ptCount val="1"/>
                <c:pt idx="0">
                  <c:v>07.01.2015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Лист1!$E$22</c:f>
              <c:numCache>
                <c:formatCode>0</c:formatCode>
                <c:ptCount val="1"/>
                <c:pt idx="0">
                  <c:v>-2169</c:v>
                </c:pt>
              </c:numCache>
            </c:numRef>
          </c:val>
        </c:ser>
        <c:ser>
          <c:idx val="21"/>
          <c:order val="21"/>
          <c:tx>
            <c:strRef>
              <c:f>Лист1!$B$23</c:f>
              <c:strCache>
                <c:ptCount val="1"/>
                <c:pt idx="0">
                  <c:v>08.01.2015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Лист1!$E$23</c:f>
              <c:numCache>
                <c:formatCode>0</c:formatCode>
                <c:ptCount val="1"/>
                <c:pt idx="0">
                  <c:v>14910</c:v>
                </c:pt>
              </c:numCache>
            </c:numRef>
          </c:val>
        </c:ser>
        <c:ser>
          <c:idx val="22"/>
          <c:order val="22"/>
          <c:tx>
            <c:strRef>
              <c:f>Лист1!$B$24</c:f>
              <c:strCache>
                <c:ptCount val="1"/>
                <c:pt idx="0">
                  <c:v>09.01.2015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Лист1!$E$24</c:f>
              <c:numCache>
                <c:formatCode>0</c:formatCode>
                <c:ptCount val="1"/>
                <c:pt idx="0">
                  <c:v>-6416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67017408"/>
        <c:axId val="-1467013600"/>
      </c:barChart>
      <c:catAx>
        <c:axId val="-1467017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3600"/>
        <c:crosses val="autoZero"/>
        <c:auto val="1"/>
        <c:lblAlgn val="ctr"/>
        <c:lblOffset val="100"/>
        <c:noMultiLvlLbl val="0"/>
      </c:catAx>
      <c:valAx>
        <c:axId val="-14670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Лист1!$E$46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Лист1!$E$47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Лист1!$E$48</c:f>
              <c:numCache>
                <c:formatCode>General</c:formatCode>
                <c:ptCount val="1"/>
                <c:pt idx="0">
                  <c:v>-2879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Лист1!$E$49</c:f>
              <c:numCache>
                <c:formatCode>General</c:formatCode>
                <c:ptCount val="1"/>
                <c:pt idx="0">
                  <c:v>-2456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Лист1!$E$50</c:f>
              <c:numCache>
                <c:formatCode>General</c:formatCode>
                <c:ptCount val="1"/>
                <c:pt idx="0">
                  <c:v>-2631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Лист1!$E$52</c:f>
              <c:numCache>
                <c:formatCode>General</c:formatCode>
                <c:ptCount val="1"/>
                <c:pt idx="0">
                  <c:v>-3762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Лист1!$E$53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Лист1!$E$54</c:f>
              <c:numCache>
                <c:formatCode>General</c:formatCode>
                <c:ptCount val="1"/>
                <c:pt idx="0">
                  <c:v>-4875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Лист1!$E$55</c:f>
              <c:numCache>
                <c:formatCode>General</c:formatCode>
                <c:ptCount val="1"/>
                <c:pt idx="0">
                  <c:v>-5256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Лист1!$E$56</c:f>
              <c:numCache>
                <c:formatCode>General</c:formatCode>
                <c:ptCount val="1"/>
                <c:pt idx="0">
                  <c:v>-3925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Лист1!$E$57</c:f>
              <c:numCache>
                <c:formatCode>General</c:formatCode>
                <c:ptCount val="1"/>
                <c:pt idx="0">
                  <c:v>-3386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Лист1!$E$58</c:f>
              <c:numCache>
                <c:formatCode>General</c:formatCode>
                <c:ptCount val="1"/>
                <c:pt idx="0">
                  <c:v>-2917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Лист1!$E$59</c:f>
              <c:numCache>
                <c:formatCode>General</c:formatCode>
                <c:ptCount val="1"/>
                <c:pt idx="0">
                  <c:v>-2012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Лист1!$E$60</c:f>
              <c:numCache>
                <c:formatCode>General</c:formatCode>
                <c:ptCount val="1"/>
                <c:pt idx="0">
                  <c:v>-5601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Лист1!$E$61</c:f>
              <c:numCache>
                <c:formatCode>General</c:formatCode>
                <c:ptCount val="1"/>
                <c:pt idx="0">
                  <c:v>-4690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Лист1!$E$62</c:f>
              <c:numCache>
                <c:formatCode>General</c:formatCode>
                <c:ptCount val="1"/>
                <c:pt idx="0">
                  <c:v>-4773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Лист1!$E$63</c:f>
              <c:numCache>
                <c:formatCode>General</c:formatCode>
                <c:ptCount val="1"/>
                <c:pt idx="0">
                  <c:v>2540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Лист1!$E$64</c:f>
              <c:numCache>
                <c:formatCode>General</c:formatCode>
                <c:ptCount val="1"/>
                <c:pt idx="0">
                  <c:v>5081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Лист1!$B$66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Лист1!$B$67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Лист1!$B$68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Лист1!$B$69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7019040"/>
        <c:axId val="-1467013056"/>
      </c:barChart>
      <c:catAx>
        <c:axId val="-146701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3056"/>
        <c:crosses val="autoZero"/>
        <c:auto val="1"/>
        <c:lblAlgn val="ctr"/>
        <c:lblOffset val="100"/>
        <c:noMultiLvlLbl val="0"/>
      </c:catAx>
      <c:valAx>
        <c:axId val="-1467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Лист1!$I$46</c:f>
              <c:numCache>
                <c:formatCode>General</c:formatCode>
                <c:ptCount val="1"/>
                <c:pt idx="0">
                  <c:v>-5535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Лист1!$I$47</c:f>
              <c:numCache>
                <c:formatCode>General</c:formatCode>
                <c:ptCount val="1"/>
                <c:pt idx="0">
                  <c:v>-790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Лист1!$I$48</c:f>
              <c:numCache>
                <c:formatCode>General</c:formatCode>
                <c:ptCount val="1"/>
                <c:pt idx="0">
                  <c:v>-4794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Лист1!$I$49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Лист1!$I$50</c:f>
              <c:numCache>
                <c:formatCode>General</c:formatCode>
                <c:ptCount val="1"/>
                <c:pt idx="0">
                  <c:v>-2816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Лист1!$I$53</c:f>
              <c:numCache>
                <c:formatCode>General</c:formatCode>
                <c:ptCount val="1"/>
                <c:pt idx="0">
                  <c:v>-3714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Лист1!$I$54</c:f>
              <c:numCache>
                <c:formatCode>General</c:formatCode>
                <c:ptCount val="1"/>
                <c:pt idx="0">
                  <c:v>-1796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Лист1!$I$55</c:f>
              <c:numCache>
                <c:formatCode>General</c:formatCode>
                <c:ptCount val="1"/>
                <c:pt idx="0">
                  <c:v>-2332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Лист1!$I$56</c:f>
              <c:numCache>
                <c:formatCode>General</c:formatCode>
                <c:ptCount val="1"/>
                <c:pt idx="0">
                  <c:v>-2876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Лист1!$I$57</c:f>
              <c:numCache>
                <c:formatCode>General</c:formatCode>
                <c:ptCount val="1"/>
                <c:pt idx="0">
                  <c:v>-2702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Лист1!$I$58</c:f>
              <c:numCache>
                <c:formatCode>General</c:formatCode>
                <c:ptCount val="1"/>
                <c:pt idx="0">
                  <c:v>-255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Лист1!$I$59</c:f>
              <c:numCache>
                <c:formatCode>General</c:formatCode>
                <c:ptCount val="1"/>
                <c:pt idx="0">
                  <c:v>-4115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Лист1!$I$60</c:f>
              <c:numCache>
                <c:formatCode>General</c:formatCode>
                <c:ptCount val="1"/>
                <c:pt idx="0">
                  <c:v>-14000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Лист1!$I$61</c:f>
              <c:numCache>
                <c:formatCode>General</c:formatCode>
                <c:ptCount val="1"/>
                <c:pt idx="0">
                  <c:v>-2574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Лист1!$I$62</c:f>
              <c:numCache>
                <c:formatCode>General</c:formatCode>
                <c:ptCount val="1"/>
                <c:pt idx="0">
                  <c:v>-2393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Лист1!$I$63</c:f>
              <c:numCache>
                <c:formatCode>General</c:formatCode>
                <c:ptCount val="1"/>
                <c:pt idx="0">
                  <c:v>-11434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Лист1!$I$64</c:f>
              <c:numCache>
                <c:formatCode>General</c:formatCode>
                <c:ptCount val="1"/>
                <c:pt idx="0">
                  <c:v>-13433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Лист1!$B$66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Лист1!$B$67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Лист1!$B$68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Лист1!$B$69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7010336"/>
        <c:axId val="-1467670144"/>
      </c:barChart>
      <c:catAx>
        <c:axId val="-1467010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670144"/>
        <c:crosses val="autoZero"/>
        <c:auto val="1"/>
        <c:lblAlgn val="ctr"/>
        <c:lblOffset val="100"/>
        <c:noMultiLvlLbl val="0"/>
      </c:catAx>
      <c:valAx>
        <c:axId val="-1467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70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4</xdr:row>
      <xdr:rowOff>185737</xdr:rowOff>
    </xdr:from>
    <xdr:to>
      <xdr:col>26</xdr:col>
      <xdr:colOff>0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19</xdr:row>
      <xdr:rowOff>100012</xdr:rowOff>
    </xdr:from>
    <xdr:to>
      <xdr:col>17</xdr:col>
      <xdr:colOff>271462</xdr:colOff>
      <xdr:row>33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519112</xdr:colOff>
      <xdr:row>31</xdr:row>
      <xdr:rowOff>33337</xdr:rowOff>
    </xdr:from>
    <xdr:to>
      <xdr:col>17</xdr:col>
      <xdr:colOff>214312</xdr:colOff>
      <xdr:row>45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</xdr:row>
      <xdr:rowOff>157162</xdr:rowOff>
    </xdr:from>
    <xdr:to>
      <xdr:col>17</xdr:col>
      <xdr:colOff>161925</xdr:colOff>
      <xdr:row>16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476250</xdr:colOff>
      <xdr:row>46</xdr:row>
      <xdr:rowOff>14287</xdr:rowOff>
    </xdr:from>
    <xdr:to>
      <xdr:col>17</xdr:col>
      <xdr:colOff>171450</xdr:colOff>
      <xdr:row>60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466725</xdr:colOff>
      <xdr:row>60</xdr:row>
      <xdr:rowOff>138112</xdr:rowOff>
    </xdr:from>
    <xdr:to>
      <xdr:col>17</xdr:col>
      <xdr:colOff>161925</xdr:colOff>
      <xdr:row>75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49" workbookViewId="0">
      <selection activeCell="L78" sqref="L78"/>
    </sheetView>
  </sheetViews>
  <sheetFormatPr defaultRowHeight="15" x14ac:dyDescent="0.25"/>
  <cols>
    <col min="2" max="2" width="10.85546875" customWidth="1"/>
    <col min="3" max="3" width="9.5703125" bestFit="1" customWidth="1"/>
    <col min="4" max="5" width="10.140625" bestFit="1" customWidth="1"/>
    <col min="6" max="6" width="4.7109375" customWidth="1"/>
    <col min="7" max="7" width="10.140625" bestFit="1" customWidth="1"/>
  </cols>
  <sheetData>
    <row r="1" spans="1:14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2"/>
      <c r="G1" s="3" t="s">
        <v>4</v>
      </c>
      <c r="H1" s="4" t="s">
        <v>5</v>
      </c>
      <c r="I1" s="5" t="s">
        <v>3</v>
      </c>
    </row>
    <row r="2" spans="1:14" x14ac:dyDescent="0.25">
      <c r="B2" s="1">
        <v>41981</v>
      </c>
      <c r="C2" s="7">
        <v>43200</v>
      </c>
      <c r="D2" s="8">
        <v>50689</v>
      </c>
      <c r="E2" s="9">
        <f>C2-D2</f>
        <v>-7489</v>
      </c>
      <c r="F2" s="10"/>
      <c r="G2" s="7">
        <v>9104</v>
      </c>
      <c r="H2" s="11">
        <v>10823</v>
      </c>
      <c r="I2" s="9">
        <f>G2-H2</f>
        <v>-1719</v>
      </c>
    </row>
    <row r="3" spans="1:14" x14ac:dyDescent="0.25">
      <c r="B3" s="1">
        <v>41982</v>
      </c>
      <c r="C3" s="7">
        <v>45357</v>
      </c>
      <c r="D3" s="8">
        <v>53469</v>
      </c>
      <c r="E3" s="9">
        <f>C3-D3</f>
        <v>-8112</v>
      </c>
      <c r="F3" s="10"/>
      <c r="G3" s="7">
        <v>8791</v>
      </c>
      <c r="H3" s="11">
        <v>12785</v>
      </c>
      <c r="I3" s="9">
        <f>G3-H3</f>
        <v>-3994</v>
      </c>
    </row>
    <row r="4" spans="1:14" x14ac:dyDescent="0.25">
      <c r="B4" s="1">
        <v>41983</v>
      </c>
      <c r="C4" s="7">
        <v>46592</v>
      </c>
      <c r="D4" s="8">
        <v>54002</v>
      </c>
      <c r="E4" s="9">
        <f t="shared" ref="E4:E29" si="0">C4-D4</f>
        <v>-7410</v>
      </c>
      <c r="F4" s="10"/>
      <c r="G4" s="7">
        <v>4483</v>
      </c>
      <c r="H4" s="11">
        <v>4966</v>
      </c>
      <c r="I4" s="9">
        <f t="shared" ref="I4:I29" si="1">G4-H4</f>
        <v>-483</v>
      </c>
    </row>
    <row r="5" spans="1:14" x14ac:dyDescent="0.25">
      <c r="B5" s="1">
        <v>41984</v>
      </c>
      <c r="C5" s="7">
        <v>48017</v>
      </c>
      <c r="D5" s="8">
        <v>54545</v>
      </c>
      <c r="E5" s="9">
        <f t="shared" si="0"/>
        <v>-6528</v>
      </c>
      <c r="F5" s="10"/>
      <c r="G5" s="7">
        <v>4919</v>
      </c>
      <c r="H5" s="11">
        <v>8106</v>
      </c>
      <c r="I5" s="9">
        <f t="shared" si="1"/>
        <v>-3187</v>
      </c>
    </row>
    <row r="6" spans="1:14" x14ac:dyDescent="0.25">
      <c r="B6" s="1">
        <v>41985</v>
      </c>
      <c r="C6" s="7">
        <v>48562</v>
      </c>
      <c r="D6" s="8">
        <v>55247</v>
      </c>
      <c r="E6" s="9">
        <f t="shared" si="0"/>
        <v>-6685</v>
      </c>
      <c r="F6" s="10"/>
      <c r="G6" s="7">
        <v>3927</v>
      </c>
      <c r="H6" s="11">
        <v>3890</v>
      </c>
      <c r="I6" s="9">
        <f t="shared" si="1"/>
        <v>37</v>
      </c>
      <c r="L6" s="6"/>
      <c r="M6" s="6"/>
      <c r="N6" s="6"/>
    </row>
    <row r="7" spans="1:14" x14ac:dyDescent="0.25">
      <c r="B7" s="1">
        <v>41988</v>
      </c>
      <c r="C7" s="7">
        <v>50492</v>
      </c>
      <c r="D7" s="8">
        <v>55739</v>
      </c>
      <c r="E7" s="9">
        <f t="shared" si="0"/>
        <v>-5247</v>
      </c>
      <c r="F7" s="10"/>
      <c r="G7" s="7">
        <v>5365</v>
      </c>
      <c r="H7" s="11">
        <v>4699</v>
      </c>
      <c r="I7" s="9">
        <f t="shared" si="1"/>
        <v>666</v>
      </c>
      <c r="L7" s="6"/>
      <c r="M7" s="6"/>
      <c r="N7" s="6"/>
    </row>
    <row r="8" spans="1:14" x14ac:dyDescent="0.25">
      <c r="B8" s="1">
        <v>41989</v>
      </c>
      <c r="C8" s="7">
        <v>50850</v>
      </c>
      <c r="D8" s="8">
        <v>59031</v>
      </c>
      <c r="E8" s="9">
        <f t="shared" si="0"/>
        <v>-8181</v>
      </c>
      <c r="F8" s="10"/>
      <c r="G8" s="7">
        <v>9908</v>
      </c>
      <c r="H8" s="11">
        <v>11380</v>
      </c>
      <c r="I8" s="9">
        <f t="shared" si="1"/>
        <v>-1472</v>
      </c>
      <c r="L8" s="6"/>
      <c r="M8" s="6"/>
      <c r="N8" s="6"/>
    </row>
    <row r="9" spans="1:14" x14ac:dyDescent="0.25">
      <c r="B9" s="1">
        <v>41990</v>
      </c>
      <c r="C9" s="7">
        <v>51384</v>
      </c>
      <c r="D9" s="8">
        <v>58163</v>
      </c>
      <c r="E9" s="9">
        <f t="shared" si="0"/>
        <v>-6779</v>
      </c>
      <c r="F9" s="10"/>
      <c r="G9" s="7">
        <v>6339</v>
      </c>
      <c r="H9" s="11">
        <v>8949</v>
      </c>
      <c r="I9" s="9">
        <f t="shared" si="1"/>
        <v>-2610</v>
      </c>
      <c r="L9" s="6"/>
      <c r="M9" s="6"/>
      <c r="N9" s="6"/>
    </row>
    <row r="10" spans="1:14" x14ac:dyDescent="0.25">
      <c r="B10" s="1">
        <v>41991</v>
      </c>
      <c r="C10" s="7">
        <v>51688</v>
      </c>
      <c r="D10" s="8">
        <v>61104</v>
      </c>
      <c r="E10" s="9">
        <f t="shared" si="0"/>
        <v>-9416</v>
      </c>
      <c r="F10" s="10"/>
      <c r="G10" s="7">
        <v>9948</v>
      </c>
      <c r="H10" s="11">
        <v>13285</v>
      </c>
      <c r="I10" s="9">
        <f t="shared" si="1"/>
        <v>-3337</v>
      </c>
      <c r="L10" s="6"/>
      <c r="M10" s="6"/>
      <c r="N10" s="6"/>
    </row>
    <row r="11" spans="1:14" x14ac:dyDescent="0.25">
      <c r="B11" s="1">
        <v>41992</v>
      </c>
      <c r="C11" s="7">
        <v>53035</v>
      </c>
      <c r="D11" s="8">
        <v>61234</v>
      </c>
      <c r="E11" s="9">
        <f t="shared" si="0"/>
        <v>-8199</v>
      </c>
      <c r="F11" s="10"/>
      <c r="G11" s="7">
        <v>9721</v>
      </c>
      <c r="H11" s="11">
        <v>8618</v>
      </c>
      <c r="I11" s="9">
        <f t="shared" si="1"/>
        <v>1103</v>
      </c>
      <c r="L11" s="6"/>
      <c r="M11" s="6"/>
      <c r="N11" s="6"/>
    </row>
    <row r="12" spans="1:14" x14ac:dyDescent="0.25">
      <c r="B12" s="1">
        <v>41995</v>
      </c>
      <c r="C12" s="7">
        <v>55295</v>
      </c>
      <c r="D12" s="8">
        <v>60462</v>
      </c>
      <c r="E12" s="9">
        <f t="shared" si="0"/>
        <v>-5167</v>
      </c>
      <c r="F12" s="10"/>
      <c r="G12" s="7">
        <v>9442</v>
      </c>
      <c r="H12" s="11">
        <v>7060</v>
      </c>
      <c r="I12" s="9">
        <f t="shared" si="1"/>
        <v>2382</v>
      </c>
      <c r="L12" s="6"/>
      <c r="M12" s="6"/>
      <c r="N12" s="6"/>
    </row>
    <row r="13" spans="1:14" x14ac:dyDescent="0.25">
      <c r="B13" s="1">
        <v>41996</v>
      </c>
      <c r="C13" s="7">
        <v>55122</v>
      </c>
      <c r="D13" s="8">
        <v>61050</v>
      </c>
      <c r="E13" s="9">
        <f t="shared" si="0"/>
        <v>-5928</v>
      </c>
      <c r="F13" s="10"/>
      <c r="G13" s="7">
        <v>9091</v>
      </c>
      <c r="H13" s="11">
        <v>8862</v>
      </c>
      <c r="I13" s="9">
        <f t="shared" si="1"/>
        <v>229</v>
      </c>
      <c r="L13" s="6"/>
      <c r="M13" s="6"/>
      <c r="N13" s="6"/>
    </row>
    <row r="14" spans="1:14" x14ac:dyDescent="0.25">
      <c r="B14" s="1">
        <v>41997</v>
      </c>
      <c r="C14" s="7">
        <v>55803</v>
      </c>
      <c r="D14" s="8">
        <v>61435</v>
      </c>
      <c r="E14" s="9">
        <f t="shared" si="0"/>
        <v>-5632</v>
      </c>
      <c r="F14" s="10"/>
      <c r="G14" s="7">
        <v>1878</v>
      </c>
      <c r="H14" s="11">
        <v>3223</v>
      </c>
      <c r="I14" s="9">
        <f t="shared" si="1"/>
        <v>-1345</v>
      </c>
      <c r="L14" s="6"/>
      <c r="M14" s="6"/>
      <c r="N14" s="6"/>
    </row>
    <row r="15" spans="1:14" x14ac:dyDescent="0.25">
      <c r="B15" s="1">
        <v>41999</v>
      </c>
      <c r="C15" s="7">
        <v>56233</v>
      </c>
      <c r="D15" s="8">
        <v>61410</v>
      </c>
      <c r="E15" s="9">
        <f>C15-D15</f>
        <v>-5177</v>
      </c>
      <c r="F15" s="10"/>
      <c r="G15" s="7">
        <v>2756</v>
      </c>
      <c r="H15" s="11">
        <v>2018</v>
      </c>
      <c r="I15" s="9">
        <f>G15-H15</f>
        <v>738</v>
      </c>
      <c r="L15" s="6"/>
      <c r="M15" s="6"/>
      <c r="N15" s="6"/>
    </row>
    <row r="16" spans="1:14" x14ac:dyDescent="0.25">
      <c r="B16" s="1">
        <v>42002</v>
      </c>
      <c r="C16" s="7">
        <v>57467</v>
      </c>
      <c r="D16" s="8">
        <v>62071</v>
      </c>
      <c r="E16" s="9">
        <f t="shared" si="0"/>
        <v>-4604</v>
      </c>
      <c r="F16" s="10"/>
      <c r="G16" s="7">
        <v>5026</v>
      </c>
      <c r="H16" s="11">
        <v>5827</v>
      </c>
      <c r="I16" s="9">
        <f t="shared" si="1"/>
        <v>-801</v>
      </c>
      <c r="L16" s="6"/>
      <c r="M16" s="6"/>
      <c r="N16" s="6"/>
    </row>
    <row r="17" spans="1:14" x14ac:dyDescent="0.25">
      <c r="B17" s="1">
        <v>42003</v>
      </c>
      <c r="C17" s="7">
        <v>57350</v>
      </c>
      <c r="D17" s="8">
        <v>62046</v>
      </c>
      <c r="E17" s="9">
        <f t="shared" si="0"/>
        <v>-4696</v>
      </c>
      <c r="F17" s="10"/>
      <c r="G17" s="7">
        <v>4215</v>
      </c>
      <c r="H17" s="11">
        <v>3205</v>
      </c>
      <c r="I17" s="9">
        <f t="shared" si="1"/>
        <v>1010</v>
      </c>
      <c r="L17" s="6"/>
      <c r="M17" s="6"/>
      <c r="N17" s="6"/>
    </row>
    <row r="18" spans="1:14" x14ac:dyDescent="0.25">
      <c r="B18" s="1">
        <v>42004</v>
      </c>
      <c r="C18" s="7">
        <v>58593</v>
      </c>
      <c r="D18" s="8">
        <v>63280</v>
      </c>
      <c r="E18" s="9">
        <f t="shared" si="0"/>
        <v>-4687</v>
      </c>
      <c r="F18" s="10"/>
      <c r="G18" s="7">
        <v>4921</v>
      </c>
      <c r="H18" s="11">
        <v>5434</v>
      </c>
      <c r="I18" s="9">
        <f t="shared" si="1"/>
        <v>-513</v>
      </c>
      <c r="L18" s="6"/>
      <c r="M18" s="6"/>
      <c r="N18" s="6"/>
    </row>
    <row r="19" spans="1:14" x14ac:dyDescent="0.25">
      <c r="B19" s="1">
        <v>42006</v>
      </c>
      <c r="C19" s="7">
        <v>61886</v>
      </c>
      <c r="D19" s="8">
        <v>65258</v>
      </c>
      <c r="E19" s="9">
        <f t="shared" si="0"/>
        <v>-3372</v>
      </c>
      <c r="F19" s="13"/>
      <c r="G19" s="7">
        <v>11024</v>
      </c>
      <c r="H19" s="11">
        <v>15689</v>
      </c>
      <c r="I19" s="9">
        <f t="shared" si="1"/>
        <v>-4665</v>
      </c>
      <c r="L19" s="6"/>
      <c r="M19" s="6"/>
      <c r="N19" s="6"/>
    </row>
    <row r="20" spans="1:14" x14ac:dyDescent="0.25">
      <c r="B20" s="1">
        <v>42009</v>
      </c>
      <c r="C20" s="7">
        <v>66909</v>
      </c>
      <c r="D20" s="8">
        <v>63723</v>
      </c>
      <c r="E20" s="9">
        <f t="shared" si="0"/>
        <v>3186</v>
      </c>
      <c r="F20" s="13"/>
      <c r="G20" s="7">
        <v>14278</v>
      </c>
      <c r="H20" s="11">
        <v>28629</v>
      </c>
      <c r="I20" s="9">
        <f t="shared" si="1"/>
        <v>-14351</v>
      </c>
    </row>
    <row r="21" spans="1:14" x14ac:dyDescent="0.25">
      <c r="B21" s="1">
        <v>42010</v>
      </c>
      <c r="C21" s="7">
        <v>69149</v>
      </c>
      <c r="D21" s="8">
        <v>62369</v>
      </c>
      <c r="E21" s="9">
        <f t="shared" si="0"/>
        <v>6780</v>
      </c>
      <c r="F21" s="13"/>
      <c r="G21" s="7">
        <v>9661</v>
      </c>
      <c r="H21" s="11">
        <v>7170</v>
      </c>
      <c r="I21" s="9">
        <f t="shared" si="1"/>
        <v>2491</v>
      </c>
    </row>
    <row r="22" spans="1:14" x14ac:dyDescent="0.25">
      <c r="B22" s="1">
        <v>42011</v>
      </c>
      <c r="C22" s="7">
        <v>59447</v>
      </c>
      <c r="D22" s="8">
        <v>61616</v>
      </c>
      <c r="E22" s="9">
        <f t="shared" si="0"/>
        <v>-2169</v>
      </c>
      <c r="F22" s="13"/>
      <c r="G22" s="7">
        <v>6015</v>
      </c>
      <c r="H22" s="11">
        <v>13267</v>
      </c>
      <c r="I22" s="9">
        <f t="shared" si="1"/>
        <v>-7252</v>
      </c>
    </row>
    <row r="23" spans="1:14" x14ac:dyDescent="0.25">
      <c r="B23" s="1">
        <v>42012</v>
      </c>
      <c r="C23" s="7">
        <v>74280</v>
      </c>
      <c r="D23" s="8">
        <v>59370</v>
      </c>
      <c r="E23" s="9">
        <f t="shared" si="0"/>
        <v>14910</v>
      </c>
      <c r="F23" s="13"/>
      <c r="G23" s="7">
        <v>6887</v>
      </c>
      <c r="H23" s="11">
        <v>9436</v>
      </c>
      <c r="I23" s="9">
        <f t="shared" si="1"/>
        <v>-2549</v>
      </c>
    </row>
    <row r="24" spans="1:14" x14ac:dyDescent="0.25">
      <c r="A24" t="s">
        <v>6</v>
      </c>
      <c r="B24" s="1">
        <v>42013</v>
      </c>
      <c r="C24" s="7">
        <v>41523</v>
      </c>
      <c r="D24" s="8">
        <v>47939</v>
      </c>
      <c r="E24" s="9">
        <f t="shared" si="0"/>
        <v>-6416</v>
      </c>
      <c r="F24" s="13"/>
      <c r="G24" s="7">
        <v>7469</v>
      </c>
      <c r="H24" s="11">
        <v>11911</v>
      </c>
      <c r="I24" s="9">
        <f t="shared" si="1"/>
        <v>-4442</v>
      </c>
    </row>
    <row r="25" spans="1:14" x14ac:dyDescent="0.25">
      <c r="B25" s="1">
        <v>42016</v>
      </c>
      <c r="C25" s="7">
        <v>46341</v>
      </c>
      <c r="D25" s="8">
        <v>52380</v>
      </c>
      <c r="E25" s="9">
        <f t="shared" si="0"/>
        <v>-6039</v>
      </c>
      <c r="F25" s="13"/>
      <c r="G25" s="7">
        <v>4103</v>
      </c>
      <c r="H25" s="11">
        <v>6837</v>
      </c>
      <c r="I25" s="9">
        <f t="shared" si="1"/>
        <v>-2734</v>
      </c>
    </row>
    <row r="26" spans="1:14" x14ac:dyDescent="0.25">
      <c r="B26" s="1">
        <v>42017</v>
      </c>
      <c r="C26" s="7">
        <v>49046</v>
      </c>
      <c r="D26" s="8">
        <v>55710</v>
      </c>
      <c r="E26" s="9">
        <f t="shared" si="0"/>
        <v>-6664</v>
      </c>
      <c r="F26" s="13"/>
      <c r="G26" s="7">
        <v>6569</v>
      </c>
      <c r="H26" s="11">
        <v>14434</v>
      </c>
      <c r="I26" s="9">
        <f t="shared" si="1"/>
        <v>-7865</v>
      </c>
    </row>
    <row r="27" spans="1:14" x14ac:dyDescent="0.25">
      <c r="B27" s="1">
        <v>42018</v>
      </c>
      <c r="C27" s="7">
        <v>50056</v>
      </c>
      <c r="D27" s="8">
        <v>56788</v>
      </c>
      <c r="E27" s="9">
        <f t="shared" si="0"/>
        <v>-6732</v>
      </c>
      <c r="F27" s="13"/>
      <c r="G27" s="7">
        <v>3733</v>
      </c>
      <c r="H27" s="11">
        <v>7349</v>
      </c>
      <c r="I27" s="9">
        <f t="shared" si="1"/>
        <v>-3616</v>
      </c>
    </row>
    <row r="28" spans="1:14" x14ac:dyDescent="0.25">
      <c r="B28" s="1">
        <v>42019</v>
      </c>
      <c r="C28" s="7">
        <v>53873</v>
      </c>
      <c r="D28" s="8">
        <v>63241</v>
      </c>
      <c r="E28" s="9">
        <f t="shared" si="0"/>
        <v>-9368</v>
      </c>
      <c r="F28" s="13"/>
      <c r="G28" s="7">
        <v>14330</v>
      </c>
      <c r="H28" s="11">
        <v>27008</v>
      </c>
      <c r="I28" s="9">
        <f t="shared" si="1"/>
        <v>-12678</v>
      </c>
    </row>
    <row r="29" spans="1:14" x14ac:dyDescent="0.25">
      <c r="B29" s="1">
        <v>42020</v>
      </c>
      <c r="C29" s="7">
        <v>56208</v>
      </c>
      <c r="D29" s="8">
        <v>66092</v>
      </c>
      <c r="E29" s="9">
        <f t="shared" si="0"/>
        <v>-9884</v>
      </c>
      <c r="F29" s="13"/>
      <c r="G29" s="7">
        <v>16493</v>
      </c>
      <c r="H29" s="11">
        <v>20969</v>
      </c>
      <c r="I29" s="9">
        <f t="shared" si="1"/>
        <v>-4476</v>
      </c>
    </row>
    <row r="30" spans="1:14" x14ac:dyDescent="0.25">
      <c r="B30" s="1">
        <v>42023</v>
      </c>
      <c r="C30" s="7"/>
      <c r="D30" s="8"/>
      <c r="E30" s="9"/>
      <c r="F30" s="13"/>
      <c r="G30" s="7"/>
      <c r="H30" s="11"/>
      <c r="I30" s="9"/>
    </row>
    <row r="31" spans="1:14" x14ac:dyDescent="0.25">
      <c r="B31" s="1">
        <v>42024</v>
      </c>
      <c r="C31" s="7">
        <v>59872</v>
      </c>
      <c r="D31" s="8">
        <v>68361</v>
      </c>
      <c r="E31" s="9">
        <f t="shared" ref="E31:E44" si="2">C31-D31</f>
        <v>-8489</v>
      </c>
      <c r="F31" s="13"/>
      <c r="G31" s="7">
        <v>13715</v>
      </c>
      <c r="H31" s="11">
        <v>17184</v>
      </c>
      <c r="I31" s="9">
        <f t="shared" ref="I31:I44" si="3">G31-H31</f>
        <v>-3469</v>
      </c>
    </row>
    <row r="32" spans="1:14" x14ac:dyDescent="0.25">
      <c r="B32" s="1">
        <v>42025</v>
      </c>
      <c r="C32" s="7">
        <v>63765</v>
      </c>
      <c r="D32" s="8">
        <v>69588</v>
      </c>
      <c r="E32" s="9">
        <f t="shared" si="2"/>
        <v>-5823</v>
      </c>
      <c r="F32" s="13"/>
      <c r="G32" s="7">
        <v>16096</v>
      </c>
      <c r="H32" s="11">
        <v>11924</v>
      </c>
      <c r="I32" s="9">
        <f t="shared" si="3"/>
        <v>4172</v>
      </c>
    </row>
    <row r="33" spans="1:9" x14ac:dyDescent="0.25">
      <c r="B33" s="1">
        <v>42026</v>
      </c>
      <c r="C33" s="7">
        <v>65573</v>
      </c>
      <c r="D33" s="8">
        <v>71252</v>
      </c>
      <c r="E33" s="9">
        <f t="shared" si="2"/>
        <v>-5679</v>
      </c>
      <c r="F33" s="13"/>
      <c r="G33" s="7">
        <v>17520</v>
      </c>
      <c r="H33" s="11">
        <v>16698</v>
      </c>
      <c r="I33" s="9">
        <f t="shared" si="3"/>
        <v>822</v>
      </c>
    </row>
    <row r="34" spans="1:9" x14ac:dyDescent="0.25">
      <c r="B34" s="1">
        <v>42027</v>
      </c>
      <c r="C34" s="7">
        <v>73182</v>
      </c>
      <c r="D34" s="11">
        <v>70999</v>
      </c>
      <c r="E34" s="9">
        <f t="shared" si="2"/>
        <v>2183</v>
      </c>
      <c r="F34" s="13"/>
      <c r="G34" s="7">
        <v>20880</v>
      </c>
      <c r="H34" s="11">
        <v>31135</v>
      </c>
      <c r="I34" s="9">
        <f t="shared" si="3"/>
        <v>-10255</v>
      </c>
    </row>
    <row r="35" spans="1:9" x14ac:dyDescent="0.25">
      <c r="B35" s="1">
        <v>42030</v>
      </c>
      <c r="C35" s="7">
        <v>76757</v>
      </c>
      <c r="D35" s="11">
        <v>73217</v>
      </c>
      <c r="E35" s="9">
        <f t="shared" si="2"/>
        <v>3540</v>
      </c>
      <c r="F35" s="13"/>
      <c r="G35" s="7">
        <v>9507</v>
      </c>
      <c r="H35" s="11">
        <v>7794</v>
      </c>
      <c r="I35" s="9">
        <f t="shared" si="3"/>
        <v>1713</v>
      </c>
    </row>
    <row r="36" spans="1:9" x14ac:dyDescent="0.25">
      <c r="B36" s="1">
        <v>42031</v>
      </c>
      <c r="C36" s="7">
        <v>78930</v>
      </c>
      <c r="D36" s="11">
        <v>74510</v>
      </c>
      <c r="E36" s="9">
        <f t="shared" si="2"/>
        <v>4420</v>
      </c>
      <c r="F36" s="13"/>
      <c r="G36" s="7">
        <v>9401</v>
      </c>
      <c r="H36" s="11">
        <v>6817</v>
      </c>
      <c r="I36" s="9">
        <f t="shared" si="3"/>
        <v>2584</v>
      </c>
    </row>
    <row r="37" spans="1:9" x14ac:dyDescent="0.25">
      <c r="B37" s="1">
        <v>42032</v>
      </c>
      <c r="C37" s="7">
        <v>82074</v>
      </c>
      <c r="D37" s="11">
        <v>75094</v>
      </c>
      <c r="E37" s="9">
        <f t="shared" si="2"/>
        <v>6980</v>
      </c>
      <c r="F37" s="13"/>
      <c r="G37" s="7">
        <v>10585</v>
      </c>
      <c r="H37" s="11">
        <v>8131</v>
      </c>
      <c r="I37" s="9">
        <f t="shared" si="3"/>
        <v>2454</v>
      </c>
    </row>
    <row r="38" spans="1:9" x14ac:dyDescent="0.25">
      <c r="B38" s="1">
        <v>42033</v>
      </c>
      <c r="C38" s="7">
        <v>84066</v>
      </c>
      <c r="D38" s="11">
        <v>75380</v>
      </c>
      <c r="E38" s="9">
        <f t="shared" si="2"/>
        <v>8686</v>
      </c>
      <c r="F38" s="13"/>
      <c r="G38" s="7">
        <v>6419</v>
      </c>
      <c r="H38" s="11">
        <v>5699</v>
      </c>
      <c r="I38" s="9">
        <f t="shared" si="3"/>
        <v>720</v>
      </c>
    </row>
    <row r="39" spans="1:9" x14ac:dyDescent="0.25">
      <c r="B39" s="1">
        <v>42034</v>
      </c>
      <c r="C39" s="7">
        <v>84847</v>
      </c>
      <c r="D39" s="11">
        <v>78427</v>
      </c>
      <c r="E39" s="9">
        <f t="shared" si="2"/>
        <v>6420</v>
      </c>
      <c r="F39" s="13"/>
      <c r="G39" s="7">
        <v>5189</v>
      </c>
      <c r="H39" s="11">
        <v>11009</v>
      </c>
      <c r="I39" s="9">
        <f t="shared" si="3"/>
        <v>-5820</v>
      </c>
    </row>
    <row r="40" spans="1:9" x14ac:dyDescent="0.25">
      <c r="B40" s="1">
        <v>42037</v>
      </c>
      <c r="C40" s="7">
        <v>86184</v>
      </c>
      <c r="D40" s="11">
        <v>78258</v>
      </c>
      <c r="E40" s="9">
        <f t="shared" si="2"/>
        <v>7926</v>
      </c>
      <c r="F40" s="13"/>
      <c r="G40" s="7">
        <v>6392</v>
      </c>
      <c r="H40" s="11">
        <v>6963</v>
      </c>
      <c r="I40" s="9">
        <f t="shared" si="3"/>
        <v>-571</v>
      </c>
    </row>
    <row r="41" spans="1:9" x14ac:dyDescent="0.25">
      <c r="B41" s="1">
        <v>42038</v>
      </c>
      <c r="C41" s="7">
        <v>88315</v>
      </c>
      <c r="D41" s="11">
        <v>77468</v>
      </c>
      <c r="E41" s="9">
        <f t="shared" si="2"/>
        <v>10847</v>
      </c>
      <c r="F41" s="13"/>
      <c r="G41" s="7">
        <v>13846</v>
      </c>
      <c r="H41" s="11">
        <v>14337</v>
      </c>
      <c r="I41" s="9">
        <f t="shared" si="3"/>
        <v>-491</v>
      </c>
    </row>
    <row r="42" spans="1:9" x14ac:dyDescent="0.25">
      <c r="B42" s="1">
        <v>42039</v>
      </c>
      <c r="C42" s="7">
        <v>89795</v>
      </c>
      <c r="D42" s="11">
        <v>78035</v>
      </c>
      <c r="E42" s="9">
        <f t="shared" si="2"/>
        <v>11760</v>
      </c>
      <c r="F42" s="13"/>
      <c r="G42" s="7">
        <v>8513</v>
      </c>
      <c r="H42" s="11">
        <v>10423</v>
      </c>
      <c r="I42" s="9">
        <f t="shared" si="3"/>
        <v>-1910</v>
      </c>
    </row>
    <row r="43" spans="1:9" x14ac:dyDescent="0.25">
      <c r="B43" s="1">
        <v>42040</v>
      </c>
      <c r="C43" s="7">
        <v>90386</v>
      </c>
      <c r="D43" s="11">
        <v>79304</v>
      </c>
      <c r="E43" s="9">
        <f t="shared" si="2"/>
        <v>11082</v>
      </c>
      <c r="F43" s="13"/>
      <c r="G43" s="7">
        <v>7757</v>
      </c>
      <c r="H43" s="11">
        <v>11749</v>
      </c>
      <c r="I43" s="9">
        <f t="shared" si="3"/>
        <v>-3992</v>
      </c>
    </row>
    <row r="44" spans="1:9" x14ac:dyDescent="0.25">
      <c r="B44" s="1">
        <v>42041</v>
      </c>
      <c r="C44" s="7"/>
      <c r="D44" s="11"/>
      <c r="E44" s="9">
        <f t="shared" si="2"/>
        <v>0</v>
      </c>
      <c r="F44" s="13"/>
      <c r="G44" s="7"/>
      <c r="H44" s="11"/>
      <c r="I44" s="9">
        <f t="shared" si="3"/>
        <v>0</v>
      </c>
    </row>
    <row r="45" spans="1:9" x14ac:dyDescent="0.25">
      <c r="C45" s="12"/>
      <c r="D45" s="12"/>
      <c r="E45" s="12"/>
      <c r="F45" s="12"/>
      <c r="G45" s="12"/>
      <c r="H45" s="12"/>
      <c r="I45" s="12"/>
    </row>
    <row r="46" spans="1:9" x14ac:dyDescent="0.25">
      <c r="A46" t="s">
        <v>7</v>
      </c>
      <c r="B46" s="1">
        <v>42044</v>
      </c>
      <c r="C46" s="14">
        <v>99156</v>
      </c>
      <c r="D46" s="15">
        <v>98880</v>
      </c>
      <c r="E46" s="16">
        <f>C46-D46</f>
        <v>276</v>
      </c>
      <c r="F46" s="12"/>
      <c r="G46" s="14">
        <v>6184</v>
      </c>
      <c r="H46" s="15">
        <v>11719</v>
      </c>
      <c r="I46" s="16">
        <f>G46-H46</f>
        <v>-5535</v>
      </c>
    </row>
    <row r="47" spans="1:9" x14ac:dyDescent="0.25">
      <c r="B47" s="1">
        <v>42045</v>
      </c>
      <c r="C47" s="14">
        <v>100393</v>
      </c>
      <c r="D47" s="15">
        <v>99728</v>
      </c>
      <c r="E47" s="16">
        <f t="shared" ref="E47:E69" si="4">C47-D47</f>
        <v>665</v>
      </c>
      <c r="F47" s="12"/>
      <c r="G47" s="14">
        <v>5105</v>
      </c>
      <c r="H47" s="15">
        <v>5895</v>
      </c>
      <c r="I47" s="16">
        <f t="shared" ref="I47:I65" si="5">G47-H47</f>
        <v>-790</v>
      </c>
    </row>
    <row r="48" spans="1:9" x14ac:dyDescent="0.25">
      <c r="B48" s="1">
        <v>42046</v>
      </c>
      <c r="C48" s="14">
        <v>100441</v>
      </c>
      <c r="D48" s="15">
        <v>103320</v>
      </c>
      <c r="E48" s="16">
        <f t="shared" si="4"/>
        <v>-2879</v>
      </c>
      <c r="F48" s="12"/>
      <c r="G48" s="14">
        <v>3999</v>
      </c>
      <c r="H48" s="15">
        <v>8793</v>
      </c>
      <c r="I48" s="16">
        <f t="shared" si="5"/>
        <v>-4794</v>
      </c>
    </row>
    <row r="49" spans="2:9" x14ac:dyDescent="0.25">
      <c r="B49" s="1">
        <v>42047</v>
      </c>
      <c r="C49" s="14">
        <v>102082</v>
      </c>
      <c r="D49" s="15">
        <v>104538</v>
      </c>
      <c r="E49" s="16">
        <f t="shared" si="4"/>
        <v>-2456</v>
      </c>
      <c r="F49" s="12"/>
      <c r="G49" s="14">
        <v>7184</v>
      </c>
      <c r="H49" s="15">
        <v>6568</v>
      </c>
      <c r="I49" s="16">
        <f t="shared" si="5"/>
        <v>616</v>
      </c>
    </row>
    <row r="50" spans="2:9" x14ac:dyDescent="0.25">
      <c r="B50" s="1">
        <v>42048</v>
      </c>
      <c r="C50" s="14">
        <v>102527</v>
      </c>
      <c r="D50" s="15">
        <v>105158</v>
      </c>
      <c r="E50" s="16">
        <f t="shared" si="4"/>
        <v>-2631</v>
      </c>
      <c r="F50" s="12"/>
      <c r="G50" s="14">
        <v>2886</v>
      </c>
      <c r="H50" s="15">
        <v>5702</v>
      </c>
      <c r="I50" s="16">
        <f t="shared" si="5"/>
        <v>-2816</v>
      </c>
    </row>
    <row r="51" spans="2:9" x14ac:dyDescent="0.25">
      <c r="B51" s="1">
        <v>42051</v>
      </c>
      <c r="C51" s="14"/>
      <c r="D51" s="15"/>
      <c r="E51" s="16">
        <f t="shared" si="4"/>
        <v>0</v>
      </c>
      <c r="F51" s="12"/>
      <c r="G51" s="14"/>
      <c r="H51" s="15"/>
      <c r="I51" s="16">
        <f t="shared" si="5"/>
        <v>0</v>
      </c>
    </row>
    <row r="52" spans="2:9" x14ac:dyDescent="0.25">
      <c r="B52" s="1">
        <v>42052</v>
      </c>
      <c r="C52" s="14">
        <v>103414</v>
      </c>
      <c r="D52" s="15">
        <v>107176</v>
      </c>
      <c r="E52" s="16">
        <f t="shared" si="4"/>
        <v>-3762</v>
      </c>
      <c r="F52" s="12"/>
      <c r="G52" s="14">
        <v>7550</v>
      </c>
      <c r="H52" s="15">
        <v>7541</v>
      </c>
      <c r="I52" s="16">
        <f t="shared" si="5"/>
        <v>9</v>
      </c>
    </row>
    <row r="53" spans="2:9" x14ac:dyDescent="0.25">
      <c r="B53" s="1">
        <v>42053</v>
      </c>
      <c r="C53" s="14">
        <v>103946</v>
      </c>
      <c r="D53" s="15">
        <v>108654</v>
      </c>
      <c r="E53" s="16">
        <f t="shared" si="4"/>
        <v>-4708</v>
      </c>
      <c r="F53" s="12"/>
      <c r="G53" s="14">
        <v>2687</v>
      </c>
      <c r="H53" s="15">
        <v>6401</v>
      </c>
      <c r="I53" s="16">
        <f t="shared" si="5"/>
        <v>-3714</v>
      </c>
    </row>
    <row r="54" spans="2:9" x14ac:dyDescent="0.25">
      <c r="B54" s="1">
        <v>42054</v>
      </c>
      <c r="C54" s="14">
        <v>104545</v>
      </c>
      <c r="D54" s="15">
        <v>109420</v>
      </c>
      <c r="E54" s="16">
        <f t="shared" si="4"/>
        <v>-4875</v>
      </c>
      <c r="F54" s="12"/>
      <c r="G54" s="14">
        <v>4168</v>
      </c>
      <c r="H54" s="15">
        <v>5964</v>
      </c>
      <c r="I54" s="16">
        <f t="shared" si="5"/>
        <v>-1796</v>
      </c>
    </row>
    <row r="55" spans="2:9" x14ac:dyDescent="0.25">
      <c r="B55" s="1">
        <v>42055</v>
      </c>
      <c r="C55" s="14">
        <v>106423</v>
      </c>
      <c r="D55" s="15">
        <v>111679</v>
      </c>
      <c r="E55" s="16">
        <f t="shared" si="4"/>
        <v>-5256</v>
      </c>
      <c r="F55" s="12"/>
      <c r="G55" s="14">
        <v>11187</v>
      </c>
      <c r="H55" s="15">
        <v>13519</v>
      </c>
      <c r="I55" s="16">
        <f t="shared" si="5"/>
        <v>-2332</v>
      </c>
    </row>
    <row r="56" spans="2:9" x14ac:dyDescent="0.25">
      <c r="B56" s="1">
        <v>42058</v>
      </c>
      <c r="C56" s="14">
        <v>106544</v>
      </c>
      <c r="D56" s="15">
        <v>110469</v>
      </c>
      <c r="E56" s="16">
        <f t="shared" si="4"/>
        <v>-3925</v>
      </c>
      <c r="F56" s="12"/>
      <c r="G56" s="14">
        <v>4259</v>
      </c>
      <c r="H56" s="15">
        <v>7135</v>
      </c>
      <c r="I56" s="16">
        <f t="shared" si="5"/>
        <v>-2876</v>
      </c>
    </row>
    <row r="57" spans="2:9" x14ac:dyDescent="0.25">
      <c r="B57" s="1">
        <v>42059</v>
      </c>
      <c r="C57" s="14">
        <v>106523</v>
      </c>
      <c r="D57" s="15">
        <v>109909</v>
      </c>
      <c r="E57" s="16">
        <f t="shared" si="4"/>
        <v>-3386</v>
      </c>
      <c r="F57" s="12"/>
      <c r="G57" s="14">
        <v>5635</v>
      </c>
      <c r="H57" s="15">
        <v>8337</v>
      </c>
      <c r="I57" s="16">
        <f t="shared" si="5"/>
        <v>-2702</v>
      </c>
    </row>
    <row r="58" spans="2:9" x14ac:dyDescent="0.25">
      <c r="B58" s="1">
        <v>42060</v>
      </c>
      <c r="C58" s="14">
        <v>106836</v>
      </c>
      <c r="D58" s="15">
        <v>109753</v>
      </c>
      <c r="E58" s="16">
        <f t="shared" si="4"/>
        <v>-2917</v>
      </c>
      <c r="F58" s="12"/>
      <c r="G58" s="14">
        <v>5214</v>
      </c>
      <c r="H58" s="15">
        <v>5469</v>
      </c>
      <c r="I58" s="16">
        <f t="shared" si="5"/>
        <v>-255</v>
      </c>
    </row>
    <row r="59" spans="2:9" x14ac:dyDescent="0.25">
      <c r="B59" s="1">
        <v>42061</v>
      </c>
      <c r="C59" s="14">
        <v>108685</v>
      </c>
      <c r="D59" s="15">
        <v>110697</v>
      </c>
      <c r="E59" s="16">
        <f t="shared" si="4"/>
        <v>-2012</v>
      </c>
      <c r="F59" s="12"/>
      <c r="G59" s="14">
        <v>10784</v>
      </c>
      <c r="H59" s="15">
        <v>14899</v>
      </c>
      <c r="I59" s="16">
        <f t="shared" si="5"/>
        <v>-4115</v>
      </c>
    </row>
    <row r="60" spans="2:9" x14ac:dyDescent="0.25">
      <c r="B60" s="1">
        <v>42062</v>
      </c>
      <c r="C60" s="14">
        <v>110802</v>
      </c>
      <c r="D60" s="15">
        <v>116403</v>
      </c>
      <c r="E60" s="16">
        <f t="shared" si="4"/>
        <v>-5601</v>
      </c>
      <c r="F60" s="12"/>
      <c r="G60" s="14">
        <v>7731</v>
      </c>
      <c r="H60" s="15">
        <v>21731</v>
      </c>
      <c r="I60" s="16">
        <f t="shared" si="5"/>
        <v>-14000</v>
      </c>
    </row>
    <row r="61" spans="2:9" x14ac:dyDescent="0.25">
      <c r="B61" s="1">
        <v>42065</v>
      </c>
      <c r="C61" s="14">
        <v>111699</v>
      </c>
      <c r="D61" s="15">
        <v>116389</v>
      </c>
      <c r="E61" s="16">
        <f t="shared" si="4"/>
        <v>-4690</v>
      </c>
      <c r="F61" s="12"/>
      <c r="G61" s="14">
        <v>6851</v>
      </c>
      <c r="H61" s="15">
        <v>9425</v>
      </c>
      <c r="I61" s="16">
        <f t="shared" si="5"/>
        <v>-2574</v>
      </c>
    </row>
    <row r="62" spans="2:9" x14ac:dyDescent="0.25">
      <c r="B62" s="1">
        <v>42066</v>
      </c>
      <c r="C62" s="14">
        <v>112847</v>
      </c>
      <c r="D62" s="15">
        <v>117620</v>
      </c>
      <c r="E62" s="16">
        <f t="shared" si="4"/>
        <v>-4773</v>
      </c>
      <c r="F62" s="12"/>
      <c r="G62" s="14">
        <v>8417</v>
      </c>
      <c r="H62" s="15">
        <v>10810</v>
      </c>
      <c r="I62" s="16">
        <f t="shared" si="5"/>
        <v>-2393</v>
      </c>
    </row>
    <row r="63" spans="2:9" x14ac:dyDescent="0.25">
      <c r="B63" s="1">
        <v>42067</v>
      </c>
      <c r="C63" s="14">
        <v>116815</v>
      </c>
      <c r="D63" s="15">
        <v>114275</v>
      </c>
      <c r="E63" s="16">
        <f t="shared" si="4"/>
        <v>2540</v>
      </c>
      <c r="F63" s="12"/>
      <c r="G63" s="14">
        <v>13395</v>
      </c>
      <c r="H63" s="15">
        <v>24829</v>
      </c>
      <c r="I63" s="16">
        <f t="shared" si="5"/>
        <v>-11434</v>
      </c>
    </row>
    <row r="64" spans="2:9" x14ac:dyDescent="0.25">
      <c r="B64" s="1">
        <v>42068</v>
      </c>
      <c r="C64" s="14">
        <v>120164</v>
      </c>
      <c r="D64" s="15">
        <v>115083</v>
      </c>
      <c r="E64" s="16">
        <f t="shared" si="4"/>
        <v>5081</v>
      </c>
      <c r="F64" s="12"/>
      <c r="G64" s="14">
        <v>13321</v>
      </c>
      <c r="H64" s="15">
        <v>26754</v>
      </c>
      <c r="I64" s="16">
        <f t="shared" si="5"/>
        <v>-13433</v>
      </c>
    </row>
    <row r="65" spans="2:9" x14ac:dyDescent="0.25">
      <c r="B65" s="1">
        <v>42069</v>
      </c>
      <c r="C65" s="14"/>
      <c r="D65" s="15"/>
      <c r="E65" s="16">
        <f t="shared" si="4"/>
        <v>0</v>
      </c>
      <c r="F65" s="12"/>
      <c r="G65" s="14"/>
      <c r="H65" s="15"/>
      <c r="I65" s="16">
        <f t="shared" si="5"/>
        <v>0</v>
      </c>
    </row>
    <row r="66" spans="2:9" x14ac:dyDescent="0.25">
      <c r="B66" s="1">
        <v>42072</v>
      </c>
      <c r="C66" s="14"/>
      <c r="D66" s="15"/>
      <c r="E66" s="16">
        <f t="shared" si="4"/>
        <v>0</v>
      </c>
      <c r="F66" s="12"/>
      <c r="G66" s="14"/>
      <c r="H66" s="15"/>
      <c r="I66" s="16">
        <f>G66-H66</f>
        <v>0</v>
      </c>
    </row>
    <row r="67" spans="2:9" x14ac:dyDescent="0.25">
      <c r="B67" s="1">
        <v>42073</v>
      </c>
      <c r="C67" s="14"/>
      <c r="D67" s="15"/>
      <c r="E67" s="16">
        <f t="shared" si="4"/>
        <v>0</v>
      </c>
      <c r="F67" s="12"/>
      <c r="G67" s="14"/>
      <c r="H67" s="15"/>
      <c r="I67" s="16">
        <f>G67-H67</f>
        <v>0</v>
      </c>
    </row>
    <row r="68" spans="2:9" x14ac:dyDescent="0.25">
      <c r="B68" s="1">
        <v>42074</v>
      </c>
      <c r="C68" s="14"/>
      <c r="D68" s="15"/>
      <c r="E68" s="16">
        <f t="shared" si="4"/>
        <v>0</v>
      </c>
      <c r="F68" s="12"/>
      <c r="G68" s="14"/>
      <c r="H68" s="15"/>
      <c r="I68" s="16">
        <f t="shared" ref="I67:I69" si="6">G68-H68</f>
        <v>0</v>
      </c>
    </row>
    <row r="69" spans="2:9" x14ac:dyDescent="0.25">
      <c r="B69" s="1">
        <v>42075</v>
      </c>
      <c r="C69" s="14"/>
      <c r="D69" s="15"/>
      <c r="E69" s="16">
        <f t="shared" si="4"/>
        <v>0</v>
      </c>
      <c r="F69" s="12"/>
      <c r="G69" s="14"/>
      <c r="H69" s="15"/>
      <c r="I69" s="16">
        <f t="shared" si="6"/>
        <v>0</v>
      </c>
    </row>
  </sheetData>
  <conditionalFormatting sqref="D2:D14 D32:D33 D16:D30">
    <cfRule type="timePeriod" dxfId="2" priority="3" timePeriod="lastWeek">
      <formula>AND(TODAY()-ROUNDDOWN(D2,0)&gt;=(WEEKDAY(TODAY())),TODAY()-ROUNDDOWN(D2,0)&lt;(WEEKDAY(TODAY())+7))</formula>
    </cfRule>
  </conditionalFormatting>
  <conditionalFormatting sqref="D15">
    <cfRule type="timePeriod" dxfId="1" priority="2" timePeriod="lastWeek">
      <formula>AND(TODAY()-ROUNDDOWN(D15,0)&gt;=(WEEKDAY(TODAY())),TODAY()-ROUNDDOWN(D15,0)&lt;(WEEKDAY(TODAY())+7))</formula>
    </cfRule>
  </conditionalFormatting>
  <conditionalFormatting sqref="D31">
    <cfRule type="timePeriod" dxfId="0" priority="1" timePeriod="lastWeek">
      <formula>AND(TODAY()-ROUNDDOWN(D31,0)&gt;=(WEEKDAY(TODAY())),TODAY()-ROUNDDOWN(D31,0)&lt;(WEEKDAY(TODAY())+7))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13</v>
      </c>
      <c r="B1">
        <v>1E-3</v>
      </c>
    </row>
    <row r="3" spans="1:10" x14ac:dyDescent="0.25">
      <c r="B3" s="12"/>
      <c r="C3" s="12" t="s">
        <v>8</v>
      </c>
      <c r="D3" s="12"/>
      <c r="E3" s="12"/>
      <c r="F3" s="12"/>
      <c r="G3" s="12" t="s">
        <v>9</v>
      </c>
      <c r="H3" s="12"/>
    </row>
    <row r="4" spans="1:10" x14ac:dyDescent="0.25">
      <c r="B4" s="12" t="s">
        <v>10</v>
      </c>
      <c r="C4" s="12" t="s">
        <v>11</v>
      </c>
      <c r="D4" s="12" t="s">
        <v>12</v>
      </c>
      <c r="E4" s="12"/>
      <c r="F4" s="12" t="s">
        <v>10</v>
      </c>
      <c r="G4" s="12" t="s">
        <v>11</v>
      </c>
      <c r="H4" s="12" t="s">
        <v>12</v>
      </c>
    </row>
    <row r="5" spans="1:10" x14ac:dyDescent="0.25">
      <c r="B5" s="17">
        <v>1.1100000000000001</v>
      </c>
      <c r="C5" s="12">
        <v>1.4</v>
      </c>
      <c r="D5" s="12">
        <f>B5+$C5*$B$1</f>
        <v>1.1114000000000002</v>
      </c>
      <c r="E5" s="12"/>
      <c r="F5" s="17">
        <f>B5</f>
        <v>1.1100000000000001</v>
      </c>
      <c r="G5" s="12">
        <v>8.6</v>
      </c>
      <c r="H5" s="12">
        <f>F5-$G5*$B$1</f>
        <v>1.1014000000000002</v>
      </c>
    </row>
    <row r="6" spans="1:10" x14ac:dyDescent="0.25">
      <c r="B6" s="17">
        <v>1.105</v>
      </c>
      <c r="C6" s="12">
        <v>3.1</v>
      </c>
      <c r="D6" s="12">
        <f>B6+$C6*$B$1</f>
        <v>1.1081000000000001</v>
      </c>
      <c r="E6" s="12"/>
      <c r="F6" s="17">
        <f t="shared" ref="F6:F7" si="0">B6</f>
        <v>1.105</v>
      </c>
      <c r="G6" s="12">
        <v>5.3</v>
      </c>
      <c r="H6" s="12">
        <f>F6-$G6*$B$1</f>
        <v>1.0996999999999999</v>
      </c>
      <c r="I6" s="12"/>
      <c r="J6" s="12"/>
    </row>
    <row r="7" spans="1:10" x14ac:dyDescent="0.25">
      <c r="B7" s="17">
        <v>1.1000000000000001</v>
      </c>
      <c r="C7" s="12">
        <v>5.6</v>
      </c>
      <c r="D7" s="12">
        <f t="shared" ref="D7" si="1">B7+$C7*$B$1</f>
        <v>1.1056000000000001</v>
      </c>
      <c r="E7" s="12"/>
      <c r="F7" s="17">
        <f t="shared" si="0"/>
        <v>1.1000000000000001</v>
      </c>
      <c r="G7" s="12">
        <v>2.8</v>
      </c>
      <c r="H7" s="12">
        <f t="shared" ref="H7" si="2">F7-$G7*$B$1</f>
        <v>1.0972000000000002</v>
      </c>
    </row>
    <row r="8" spans="1:10" x14ac:dyDescent="0.25">
      <c r="B8" s="12"/>
      <c r="C8" s="12"/>
      <c r="D8" s="12"/>
      <c r="E8" s="12"/>
      <c r="F8" s="12"/>
      <c r="G8" s="12"/>
      <c r="H8" s="12"/>
    </row>
    <row r="9" spans="1:10" x14ac:dyDescent="0.25">
      <c r="B9" s="12"/>
      <c r="C9" s="12"/>
      <c r="D9" s="12"/>
      <c r="E9" s="12"/>
      <c r="F9" s="12"/>
      <c r="G9" s="12"/>
      <c r="H9" s="12"/>
    </row>
    <row r="10" spans="1:10" x14ac:dyDescent="0.25">
      <c r="B10" s="12"/>
      <c r="C10" s="12"/>
      <c r="D10" s="12"/>
      <c r="E10" s="12"/>
      <c r="F10" s="12"/>
      <c r="G10" s="12"/>
      <c r="H10" s="12"/>
    </row>
    <row r="11" spans="1:10" x14ac:dyDescent="0.25">
      <c r="B11" s="12"/>
      <c r="C11" s="12"/>
      <c r="D11" s="12"/>
      <c r="E11" s="12"/>
      <c r="F11" s="12"/>
      <c r="G11" s="12"/>
      <c r="H11" s="12"/>
    </row>
    <row r="12" spans="1:10" x14ac:dyDescent="0.25">
      <c r="B12" s="12"/>
      <c r="C12" s="12"/>
      <c r="D12" s="12"/>
      <c r="E12" s="12"/>
      <c r="F12" s="12"/>
      <c r="G12" s="12"/>
      <c r="H12" s="12"/>
    </row>
    <row r="13" spans="1:10" x14ac:dyDescent="0.25">
      <c r="B13" s="12"/>
      <c r="C13" s="12"/>
      <c r="D13" s="12"/>
      <c r="E13" s="12"/>
      <c r="F13" s="12"/>
      <c r="G13" s="12"/>
      <c r="H13" s="12"/>
    </row>
    <row r="14" spans="1:10" x14ac:dyDescent="0.25">
      <c r="B14" s="12"/>
      <c r="C14" s="12"/>
      <c r="D14" s="12"/>
      <c r="E14" s="12"/>
      <c r="F14" s="12"/>
      <c r="G14" s="12"/>
      <c r="H14" s="12"/>
    </row>
    <row r="15" spans="1:10" x14ac:dyDescent="0.25">
      <c r="B15" s="12"/>
      <c r="C15" s="12"/>
      <c r="D15" s="12"/>
      <c r="E15" s="12"/>
      <c r="F15" s="12"/>
      <c r="G15" s="12"/>
      <c r="H15" s="12"/>
    </row>
    <row r="16" spans="1:10" x14ac:dyDescent="0.25">
      <c r="B16" s="12"/>
      <c r="C16" s="12"/>
      <c r="D16" s="12"/>
      <c r="E16" s="12"/>
      <c r="F16" s="12"/>
      <c r="G16" s="12"/>
      <c r="H16" s="12"/>
    </row>
    <row r="17" spans="2:8" x14ac:dyDescent="0.25">
      <c r="B17" s="12"/>
      <c r="C17" s="12"/>
      <c r="D17" s="12"/>
      <c r="E17" s="12"/>
      <c r="F17" s="12"/>
      <c r="G17" s="12"/>
      <c r="H17" s="12"/>
    </row>
    <row r="18" spans="2:8" x14ac:dyDescent="0.25">
      <c r="B18" s="12"/>
      <c r="C18" s="12"/>
      <c r="D18" s="12"/>
      <c r="E18" s="12"/>
      <c r="F18" s="12"/>
      <c r="G18" s="12"/>
      <c r="H18" s="12"/>
    </row>
    <row r="19" spans="2:8" x14ac:dyDescent="0.25">
      <c r="B19" s="12"/>
      <c r="C19" s="12"/>
      <c r="D19" s="12"/>
      <c r="E19" s="12"/>
      <c r="F19" s="12"/>
      <c r="G19" s="12"/>
      <c r="H19" s="12"/>
    </row>
    <row r="20" spans="2:8" x14ac:dyDescent="0.25">
      <c r="B20" s="12"/>
      <c r="C20" s="12"/>
      <c r="D20" s="12"/>
      <c r="E20" s="12"/>
      <c r="F20" s="12"/>
      <c r="G20" s="12"/>
      <c r="H20" s="12"/>
    </row>
    <row r="21" spans="2:8" x14ac:dyDescent="0.25">
      <c r="B21" s="12"/>
      <c r="C21" s="12"/>
      <c r="D21" s="12"/>
      <c r="E21" s="12"/>
      <c r="F21" s="12"/>
      <c r="G21" s="12"/>
      <c r="H21" s="12"/>
    </row>
    <row r="22" spans="2:8" x14ac:dyDescent="0.25">
      <c r="B22" s="12"/>
      <c r="C22" s="12"/>
      <c r="D22" s="12"/>
      <c r="E22" s="12"/>
      <c r="F22" s="12"/>
      <c r="G22" s="12"/>
      <c r="H22" s="12"/>
    </row>
    <row r="23" spans="2:8" x14ac:dyDescent="0.25">
      <c r="B23" s="12"/>
      <c r="C23" s="12"/>
      <c r="D23" s="12"/>
      <c r="E23" s="12"/>
      <c r="F23" s="12"/>
      <c r="G23" s="12"/>
      <c r="H23" s="12"/>
    </row>
    <row r="24" spans="2:8" x14ac:dyDescent="0.25">
      <c r="B24" s="12"/>
      <c r="C24" s="12"/>
      <c r="D24" s="12"/>
      <c r="E24" s="12"/>
      <c r="F24" s="12"/>
      <c r="G24" s="12"/>
      <c r="H24" s="12"/>
    </row>
    <row r="25" spans="2:8" x14ac:dyDescent="0.25">
      <c r="B25" s="12"/>
      <c r="C25" s="12"/>
      <c r="D25" s="12"/>
      <c r="E25" s="12"/>
      <c r="F25" s="12"/>
      <c r="G25" s="12"/>
      <c r="H25" s="12"/>
    </row>
    <row r="26" spans="2:8" x14ac:dyDescent="0.25">
      <c r="B26" s="12"/>
      <c r="C26" s="12"/>
      <c r="D26" s="12"/>
      <c r="E26" s="12"/>
      <c r="F26" s="12"/>
      <c r="G26" s="12"/>
      <c r="H26" s="12"/>
    </row>
    <row r="27" spans="2:8" x14ac:dyDescent="0.25">
      <c r="B27" s="12"/>
      <c r="C27" s="12"/>
      <c r="D27" s="12"/>
      <c r="E27" s="12"/>
      <c r="F27" s="12"/>
      <c r="G27" s="12"/>
      <c r="H27" s="12"/>
    </row>
    <row r="28" spans="2:8" x14ac:dyDescent="0.25">
      <c r="B28" s="12"/>
      <c r="C28" s="12"/>
      <c r="D28" s="12"/>
      <c r="E28" s="12"/>
      <c r="F28" s="12"/>
      <c r="G28" s="12"/>
      <c r="H28" s="12"/>
    </row>
    <row r="29" spans="2:8" x14ac:dyDescent="0.25">
      <c r="B29" s="12"/>
      <c r="C29" s="12"/>
      <c r="D29" s="12"/>
      <c r="E29" s="12"/>
      <c r="F29" s="12"/>
      <c r="G29" s="12"/>
      <c r="H29" s="12"/>
    </row>
    <row r="30" spans="2:8" x14ac:dyDescent="0.25">
      <c r="B30" s="12"/>
      <c r="C30" s="12"/>
      <c r="D30" s="12"/>
      <c r="E30" s="12"/>
      <c r="F30" s="12"/>
      <c r="G30" s="12"/>
      <c r="H30" s="12"/>
    </row>
    <row r="31" spans="2:8" x14ac:dyDescent="0.25">
      <c r="B31" s="12"/>
      <c r="C31" s="12"/>
      <c r="D31" s="12"/>
      <c r="E31" s="12"/>
      <c r="F31" s="12"/>
      <c r="G31" s="12"/>
      <c r="H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уровни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2015-03-07T18:59:25Z</dcterms:modified>
</cp:coreProperties>
</file>