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meworksip-my.sharepoint.com/personal/jkimu_primeworks-ip_com/Documents/python/working/Python見積もり作成ツール/"/>
    </mc:Choice>
  </mc:AlternateContent>
  <xr:revisionPtr revIDLastSave="0" documentId="8_{29C8AF7E-BBBA-42F4-A611-65A2A1B35E09}" xr6:coauthVersionLast="47" xr6:coauthVersionMax="47" xr10:uidLastSave="{00000000-0000-0000-0000-000000000000}"/>
  <bookViews>
    <workbookView xWindow="3120" yWindow="1470" windowWidth="25605" windowHeight="14730" xr2:uid="{07BE2E68-B5E0-48DE-B37E-FD5314DE79A0}"/>
  </bookViews>
  <sheets>
    <sheet name="MPEst" sheetId="1" r:id="rId1"/>
  </sheets>
  <externalReferences>
    <externalReference r:id="rId2"/>
  </externalReferences>
  <definedNames>
    <definedName name="_xlnm.Print_Area" localSheetId="0">MPEst!$A$1:$AA$64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4" i="1" l="1"/>
  <c r="A64" i="1" s="1"/>
  <c r="X37" i="1"/>
  <c r="X36" i="1"/>
  <c r="X35" i="1"/>
  <c r="X34" i="1"/>
  <c r="X33" i="1"/>
  <c r="X32" i="1"/>
  <c r="X30" i="1"/>
  <c r="X29" i="1"/>
  <c r="X54" i="1" s="1"/>
  <c r="X28" i="1"/>
  <c r="W2" i="1"/>
  <c r="X55" i="1" l="1"/>
  <c r="A59" i="1" l="1"/>
  <c r="T38" i="1"/>
  <c r="X38" i="1" s="1"/>
  <c r="X56" i="1" l="1"/>
  <c r="X57" i="1" s="1"/>
  <c r="W22" i="1" s="1"/>
  <c r="W24" i="1"/>
  <c r="W23" i="1"/>
</calcChain>
</file>

<file path=xl/sharedStrings.xml><?xml version="1.0" encoding="utf-8"?>
<sst xmlns="http://schemas.openxmlformats.org/spreadsheetml/2006/main" count="55" uniqueCount="46">
  <si>
    <t>御　見　積　書</t>
    <rPh sb="0" eb="1">
      <t>オン</t>
    </rPh>
    <rPh sb="2" eb="3">
      <t>ミ</t>
    </rPh>
    <rPh sb="4" eb="5">
      <t>セキ</t>
    </rPh>
    <phoneticPr fontId="4"/>
  </si>
  <si>
    <t>見積書No.</t>
    <rPh sb="0" eb="3">
      <t>ミツモリショ</t>
    </rPh>
    <phoneticPr fontId="4"/>
  </si>
  <si>
    <t>プライムワークス国際特許事務所</t>
    <rPh sb="8" eb="10">
      <t>コクサイ</t>
    </rPh>
    <rPh sb="10" eb="15">
      <t>トッキョジムショ</t>
    </rPh>
    <phoneticPr fontId="4"/>
  </si>
  <si>
    <t>弁理士　森下　賢樹</t>
    <rPh sb="0" eb="3">
      <t>ベンリシ</t>
    </rPh>
    <rPh sb="4" eb="6">
      <t>モリシタ</t>
    </rPh>
    <rPh sb="7" eb="8">
      <t>カシコ</t>
    </rPh>
    <rPh sb="8" eb="9">
      <t>キ</t>
    </rPh>
    <phoneticPr fontId="4"/>
  </si>
  <si>
    <t>弁理士　村田　雄祐</t>
    <rPh sb="0" eb="3">
      <t>ベンリシ</t>
    </rPh>
    <rPh sb="4" eb="6">
      <t>ムラタ</t>
    </rPh>
    <rPh sb="7" eb="9">
      <t>ユウスケ</t>
    </rPh>
    <phoneticPr fontId="4"/>
  </si>
  <si>
    <t>弁理士　三木　友由</t>
    <rPh sb="0" eb="3">
      <t>ベンリシ</t>
    </rPh>
    <rPh sb="4" eb="6">
      <t>ミキ</t>
    </rPh>
    <rPh sb="7" eb="9">
      <t>トモヨシ</t>
    </rPh>
    <phoneticPr fontId="4"/>
  </si>
  <si>
    <t>〒153-0061</t>
    <phoneticPr fontId="4"/>
  </si>
  <si>
    <t>東京都目黒区中目黒1-8-1　VORT中目黒Ⅰ 3F</t>
    <phoneticPr fontId="4"/>
  </si>
  <si>
    <t>TEL</t>
    <phoneticPr fontId="4"/>
  </si>
  <si>
    <t>03-6826-5161</t>
    <phoneticPr fontId="4"/>
  </si>
  <si>
    <t>FAX</t>
    <phoneticPr fontId="4"/>
  </si>
  <si>
    <t>03-6826-5162</t>
    <phoneticPr fontId="4"/>
  </si>
  <si>
    <t>見積内容</t>
    <rPh sb="0" eb="2">
      <t>ミツ</t>
    </rPh>
    <phoneticPr fontId="4"/>
  </si>
  <si>
    <t>国際商標登録出願（マドリッドプロトコル国際出願）</t>
    <rPh sb="4" eb="6">
      <t>トウロク</t>
    </rPh>
    <rPh sb="19" eb="21">
      <t>コクサイ</t>
    </rPh>
    <rPh sb="21" eb="23">
      <t>シュツガン</t>
    </rPh>
    <phoneticPr fontId="4"/>
  </si>
  <si>
    <t>出願国</t>
    <rPh sb="0" eb="2">
      <t>シュツガン</t>
    </rPh>
    <rPh sb="2" eb="3">
      <t>コク</t>
    </rPh>
    <phoneticPr fontId="4"/>
  </si>
  <si>
    <t>商標</t>
    <rPh sb="0" eb="2">
      <t>ショウヒョウ</t>
    </rPh>
    <phoneticPr fontId="4"/>
  </si>
  <si>
    <t>区分数</t>
    <rPh sb="0" eb="2">
      <t>クブン</t>
    </rPh>
    <rPh sb="2" eb="3">
      <t>スウ</t>
    </rPh>
    <phoneticPr fontId="11"/>
  </si>
  <si>
    <t>以下のとおり、御見積りいたします。</t>
    <rPh sb="7" eb="10">
      <t>オミツモ</t>
    </rPh>
    <phoneticPr fontId="4"/>
  </si>
  <si>
    <t>合計金額(税込)</t>
    <rPh sb="0" eb="4">
      <t>ゴウケイキンガク</t>
    </rPh>
    <rPh sb="5" eb="7">
      <t>ゼイコ</t>
    </rPh>
    <phoneticPr fontId="4"/>
  </si>
  <si>
    <t>弊所手数料</t>
    <rPh sb="0" eb="2">
      <t>ヘイショ</t>
    </rPh>
    <rPh sb="2" eb="5">
      <t>テスウリョウ</t>
    </rPh>
    <phoneticPr fontId="4"/>
  </si>
  <si>
    <t>庁費用
（印紙代含む）</t>
    <rPh sb="0" eb="1">
      <t>チョウ</t>
    </rPh>
    <rPh sb="1" eb="3">
      <t>ヒヨウ</t>
    </rPh>
    <rPh sb="5" eb="8">
      <t>インシダイ</t>
    </rPh>
    <rPh sb="8" eb="9">
      <t>フク</t>
    </rPh>
    <phoneticPr fontId="4"/>
  </si>
  <si>
    <t>項目名</t>
    <rPh sb="0" eb="3">
      <t>コウモクメイ</t>
    </rPh>
    <phoneticPr fontId="4"/>
  </si>
  <si>
    <t>単価</t>
    <rPh sb="0" eb="2">
      <t>タンカ</t>
    </rPh>
    <phoneticPr fontId="4"/>
  </si>
  <si>
    <t>数量/
レート</t>
    <rPh sb="0" eb="2">
      <t>スウリョウ</t>
    </rPh>
    <phoneticPr fontId="4"/>
  </si>
  <si>
    <t>税区分</t>
    <rPh sb="0" eb="1">
      <t>ゼイ</t>
    </rPh>
    <rPh sb="1" eb="3">
      <t>クブン</t>
    </rPh>
    <phoneticPr fontId="4"/>
  </si>
  <si>
    <t>金額</t>
    <rPh sb="0" eb="2">
      <t>キンガク</t>
    </rPh>
    <phoneticPr fontId="4"/>
  </si>
  <si>
    <t>国際出願基本手数料</t>
    <rPh sb="0" eb="2">
      <t>コクサイ</t>
    </rPh>
    <rPh sb="2" eb="4">
      <t>シュツガン</t>
    </rPh>
    <rPh sb="4" eb="6">
      <t>キホン</t>
    </rPh>
    <rPh sb="6" eb="9">
      <t>テスウリョウ</t>
    </rPh>
    <phoneticPr fontId="11"/>
  </si>
  <si>
    <t>外税</t>
  </si>
  <si>
    <t xml:space="preserve"> 第2国以降（国ごと）</t>
    <rPh sb="1" eb="2">
      <t>ダイ</t>
    </rPh>
    <rPh sb="3" eb="4">
      <t>コク</t>
    </rPh>
    <rPh sb="4" eb="6">
      <t>イコウ</t>
    </rPh>
    <rPh sb="7" eb="8">
      <t>クニ</t>
    </rPh>
    <phoneticPr fontId="11"/>
  </si>
  <si>
    <t xml:space="preserve"> 区分加算（２区分目以降の各区分）</t>
    <phoneticPr fontId="11"/>
  </si>
  <si>
    <t>ＷＩＰＯ送金手数料</t>
    <rPh sb="4" eb="6">
      <t>ソウキン</t>
    </rPh>
    <rPh sb="6" eb="9">
      <t>テスウリョウ</t>
    </rPh>
    <phoneticPr fontId="11"/>
  </si>
  <si>
    <t>コピー代</t>
  </si>
  <si>
    <t>登録時費用</t>
    <rPh sb="0" eb="2">
      <t>トウロク</t>
    </rPh>
    <rPh sb="2" eb="3">
      <t>ジ</t>
    </rPh>
    <rPh sb="3" eb="5">
      <t>ヒヨウ</t>
    </rPh>
    <phoneticPr fontId="11"/>
  </si>
  <si>
    <t>優先権主張費用</t>
    <rPh sb="0" eb="3">
      <t>ユウセンケン</t>
    </rPh>
    <rPh sb="3" eb="5">
      <t>シュチョウ</t>
    </rPh>
    <rPh sb="5" eb="7">
      <t>ヒヨウ</t>
    </rPh>
    <phoneticPr fontId="11"/>
  </si>
  <si>
    <t>国際登録証発行時費用</t>
    <rPh sb="0" eb="2">
      <t>コクサイ</t>
    </rPh>
    <rPh sb="2" eb="4">
      <t>トウロク</t>
    </rPh>
    <rPh sb="4" eb="5">
      <t>ショウ</t>
    </rPh>
    <rPh sb="5" eb="7">
      <t>ハッコウ</t>
    </rPh>
    <rPh sb="7" eb="8">
      <t>ジ</t>
    </rPh>
    <rPh sb="8" eb="10">
      <t>ヒヨウ</t>
    </rPh>
    <phoneticPr fontId="11"/>
  </si>
  <si>
    <t>日本特許庁手数料</t>
    <rPh sb="0" eb="2">
      <t>ニホン</t>
    </rPh>
    <rPh sb="2" eb="5">
      <t>トッキョチョウ</t>
    </rPh>
    <rPh sb="5" eb="8">
      <t>テスウリョウ</t>
    </rPh>
    <phoneticPr fontId="11"/>
  </si>
  <si>
    <t>非課税</t>
    <rPh sb="0" eb="3">
      <t>ヒカゼイ</t>
    </rPh>
    <phoneticPr fontId="11"/>
  </si>
  <si>
    <t>庁費用 基本手数料</t>
    <rPh sb="0" eb="1">
      <t>チョウ</t>
    </rPh>
    <rPh sb="1" eb="3">
      <t>ヒヨウ</t>
    </rPh>
    <rPh sb="4" eb="6">
      <t>キホン</t>
    </rPh>
    <rPh sb="6" eb="9">
      <t>テスウリョウ</t>
    </rPh>
    <phoneticPr fontId="11"/>
  </si>
  <si>
    <t>課税対象額①</t>
    <phoneticPr fontId="4"/>
  </si>
  <si>
    <t>消費税額②</t>
    <phoneticPr fontId="4"/>
  </si>
  <si>
    <t>非課税対象額③</t>
    <phoneticPr fontId="4"/>
  </si>
  <si>
    <t>合計金額④=①+②+③</t>
    <phoneticPr fontId="4"/>
  </si>
  <si>
    <t>＊ 費用は概算であり、上記費用よりも増加する可能性があります。</t>
    <phoneticPr fontId="4"/>
  </si>
  <si>
    <t>＊ WIPO国際事務局における審査段階で指令等が出された場合には、別途費用が発生することをご了承ください。</t>
    <rPh sb="6" eb="8">
      <t>コクサイ</t>
    </rPh>
    <rPh sb="8" eb="11">
      <t>ジムキョク</t>
    </rPh>
    <rPh sb="15" eb="17">
      <t>シンサ</t>
    </rPh>
    <rPh sb="17" eb="19">
      <t>ダンカイ</t>
    </rPh>
    <rPh sb="20" eb="23">
      <t>シレイトウ</t>
    </rPh>
    <rPh sb="24" eb="25">
      <t>ダ</t>
    </rPh>
    <rPh sb="28" eb="30">
      <t>バアイ</t>
    </rPh>
    <rPh sb="33" eb="35">
      <t>ベット</t>
    </rPh>
    <rPh sb="35" eb="37">
      <t>ヒヨウ</t>
    </rPh>
    <rPh sb="38" eb="40">
      <t>ハッセイ</t>
    </rPh>
    <rPh sb="46" eb="48">
      <t>リョウショウ</t>
    </rPh>
    <phoneticPr fontId="4"/>
  </si>
  <si>
    <t>＊ 指定国で拒絶理由が出された場合は、別途費用が発生することをご了承ください。その場合、国によっては登録時に約20,000円程度の現地代理人費用が発生することがあります。</t>
    <rPh sb="2" eb="5">
      <t>シテイコク</t>
    </rPh>
    <rPh sb="6" eb="8">
      <t>キョゼツ</t>
    </rPh>
    <rPh sb="8" eb="10">
      <t>リユウ</t>
    </rPh>
    <rPh sb="11" eb="12">
      <t>ダ</t>
    </rPh>
    <rPh sb="15" eb="17">
      <t>バアイ</t>
    </rPh>
    <rPh sb="21" eb="23">
      <t>ヒヨウ</t>
    </rPh>
    <rPh sb="24" eb="26">
      <t>ハッセイ</t>
    </rPh>
    <rPh sb="32" eb="34">
      <t>リョウショウ</t>
    </rPh>
    <rPh sb="41" eb="43">
      <t>バアイ</t>
    </rPh>
    <rPh sb="44" eb="45">
      <t>クニ</t>
    </rPh>
    <rPh sb="50" eb="53">
      <t>トウロクジ</t>
    </rPh>
    <rPh sb="65" eb="67">
      <t>ゲンチ</t>
    </rPh>
    <rPh sb="67" eb="70">
      <t>ダイリニン</t>
    </rPh>
    <rPh sb="70" eb="72">
      <t>ヒヨウ</t>
    </rPh>
    <rPh sb="73" eb="75">
      <t>ハッセイ</t>
    </rPh>
    <phoneticPr fontId="4"/>
  </si>
  <si>
    <t>＊ 上記には、通信費等の雑費は含まれていません。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</si>
</sst>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¥&quot;#,##0;[Red]&quot;¥&quot;\-#,##0"/>
    <numFmt numFmtId="176" formatCode="#,##0;&quot;△ &quot;#,##0"/>
    <numFmt numFmtId="177" formatCode="#,##0;&quot;▲ &quot;#,##0"/>
    <numFmt numFmtId="178" formatCode="0.0"/>
    <numFmt numFmtId="179" formatCode="[$CHF]\ #,##0.00_);[Red]\([$CHF]\ #,##0.00\)"/>
    <numFmt numFmtId="180" formatCode="0.00_);[Red]\(0.00\)"/>
    <numFmt numFmtId="181" formatCode="#,##0_ 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7.5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5" fillId="2" borderId="0" xfId="2" applyFont="1" applyFill="1">
      <alignment vertical="center"/>
    </xf>
    <xf numFmtId="0" fontId="5" fillId="0" borderId="0" xfId="2" applyFont="1">
      <alignment vertical="center"/>
    </xf>
    <xf numFmtId="31" fontId="5" fillId="0" borderId="0" xfId="2" applyNumberFormat="1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49" fontId="5" fillId="0" borderId="0" xfId="2" applyNumberFormat="1" applyFont="1">
      <alignment vertical="center"/>
    </xf>
    <xf numFmtId="0" fontId="5" fillId="0" borderId="0" xfId="1" applyFont="1">
      <alignment vertical="center"/>
    </xf>
    <xf numFmtId="49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0" xfId="2" applyFo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top"/>
    </xf>
    <xf numFmtId="49" fontId="5" fillId="0" borderId="0" xfId="2" applyNumberFormat="1" applyFont="1" applyAlignment="1">
      <alignment horizontal="left" vertical="top" wrapText="1"/>
    </xf>
    <xf numFmtId="0" fontId="7" fillId="0" borderId="0" xfId="3" applyFont="1" applyAlignment="1">
      <alignment vertical="top" wrapText="1"/>
    </xf>
    <xf numFmtId="0" fontId="8" fillId="0" borderId="0" xfId="2" applyFont="1">
      <alignment vertical="center"/>
    </xf>
    <xf numFmtId="0" fontId="5" fillId="0" borderId="0" xfId="2" applyFont="1" applyAlignment="1">
      <alignment vertical="top"/>
    </xf>
    <xf numFmtId="0" fontId="7" fillId="0" borderId="0" xfId="4" applyFont="1" applyAlignment="1">
      <alignment vertical="top"/>
    </xf>
    <xf numFmtId="0" fontId="10" fillId="0" borderId="0" xfId="4" applyFont="1" applyAlignment="1">
      <alignment vertical="top"/>
    </xf>
    <xf numFmtId="0" fontId="5" fillId="0" borderId="0" xfId="2" applyFont="1" applyAlignment="1">
      <alignment horizontal="left" vertical="top"/>
    </xf>
    <xf numFmtId="49" fontId="5" fillId="0" borderId="0" xfId="2" applyNumberFormat="1" applyFont="1" applyAlignment="1">
      <alignment vertical="top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6" fontId="13" fillId="0" borderId="4" xfId="5" applyNumberFormat="1" applyFont="1" applyFill="1" applyBorder="1">
      <alignment vertical="center"/>
    </xf>
    <xf numFmtId="6" fontId="13" fillId="0" borderId="2" xfId="5" applyNumberFormat="1" applyFont="1" applyFill="1" applyBorder="1">
      <alignment vertical="center"/>
    </xf>
    <xf numFmtId="6" fontId="13" fillId="0" borderId="3" xfId="5" applyNumberFormat="1" applyFont="1" applyFill="1" applyBorder="1">
      <alignment vertical="center"/>
    </xf>
    <xf numFmtId="0" fontId="5" fillId="2" borderId="0" xfId="1" applyFont="1" applyFill="1">
      <alignment vertical="center"/>
    </xf>
    <xf numFmtId="0" fontId="8" fillId="0" borderId="0" xfId="1" applyFont="1" applyAlignment="1">
      <alignment horizontal="right" vertical="center" wrapText="1"/>
    </xf>
    <xf numFmtId="0" fontId="8" fillId="0" borderId="5" xfId="1" applyFont="1" applyBorder="1" applyAlignment="1">
      <alignment horizontal="center" vertical="center" wrapText="1"/>
    </xf>
    <xf numFmtId="0" fontId="14" fillId="0" borderId="4" xfId="1" applyFont="1" applyBorder="1" applyAlignment="1">
      <alignment horizontal="distributed" vertical="center" wrapText="1" justifyLastLine="1"/>
    </xf>
    <xf numFmtId="0" fontId="14" fillId="0" borderId="2" xfId="1" applyFont="1" applyBorder="1" applyAlignment="1">
      <alignment horizontal="distributed" vertical="center" wrapText="1" justifyLastLine="1"/>
    </xf>
    <xf numFmtId="0" fontId="14" fillId="0" borderId="3" xfId="1" applyFont="1" applyBorder="1" applyAlignment="1">
      <alignment horizontal="distributed" vertical="center" wrapText="1" justifyLastLine="1"/>
    </xf>
    <xf numFmtId="6" fontId="8" fillId="0" borderId="4" xfId="6" applyFont="1" applyFill="1" applyBorder="1" applyAlignment="1">
      <alignment horizontal="right" vertical="center" wrapText="1"/>
    </xf>
    <xf numFmtId="6" fontId="8" fillId="0" borderId="2" xfId="6" applyFont="1" applyFill="1" applyBorder="1" applyAlignment="1">
      <alignment horizontal="right" vertical="center" wrapText="1"/>
    </xf>
    <xf numFmtId="6" fontId="8" fillId="0" borderId="3" xfId="6" applyFont="1" applyFill="1" applyBorder="1" applyAlignment="1">
      <alignment horizontal="right" vertical="center" wrapText="1"/>
    </xf>
    <xf numFmtId="0" fontId="14" fillId="0" borderId="1" xfId="1" applyFont="1" applyBorder="1" applyAlignment="1">
      <alignment horizontal="distributed" vertical="center" wrapText="1" justifyLastLine="1"/>
    </xf>
    <xf numFmtId="0" fontId="14" fillId="0" borderId="6" xfId="1" applyFont="1" applyBorder="1" applyAlignment="1">
      <alignment horizontal="distributed" vertical="center" wrapText="1" justifyLastLine="1"/>
    </xf>
    <xf numFmtId="0" fontId="14" fillId="0" borderId="7" xfId="1" applyFont="1" applyBorder="1" applyAlignment="1">
      <alignment horizontal="distributed" vertical="center" wrapText="1" justifyLastLine="1"/>
    </xf>
    <xf numFmtId="6" fontId="8" fillId="0" borderId="1" xfId="6" applyFont="1" applyFill="1" applyBorder="1" applyAlignment="1">
      <alignment horizontal="right" vertical="center" wrapText="1"/>
    </xf>
    <xf numFmtId="6" fontId="8" fillId="0" borderId="6" xfId="6" applyFont="1" applyFill="1" applyBorder="1" applyAlignment="1">
      <alignment horizontal="right" vertical="center" wrapText="1"/>
    </xf>
    <xf numFmtId="6" fontId="8" fillId="0" borderId="7" xfId="6" applyFont="1" applyFill="1" applyBorder="1" applyAlignment="1">
      <alignment horizontal="right" vertical="center" wrapText="1"/>
    </xf>
    <xf numFmtId="0" fontId="8" fillId="0" borderId="8" xfId="1" applyFont="1" applyBorder="1" applyAlignment="1">
      <alignment horizontal="center" vertical="center" wrapText="1"/>
    </xf>
    <xf numFmtId="0" fontId="14" fillId="0" borderId="9" xfId="1" applyFont="1" applyBorder="1" applyAlignment="1">
      <alignment horizontal="distributed" vertical="center" wrapText="1" justifyLastLine="1"/>
    </xf>
    <xf numFmtId="0" fontId="14" fillId="0" borderId="10" xfId="1" applyFont="1" applyBorder="1" applyAlignment="1">
      <alignment horizontal="distributed" vertical="center" wrapText="1" justifyLastLine="1"/>
    </xf>
    <xf numFmtId="0" fontId="14" fillId="0" borderId="11" xfId="1" applyFont="1" applyBorder="1" applyAlignment="1">
      <alignment horizontal="distributed" vertical="center" wrapText="1" justifyLastLine="1"/>
    </xf>
    <xf numFmtId="6" fontId="8" fillId="0" borderId="9" xfId="6" applyFont="1" applyFill="1" applyBorder="1" applyAlignment="1">
      <alignment horizontal="right" vertical="center" wrapText="1"/>
    </xf>
    <xf numFmtId="6" fontId="8" fillId="0" borderId="10" xfId="6" applyFont="1" applyFill="1" applyBorder="1" applyAlignment="1">
      <alignment horizontal="right" vertical="center" wrapText="1"/>
    </xf>
    <xf numFmtId="6" fontId="8" fillId="0" borderId="11" xfId="6" applyFont="1" applyFill="1" applyBorder="1" applyAlignment="1">
      <alignment horizontal="right" vertical="center" wrapText="1"/>
    </xf>
    <xf numFmtId="0" fontId="8" fillId="0" borderId="10" xfId="1" applyFont="1" applyBorder="1" applyAlignment="1">
      <alignment horizontal="right" vertical="center" wrapText="1"/>
    </xf>
    <xf numFmtId="0" fontId="8" fillId="0" borderId="10" xfId="1" applyFont="1" applyBorder="1" applyAlignment="1">
      <alignment horizontal="left" vertical="center" wrapText="1"/>
    </xf>
    <xf numFmtId="0" fontId="5" fillId="0" borderId="4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15" fillId="0" borderId="16" xfId="2" applyFont="1" applyBorder="1">
      <alignment vertical="center"/>
    </xf>
    <xf numFmtId="0" fontId="5" fillId="0" borderId="17" xfId="2" applyFont="1" applyBorder="1">
      <alignment vertical="center"/>
    </xf>
    <xf numFmtId="38" fontId="15" fillId="0" borderId="18" xfId="2" applyNumberFormat="1" applyFont="1" applyBorder="1" applyAlignment="1">
      <alignment horizontal="right" vertical="center"/>
    </xf>
    <xf numFmtId="176" fontId="5" fillId="0" borderId="17" xfId="2" applyNumberFormat="1" applyFont="1" applyBorder="1" applyAlignment="1">
      <alignment horizontal="right" vertical="center"/>
    </xf>
    <xf numFmtId="176" fontId="5" fillId="0" borderId="19" xfId="2" applyNumberFormat="1" applyFont="1" applyBorder="1" applyAlignment="1">
      <alignment horizontal="right" vertical="center"/>
    </xf>
    <xf numFmtId="0" fontId="15" fillId="0" borderId="17" xfId="2" applyFont="1" applyBorder="1">
      <alignment vertical="center"/>
    </xf>
    <xf numFmtId="176" fontId="5" fillId="0" borderId="19" xfId="2" applyNumberFormat="1" applyFont="1" applyBorder="1">
      <alignment vertical="center"/>
    </xf>
    <xf numFmtId="176" fontId="15" fillId="0" borderId="17" xfId="2" applyNumberFormat="1" applyFont="1" applyBorder="1" applyAlignment="1">
      <alignment horizontal="center" vertical="center"/>
    </xf>
    <xf numFmtId="176" fontId="5" fillId="0" borderId="19" xfId="2" applyNumberFormat="1" applyFont="1" applyBorder="1" applyAlignment="1">
      <alignment horizontal="center" vertical="center"/>
    </xf>
    <xf numFmtId="38" fontId="5" fillId="0" borderId="20" xfId="2" applyNumberFormat="1" applyFont="1" applyBorder="1" applyAlignment="1">
      <alignment horizontal="right" vertical="center"/>
    </xf>
    <xf numFmtId="176" fontId="5" fillId="0" borderId="20" xfId="2" applyNumberFormat="1" applyFont="1" applyBorder="1" applyAlignment="1">
      <alignment horizontal="right" vertical="center"/>
    </xf>
    <xf numFmtId="176" fontId="5" fillId="0" borderId="21" xfId="2" applyNumberFormat="1" applyFont="1" applyBorder="1" applyAlignment="1">
      <alignment horizontal="right" vertical="center"/>
    </xf>
    <xf numFmtId="0" fontId="15" fillId="0" borderId="22" xfId="2" applyFont="1" applyBorder="1">
      <alignment vertical="center"/>
    </xf>
    <xf numFmtId="0" fontId="5" fillId="0" borderId="23" xfId="2" applyFont="1" applyBorder="1">
      <alignment vertical="center"/>
    </xf>
    <xf numFmtId="38" fontId="15" fillId="0" borderId="24" xfId="2" applyNumberFormat="1" applyFont="1" applyBorder="1" applyAlignment="1">
      <alignment horizontal="right" vertical="center"/>
    </xf>
    <xf numFmtId="176" fontId="5" fillId="0" borderId="23" xfId="2" applyNumberFormat="1" applyFont="1" applyBorder="1" applyAlignment="1">
      <alignment horizontal="right" vertical="center"/>
    </xf>
    <xf numFmtId="176" fontId="5" fillId="0" borderId="25" xfId="2" applyNumberFormat="1" applyFont="1" applyBorder="1" applyAlignment="1">
      <alignment horizontal="right" vertical="center"/>
    </xf>
    <xf numFmtId="0" fontId="15" fillId="0" borderId="23" xfId="2" applyFont="1" applyBorder="1">
      <alignment vertical="center"/>
    </xf>
    <xf numFmtId="176" fontId="5" fillId="0" borderId="25" xfId="2" applyNumberFormat="1" applyFont="1" applyBorder="1">
      <alignment vertical="center"/>
    </xf>
    <xf numFmtId="176" fontId="15" fillId="0" borderId="23" xfId="2" applyNumberFormat="1" applyFont="1" applyBorder="1" applyAlignment="1">
      <alignment horizontal="center" vertical="center"/>
    </xf>
    <xf numFmtId="176" fontId="5" fillId="0" borderId="25" xfId="2" applyNumberFormat="1" applyFont="1" applyBorder="1" applyAlignment="1">
      <alignment horizontal="center" vertical="center"/>
    </xf>
    <xf numFmtId="177" fontId="15" fillId="0" borderId="24" xfId="2" applyNumberFormat="1" applyFont="1" applyBorder="1" applyAlignment="1">
      <alignment horizontal="right" vertical="center"/>
    </xf>
    <xf numFmtId="0" fontId="16" fillId="0" borderId="22" xfId="2" applyFont="1" applyBorder="1">
      <alignment vertical="center"/>
    </xf>
    <xf numFmtId="0" fontId="5" fillId="0" borderId="23" xfId="2" applyFont="1" applyBorder="1">
      <alignment vertical="center"/>
    </xf>
    <xf numFmtId="177" fontId="15" fillId="0" borderId="24" xfId="2" applyNumberFormat="1" applyFont="1" applyBorder="1" applyAlignment="1">
      <alignment horizontal="right" vertical="center"/>
    </xf>
    <xf numFmtId="176" fontId="5" fillId="0" borderId="23" xfId="2" applyNumberFormat="1" applyFont="1" applyBorder="1" applyAlignment="1">
      <alignment horizontal="right" vertical="center"/>
    </xf>
    <xf numFmtId="176" fontId="5" fillId="0" borderId="25" xfId="2" applyNumberFormat="1" applyFont="1" applyBorder="1" applyAlignment="1">
      <alignment horizontal="right" vertical="center"/>
    </xf>
    <xf numFmtId="0" fontId="15" fillId="0" borderId="23" xfId="2" applyFont="1" applyBorder="1">
      <alignment vertical="center"/>
    </xf>
    <xf numFmtId="176" fontId="5" fillId="0" borderId="25" xfId="2" applyNumberFormat="1" applyFont="1" applyBorder="1">
      <alignment vertical="center"/>
    </xf>
    <xf numFmtId="0" fontId="5" fillId="3" borderId="23" xfId="2" applyFont="1" applyFill="1" applyBorder="1">
      <alignment vertical="center"/>
    </xf>
    <xf numFmtId="178" fontId="5" fillId="0" borderId="25" xfId="2" applyNumberFormat="1" applyFont="1" applyBorder="1">
      <alignment vertical="center"/>
    </xf>
    <xf numFmtId="176" fontId="5" fillId="3" borderId="25" xfId="2" applyNumberFormat="1" applyFont="1" applyFill="1" applyBorder="1" applyAlignment="1">
      <alignment horizontal="center" vertical="center"/>
    </xf>
    <xf numFmtId="38" fontId="5" fillId="0" borderId="26" xfId="2" applyNumberFormat="1" applyFont="1" applyBorder="1">
      <alignment vertical="center"/>
    </xf>
    <xf numFmtId="176" fontId="5" fillId="3" borderId="26" xfId="2" applyNumberFormat="1" applyFont="1" applyFill="1" applyBorder="1">
      <alignment vertical="center"/>
    </xf>
    <xf numFmtId="176" fontId="5" fillId="3" borderId="27" xfId="2" applyNumberFormat="1" applyFont="1" applyFill="1" applyBorder="1">
      <alignment vertical="center"/>
    </xf>
    <xf numFmtId="0" fontId="15" fillId="0" borderId="22" xfId="2" applyFont="1" applyBorder="1">
      <alignment vertical="center"/>
    </xf>
    <xf numFmtId="179" fontId="15" fillId="0" borderId="24" xfId="2" applyNumberFormat="1" applyFont="1" applyBorder="1" applyAlignment="1">
      <alignment horizontal="right" vertical="center" wrapText="1"/>
    </xf>
    <xf numFmtId="179" fontId="5" fillId="0" borderId="23" xfId="2" applyNumberFormat="1" applyFont="1" applyBorder="1" applyAlignment="1">
      <alignment horizontal="right" vertical="center" wrapText="1"/>
    </xf>
    <xf numFmtId="179" fontId="5" fillId="0" borderId="25" xfId="2" applyNumberFormat="1" applyFont="1" applyBorder="1" applyAlignment="1">
      <alignment horizontal="right" vertical="center" wrapText="1"/>
    </xf>
    <xf numFmtId="180" fontId="15" fillId="0" borderId="23" xfId="2" applyNumberFormat="1" applyFont="1" applyBorder="1" applyAlignment="1">
      <alignment vertical="center" wrapText="1"/>
    </xf>
    <xf numFmtId="180" fontId="5" fillId="0" borderId="25" xfId="2" applyNumberFormat="1" applyFont="1" applyBorder="1" applyAlignment="1">
      <alignment vertical="center" wrapText="1"/>
    </xf>
    <xf numFmtId="0" fontId="15" fillId="0" borderId="25" xfId="2" applyFont="1" applyBorder="1">
      <alignment vertical="center"/>
    </xf>
    <xf numFmtId="0" fontId="5" fillId="0" borderId="28" xfId="2" applyFont="1" applyBorder="1">
      <alignment vertical="center"/>
    </xf>
    <xf numFmtId="0" fontId="5" fillId="0" borderId="29" xfId="2" applyFont="1" applyBorder="1">
      <alignment vertical="center"/>
    </xf>
    <xf numFmtId="176" fontId="5" fillId="0" borderId="29" xfId="2" applyNumberFormat="1" applyFont="1" applyBorder="1" applyAlignment="1">
      <alignment horizontal="center" vertical="center"/>
    </xf>
    <xf numFmtId="176" fontId="5" fillId="0" borderId="30" xfId="2" applyNumberFormat="1" applyFont="1" applyBorder="1" applyAlignment="1">
      <alignment horizontal="center" vertical="center"/>
    </xf>
    <xf numFmtId="176" fontId="5" fillId="0" borderId="31" xfId="2" applyNumberFormat="1" applyFont="1" applyBorder="1" applyAlignment="1">
      <alignment horizontal="right" vertical="center"/>
    </xf>
    <xf numFmtId="176" fontId="5" fillId="0" borderId="32" xfId="2" applyNumberFormat="1" applyFont="1" applyBorder="1" applyAlignment="1">
      <alignment horizontal="right" vertical="center"/>
    </xf>
    <xf numFmtId="0" fontId="5" fillId="0" borderId="1" xfId="2" applyFont="1" applyBorder="1">
      <alignment vertical="center"/>
    </xf>
    <xf numFmtId="0" fontId="5" fillId="0" borderId="6" xfId="2" applyFont="1" applyBorder="1">
      <alignment vertical="center"/>
    </xf>
    <xf numFmtId="0" fontId="5" fillId="0" borderId="7" xfId="2" applyFont="1" applyBorder="1">
      <alignment vertical="center"/>
    </xf>
    <xf numFmtId="0" fontId="5" fillId="0" borderId="16" xfId="2" applyFont="1" applyBorder="1">
      <alignment vertical="center"/>
    </xf>
    <xf numFmtId="0" fontId="5" fillId="0" borderId="19" xfId="2" applyFont="1" applyBorder="1">
      <alignment vertical="center"/>
    </xf>
    <xf numFmtId="176" fontId="5" fillId="0" borderId="20" xfId="2" applyNumberFormat="1" applyFont="1" applyBorder="1">
      <alignment vertical="center"/>
    </xf>
    <xf numFmtId="176" fontId="5" fillId="0" borderId="21" xfId="2" applyNumberFormat="1" applyFont="1" applyBorder="1">
      <alignment vertical="center"/>
    </xf>
    <xf numFmtId="0" fontId="5" fillId="0" borderId="33" xfId="2" applyFont="1" applyBorder="1" applyAlignment="1">
      <alignment vertical="top" wrapText="1"/>
    </xf>
    <xf numFmtId="0" fontId="5" fillId="0" borderId="0" xfId="2" applyFont="1" applyAlignment="1">
      <alignment vertical="top" wrapText="1"/>
    </xf>
    <xf numFmtId="0" fontId="5" fillId="0" borderId="34" xfId="2" applyFont="1" applyBorder="1" applyAlignment="1">
      <alignment vertical="top" wrapText="1"/>
    </xf>
    <xf numFmtId="0" fontId="5" fillId="0" borderId="22" xfId="2" applyFont="1" applyBorder="1">
      <alignment vertical="center"/>
    </xf>
    <xf numFmtId="0" fontId="5" fillId="0" borderId="25" xfId="2" applyFont="1" applyBorder="1">
      <alignment vertical="center"/>
    </xf>
    <xf numFmtId="176" fontId="5" fillId="0" borderId="26" xfId="2" applyNumberFormat="1" applyFont="1" applyBorder="1">
      <alignment vertical="center"/>
    </xf>
    <xf numFmtId="176" fontId="5" fillId="0" borderId="27" xfId="2" applyNumberFormat="1" applyFont="1" applyBorder="1">
      <alignment vertical="center"/>
    </xf>
    <xf numFmtId="0" fontId="5" fillId="0" borderId="9" xfId="2" applyFont="1" applyBorder="1" applyAlignment="1">
      <alignment vertical="top" wrapText="1"/>
    </xf>
    <xf numFmtId="0" fontId="5" fillId="0" borderId="10" xfId="2" applyFont="1" applyBorder="1" applyAlignment="1">
      <alignment vertical="top" wrapText="1"/>
    </xf>
    <xf numFmtId="0" fontId="5" fillId="0" borderId="11" xfId="2" applyFont="1" applyBorder="1" applyAlignment="1">
      <alignment vertical="top" wrapText="1"/>
    </xf>
    <xf numFmtId="0" fontId="5" fillId="0" borderId="30" xfId="2" applyFont="1" applyBorder="1">
      <alignment vertical="center"/>
    </xf>
    <xf numFmtId="176" fontId="5" fillId="0" borderId="31" xfId="2" applyNumberFormat="1" applyFont="1" applyBorder="1">
      <alignment vertical="center"/>
    </xf>
    <xf numFmtId="176" fontId="5" fillId="0" borderId="32" xfId="2" applyNumberFormat="1" applyFont="1" applyBorder="1">
      <alignment vertical="center"/>
    </xf>
    <xf numFmtId="0" fontId="5" fillId="3" borderId="6" xfId="2" applyFont="1" applyFill="1" applyBorder="1">
      <alignment vertical="center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181" fontId="1" fillId="0" borderId="0" xfId="0" applyNumberFormat="1" applyFont="1">
      <alignment vertical="center"/>
    </xf>
  </cellXfs>
  <cellStyles count="7">
    <cellStyle name="桁区切り 2" xfId="5" xr:uid="{15F5270E-EE11-4FA8-8876-4B64FD9534FE}"/>
    <cellStyle name="通貨 2" xfId="6" xr:uid="{A9F22CAC-4586-40DE-B5C8-C76033C39952}"/>
    <cellStyle name="標準" xfId="0" builtinId="0"/>
    <cellStyle name="標準 2 2" xfId="4" xr:uid="{0F674378-377B-417D-A340-19E96FE7A599}"/>
    <cellStyle name="標準 4" xfId="3" xr:uid="{5803CC83-E0EB-4A60-9D00-677B5C8F8765}"/>
    <cellStyle name="標準_標準見積請求" xfId="2" xr:uid="{3F450C51-DCB3-4D61-AA7B-6E2398933754}"/>
    <cellStyle name="標準_標準見積請求_共願" xfId="1" xr:uid="{A235D392-038B-4831-A2B7-8F679AF3A9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293204</xdr:colOff>
      <xdr:row>3</xdr:row>
      <xdr:rowOff>118442</xdr:rowOff>
    </xdr:from>
    <xdr:to>
      <xdr:col>25</xdr:col>
      <xdr:colOff>74926</xdr:colOff>
      <xdr:row>10</xdr:row>
      <xdr:rowOff>80476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5002A3D-C588-4C5B-8E86-595523E96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12954" y="680417"/>
          <a:ext cx="953297" cy="9526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kimu\WorkSpace\&#22806;&#22269;&#21830;&#27161;&#35211;&#31309;&#20316;&#25104;&#12484;&#12540;&#12523;\&#22806;&#22269;&#21830;&#27161;&#35211;&#31309;&#20316;&#25104;&#12484;&#12540;&#12523;.xlsm" TargetMode="External"/><Relationship Id="rId1" Type="http://schemas.openxmlformats.org/officeDocument/2006/relationships/externalLinkPath" Target="file:///C:\Users\jkimu\WorkSpace\&#22806;&#22269;&#21830;&#27161;&#35211;&#31309;&#20316;&#25104;&#12484;&#12540;&#12523;\&#22806;&#22269;&#21830;&#27161;&#35211;&#31309;&#20316;&#25104;&#12484;&#12540;&#1252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"/>
      <sheetName val="MP"/>
      <sheetName val="MPEst"/>
      <sheetName val="BEst"/>
      <sheetName val="1CLASS"/>
      <sheetName val="2CLASS"/>
      <sheetName val="3CLASS"/>
      <sheetName val="4CLASS"/>
      <sheetName val="ATable"/>
      <sheetName val="RTable"/>
      <sheetName val="RT_TBL"/>
      <sheetName val="MarcariaSCTable"/>
      <sheetName val="MPForChk"/>
      <sheetName val="領事認証費用"/>
      <sheetName val="MPFee"/>
      <sheetName val="MP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B9">
            <v>164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DC86-6897-40B1-B000-5FEC273A9B2A}">
  <sheetPr codeName="Sheet13">
    <pageSetUpPr fitToPage="1"/>
  </sheetPr>
  <dimension ref="A1:AB64"/>
  <sheetViews>
    <sheetView showGridLines="0" tabSelected="1" topLeftCell="A18" zoomScale="115" zoomScaleNormal="115" zoomScaleSheetLayoutView="100" workbookViewId="0">
      <selection activeCell="W2" sqref="W2:Z2"/>
    </sheetView>
  </sheetViews>
  <sheetFormatPr defaultRowHeight="12" x14ac:dyDescent="0.15"/>
  <cols>
    <col min="1" max="13" width="3.375" style="2" customWidth="1"/>
    <col min="14" max="14" width="3.625" style="2" customWidth="1"/>
    <col min="15" max="15" width="3.25" style="2" customWidth="1"/>
    <col min="16" max="19" width="3.5" style="2" customWidth="1"/>
    <col min="20" max="22" width="4.5" style="2" customWidth="1"/>
    <col min="23" max="26" width="3.625" style="2" customWidth="1"/>
    <col min="27" max="27" width="2.125" style="2" customWidth="1"/>
    <col min="28" max="243" width="9" style="2"/>
    <col min="244" max="245" width="5.625" style="2" customWidth="1"/>
    <col min="246" max="258" width="3.375" style="2" customWidth="1"/>
    <col min="259" max="259" width="3.625" style="2" customWidth="1"/>
    <col min="260" max="260" width="5.125" style="2" customWidth="1"/>
    <col min="261" max="261" width="1.875" style="2" customWidth="1"/>
    <col min="262" max="271" width="3.625" style="2" customWidth="1"/>
    <col min="272" max="272" width="2.125" style="2" customWidth="1"/>
    <col min="273" max="273" width="8.125" style="2" customWidth="1"/>
    <col min="274" max="499" width="9" style="2"/>
    <col min="500" max="501" width="5.625" style="2" customWidth="1"/>
    <col min="502" max="514" width="3.375" style="2" customWidth="1"/>
    <col min="515" max="515" width="3.625" style="2" customWidth="1"/>
    <col min="516" max="516" width="5.125" style="2" customWidth="1"/>
    <col min="517" max="517" width="1.875" style="2" customWidth="1"/>
    <col min="518" max="527" width="3.625" style="2" customWidth="1"/>
    <col min="528" max="528" width="2.125" style="2" customWidth="1"/>
    <col min="529" max="529" width="8.125" style="2" customWidth="1"/>
    <col min="530" max="755" width="9" style="2"/>
    <col min="756" max="757" width="5.625" style="2" customWidth="1"/>
    <col min="758" max="770" width="3.375" style="2" customWidth="1"/>
    <col min="771" max="771" width="3.625" style="2" customWidth="1"/>
    <col min="772" max="772" width="5.125" style="2" customWidth="1"/>
    <col min="773" max="773" width="1.875" style="2" customWidth="1"/>
    <col min="774" max="783" width="3.625" style="2" customWidth="1"/>
    <col min="784" max="784" width="2.125" style="2" customWidth="1"/>
    <col min="785" max="785" width="8.125" style="2" customWidth="1"/>
    <col min="786" max="1011" width="9" style="2"/>
    <col min="1012" max="1013" width="5.625" style="2" customWidth="1"/>
    <col min="1014" max="1026" width="3.375" style="2" customWidth="1"/>
    <col min="1027" max="1027" width="3.625" style="2" customWidth="1"/>
    <col min="1028" max="1028" width="5.125" style="2" customWidth="1"/>
    <col min="1029" max="1029" width="1.875" style="2" customWidth="1"/>
    <col min="1030" max="1039" width="3.625" style="2" customWidth="1"/>
    <col min="1040" max="1040" width="2.125" style="2" customWidth="1"/>
    <col min="1041" max="1041" width="8.125" style="2" customWidth="1"/>
    <col min="1042" max="1267" width="9" style="2"/>
    <col min="1268" max="1269" width="5.625" style="2" customWidth="1"/>
    <col min="1270" max="1282" width="3.375" style="2" customWidth="1"/>
    <col min="1283" max="1283" width="3.625" style="2" customWidth="1"/>
    <col min="1284" max="1284" width="5.125" style="2" customWidth="1"/>
    <col min="1285" max="1285" width="1.875" style="2" customWidth="1"/>
    <col min="1286" max="1295" width="3.625" style="2" customWidth="1"/>
    <col min="1296" max="1296" width="2.125" style="2" customWidth="1"/>
    <col min="1297" max="1297" width="8.125" style="2" customWidth="1"/>
    <col min="1298" max="1523" width="9" style="2"/>
    <col min="1524" max="1525" width="5.625" style="2" customWidth="1"/>
    <col min="1526" max="1538" width="3.375" style="2" customWidth="1"/>
    <col min="1539" max="1539" width="3.625" style="2" customWidth="1"/>
    <col min="1540" max="1540" width="5.125" style="2" customWidth="1"/>
    <col min="1541" max="1541" width="1.875" style="2" customWidth="1"/>
    <col min="1542" max="1551" width="3.625" style="2" customWidth="1"/>
    <col min="1552" max="1552" width="2.125" style="2" customWidth="1"/>
    <col min="1553" max="1553" width="8.125" style="2" customWidth="1"/>
    <col min="1554" max="1779" width="9" style="2"/>
    <col min="1780" max="1781" width="5.625" style="2" customWidth="1"/>
    <col min="1782" max="1794" width="3.375" style="2" customWidth="1"/>
    <col min="1795" max="1795" width="3.625" style="2" customWidth="1"/>
    <col min="1796" max="1796" width="5.125" style="2" customWidth="1"/>
    <col min="1797" max="1797" width="1.875" style="2" customWidth="1"/>
    <col min="1798" max="1807" width="3.625" style="2" customWidth="1"/>
    <col min="1808" max="1808" width="2.125" style="2" customWidth="1"/>
    <col min="1809" max="1809" width="8.125" style="2" customWidth="1"/>
    <col min="1810" max="2035" width="9" style="2"/>
    <col min="2036" max="2037" width="5.625" style="2" customWidth="1"/>
    <col min="2038" max="2050" width="3.375" style="2" customWidth="1"/>
    <col min="2051" max="2051" width="3.625" style="2" customWidth="1"/>
    <col min="2052" max="2052" width="5.125" style="2" customWidth="1"/>
    <col min="2053" max="2053" width="1.875" style="2" customWidth="1"/>
    <col min="2054" max="2063" width="3.625" style="2" customWidth="1"/>
    <col min="2064" max="2064" width="2.125" style="2" customWidth="1"/>
    <col min="2065" max="2065" width="8.125" style="2" customWidth="1"/>
    <col min="2066" max="2291" width="9" style="2"/>
    <col min="2292" max="2293" width="5.625" style="2" customWidth="1"/>
    <col min="2294" max="2306" width="3.375" style="2" customWidth="1"/>
    <col min="2307" max="2307" width="3.625" style="2" customWidth="1"/>
    <col min="2308" max="2308" width="5.125" style="2" customWidth="1"/>
    <col min="2309" max="2309" width="1.875" style="2" customWidth="1"/>
    <col min="2310" max="2319" width="3.625" style="2" customWidth="1"/>
    <col min="2320" max="2320" width="2.125" style="2" customWidth="1"/>
    <col min="2321" max="2321" width="8.125" style="2" customWidth="1"/>
    <col min="2322" max="2547" width="9" style="2"/>
    <col min="2548" max="2549" width="5.625" style="2" customWidth="1"/>
    <col min="2550" max="2562" width="3.375" style="2" customWidth="1"/>
    <col min="2563" max="2563" width="3.625" style="2" customWidth="1"/>
    <col min="2564" max="2564" width="5.125" style="2" customWidth="1"/>
    <col min="2565" max="2565" width="1.875" style="2" customWidth="1"/>
    <col min="2566" max="2575" width="3.625" style="2" customWidth="1"/>
    <col min="2576" max="2576" width="2.125" style="2" customWidth="1"/>
    <col min="2577" max="2577" width="8.125" style="2" customWidth="1"/>
    <col min="2578" max="2803" width="9" style="2"/>
    <col min="2804" max="2805" width="5.625" style="2" customWidth="1"/>
    <col min="2806" max="2818" width="3.375" style="2" customWidth="1"/>
    <col min="2819" max="2819" width="3.625" style="2" customWidth="1"/>
    <col min="2820" max="2820" width="5.125" style="2" customWidth="1"/>
    <col min="2821" max="2821" width="1.875" style="2" customWidth="1"/>
    <col min="2822" max="2831" width="3.625" style="2" customWidth="1"/>
    <col min="2832" max="2832" width="2.125" style="2" customWidth="1"/>
    <col min="2833" max="2833" width="8.125" style="2" customWidth="1"/>
    <col min="2834" max="3059" width="9" style="2"/>
    <col min="3060" max="3061" width="5.625" style="2" customWidth="1"/>
    <col min="3062" max="3074" width="3.375" style="2" customWidth="1"/>
    <col min="3075" max="3075" width="3.625" style="2" customWidth="1"/>
    <col min="3076" max="3076" width="5.125" style="2" customWidth="1"/>
    <col min="3077" max="3077" width="1.875" style="2" customWidth="1"/>
    <col min="3078" max="3087" width="3.625" style="2" customWidth="1"/>
    <col min="3088" max="3088" width="2.125" style="2" customWidth="1"/>
    <col min="3089" max="3089" width="8.125" style="2" customWidth="1"/>
    <col min="3090" max="3315" width="9" style="2"/>
    <col min="3316" max="3317" width="5.625" style="2" customWidth="1"/>
    <col min="3318" max="3330" width="3.375" style="2" customWidth="1"/>
    <col min="3331" max="3331" width="3.625" style="2" customWidth="1"/>
    <col min="3332" max="3332" width="5.125" style="2" customWidth="1"/>
    <col min="3333" max="3333" width="1.875" style="2" customWidth="1"/>
    <col min="3334" max="3343" width="3.625" style="2" customWidth="1"/>
    <col min="3344" max="3344" width="2.125" style="2" customWidth="1"/>
    <col min="3345" max="3345" width="8.125" style="2" customWidth="1"/>
    <col min="3346" max="3571" width="9" style="2"/>
    <col min="3572" max="3573" width="5.625" style="2" customWidth="1"/>
    <col min="3574" max="3586" width="3.375" style="2" customWidth="1"/>
    <col min="3587" max="3587" width="3.625" style="2" customWidth="1"/>
    <col min="3588" max="3588" width="5.125" style="2" customWidth="1"/>
    <col min="3589" max="3589" width="1.875" style="2" customWidth="1"/>
    <col min="3590" max="3599" width="3.625" style="2" customWidth="1"/>
    <col min="3600" max="3600" width="2.125" style="2" customWidth="1"/>
    <col min="3601" max="3601" width="8.125" style="2" customWidth="1"/>
    <col min="3602" max="3827" width="9" style="2"/>
    <col min="3828" max="3829" width="5.625" style="2" customWidth="1"/>
    <col min="3830" max="3842" width="3.375" style="2" customWidth="1"/>
    <col min="3843" max="3843" width="3.625" style="2" customWidth="1"/>
    <col min="3844" max="3844" width="5.125" style="2" customWidth="1"/>
    <col min="3845" max="3845" width="1.875" style="2" customWidth="1"/>
    <col min="3846" max="3855" width="3.625" style="2" customWidth="1"/>
    <col min="3856" max="3856" width="2.125" style="2" customWidth="1"/>
    <col min="3857" max="3857" width="8.125" style="2" customWidth="1"/>
    <col min="3858" max="4083" width="9" style="2"/>
    <col min="4084" max="4085" width="5.625" style="2" customWidth="1"/>
    <col min="4086" max="4098" width="3.375" style="2" customWidth="1"/>
    <col min="4099" max="4099" width="3.625" style="2" customWidth="1"/>
    <col min="4100" max="4100" width="5.125" style="2" customWidth="1"/>
    <col min="4101" max="4101" width="1.875" style="2" customWidth="1"/>
    <col min="4102" max="4111" width="3.625" style="2" customWidth="1"/>
    <col min="4112" max="4112" width="2.125" style="2" customWidth="1"/>
    <col min="4113" max="4113" width="8.125" style="2" customWidth="1"/>
    <col min="4114" max="4339" width="9" style="2"/>
    <col min="4340" max="4341" width="5.625" style="2" customWidth="1"/>
    <col min="4342" max="4354" width="3.375" style="2" customWidth="1"/>
    <col min="4355" max="4355" width="3.625" style="2" customWidth="1"/>
    <col min="4356" max="4356" width="5.125" style="2" customWidth="1"/>
    <col min="4357" max="4357" width="1.875" style="2" customWidth="1"/>
    <col min="4358" max="4367" width="3.625" style="2" customWidth="1"/>
    <col min="4368" max="4368" width="2.125" style="2" customWidth="1"/>
    <col min="4369" max="4369" width="8.125" style="2" customWidth="1"/>
    <col min="4370" max="4595" width="9" style="2"/>
    <col min="4596" max="4597" width="5.625" style="2" customWidth="1"/>
    <col min="4598" max="4610" width="3.375" style="2" customWidth="1"/>
    <col min="4611" max="4611" width="3.625" style="2" customWidth="1"/>
    <col min="4612" max="4612" width="5.125" style="2" customWidth="1"/>
    <col min="4613" max="4613" width="1.875" style="2" customWidth="1"/>
    <col min="4614" max="4623" width="3.625" style="2" customWidth="1"/>
    <col min="4624" max="4624" width="2.125" style="2" customWidth="1"/>
    <col min="4625" max="4625" width="8.125" style="2" customWidth="1"/>
    <col min="4626" max="4851" width="9" style="2"/>
    <col min="4852" max="4853" width="5.625" style="2" customWidth="1"/>
    <col min="4854" max="4866" width="3.375" style="2" customWidth="1"/>
    <col min="4867" max="4867" width="3.625" style="2" customWidth="1"/>
    <col min="4868" max="4868" width="5.125" style="2" customWidth="1"/>
    <col min="4869" max="4869" width="1.875" style="2" customWidth="1"/>
    <col min="4870" max="4879" width="3.625" style="2" customWidth="1"/>
    <col min="4880" max="4880" width="2.125" style="2" customWidth="1"/>
    <col min="4881" max="4881" width="8.125" style="2" customWidth="1"/>
    <col min="4882" max="5107" width="9" style="2"/>
    <col min="5108" max="5109" width="5.625" style="2" customWidth="1"/>
    <col min="5110" max="5122" width="3.375" style="2" customWidth="1"/>
    <col min="5123" max="5123" width="3.625" style="2" customWidth="1"/>
    <col min="5124" max="5124" width="5.125" style="2" customWidth="1"/>
    <col min="5125" max="5125" width="1.875" style="2" customWidth="1"/>
    <col min="5126" max="5135" width="3.625" style="2" customWidth="1"/>
    <col min="5136" max="5136" width="2.125" style="2" customWidth="1"/>
    <col min="5137" max="5137" width="8.125" style="2" customWidth="1"/>
    <col min="5138" max="5363" width="9" style="2"/>
    <col min="5364" max="5365" width="5.625" style="2" customWidth="1"/>
    <col min="5366" max="5378" width="3.375" style="2" customWidth="1"/>
    <col min="5379" max="5379" width="3.625" style="2" customWidth="1"/>
    <col min="5380" max="5380" width="5.125" style="2" customWidth="1"/>
    <col min="5381" max="5381" width="1.875" style="2" customWidth="1"/>
    <col min="5382" max="5391" width="3.625" style="2" customWidth="1"/>
    <col min="5392" max="5392" width="2.125" style="2" customWidth="1"/>
    <col min="5393" max="5393" width="8.125" style="2" customWidth="1"/>
    <col min="5394" max="5619" width="9" style="2"/>
    <col min="5620" max="5621" width="5.625" style="2" customWidth="1"/>
    <col min="5622" max="5634" width="3.375" style="2" customWidth="1"/>
    <col min="5635" max="5635" width="3.625" style="2" customWidth="1"/>
    <col min="5636" max="5636" width="5.125" style="2" customWidth="1"/>
    <col min="5637" max="5637" width="1.875" style="2" customWidth="1"/>
    <col min="5638" max="5647" width="3.625" style="2" customWidth="1"/>
    <col min="5648" max="5648" width="2.125" style="2" customWidth="1"/>
    <col min="5649" max="5649" width="8.125" style="2" customWidth="1"/>
    <col min="5650" max="5875" width="9" style="2"/>
    <col min="5876" max="5877" width="5.625" style="2" customWidth="1"/>
    <col min="5878" max="5890" width="3.375" style="2" customWidth="1"/>
    <col min="5891" max="5891" width="3.625" style="2" customWidth="1"/>
    <col min="5892" max="5892" width="5.125" style="2" customWidth="1"/>
    <col min="5893" max="5893" width="1.875" style="2" customWidth="1"/>
    <col min="5894" max="5903" width="3.625" style="2" customWidth="1"/>
    <col min="5904" max="5904" width="2.125" style="2" customWidth="1"/>
    <col min="5905" max="5905" width="8.125" style="2" customWidth="1"/>
    <col min="5906" max="6131" width="9" style="2"/>
    <col min="6132" max="6133" width="5.625" style="2" customWidth="1"/>
    <col min="6134" max="6146" width="3.375" style="2" customWidth="1"/>
    <col min="6147" max="6147" width="3.625" style="2" customWidth="1"/>
    <col min="6148" max="6148" width="5.125" style="2" customWidth="1"/>
    <col min="6149" max="6149" width="1.875" style="2" customWidth="1"/>
    <col min="6150" max="6159" width="3.625" style="2" customWidth="1"/>
    <col min="6160" max="6160" width="2.125" style="2" customWidth="1"/>
    <col min="6161" max="6161" width="8.125" style="2" customWidth="1"/>
    <col min="6162" max="6387" width="9" style="2"/>
    <col min="6388" max="6389" width="5.625" style="2" customWidth="1"/>
    <col min="6390" max="6402" width="3.375" style="2" customWidth="1"/>
    <col min="6403" max="6403" width="3.625" style="2" customWidth="1"/>
    <col min="6404" max="6404" width="5.125" style="2" customWidth="1"/>
    <col min="6405" max="6405" width="1.875" style="2" customWidth="1"/>
    <col min="6406" max="6415" width="3.625" style="2" customWidth="1"/>
    <col min="6416" max="6416" width="2.125" style="2" customWidth="1"/>
    <col min="6417" max="6417" width="8.125" style="2" customWidth="1"/>
    <col min="6418" max="6643" width="9" style="2"/>
    <col min="6644" max="6645" width="5.625" style="2" customWidth="1"/>
    <col min="6646" max="6658" width="3.375" style="2" customWidth="1"/>
    <col min="6659" max="6659" width="3.625" style="2" customWidth="1"/>
    <col min="6660" max="6660" width="5.125" style="2" customWidth="1"/>
    <col min="6661" max="6661" width="1.875" style="2" customWidth="1"/>
    <col min="6662" max="6671" width="3.625" style="2" customWidth="1"/>
    <col min="6672" max="6672" width="2.125" style="2" customWidth="1"/>
    <col min="6673" max="6673" width="8.125" style="2" customWidth="1"/>
    <col min="6674" max="6899" width="9" style="2"/>
    <col min="6900" max="6901" width="5.625" style="2" customWidth="1"/>
    <col min="6902" max="6914" width="3.375" style="2" customWidth="1"/>
    <col min="6915" max="6915" width="3.625" style="2" customWidth="1"/>
    <col min="6916" max="6916" width="5.125" style="2" customWidth="1"/>
    <col min="6917" max="6917" width="1.875" style="2" customWidth="1"/>
    <col min="6918" max="6927" width="3.625" style="2" customWidth="1"/>
    <col min="6928" max="6928" width="2.125" style="2" customWidth="1"/>
    <col min="6929" max="6929" width="8.125" style="2" customWidth="1"/>
    <col min="6930" max="7155" width="9" style="2"/>
    <col min="7156" max="7157" width="5.625" style="2" customWidth="1"/>
    <col min="7158" max="7170" width="3.375" style="2" customWidth="1"/>
    <col min="7171" max="7171" width="3.625" style="2" customWidth="1"/>
    <col min="7172" max="7172" width="5.125" style="2" customWidth="1"/>
    <col min="7173" max="7173" width="1.875" style="2" customWidth="1"/>
    <col min="7174" max="7183" width="3.625" style="2" customWidth="1"/>
    <col min="7184" max="7184" width="2.125" style="2" customWidth="1"/>
    <col min="7185" max="7185" width="8.125" style="2" customWidth="1"/>
    <col min="7186" max="7411" width="9" style="2"/>
    <col min="7412" max="7413" width="5.625" style="2" customWidth="1"/>
    <col min="7414" max="7426" width="3.375" style="2" customWidth="1"/>
    <col min="7427" max="7427" width="3.625" style="2" customWidth="1"/>
    <col min="7428" max="7428" width="5.125" style="2" customWidth="1"/>
    <col min="7429" max="7429" width="1.875" style="2" customWidth="1"/>
    <col min="7430" max="7439" width="3.625" style="2" customWidth="1"/>
    <col min="7440" max="7440" width="2.125" style="2" customWidth="1"/>
    <col min="7441" max="7441" width="8.125" style="2" customWidth="1"/>
    <col min="7442" max="7667" width="9" style="2"/>
    <col min="7668" max="7669" width="5.625" style="2" customWidth="1"/>
    <col min="7670" max="7682" width="3.375" style="2" customWidth="1"/>
    <col min="7683" max="7683" width="3.625" style="2" customWidth="1"/>
    <col min="7684" max="7684" width="5.125" style="2" customWidth="1"/>
    <col min="7685" max="7685" width="1.875" style="2" customWidth="1"/>
    <col min="7686" max="7695" width="3.625" style="2" customWidth="1"/>
    <col min="7696" max="7696" width="2.125" style="2" customWidth="1"/>
    <col min="7697" max="7697" width="8.125" style="2" customWidth="1"/>
    <col min="7698" max="7923" width="9" style="2"/>
    <col min="7924" max="7925" width="5.625" style="2" customWidth="1"/>
    <col min="7926" max="7938" width="3.375" style="2" customWidth="1"/>
    <col min="7939" max="7939" width="3.625" style="2" customWidth="1"/>
    <col min="7940" max="7940" width="5.125" style="2" customWidth="1"/>
    <col min="7941" max="7941" width="1.875" style="2" customWidth="1"/>
    <col min="7942" max="7951" width="3.625" style="2" customWidth="1"/>
    <col min="7952" max="7952" width="2.125" style="2" customWidth="1"/>
    <col min="7953" max="7953" width="8.125" style="2" customWidth="1"/>
    <col min="7954" max="8179" width="9" style="2"/>
    <col min="8180" max="8181" width="5.625" style="2" customWidth="1"/>
    <col min="8182" max="8194" width="3.375" style="2" customWidth="1"/>
    <col min="8195" max="8195" width="3.625" style="2" customWidth="1"/>
    <col min="8196" max="8196" width="5.125" style="2" customWidth="1"/>
    <col min="8197" max="8197" width="1.875" style="2" customWidth="1"/>
    <col min="8198" max="8207" width="3.625" style="2" customWidth="1"/>
    <col min="8208" max="8208" width="2.125" style="2" customWidth="1"/>
    <col min="8209" max="8209" width="8.125" style="2" customWidth="1"/>
    <col min="8210" max="8435" width="9" style="2"/>
    <col min="8436" max="8437" width="5.625" style="2" customWidth="1"/>
    <col min="8438" max="8450" width="3.375" style="2" customWidth="1"/>
    <col min="8451" max="8451" width="3.625" style="2" customWidth="1"/>
    <col min="8452" max="8452" width="5.125" style="2" customWidth="1"/>
    <col min="8453" max="8453" width="1.875" style="2" customWidth="1"/>
    <col min="8454" max="8463" width="3.625" style="2" customWidth="1"/>
    <col min="8464" max="8464" width="2.125" style="2" customWidth="1"/>
    <col min="8465" max="8465" width="8.125" style="2" customWidth="1"/>
    <col min="8466" max="8691" width="9" style="2"/>
    <col min="8692" max="8693" width="5.625" style="2" customWidth="1"/>
    <col min="8694" max="8706" width="3.375" style="2" customWidth="1"/>
    <col min="8707" max="8707" width="3.625" style="2" customWidth="1"/>
    <col min="8708" max="8708" width="5.125" style="2" customWidth="1"/>
    <col min="8709" max="8709" width="1.875" style="2" customWidth="1"/>
    <col min="8710" max="8719" width="3.625" style="2" customWidth="1"/>
    <col min="8720" max="8720" width="2.125" style="2" customWidth="1"/>
    <col min="8721" max="8721" width="8.125" style="2" customWidth="1"/>
    <col min="8722" max="8947" width="9" style="2"/>
    <col min="8948" max="8949" width="5.625" style="2" customWidth="1"/>
    <col min="8950" max="8962" width="3.375" style="2" customWidth="1"/>
    <col min="8963" max="8963" width="3.625" style="2" customWidth="1"/>
    <col min="8964" max="8964" width="5.125" style="2" customWidth="1"/>
    <col min="8965" max="8965" width="1.875" style="2" customWidth="1"/>
    <col min="8966" max="8975" width="3.625" style="2" customWidth="1"/>
    <col min="8976" max="8976" width="2.125" style="2" customWidth="1"/>
    <col min="8977" max="8977" width="8.125" style="2" customWidth="1"/>
    <col min="8978" max="9203" width="9" style="2"/>
    <col min="9204" max="9205" width="5.625" style="2" customWidth="1"/>
    <col min="9206" max="9218" width="3.375" style="2" customWidth="1"/>
    <col min="9219" max="9219" width="3.625" style="2" customWidth="1"/>
    <col min="9220" max="9220" width="5.125" style="2" customWidth="1"/>
    <col min="9221" max="9221" width="1.875" style="2" customWidth="1"/>
    <col min="9222" max="9231" width="3.625" style="2" customWidth="1"/>
    <col min="9232" max="9232" width="2.125" style="2" customWidth="1"/>
    <col min="9233" max="9233" width="8.125" style="2" customWidth="1"/>
    <col min="9234" max="9459" width="9" style="2"/>
    <col min="9460" max="9461" width="5.625" style="2" customWidth="1"/>
    <col min="9462" max="9474" width="3.375" style="2" customWidth="1"/>
    <col min="9475" max="9475" width="3.625" style="2" customWidth="1"/>
    <col min="9476" max="9476" width="5.125" style="2" customWidth="1"/>
    <col min="9477" max="9477" width="1.875" style="2" customWidth="1"/>
    <col min="9478" max="9487" width="3.625" style="2" customWidth="1"/>
    <col min="9488" max="9488" width="2.125" style="2" customWidth="1"/>
    <col min="9489" max="9489" width="8.125" style="2" customWidth="1"/>
    <col min="9490" max="9715" width="9" style="2"/>
    <col min="9716" max="9717" width="5.625" style="2" customWidth="1"/>
    <col min="9718" max="9730" width="3.375" style="2" customWidth="1"/>
    <col min="9731" max="9731" width="3.625" style="2" customWidth="1"/>
    <col min="9732" max="9732" width="5.125" style="2" customWidth="1"/>
    <col min="9733" max="9733" width="1.875" style="2" customWidth="1"/>
    <col min="9734" max="9743" width="3.625" style="2" customWidth="1"/>
    <col min="9744" max="9744" width="2.125" style="2" customWidth="1"/>
    <col min="9745" max="9745" width="8.125" style="2" customWidth="1"/>
    <col min="9746" max="9971" width="9" style="2"/>
    <col min="9972" max="9973" width="5.625" style="2" customWidth="1"/>
    <col min="9974" max="9986" width="3.375" style="2" customWidth="1"/>
    <col min="9987" max="9987" width="3.625" style="2" customWidth="1"/>
    <col min="9988" max="9988" width="5.125" style="2" customWidth="1"/>
    <col min="9989" max="9989" width="1.875" style="2" customWidth="1"/>
    <col min="9990" max="9999" width="3.625" style="2" customWidth="1"/>
    <col min="10000" max="10000" width="2.125" style="2" customWidth="1"/>
    <col min="10001" max="10001" width="8.125" style="2" customWidth="1"/>
    <col min="10002" max="10227" width="9" style="2"/>
    <col min="10228" max="10229" width="5.625" style="2" customWidth="1"/>
    <col min="10230" max="10242" width="3.375" style="2" customWidth="1"/>
    <col min="10243" max="10243" width="3.625" style="2" customWidth="1"/>
    <col min="10244" max="10244" width="5.125" style="2" customWidth="1"/>
    <col min="10245" max="10245" width="1.875" style="2" customWidth="1"/>
    <col min="10246" max="10255" width="3.625" style="2" customWidth="1"/>
    <col min="10256" max="10256" width="2.125" style="2" customWidth="1"/>
    <col min="10257" max="10257" width="8.125" style="2" customWidth="1"/>
    <col min="10258" max="10483" width="9" style="2"/>
    <col min="10484" max="10485" width="5.625" style="2" customWidth="1"/>
    <col min="10486" max="10498" width="3.375" style="2" customWidth="1"/>
    <col min="10499" max="10499" width="3.625" style="2" customWidth="1"/>
    <col min="10500" max="10500" width="5.125" style="2" customWidth="1"/>
    <col min="10501" max="10501" width="1.875" style="2" customWidth="1"/>
    <col min="10502" max="10511" width="3.625" style="2" customWidth="1"/>
    <col min="10512" max="10512" width="2.125" style="2" customWidth="1"/>
    <col min="10513" max="10513" width="8.125" style="2" customWidth="1"/>
    <col min="10514" max="10739" width="9" style="2"/>
    <col min="10740" max="10741" width="5.625" style="2" customWidth="1"/>
    <col min="10742" max="10754" width="3.375" style="2" customWidth="1"/>
    <col min="10755" max="10755" width="3.625" style="2" customWidth="1"/>
    <col min="10756" max="10756" width="5.125" style="2" customWidth="1"/>
    <col min="10757" max="10757" width="1.875" style="2" customWidth="1"/>
    <col min="10758" max="10767" width="3.625" style="2" customWidth="1"/>
    <col min="10768" max="10768" width="2.125" style="2" customWidth="1"/>
    <col min="10769" max="10769" width="8.125" style="2" customWidth="1"/>
    <col min="10770" max="10995" width="9" style="2"/>
    <col min="10996" max="10997" width="5.625" style="2" customWidth="1"/>
    <col min="10998" max="11010" width="3.375" style="2" customWidth="1"/>
    <col min="11011" max="11011" width="3.625" style="2" customWidth="1"/>
    <col min="11012" max="11012" width="5.125" style="2" customWidth="1"/>
    <col min="11013" max="11013" width="1.875" style="2" customWidth="1"/>
    <col min="11014" max="11023" width="3.625" style="2" customWidth="1"/>
    <col min="11024" max="11024" width="2.125" style="2" customWidth="1"/>
    <col min="11025" max="11025" width="8.125" style="2" customWidth="1"/>
    <col min="11026" max="11251" width="9" style="2"/>
    <col min="11252" max="11253" width="5.625" style="2" customWidth="1"/>
    <col min="11254" max="11266" width="3.375" style="2" customWidth="1"/>
    <col min="11267" max="11267" width="3.625" style="2" customWidth="1"/>
    <col min="11268" max="11268" width="5.125" style="2" customWidth="1"/>
    <col min="11269" max="11269" width="1.875" style="2" customWidth="1"/>
    <col min="11270" max="11279" width="3.625" style="2" customWidth="1"/>
    <col min="11280" max="11280" width="2.125" style="2" customWidth="1"/>
    <col min="11281" max="11281" width="8.125" style="2" customWidth="1"/>
    <col min="11282" max="11507" width="9" style="2"/>
    <col min="11508" max="11509" width="5.625" style="2" customWidth="1"/>
    <col min="11510" max="11522" width="3.375" style="2" customWidth="1"/>
    <col min="11523" max="11523" width="3.625" style="2" customWidth="1"/>
    <col min="11524" max="11524" width="5.125" style="2" customWidth="1"/>
    <col min="11525" max="11525" width="1.875" style="2" customWidth="1"/>
    <col min="11526" max="11535" width="3.625" style="2" customWidth="1"/>
    <col min="11536" max="11536" width="2.125" style="2" customWidth="1"/>
    <col min="11537" max="11537" width="8.125" style="2" customWidth="1"/>
    <col min="11538" max="11763" width="9" style="2"/>
    <col min="11764" max="11765" width="5.625" style="2" customWidth="1"/>
    <col min="11766" max="11778" width="3.375" style="2" customWidth="1"/>
    <col min="11779" max="11779" width="3.625" style="2" customWidth="1"/>
    <col min="11780" max="11780" width="5.125" style="2" customWidth="1"/>
    <col min="11781" max="11781" width="1.875" style="2" customWidth="1"/>
    <col min="11782" max="11791" width="3.625" style="2" customWidth="1"/>
    <col min="11792" max="11792" width="2.125" style="2" customWidth="1"/>
    <col min="11793" max="11793" width="8.125" style="2" customWidth="1"/>
    <col min="11794" max="12019" width="9" style="2"/>
    <col min="12020" max="12021" width="5.625" style="2" customWidth="1"/>
    <col min="12022" max="12034" width="3.375" style="2" customWidth="1"/>
    <col min="12035" max="12035" width="3.625" style="2" customWidth="1"/>
    <col min="12036" max="12036" width="5.125" style="2" customWidth="1"/>
    <col min="12037" max="12037" width="1.875" style="2" customWidth="1"/>
    <col min="12038" max="12047" width="3.625" style="2" customWidth="1"/>
    <col min="12048" max="12048" width="2.125" style="2" customWidth="1"/>
    <col min="12049" max="12049" width="8.125" style="2" customWidth="1"/>
    <col min="12050" max="12275" width="9" style="2"/>
    <col min="12276" max="12277" width="5.625" style="2" customWidth="1"/>
    <col min="12278" max="12290" width="3.375" style="2" customWidth="1"/>
    <col min="12291" max="12291" width="3.625" style="2" customWidth="1"/>
    <col min="12292" max="12292" width="5.125" style="2" customWidth="1"/>
    <col min="12293" max="12293" width="1.875" style="2" customWidth="1"/>
    <col min="12294" max="12303" width="3.625" style="2" customWidth="1"/>
    <col min="12304" max="12304" width="2.125" style="2" customWidth="1"/>
    <col min="12305" max="12305" width="8.125" style="2" customWidth="1"/>
    <col min="12306" max="12531" width="9" style="2"/>
    <col min="12532" max="12533" width="5.625" style="2" customWidth="1"/>
    <col min="12534" max="12546" width="3.375" style="2" customWidth="1"/>
    <col min="12547" max="12547" width="3.625" style="2" customWidth="1"/>
    <col min="12548" max="12548" width="5.125" style="2" customWidth="1"/>
    <col min="12549" max="12549" width="1.875" style="2" customWidth="1"/>
    <col min="12550" max="12559" width="3.625" style="2" customWidth="1"/>
    <col min="12560" max="12560" width="2.125" style="2" customWidth="1"/>
    <col min="12561" max="12561" width="8.125" style="2" customWidth="1"/>
    <col min="12562" max="12787" width="9" style="2"/>
    <col min="12788" max="12789" width="5.625" style="2" customWidth="1"/>
    <col min="12790" max="12802" width="3.375" style="2" customWidth="1"/>
    <col min="12803" max="12803" width="3.625" style="2" customWidth="1"/>
    <col min="12804" max="12804" width="5.125" style="2" customWidth="1"/>
    <col min="12805" max="12805" width="1.875" style="2" customWidth="1"/>
    <col min="12806" max="12815" width="3.625" style="2" customWidth="1"/>
    <col min="12816" max="12816" width="2.125" style="2" customWidth="1"/>
    <col min="12817" max="12817" width="8.125" style="2" customWidth="1"/>
    <col min="12818" max="13043" width="9" style="2"/>
    <col min="13044" max="13045" width="5.625" style="2" customWidth="1"/>
    <col min="13046" max="13058" width="3.375" style="2" customWidth="1"/>
    <col min="13059" max="13059" width="3.625" style="2" customWidth="1"/>
    <col min="13060" max="13060" width="5.125" style="2" customWidth="1"/>
    <col min="13061" max="13061" width="1.875" style="2" customWidth="1"/>
    <col min="13062" max="13071" width="3.625" style="2" customWidth="1"/>
    <col min="13072" max="13072" width="2.125" style="2" customWidth="1"/>
    <col min="13073" max="13073" width="8.125" style="2" customWidth="1"/>
    <col min="13074" max="13299" width="9" style="2"/>
    <col min="13300" max="13301" width="5.625" style="2" customWidth="1"/>
    <col min="13302" max="13314" width="3.375" style="2" customWidth="1"/>
    <col min="13315" max="13315" width="3.625" style="2" customWidth="1"/>
    <col min="13316" max="13316" width="5.125" style="2" customWidth="1"/>
    <col min="13317" max="13317" width="1.875" style="2" customWidth="1"/>
    <col min="13318" max="13327" width="3.625" style="2" customWidth="1"/>
    <col min="13328" max="13328" width="2.125" style="2" customWidth="1"/>
    <col min="13329" max="13329" width="8.125" style="2" customWidth="1"/>
    <col min="13330" max="13555" width="9" style="2"/>
    <col min="13556" max="13557" width="5.625" style="2" customWidth="1"/>
    <col min="13558" max="13570" width="3.375" style="2" customWidth="1"/>
    <col min="13571" max="13571" width="3.625" style="2" customWidth="1"/>
    <col min="13572" max="13572" width="5.125" style="2" customWidth="1"/>
    <col min="13573" max="13573" width="1.875" style="2" customWidth="1"/>
    <col min="13574" max="13583" width="3.625" style="2" customWidth="1"/>
    <col min="13584" max="13584" width="2.125" style="2" customWidth="1"/>
    <col min="13585" max="13585" width="8.125" style="2" customWidth="1"/>
    <col min="13586" max="13811" width="9" style="2"/>
    <col min="13812" max="13813" width="5.625" style="2" customWidth="1"/>
    <col min="13814" max="13826" width="3.375" style="2" customWidth="1"/>
    <col min="13827" max="13827" width="3.625" style="2" customWidth="1"/>
    <col min="13828" max="13828" width="5.125" style="2" customWidth="1"/>
    <col min="13829" max="13829" width="1.875" style="2" customWidth="1"/>
    <col min="13830" max="13839" width="3.625" style="2" customWidth="1"/>
    <col min="13840" max="13840" width="2.125" style="2" customWidth="1"/>
    <col min="13841" max="13841" width="8.125" style="2" customWidth="1"/>
    <col min="13842" max="14067" width="9" style="2"/>
    <col min="14068" max="14069" width="5.625" style="2" customWidth="1"/>
    <col min="14070" max="14082" width="3.375" style="2" customWidth="1"/>
    <col min="14083" max="14083" width="3.625" style="2" customWidth="1"/>
    <col min="14084" max="14084" width="5.125" style="2" customWidth="1"/>
    <col min="14085" max="14085" width="1.875" style="2" customWidth="1"/>
    <col min="14086" max="14095" width="3.625" style="2" customWidth="1"/>
    <col min="14096" max="14096" width="2.125" style="2" customWidth="1"/>
    <col min="14097" max="14097" width="8.125" style="2" customWidth="1"/>
    <col min="14098" max="14323" width="9" style="2"/>
    <col min="14324" max="14325" width="5.625" style="2" customWidth="1"/>
    <col min="14326" max="14338" width="3.375" style="2" customWidth="1"/>
    <col min="14339" max="14339" width="3.625" style="2" customWidth="1"/>
    <col min="14340" max="14340" width="5.125" style="2" customWidth="1"/>
    <col min="14341" max="14341" width="1.875" style="2" customWidth="1"/>
    <col min="14342" max="14351" width="3.625" style="2" customWidth="1"/>
    <col min="14352" max="14352" width="2.125" style="2" customWidth="1"/>
    <col min="14353" max="14353" width="8.125" style="2" customWidth="1"/>
    <col min="14354" max="14579" width="9" style="2"/>
    <col min="14580" max="14581" width="5.625" style="2" customWidth="1"/>
    <col min="14582" max="14594" width="3.375" style="2" customWidth="1"/>
    <col min="14595" max="14595" width="3.625" style="2" customWidth="1"/>
    <col min="14596" max="14596" width="5.125" style="2" customWidth="1"/>
    <col min="14597" max="14597" width="1.875" style="2" customWidth="1"/>
    <col min="14598" max="14607" width="3.625" style="2" customWidth="1"/>
    <col min="14608" max="14608" width="2.125" style="2" customWidth="1"/>
    <col min="14609" max="14609" width="8.125" style="2" customWidth="1"/>
    <col min="14610" max="14835" width="9" style="2"/>
    <col min="14836" max="14837" width="5.625" style="2" customWidth="1"/>
    <col min="14838" max="14850" width="3.375" style="2" customWidth="1"/>
    <col min="14851" max="14851" width="3.625" style="2" customWidth="1"/>
    <col min="14852" max="14852" width="5.125" style="2" customWidth="1"/>
    <col min="14853" max="14853" width="1.875" style="2" customWidth="1"/>
    <col min="14854" max="14863" width="3.625" style="2" customWidth="1"/>
    <col min="14864" max="14864" width="2.125" style="2" customWidth="1"/>
    <col min="14865" max="14865" width="8.125" style="2" customWidth="1"/>
    <col min="14866" max="15091" width="9" style="2"/>
    <col min="15092" max="15093" width="5.625" style="2" customWidth="1"/>
    <col min="15094" max="15106" width="3.375" style="2" customWidth="1"/>
    <col min="15107" max="15107" width="3.625" style="2" customWidth="1"/>
    <col min="15108" max="15108" width="5.125" style="2" customWidth="1"/>
    <col min="15109" max="15109" width="1.875" style="2" customWidth="1"/>
    <col min="15110" max="15119" width="3.625" style="2" customWidth="1"/>
    <col min="15120" max="15120" width="2.125" style="2" customWidth="1"/>
    <col min="15121" max="15121" width="8.125" style="2" customWidth="1"/>
    <col min="15122" max="15347" width="9" style="2"/>
    <col min="15348" max="15349" width="5.625" style="2" customWidth="1"/>
    <col min="15350" max="15362" width="3.375" style="2" customWidth="1"/>
    <col min="15363" max="15363" width="3.625" style="2" customWidth="1"/>
    <col min="15364" max="15364" width="5.125" style="2" customWidth="1"/>
    <col min="15365" max="15365" width="1.875" style="2" customWidth="1"/>
    <col min="15366" max="15375" width="3.625" style="2" customWidth="1"/>
    <col min="15376" max="15376" width="2.125" style="2" customWidth="1"/>
    <col min="15377" max="15377" width="8.125" style="2" customWidth="1"/>
    <col min="15378" max="15603" width="9" style="2"/>
    <col min="15604" max="15605" width="5.625" style="2" customWidth="1"/>
    <col min="15606" max="15618" width="3.375" style="2" customWidth="1"/>
    <col min="15619" max="15619" width="3.625" style="2" customWidth="1"/>
    <col min="15620" max="15620" width="5.125" style="2" customWidth="1"/>
    <col min="15621" max="15621" width="1.875" style="2" customWidth="1"/>
    <col min="15622" max="15631" width="3.625" style="2" customWidth="1"/>
    <col min="15632" max="15632" width="2.125" style="2" customWidth="1"/>
    <col min="15633" max="15633" width="8.125" style="2" customWidth="1"/>
    <col min="15634" max="15859" width="9" style="2"/>
    <col min="15860" max="15861" width="5.625" style="2" customWidth="1"/>
    <col min="15862" max="15874" width="3.375" style="2" customWidth="1"/>
    <col min="15875" max="15875" width="3.625" style="2" customWidth="1"/>
    <col min="15876" max="15876" width="5.125" style="2" customWidth="1"/>
    <col min="15877" max="15877" width="1.875" style="2" customWidth="1"/>
    <col min="15878" max="15887" width="3.625" style="2" customWidth="1"/>
    <col min="15888" max="15888" width="2.125" style="2" customWidth="1"/>
    <col min="15889" max="15889" width="8.125" style="2" customWidth="1"/>
    <col min="15890" max="16115" width="9" style="2"/>
    <col min="16116" max="16117" width="5.625" style="2" customWidth="1"/>
    <col min="16118" max="16130" width="3.375" style="2" customWidth="1"/>
    <col min="16131" max="16131" width="3.625" style="2" customWidth="1"/>
    <col min="16132" max="16132" width="5.125" style="2" customWidth="1"/>
    <col min="16133" max="16133" width="1.875" style="2" customWidth="1"/>
    <col min="16134" max="16143" width="3.625" style="2" customWidth="1"/>
    <col min="16144" max="16144" width="2.125" style="2" customWidth="1"/>
    <col min="16145" max="16145" width="8.125" style="2" customWidth="1"/>
    <col min="16146" max="16384" width="9" style="2"/>
  </cols>
  <sheetData>
    <row r="1" spans="1:27" ht="17.2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>
        <f ca="1">TODAY()</f>
        <v>45216</v>
      </c>
      <c r="X2" s="4"/>
      <c r="Y2" s="4"/>
      <c r="Z2" s="4"/>
      <c r="AA2" s="3"/>
    </row>
    <row r="3" spans="1:27" ht="13.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6" t="s">
        <v>1</v>
      </c>
      <c r="W3" s="6"/>
      <c r="X3" s="6"/>
      <c r="Y3" s="7"/>
      <c r="Z3" s="7"/>
      <c r="AA3" s="7"/>
    </row>
    <row r="4" spans="1:27" x14ac:dyDescent="0.15">
      <c r="A4" s="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6.6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15">
      <c r="A6" s="6"/>
      <c r="B6" s="6"/>
      <c r="C6" s="6"/>
      <c r="D6" s="6"/>
      <c r="E6" s="9"/>
      <c r="F6" s="10"/>
      <c r="G6" s="10"/>
      <c r="H6" s="10"/>
      <c r="I6" s="10"/>
      <c r="J6" s="10"/>
      <c r="K6" s="10"/>
      <c r="L6" s="10"/>
      <c r="M6" s="3"/>
      <c r="N6" s="3"/>
      <c r="O6" s="3"/>
      <c r="P6" s="3"/>
      <c r="Q6" s="3"/>
      <c r="R6" s="11" t="s">
        <v>2</v>
      </c>
      <c r="S6" s="11"/>
      <c r="T6" s="11"/>
      <c r="U6" s="11"/>
      <c r="V6" s="11"/>
      <c r="W6" s="11"/>
      <c r="X6" s="11"/>
      <c r="Y6" s="11"/>
      <c r="Z6" s="3"/>
      <c r="AA6" s="3"/>
    </row>
    <row r="7" spans="1:27" x14ac:dyDescent="0.15">
      <c r="A7" s="6"/>
      <c r="B7" s="6"/>
      <c r="C7" s="6"/>
      <c r="D7" s="6"/>
      <c r="E7" s="9"/>
      <c r="F7" s="10"/>
      <c r="G7" s="10"/>
      <c r="H7" s="10"/>
      <c r="I7" s="10"/>
      <c r="J7" s="10"/>
      <c r="K7" s="10"/>
      <c r="L7" s="10"/>
      <c r="M7" s="3"/>
      <c r="N7" s="3"/>
      <c r="O7" s="3"/>
      <c r="P7" s="3"/>
      <c r="Q7" s="3"/>
      <c r="R7" s="11" t="s">
        <v>3</v>
      </c>
      <c r="S7" s="11"/>
      <c r="T7" s="11"/>
      <c r="U7" s="11"/>
      <c r="V7" s="11"/>
      <c r="W7" s="11"/>
      <c r="X7" s="3"/>
      <c r="Y7" s="3"/>
      <c r="Z7" s="3"/>
      <c r="AA7" s="3"/>
    </row>
    <row r="8" spans="1:27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1" t="s">
        <v>4</v>
      </c>
      <c r="S8" s="11"/>
      <c r="T8" s="11"/>
      <c r="U8" s="11"/>
      <c r="V8" s="11"/>
      <c r="W8" s="11"/>
      <c r="X8" s="3"/>
      <c r="Y8" s="3"/>
      <c r="Z8" s="3"/>
      <c r="AA8" s="3"/>
    </row>
    <row r="9" spans="1:27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1" t="s">
        <v>5</v>
      </c>
      <c r="S9" s="11"/>
      <c r="T9" s="11"/>
      <c r="U9" s="11"/>
      <c r="V9" s="11"/>
      <c r="W9" s="11"/>
      <c r="X9" s="11"/>
      <c r="Y9" s="3"/>
      <c r="Z9" s="3"/>
      <c r="AA9" s="3"/>
    </row>
    <row r="10" spans="1:27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1"/>
      <c r="S10" s="11"/>
      <c r="T10" s="11"/>
      <c r="U10" s="11"/>
      <c r="V10" s="11"/>
      <c r="W10" s="11"/>
      <c r="X10" s="11"/>
      <c r="Y10" s="3"/>
      <c r="Z10" s="3"/>
      <c r="AA10" s="3"/>
    </row>
    <row r="11" spans="1:27" x14ac:dyDescent="0.15">
      <c r="A11" s="3"/>
      <c r="B11" s="3"/>
      <c r="C11" s="3"/>
      <c r="D11" s="3"/>
      <c r="E11" s="3"/>
      <c r="F11" s="3"/>
      <c r="G11" s="3"/>
      <c r="H11" s="3"/>
      <c r="I11" s="12"/>
      <c r="J11" s="3"/>
      <c r="K11" s="3"/>
      <c r="L11" s="3"/>
      <c r="M11" s="3"/>
      <c r="N11" s="3"/>
      <c r="O11" s="3"/>
      <c r="P11" s="3"/>
      <c r="Q11" s="3"/>
      <c r="R11" s="10" t="s">
        <v>6</v>
      </c>
      <c r="S11" s="10"/>
      <c r="T11" s="10"/>
      <c r="U11" s="10"/>
      <c r="V11" s="10"/>
      <c r="W11" s="10"/>
      <c r="X11" s="10"/>
      <c r="Y11" s="3"/>
      <c r="Z11" s="3"/>
      <c r="AA11" s="3"/>
    </row>
    <row r="12" spans="1:27" x14ac:dyDescent="0.15">
      <c r="A12" s="3"/>
      <c r="B12" s="3"/>
      <c r="C12" s="3"/>
      <c r="D12" s="3"/>
      <c r="E12" s="3"/>
      <c r="F12" s="3"/>
      <c r="G12" s="3"/>
      <c r="H12" s="3"/>
      <c r="I12" s="5"/>
      <c r="J12" s="12"/>
      <c r="K12" s="3"/>
      <c r="L12" s="3"/>
      <c r="M12" s="3"/>
      <c r="N12" s="3"/>
      <c r="O12" s="3"/>
      <c r="P12" s="3"/>
      <c r="Q12" s="3"/>
      <c r="R12" s="10" t="s">
        <v>7</v>
      </c>
      <c r="S12" s="10"/>
      <c r="T12" s="10"/>
      <c r="U12" s="10"/>
      <c r="V12" s="10"/>
      <c r="W12" s="10"/>
      <c r="X12" s="10"/>
      <c r="Y12" s="10"/>
      <c r="Z12" s="10"/>
      <c r="AA12" s="10"/>
    </row>
    <row r="13" spans="1:27" x14ac:dyDescent="0.15">
      <c r="A13" s="3"/>
      <c r="B13" s="3"/>
      <c r="C13" s="3"/>
      <c r="D13" s="3"/>
      <c r="E13" s="3"/>
      <c r="F13" s="3"/>
      <c r="G13" s="3"/>
      <c r="H13" s="3"/>
      <c r="I13" s="5"/>
      <c r="J13" s="12"/>
      <c r="K13" s="3"/>
      <c r="L13" s="3"/>
      <c r="M13" s="3"/>
      <c r="N13" s="3"/>
      <c r="O13" s="3"/>
      <c r="P13" s="3"/>
      <c r="Q13" s="3"/>
      <c r="R13" s="6" t="s">
        <v>8</v>
      </c>
      <c r="S13" s="6"/>
      <c r="T13" s="10" t="s">
        <v>9</v>
      </c>
      <c r="U13" s="10"/>
      <c r="V13" s="10"/>
      <c r="W13" s="10"/>
      <c r="X13" s="3"/>
      <c r="Y13" s="3"/>
      <c r="Z13" s="3"/>
      <c r="AA13" s="3"/>
    </row>
    <row r="14" spans="1:27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6" t="s">
        <v>10</v>
      </c>
      <c r="S14" s="6"/>
      <c r="T14" s="11" t="s">
        <v>11</v>
      </c>
      <c r="U14" s="11"/>
      <c r="V14" s="11"/>
      <c r="W14" s="11"/>
      <c r="X14" s="3"/>
      <c r="Y14" s="3"/>
      <c r="Z14" s="3"/>
      <c r="AA14" s="3"/>
    </row>
    <row r="15" spans="1:27" ht="8.4499999999999993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3"/>
      <c r="U15" s="3"/>
      <c r="V15" s="3"/>
      <c r="W15" s="3"/>
      <c r="X15" s="3"/>
      <c r="Y15" s="3"/>
      <c r="Z15" s="3"/>
      <c r="AA15" s="3"/>
    </row>
    <row r="16" spans="1:27" x14ac:dyDescent="0.15">
      <c r="A16" s="10" t="s">
        <v>12</v>
      </c>
      <c r="B16" s="10"/>
      <c r="C16" s="10"/>
      <c r="D16" s="11" t="s">
        <v>13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3"/>
      <c r="Y16" s="3"/>
      <c r="Z16" s="3"/>
      <c r="AA16" s="3"/>
    </row>
    <row r="17" spans="1:27" ht="12" customHeight="1" x14ac:dyDescent="0.15">
      <c r="A17" s="13" t="s">
        <v>14</v>
      </c>
      <c r="B17" s="13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6"/>
    </row>
    <row r="18" spans="1:27" ht="12" customHeight="1" x14ac:dyDescent="0.15">
      <c r="A18" s="17" t="s">
        <v>15</v>
      </c>
      <c r="B18" s="18"/>
      <c r="C18" s="18"/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2"/>
      <c r="R18" s="20"/>
      <c r="S18" s="20"/>
      <c r="T18" s="21"/>
      <c r="U18" s="13"/>
      <c r="V18" s="13"/>
      <c r="W18" s="13"/>
      <c r="X18" s="13"/>
      <c r="Y18" s="13"/>
      <c r="Z18" s="16"/>
      <c r="AA18" s="16"/>
    </row>
    <row r="19" spans="1:27" ht="13.5" customHeight="1" x14ac:dyDescent="0.15">
      <c r="A19" s="3" t="s">
        <v>16</v>
      </c>
      <c r="B19" s="3"/>
      <c r="C19" s="3"/>
      <c r="D19" s="1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3.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15">
      <c r="A21" s="11" t="s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"/>
      <c r="U21" s="3"/>
      <c r="V21" s="3"/>
      <c r="W21" s="3"/>
      <c r="X21" s="3"/>
      <c r="Y21" s="3"/>
      <c r="Z21" s="3"/>
      <c r="AA21" s="3"/>
    </row>
    <row r="22" spans="1:27" s="28" customFormat="1" ht="19.5" customHeight="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22" t="s">
        <v>18</v>
      </c>
      <c r="T22" s="23"/>
      <c r="U22" s="23"/>
      <c r="V22" s="24"/>
      <c r="W22" s="25">
        <f>X57</f>
        <v>132750</v>
      </c>
      <c r="X22" s="26"/>
      <c r="Y22" s="26"/>
      <c r="Z22" s="26"/>
      <c r="AA22" s="27"/>
    </row>
    <row r="23" spans="1:27" s="28" customFormat="1" ht="12" customHeight="1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0"/>
      <c r="T23" s="31" t="s">
        <v>19</v>
      </c>
      <c r="U23" s="32"/>
      <c r="V23" s="33"/>
      <c r="W23" s="34">
        <f ca="1">SUMIF(V28:AA53,"=外税",X28:AA53)</f>
        <v>112500</v>
      </c>
      <c r="X23" s="35"/>
      <c r="Y23" s="35"/>
      <c r="Z23" s="35"/>
      <c r="AA23" s="36"/>
    </row>
    <row r="24" spans="1:27" s="28" customFormat="1" ht="11.25" customHeight="1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30"/>
      <c r="T24" s="37" t="s">
        <v>20</v>
      </c>
      <c r="U24" s="38"/>
      <c r="V24" s="39"/>
      <c r="W24" s="40">
        <f ca="1">SUMIF(V28:AA53,"=非課税",X28:AA53)</f>
        <v>9000</v>
      </c>
      <c r="X24" s="41"/>
      <c r="Y24" s="41"/>
      <c r="Z24" s="41"/>
      <c r="AA24" s="42"/>
    </row>
    <row r="25" spans="1:27" s="28" customFormat="1" ht="11.25" customHeight="1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43"/>
      <c r="T25" s="44"/>
      <c r="U25" s="45"/>
      <c r="V25" s="46"/>
      <c r="W25" s="47"/>
      <c r="X25" s="48"/>
      <c r="Y25" s="48"/>
      <c r="Z25" s="48"/>
      <c r="AA25" s="49"/>
    </row>
    <row r="26" spans="1:27" s="28" customFormat="1" ht="3.75" customHeight="1" x14ac:dyDescent="0.1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1"/>
      <c r="W26" s="51"/>
      <c r="X26" s="51"/>
      <c r="Y26" s="50"/>
      <c r="Z26" s="50"/>
      <c r="AA26" s="50"/>
    </row>
    <row r="27" spans="1:27" ht="30.75" customHeight="1" x14ac:dyDescent="0.15">
      <c r="A27" s="52" t="s">
        <v>21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4" t="s">
        <v>22</v>
      </c>
      <c r="Q27" s="53"/>
      <c r="R27" s="53"/>
      <c r="S27" s="55"/>
      <c r="T27" s="56" t="s">
        <v>23</v>
      </c>
      <c r="U27" s="55"/>
      <c r="V27" s="53" t="s">
        <v>24</v>
      </c>
      <c r="W27" s="55"/>
      <c r="X27" s="57" t="s">
        <v>25</v>
      </c>
      <c r="Y27" s="57"/>
      <c r="Z27" s="57"/>
      <c r="AA27" s="58"/>
    </row>
    <row r="28" spans="1:27" ht="15" customHeight="1" x14ac:dyDescent="0.15">
      <c r="A28" s="59" t="s">
        <v>26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>
        <v>100000</v>
      </c>
      <c r="Q28" s="62"/>
      <c r="R28" s="62"/>
      <c r="S28" s="63"/>
      <c r="T28" s="64">
        <v>1</v>
      </c>
      <c r="U28" s="65"/>
      <c r="V28" s="66" t="s">
        <v>27</v>
      </c>
      <c r="W28" s="67"/>
      <c r="X28" s="68">
        <f t="shared" ref="X28:X35" si="0">ROUNDDOWN(P28*T28,0)</f>
        <v>100000</v>
      </c>
      <c r="Y28" s="69"/>
      <c r="Z28" s="69"/>
      <c r="AA28" s="70"/>
    </row>
    <row r="29" spans="1:27" ht="15" customHeight="1" x14ac:dyDescent="0.15">
      <c r="A29" s="71" t="s">
        <v>28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3">
        <v>15000</v>
      </c>
      <c r="Q29" s="74"/>
      <c r="R29" s="74"/>
      <c r="S29" s="75"/>
      <c r="T29" s="76"/>
      <c r="U29" s="77"/>
      <c r="V29" s="78" t="s">
        <v>27</v>
      </c>
      <c r="W29" s="79"/>
      <c r="X29" s="68">
        <f t="shared" si="0"/>
        <v>0</v>
      </c>
      <c r="Y29" s="69"/>
      <c r="Z29" s="69"/>
      <c r="AA29" s="70"/>
    </row>
    <row r="30" spans="1:27" ht="15" customHeight="1" x14ac:dyDescent="0.15">
      <c r="A30" s="71" t="s">
        <v>29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80">
        <v>40000</v>
      </c>
      <c r="Q30" s="74"/>
      <c r="R30" s="74"/>
      <c r="S30" s="75"/>
      <c r="T30" s="76"/>
      <c r="U30" s="77"/>
      <c r="V30" s="78" t="s">
        <v>27</v>
      </c>
      <c r="W30" s="79"/>
      <c r="X30" s="68">
        <f t="shared" si="0"/>
        <v>0</v>
      </c>
      <c r="Y30" s="69"/>
      <c r="Z30" s="69"/>
      <c r="AA30" s="70"/>
    </row>
    <row r="31" spans="1:27" ht="15" customHeight="1" x14ac:dyDescent="0.15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3"/>
      <c r="Q31" s="84"/>
      <c r="R31" s="84"/>
      <c r="S31" s="85"/>
      <c r="T31" s="86"/>
      <c r="U31" s="87"/>
      <c r="V31" s="78" t="s">
        <v>27</v>
      </c>
      <c r="W31" s="79"/>
      <c r="X31" s="68"/>
      <c r="Y31" s="69"/>
      <c r="Z31" s="69"/>
      <c r="AA31" s="70"/>
    </row>
    <row r="32" spans="1:27" ht="15" customHeight="1" x14ac:dyDescent="0.15">
      <c r="A32" s="71" t="s">
        <v>30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3">
        <v>7500</v>
      </c>
      <c r="Q32" s="74"/>
      <c r="R32" s="74"/>
      <c r="S32" s="75"/>
      <c r="T32" s="76">
        <v>1</v>
      </c>
      <c r="U32" s="77"/>
      <c r="V32" s="78" t="s">
        <v>27</v>
      </c>
      <c r="W32" s="79"/>
      <c r="X32" s="68">
        <f t="shared" si="0"/>
        <v>7500</v>
      </c>
      <c r="Y32" s="69"/>
      <c r="Z32" s="69"/>
      <c r="AA32" s="70"/>
    </row>
    <row r="33" spans="1:27" ht="15" customHeight="1" x14ac:dyDescent="0.15">
      <c r="A33" s="71" t="s">
        <v>31</v>
      </c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0">
        <v>40</v>
      </c>
      <c r="Q33" s="74"/>
      <c r="R33" s="74"/>
      <c r="S33" s="75"/>
      <c r="T33" s="76"/>
      <c r="U33" s="89"/>
      <c r="V33" s="78" t="s">
        <v>27</v>
      </c>
      <c r="W33" s="90"/>
      <c r="X33" s="91">
        <f t="shared" si="0"/>
        <v>0</v>
      </c>
      <c r="Y33" s="92"/>
      <c r="Z33" s="92"/>
      <c r="AA33" s="93"/>
    </row>
    <row r="34" spans="1:27" ht="15" customHeight="1" x14ac:dyDescent="0.15">
      <c r="A34" s="94" t="s">
        <v>32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73">
        <v>20000</v>
      </c>
      <c r="Q34" s="74"/>
      <c r="R34" s="74"/>
      <c r="S34" s="75"/>
      <c r="T34" s="76"/>
      <c r="U34" s="77"/>
      <c r="V34" s="78" t="s">
        <v>27</v>
      </c>
      <c r="W34" s="79"/>
      <c r="X34" s="68">
        <f t="shared" si="0"/>
        <v>0</v>
      </c>
      <c r="Y34" s="69"/>
      <c r="Z34" s="69"/>
      <c r="AA34" s="70"/>
    </row>
    <row r="35" spans="1:27" ht="15" customHeight="1" x14ac:dyDescent="0.15">
      <c r="A35" s="94" t="s">
        <v>33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73">
        <v>14000</v>
      </c>
      <c r="Q35" s="74"/>
      <c r="R35" s="74"/>
      <c r="S35" s="75"/>
      <c r="T35" s="76"/>
      <c r="U35" s="77"/>
      <c r="V35" s="78" t="s">
        <v>27</v>
      </c>
      <c r="W35" s="79"/>
      <c r="X35" s="68">
        <f t="shared" si="0"/>
        <v>0</v>
      </c>
      <c r="Y35" s="69"/>
      <c r="Z35" s="69"/>
      <c r="AA35" s="70"/>
    </row>
    <row r="36" spans="1:27" ht="15" customHeight="1" x14ac:dyDescent="0.15">
      <c r="A36" s="94" t="s">
        <v>34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73">
        <v>5000</v>
      </c>
      <c r="Q36" s="74"/>
      <c r="R36" s="74"/>
      <c r="S36" s="75"/>
      <c r="T36" s="76">
        <v>1</v>
      </c>
      <c r="U36" s="77"/>
      <c r="V36" s="78" t="s">
        <v>27</v>
      </c>
      <c r="W36" s="79"/>
      <c r="X36" s="68">
        <f>ROUNDDOWN(P36*T36,0)</f>
        <v>5000</v>
      </c>
      <c r="Y36" s="69"/>
      <c r="Z36" s="69"/>
      <c r="AA36" s="70"/>
    </row>
    <row r="37" spans="1:27" ht="15" customHeight="1" x14ac:dyDescent="0.15">
      <c r="A37" s="94" t="s">
        <v>35</v>
      </c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73">
        <v>9000</v>
      </c>
      <c r="Q37" s="74"/>
      <c r="R37" s="74"/>
      <c r="S37" s="75"/>
      <c r="T37" s="76">
        <v>1</v>
      </c>
      <c r="U37" s="77">
        <v>1</v>
      </c>
      <c r="V37" s="78" t="s">
        <v>36</v>
      </c>
      <c r="W37" s="79"/>
      <c r="X37" s="68">
        <f t="shared" ref="X37" si="1">ROUNDDOWN(P37*T37,0)</f>
        <v>9000</v>
      </c>
      <c r="Y37" s="69"/>
      <c r="Z37" s="69"/>
      <c r="AA37" s="70"/>
    </row>
    <row r="38" spans="1:27" ht="15" customHeight="1" x14ac:dyDescent="0.15">
      <c r="A38" s="71" t="s">
        <v>37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95"/>
      <c r="Q38" s="96"/>
      <c r="R38" s="96"/>
      <c r="S38" s="97"/>
      <c r="T38" s="98">
        <f>[1]RT_TBL!B9</f>
        <v>164</v>
      </c>
      <c r="U38" s="99"/>
      <c r="V38" s="78" t="s">
        <v>36</v>
      </c>
      <c r="W38" s="79"/>
      <c r="X38" s="68">
        <f>ROUNDDOWN(P38*T38,0)</f>
        <v>0</v>
      </c>
      <c r="Y38" s="69"/>
      <c r="Z38" s="69"/>
      <c r="AA38" s="70"/>
    </row>
    <row r="39" spans="1:27" ht="15" customHeight="1" x14ac:dyDescent="0.15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95"/>
      <c r="Q39" s="96"/>
      <c r="R39" s="96"/>
      <c r="S39" s="97"/>
      <c r="T39" s="98"/>
      <c r="U39" s="99"/>
      <c r="V39" s="78"/>
      <c r="W39" s="79"/>
      <c r="X39" s="68"/>
      <c r="Y39" s="69"/>
      <c r="Z39" s="69"/>
      <c r="AA39" s="70"/>
    </row>
    <row r="40" spans="1:27" ht="15" customHeight="1" x14ac:dyDescent="0.15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95"/>
      <c r="Q40" s="96"/>
      <c r="R40" s="96"/>
      <c r="S40" s="97"/>
      <c r="T40" s="98"/>
      <c r="U40" s="99"/>
      <c r="V40" s="78"/>
      <c r="W40" s="79"/>
      <c r="X40" s="68"/>
      <c r="Y40" s="69"/>
      <c r="Z40" s="69"/>
      <c r="AA40" s="70"/>
    </row>
    <row r="41" spans="1:27" ht="15" customHeight="1" x14ac:dyDescent="0.15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95"/>
      <c r="Q41" s="96"/>
      <c r="R41" s="96"/>
      <c r="S41" s="97"/>
      <c r="T41" s="98"/>
      <c r="U41" s="99"/>
      <c r="V41" s="78"/>
      <c r="W41" s="79"/>
      <c r="X41" s="68"/>
      <c r="Y41" s="69"/>
      <c r="Z41" s="69"/>
      <c r="AA41" s="70"/>
    </row>
    <row r="42" spans="1:27" ht="15" customHeight="1" x14ac:dyDescent="0.15">
      <c r="A42" s="71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100"/>
      <c r="P42" s="95"/>
      <c r="Q42" s="96"/>
      <c r="R42" s="96"/>
      <c r="S42" s="97"/>
      <c r="T42" s="98"/>
      <c r="U42" s="99"/>
      <c r="V42" s="78"/>
      <c r="W42" s="79"/>
      <c r="X42" s="68"/>
      <c r="Y42" s="69"/>
      <c r="Z42" s="69"/>
      <c r="AA42" s="70"/>
    </row>
    <row r="43" spans="1:27" ht="15" customHeight="1" x14ac:dyDescent="0.15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95"/>
      <c r="Q43" s="96"/>
      <c r="R43" s="96"/>
      <c r="S43" s="97"/>
      <c r="T43" s="98"/>
      <c r="U43" s="99"/>
      <c r="V43" s="78"/>
      <c r="W43" s="79"/>
      <c r="X43" s="68"/>
      <c r="Y43" s="69"/>
      <c r="Z43" s="69"/>
      <c r="AA43" s="70"/>
    </row>
    <row r="44" spans="1:27" ht="15" customHeight="1" x14ac:dyDescent="0.15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95"/>
      <c r="Q44" s="96"/>
      <c r="R44" s="96"/>
      <c r="S44" s="97"/>
      <c r="T44" s="98"/>
      <c r="U44" s="99"/>
      <c r="V44" s="78"/>
      <c r="W44" s="79"/>
      <c r="X44" s="68"/>
      <c r="Y44" s="69"/>
      <c r="Z44" s="69"/>
      <c r="AA44" s="70"/>
    </row>
    <row r="45" spans="1:27" ht="15" customHeight="1" x14ac:dyDescent="0.15">
      <c r="A45" s="71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100"/>
      <c r="P45" s="95"/>
      <c r="Q45" s="96"/>
      <c r="R45" s="96"/>
      <c r="S45" s="97"/>
      <c r="T45" s="98"/>
      <c r="U45" s="99"/>
      <c r="V45" s="78"/>
      <c r="W45" s="79"/>
      <c r="X45" s="68"/>
      <c r="Y45" s="69"/>
      <c r="Z45" s="69"/>
      <c r="AA45" s="70"/>
    </row>
    <row r="46" spans="1:27" ht="15" customHeight="1" x14ac:dyDescent="0.15">
      <c r="A46" s="71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100"/>
      <c r="P46" s="95"/>
      <c r="Q46" s="96"/>
      <c r="R46" s="96"/>
      <c r="S46" s="97"/>
      <c r="T46" s="98"/>
      <c r="U46" s="99"/>
      <c r="V46" s="78"/>
      <c r="W46" s="79"/>
      <c r="X46" s="68"/>
      <c r="Y46" s="69"/>
      <c r="Z46" s="69"/>
      <c r="AA46" s="70"/>
    </row>
    <row r="47" spans="1:27" ht="15" customHeight="1" x14ac:dyDescent="0.15">
      <c r="A47" s="71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100"/>
      <c r="P47" s="95"/>
      <c r="Q47" s="96"/>
      <c r="R47" s="96"/>
      <c r="S47" s="97"/>
      <c r="T47" s="98"/>
      <c r="U47" s="99"/>
      <c r="V47" s="78"/>
      <c r="W47" s="79"/>
      <c r="X47" s="68"/>
      <c r="Y47" s="69"/>
      <c r="Z47" s="69"/>
      <c r="AA47" s="70"/>
    </row>
    <row r="48" spans="1:27" ht="15" customHeight="1" x14ac:dyDescent="0.15">
      <c r="A48" s="71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100"/>
      <c r="P48" s="95"/>
      <c r="Q48" s="96"/>
      <c r="R48" s="96"/>
      <c r="S48" s="97"/>
      <c r="T48" s="98"/>
      <c r="U48" s="99"/>
      <c r="V48" s="78"/>
      <c r="W48" s="79"/>
      <c r="X48" s="68"/>
      <c r="Y48" s="69"/>
      <c r="Z48" s="69"/>
      <c r="AA48" s="70"/>
    </row>
    <row r="49" spans="1:28" ht="15" customHeight="1" x14ac:dyDescent="0.15">
      <c r="A49" s="71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100"/>
      <c r="P49" s="95"/>
      <c r="Q49" s="96"/>
      <c r="R49" s="96"/>
      <c r="S49" s="97"/>
      <c r="T49" s="98"/>
      <c r="U49" s="99"/>
      <c r="V49" s="78"/>
      <c r="W49" s="79"/>
      <c r="X49" s="68"/>
      <c r="Y49" s="69"/>
      <c r="Z49" s="69"/>
      <c r="AA49" s="70"/>
    </row>
    <row r="50" spans="1:28" ht="15" customHeight="1" x14ac:dyDescent="0.15">
      <c r="A50" s="71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100"/>
      <c r="P50" s="95"/>
      <c r="Q50" s="96"/>
      <c r="R50" s="96"/>
      <c r="S50" s="97"/>
      <c r="T50" s="98"/>
      <c r="U50" s="99"/>
      <c r="V50" s="78"/>
      <c r="W50" s="79"/>
      <c r="X50" s="68"/>
      <c r="Y50" s="69"/>
      <c r="Z50" s="69"/>
      <c r="AA50" s="70"/>
    </row>
    <row r="51" spans="1:28" ht="15" customHeight="1" x14ac:dyDescent="0.15">
      <c r="A51" s="71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100"/>
      <c r="P51" s="95"/>
      <c r="Q51" s="96"/>
      <c r="R51" s="96"/>
      <c r="S51" s="97"/>
      <c r="T51" s="98"/>
      <c r="U51" s="99"/>
      <c r="V51" s="78"/>
      <c r="W51" s="79"/>
      <c r="X51" s="68"/>
      <c r="Y51" s="69"/>
      <c r="Z51" s="69"/>
      <c r="AA51" s="70"/>
    </row>
    <row r="52" spans="1:28" ht="15" customHeight="1" x14ac:dyDescent="0.15">
      <c r="A52" s="71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100"/>
      <c r="P52" s="95"/>
      <c r="Q52" s="96"/>
      <c r="R52" s="96"/>
      <c r="S52" s="97"/>
      <c r="T52" s="98"/>
      <c r="U52" s="99"/>
      <c r="V52" s="78"/>
      <c r="W52" s="79"/>
      <c r="X52" s="68"/>
      <c r="Y52" s="69"/>
      <c r="Z52" s="69"/>
      <c r="AA52" s="70"/>
    </row>
    <row r="53" spans="1:28" ht="15" customHeight="1" x14ac:dyDescent="0.15">
      <c r="A53" s="101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95"/>
      <c r="Q53" s="96"/>
      <c r="R53" s="96"/>
      <c r="S53" s="97"/>
      <c r="T53" s="98"/>
      <c r="U53" s="99"/>
      <c r="V53" s="103"/>
      <c r="W53" s="104"/>
      <c r="X53" s="105"/>
      <c r="Y53" s="105"/>
      <c r="Z53" s="105"/>
      <c r="AA53" s="106"/>
    </row>
    <row r="54" spans="1:28" ht="15" customHeight="1" x14ac:dyDescent="0.15">
      <c r="A54" s="107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9"/>
      <c r="P54" s="110" t="s">
        <v>38</v>
      </c>
      <c r="Q54" s="60"/>
      <c r="R54" s="60"/>
      <c r="S54" s="60"/>
      <c r="T54" s="60"/>
      <c r="U54" s="60"/>
      <c r="V54" s="60"/>
      <c r="W54" s="111"/>
      <c r="X54" s="112">
        <f>ROUNDDOWN(SUMIF(V28:W53,"外税",X28:AA53),0)</f>
        <v>112500</v>
      </c>
      <c r="Y54" s="112"/>
      <c r="Z54" s="112"/>
      <c r="AA54" s="113"/>
    </row>
    <row r="55" spans="1:28" ht="15" customHeight="1" x14ac:dyDescent="0.15">
      <c r="A55" s="114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6"/>
      <c r="P55" s="117" t="s">
        <v>39</v>
      </c>
      <c r="Q55" s="72"/>
      <c r="R55" s="72"/>
      <c r="S55" s="72"/>
      <c r="T55" s="72"/>
      <c r="U55" s="72"/>
      <c r="V55" s="72"/>
      <c r="W55" s="118"/>
      <c r="X55" s="119">
        <f>ROUNDDOWN(X54*0.1,0)</f>
        <v>11250</v>
      </c>
      <c r="Y55" s="119"/>
      <c r="Z55" s="119"/>
      <c r="AA55" s="120"/>
    </row>
    <row r="56" spans="1:28" ht="15" customHeight="1" x14ac:dyDescent="0.15">
      <c r="A56" s="114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6"/>
      <c r="P56" s="117" t="s">
        <v>40</v>
      </c>
      <c r="Q56" s="72"/>
      <c r="R56" s="72"/>
      <c r="S56" s="72"/>
      <c r="T56" s="72"/>
      <c r="U56" s="72"/>
      <c r="V56" s="72"/>
      <c r="W56" s="118"/>
      <c r="X56" s="119">
        <f>SUMIF(V28:W53,"非課税",X28:AA53)</f>
        <v>9000</v>
      </c>
      <c r="Y56" s="119"/>
      <c r="Z56" s="119"/>
      <c r="AA56" s="120"/>
    </row>
    <row r="57" spans="1:28" ht="15" customHeight="1" x14ac:dyDescent="0.15">
      <c r="A57" s="121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3"/>
      <c r="P57" s="101" t="s">
        <v>41</v>
      </c>
      <c r="Q57" s="102"/>
      <c r="R57" s="102"/>
      <c r="S57" s="102"/>
      <c r="T57" s="102"/>
      <c r="U57" s="102"/>
      <c r="V57" s="102"/>
      <c r="W57" s="124"/>
      <c r="X57" s="125">
        <f>SUM(X54:AA56)</f>
        <v>132750</v>
      </c>
      <c r="Y57" s="125"/>
      <c r="Z57" s="125"/>
      <c r="AA57" s="126"/>
    </row>
    <row r="58" spans="1:28" ht="6.75" customHeight="1" x14ac:dyDescent="0.15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</row>
    <row r="59" spans="1:28" ht="25.15" customHeight="1" x14ac:dyDescent="0.15">
      <c r="A59" s="128" t="str">
        <f>"＊ 1CHF＝"&amp;[1]RT_TBL!B9&amp;"円で計算していますが、請求は送金時のレートとなります。為替の変動により、費用が変動することがあります。"</f>
        <v>＊ 1CHF＝164円で計算していますが、請求は送金時のレートとなります。為替の変動により、費用が変動することがあります。</v>
      </c>
      <c r="B59" s="128"/>
      <c r="C59" s="128"/>
      <c r="D59" s="128"/>
      <c r="E59" s="128"/>
      <c r="F59" s="128"/>
      <c r="G59" s="128"/>
      <c r="H59" s="128"/>
      <c r="I59" s="128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</row>
    <row r="60" spans="1:28" ht="14.45" customHeight="1" x14ac:dyDescent="0.15">
      <c r="A60" s="128" t="s">
        <v>42</v>
      </c>
      <c r="B60" s="128"/>
      <c r="C60" s="128"/>
      <c r="D60" s="128"/>
      <c r="E60" s="128"/>
      <c r="F60" s="128"/>
      <c r="G60" s="128"/>
      <c r="H60" s="128"/>
      <c r="I60" s="128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</row>
    <row r="61" spans="1:28" ht="14.45" customHeight="1" x14ac:dyDescent="0.15">
      <c r="A61" s="128" t="s">
        <v>43</v>
      </c>
      <c r="B61" s="128"/>
      <c r="C61" s="128"/>
      <c r="D61" s="128"/>
      <c r="E61" s="128"/>
      <c r="F61" s="128"/>
      <c r="G61" s="128"/>
      <c r="H61" s="128"/>
      <c r="I61" s="128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</row>
    <row r="62" spans="1:28" ht="26.45" customHeight="1" x14ac:dyDescent="0.15">
      <c r="A62" s="128" t="s">
        <v>44</v>
      </c>
      <c r="B62" s="128"/>
      <c r="C62" s="128"/>
      <c r="D62" s="128"/>
      <c r="E62" s="128"/>
      <c r="F62" s="128"/>
      <c r="G62" s="128"/>
      <c r="H62" s="128"/>
      <c r="I62" s="128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</row>
    <row r="63" spans="1:28" ht="13.9" customHeight="1" x14ac:dyDescent="0.15">
      <c r="A63" s="128" t="s">
        <v>45</v>
      </c>
      <c r="B63" s="128"/>
      <c r="C63" s="128"/>
      <c r="D63" s="128"/>
      <c r="E63" s="128"/>
      <c r="F63" s="128"/>
      <c r="G63" s="128"/>
      <c r="H63" s="128"/>
      <c r="I63" s="128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</row>
    <row r="64" spans="1:28" ht="41.45" customHeight="1" x14ac:dyDescent="0.15">
      <c r="A64" s="128" t="str">
        <f>"＊ フィリピンについては、国際登録日から３年以内に、使用宣誓書の提出費用約"&amp;TEXT(AB64,"#,###")&amp;"円が発生します。
また、宣誓書は公証役場での認証費用（実費）が、11,500円程度かかり、弊所にて認証手続を行う場合、実費の他に弊所手数料20,000円／国（同一国二件目～5,000円／件）が発生します。"</f>
        <v>＊ フィリピンについては、国際登録日から３年以内に、使用宣誓書の提出費用約50,000円が発生します。
また、宣誓書は公証役場での認証費用（実費）が、11,500円程度かかり、弊所にて認証手続を行う場合、実費の他に弊所手数料20,000円／国（同一国二件目～5,000円／件）が発生します。</v>
      </c>
      <c r="B64" s="128"/>
      <c r="C64" s="128"/>
      <c r="D64" s="128"/>
      <c r="E64" s="128"/>
      <c r="F64" s="128"/>
      <c r="G64" s="128"/>
      <c r="H64" s="128"/>
      <c r="I64" s="128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30">
        <f>ROUNDUP(50000+(327+47*(T48-1))*[1]RT_TBL!T37,-3)</f>
        <v>50000</v>
      </c>
    </row>
  </sheetData>
  <mergeCells count="177">
    <mergeCell ref="A59:AA59"/>
    <mergeCell ref="A60:AA60"/>
    <mergeCell ref="A61:AA61"/>
    <mergeCell ref="A62:AA62"/>
    <mergeCell ref="A63:AA63"/>
    <mergeCell ref="A64:AA64"/>
    <mergeCell ref="A55:O57"/>
    <mergeCell ref="P55:W55"/>
    <mergeCell ref="X55:AA55"/>
    <mergeCell ref="P56:W56"/>
    <mergeCell ref="X56:AA56"/>
    <mergeCell ref="P57:W57"/>
    <mergeCell ref="X57:AA57"/>
    <mergeCell ref="A53:O53"/>
    <mergeCell ref="P53:S53"/>
    <mergeCell ref="T53:U53"/>
    <mergeCell ref="V53:W53"/>
    <mergeCell ref="X53:AA53"/>
    <mergeCell ref="A54:O54"/>
    <mergeCell ref="P54:W54"/>
    <mergeCell ref="X54:AA54"/>
    <mergeCell ref="A51:O51"/>
    <mergeCell ref="P51:S51"/>
    <mergeCell ref="T51:U51"/>
    <mergeCell ref="V51:W51"/>
    <mergeCell ref="X51:AA51"/>
    <mergeCell ref="A52:O52"/>
    <mergeCell ref="P52:S52"/>
    <mergeCell ref="T52:U52"/>
    <mergeCell ref="V52:W52"/>
    <mergeCell ref="X52:AA52"/>
    <mergeCell ref="A49:O49"/>
    <mergeCell ref="P49:S49"/>
    <mergeCell ref="T49:U49"/>
    <mergeCell ref="V49:W49"/>
    <mergeCell ref="X49:AA49"/>
    <mergeCell ref="A50:O50"/>
    <mergeCell ref="P50:S50"/>
    <mergeCell ref="T50:U50"/>
    <mergeCell ref="V50:W50"/>
    <mergeCell ref="X50:AA50"/>
    <mergeCell ref="A47:O47"/>
    <mergeCell ref="P47:S47"/>
    <mergeCell ref="T47:U47"/>
    <mergeCell ref="V47:W47"/>
    <mergeCell ref="X47:AA47"/>
    <mergeCell ref="A48:O48"/>
    <mergeCell ref="P48:S48"/>
    <mergeCell ref="T48:U48"/>
    <mergeCell ref="V48:W48"/>
    <mergeCell ref="X48:AA48"/>
    <mergeCell ref="A45:O45"/>
    <mergeCell ref="P45:S45"/>
    <mergeCell ref="T45:U45"/>
    <mergeCell ref="V45:W45"/>
    <mergeCell ref="X45:AA45"/>
    <mergeCell ref="A46:O46"/>
    <mergeCell ref="P46:S46"/>
    <mergeCell ref="T46:U46"/>
    <mergeCell ref="V46:W46"/>
    <mergeCell ref="X46:AA46"/>
    <mergeCell ref="A43:O43"/>
    <mergeCell ref="P43:S43"/>
    <mergeCell ref="T43:U43"/>
    <mergeCell ref="V43:W43"/>
    <mergeCell ref="X43:AA43"/>
    <mergeCell ref="A44:O44"/>
    <mergeCell ref="P44:S44"/>
    <mergeCell ref="T44:U44"/>
    <mergeCell ref="V44:W44"/>
    <mergeCell ref="X44:AA44"/>
    <mergeCell ref="A41:O41"/>
    <mergeCell ref="P41:S41"/>
    <mergeCell ref="T41:U41"/>
    <mergeCell ref="V41:W41"/>
    <mergeCell ref="X41:AA41"/>
    <mergeCell ref="A42:O42"/>
    <mergeCell ref="P42:S42"/>
    <mergeCell ref="T42:U42"/>
    <mergeCell ref="V42:W42"/>
    <mergeCell ref="X42:AA42"/>
    <mergeCell ref="A39:O39"/>
    <mergeCell ref="P39:S39"/>
    <mergeCell ref="T39:U39"/>
    <mergeCell ref="V39:W39"/>
    <mergeCell ref="X39:AA39"/>
    <mergeCell ref="A40:O40"/>
    <mergeCell ref="P40:S40"/>
    <mergeCell ref="T40:U40"/>
    <mergeCell ref="V40:W40"/>
    <mergeCell ref="X40:AA40"/>
    <mergeCell ref="P37:S37"/>
    <mergeCell ref="T37:U37"/>
    <mergeCell ref="V37:W37"/>
    <mergeCell ref="X37:AA37"/>
    <mergeCell ref="A38:O38"/>
    <mergeCell ref="P38:S38"/>
    <mergeCell ref="T38:U38"/>
    <mergeCell ref="V38:W38"/>
    <mergeCell ref="X38:AA38"/>
    <mergeCell ref="P35:S35"/>
    <mergeCell ref="T35:U35"/>
    <mergeCell ref="V35:W35"/>
    <mergeCell ref="X35:AA35"/>
    <mergeCell ref="P36:S36"/>
    <mergeCell ref="T36:U36"/>
    <mergeCell ref="V36:W36"/>
    <mergeCell ref="X36:AA36"/>
    <mergeCell ref="A33:O33"/>
    <mergeCell ref="P33:S33"/>
    <mergeCell ref="T33:U33"/>
    <mergeCell ref="V33:W33"/>
    <mergeCell ref="X33:AA33"/>
    <mergeCell ref="P34:S34"/>
    <mergeCell ref="T34:U34"/>
    <mergeCell ref="V34:W34"/>
    <mergeCell ref="X34:AA34"/>
    <mergeCell ref="V31:W31"/>
    <mergeCell ref="X31:AA31"/>
    <mergeCell ref="A32:O32"/>
    <mergeCell ref="P32:S32"/>
    <mergeCell ref="T32:U32"/>
    <mergeCell ref="V32:W32"/>
    <mergeCell ref="X32:AA32"/>
    <mergeCell ref="A29:O29"/>
    <mergeCell ref="P29:S29"/>
    <mergeCell ref="T29:U29"/>
    <mergeCell ref="V29:W29"/>
    <mergeCell ref="X29:AA29"/>
    <mergeCell ref="A30:O30"/>
    <mergeCell ref="P30:S30"/>
    <mergeCell ref="T30:U30"/>
    <mergeCell ref="V30:W30"/>
    <mergeCell ref="X30:AA30"/>
    <mergeCell ref="A27:O27"/>
    <mergeCell ref="P27:S27"/>
    <mergeCell ref="T27:U27"/>
    <mergeCell ref="V27:W27"/>
    <mergeCell ref="X27:AA27"/>
    <mergeCell ref="A28:O28"/>
    <mergeCell ref="P28:S28"/>
    <mergeCell ref="T28:U28"/>
    <mergeCell ref="V28:W28"/>
    <mergeCell ref="X28:AA28"/>
    <mergeCell ref="A21:S21"/>
    <mergeCell ref="S22:V22"/>
    <mergeCell ref="W22:AA22"/>
    <mergeCell ref="S23:S25"/>
    <mergeCell ref="T23:V23"/>
    <mergeCell ref="W23:AA23"/>
    <mergeCell ref="T24:V25"/>
    <mergeCell ref="W24:AA25"/>
    <mergeCell ref="A16:C16"/>
    <mergeCell ref="D16:W16"/>
    <mergeCell ref="A17:C17"/>
    <mergeCell ref="D17:Z17"/>
    <mergeCell ref="R18:S18"/>
    <mergeCell ref="T18:Y18"/>
    <mergeCell ref="R11:X11"/>
    <mergeCell ref="R12:AA12"/>
    <mergeCell ref="R13:S13"/>
    <mergeCell ref="T13:W13"/>
    <mergeCell ref="R14:S14"/>
    <mergeCell ref="T14:W14"/>
    <mergeCell ref="A7:D7"/>
    <mergeCell ref="E7:L7"/>
    <mergeCell ref="R7:W7"/>
    <mergeCell ref="R8:W8"/>
    <mergeCell ref="R9:X9"/>
    <mergeCell ref="R10:X10"/>
    <mergeCell ref="A1:AA1"/>
    <mergeCell ref="W2:Z2"/>
    <mergeCell ref="V3:X3"/>
    <mergeCell ref="Y3:AA3"/>
    <mergeCell ref="A6:D6"/>
    <mergeCell ref="E6:L6"/>
    <mergeCell ref="R6:Y6"/>
  </mergeCells>
  <phoneticPr fontId="3"/>
  <pageMargins left="0.59055118110236227" right="0.39370078740157483" top="0.39370078740157483" bottom="0.19685039370078741" header="0.51181102362204722" footer="0.51181102362204722"/>
  <pageSetup paperSize="9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MPEst</vt:lpstr>
      <vt:lpstr>MPEst!Print_Area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 純平</dc:creator>
  <cp:lastModifiedBy>木村 純平</cp:lastModifiedBy>
  <dcterms:created xsi:type="dcterms:W3CDTF">2023-10-17T07:01:08Z</dcterms:created>
  <dcterms:modified xsi:type="dcterms:W3CDTF">2023-10-17T07:02:20Z</dcterms:modified>
</cp:coreProperties>
</file>