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oN\Desktop\resilience\韧性评价算例\"/>
    </mc:Choice>
  </mc:AlternateContent>
  <bookViews>
    <workbookView xWindow="0" yWindow="0" windowWidth="28800" windowHeight="12300" activeTab="2"/>
  </bookViews>
  <sheets>
    <sheet name="Sheet1" sheetId="1" r:id="rId1"/>
    <sheet name="c" sheetId="3" r:id="rId2"/>
    <sheet name="b" sheetId="2" r:id="rId3"/>
  </sheets>
  <definedNames>
    <definedName name="_xlnm._FilterDatabase" localSheetId="2" hidden="1">b!$A$2:$A$127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3" i="1"/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D19" i="1" l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7" i="1"/>
  <c r="D11" i="1"/>
  <c r="E4" i="1"/>
  <c r="D4" i="1" s="1"/>
  <c r="E5" i="1"/>
  <c r="D5" i="1" s="1"/>
  <c r="E6" i="1"/>
  <c r="D6" i="1" s="1"/>
  <c r="E7" i="1"/>
  <c r="E8" i="1"/>
  <c r="D8" i="1" s="1"/>
  <c r="E9" i="1"/>
  <c r="D9" i="1" s="1"/>
  <c r="E10" i="1"/>
  <c r="D10" i="1" s="1"/>
  <c r="E11" i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E20" i="1"/>
  <c r="D20" i="1" s="1"/>
  <c r="E21" i="1"/>
  <c r="D21" i="1" s="1"/>
  <c r="E22" i="1"/>
  <c r="D22" i="1" s="1"/>
  <c r="E23" i="1"/>
  <c r="E24" i="1"/>
  <c r="D24" i="1" s="1"/>
  <c r="E25" i="1"/>
  <c r="D25" i="1" s="1"/>
  <c r="E26" i="1"/>
  <c r="D26" i="1" s="1"/>
  <c r="E27" i="1"/>
  <c r="E28" i="1"/>
  <c r="D28" i="1" s="1"/>
  <c r="E29" i="1"/>
  <c r="D29" i="1" s="1"/>
  <c r="E30" i="1"/>
  <c r="D30" i="1" s="1"/>
  <c r="E31" i="1"/>
  <c r="E32" i="1"/>
  <c r="D32" i="1" s="1"/>
  <c r="E33" i="1"/>
  <c r="D33" i="1" s="1"/>
  <c r="E34" i="1"/>
  <c r="D34" i="1" s="1"/>
  <c r="E35" i="1"/>
  <c r="E36" i="1"/>
  <c r="D36" i="1" s="1"/>
  <c r="E37" i="1"/>
  <c r="D37" i="1" s="1"/>
  <c r="E38" i="1"/>
  <c r="D38" i="1" s="1"/>
  <c r="E39" i="1"/>
  <c r="E40" i="1"/>
  <c r="D40" i="1" s="1"/>
  <c r="E41" i="1"/>
  <c r="D41" i="1" s="1"/>
  <c r="E42" i="1"/>
  <c r="D42" i="1" s="1"/>
  <c r="E43" i="1"/>
  <c r="E44" i="1"/>
  <c r="D44" i="1" s="1"/>
  <c r="E45" i="1"/>
  <c r="D45" i="1" s="1"/>
  <c r="E46" i="1"/>
  <c r="D46" i="1" s="1"/>
  <c r="E47" i="1"/>
  <c r="E48" i="1"/>
  <c r="D48" i="1" s="1"/>
  <c r="E49" i="1"/>
  <c r="D49" i="1" s="1"/>
  <c r="E50" i="1"/>
  <c r="D50" i="1" s="1"/>
  <c r="E51" i="1"/>
  <c r="E52" i="1"/>
  <c r="D52" i="1" s="1"/>
  <c r="E53" i="1"/>
  <c r="D53" i="1" s="1"/>
  <c r="E54" i="1"/>
  <c r="D54" i="1" s="1"/>
  <c r="E55" i="1"/>
  <c r="E56" i="1"/>
  <c r="D56" i="1" s="1"/>
  <c r="E57" i="1"/>
  <c r="D57" i="1" s="1"/>
  <c r="E58" i="1"/>
  <c r="D58" i="1" s="1"/>
  <c r="E59" i="1"/>
  <c r="E60" i="1"/>
  <c r="D60" i="1" s="1"/>
  <c r="E61" i="1"/>
  <c r="D61" i="1" s="1"/>
  <c r="E62" i="1"/>
  <c r="D62" i="1" s="1"/>
  <c r="E63" i="1"/>
  <c r="E64" i="1"/>
  <c r="D64" i="1" s="1"/>
  <c r="E65" i="1"/>
  <c r="D65" i="1" s="1"/>
  <c r="E66" i="1"/>
  <c r="D66" i="1" s="1"/>
  <c r="E67" i="1"/>
  <c r="E68" i="1"/>
  <c r="D68" i="1" s="1"/>
  <c r="E69" i="1"/>
  <c r="D69" i="1" s="1"/>
  <c r="E70" i="1"/>
  <c r="D70" i="1" s="1"/>
  <c r="E71" i="1"/>
  <c r="E72" i="1"/>
  <c r="D72" i="1" s="1"/>
  <c r="E73" i="1"/>
  <c r="D73" i="1" s="1"/>
  <c r="E74" i="1"/>
  <c r="D74" i="1" s="1"/>
  <c r="E75" i="1"/>
  <c r="E76" i="1"/>
  <c r="D76" i="1" s="1"/>
  <c r="E77" i="1"/>
  <c r="D77" i="1" s="1"/>
  <c r="E78" i="1"/>
  <c r="D78" i="1" s="1"/>
  <c r="E79" i="1"/>
  <c r="E80" i="1"/>
  <c r="D80" i="1" s="1"/>
  <c r="E81" i="1"/>
  <c r="D81" i="1" s="1"/>
  <c r="E82" i="1"/>
  <c r="D82" i="1" s="1"/>
  <c r="E83" i="1"/>
  <c r="E84" i="1"/>
  <c r="D84" i="1" s="1"/>
  <c r="E85" i="1"/>
  <c r="D85" i="1" s="1"/>
  <c r="E86" i="1"/>
  <c r="D86" i="1" s="1"/>
  <c r="E87" i="1"/>
  <c r="E88" i="1"/>
  <c r="D88" i="1" s="1"/>
  <c r="E89" i="1"/>
  <c r="D89" i="1" s="1"/>
  <c r="E90" i="1"/>
  <c r="D90" i="1" s="1"/>
  <c r="E91" i="1"/>
  <c r="E92" i="1"/>
  <c r="D92" i="1" s="1"/>
  <c r="E93" i="1"/>
  <c r="D93" i="1" s="1"/>
  <c r="E94" i="1"/>
  <c r="D94" i="1" s="1"/>
  <c r="E95" i="1"/>
  <c r="E96" i="1"/>
  <c r="D96" i="1" s="1"/>
  <c r="E97" i="1"/>
  <c r="D97" i="1" s="1"/>
  <c r="E98" i="1"/>
  <c r="D98" i="1" s="1"/>
  <c r="E99" i="1"/>
  <c r="E100" i="1"/>
  <c r="D100" i="1" s="1"/>
  <c r="E101" i="1"/>
  <c r="D101" i="1" s="1"/>
  <c r="E102" i="1"/>
  <c r="D102" i="1" s="1"/>
  <c r="E103" i="1"/>
  <c r="E104" i="1"/>
  <c r="D104" i="1" s="1"/>
  <c r="E105" i="1"/>
  <c r="D105" i="1" s="1"/>
  <c r="E106" i="1"/>
  <c r="D106" i="1" s="1"/>
  <c r="E107" i="1"/>
  <c r="E108" i="1"/>
  <c r="D108" i="1" s="1"/>
  <c r="E109" i="1"/>
  <c r="D109" i="1" s="1"/>
  <c r="E110" i="1"/>
  <c r="D110" i="1" s="1"/>
  <c r="E111" i="1"/>
  <c r="E112" i="1"/>
  <c r="D112" i="1" s="1"/>
  <c r="E113" i="1"/>
  <c r="D113" i="1" s="1"/>
  <c r="E114" i="1"/>
  <c r="D114" i="1" s="1"/>
  <c r="E115" i="1"/>
  <c r="E116" i="1"/>
  <c r="D116" i="1" s="1"/>
  <c r="E117" i="1"/>
  <c r="D117" i="1" s="1"/>
  <c r="E118" i="1"/>
  <c r="D118" i="1" s="1"/>
  <c r="E119" i="1"/>
  <c r="E120" i="1"/>
  <c r="D120" i="1" s="1"/>
  <c r="E121" i="1"/>
  <c r="D121" i="1" s="1"/>
  <c r="E122" i="1"/>
  <c r="D122" i="1" s="1"/>
  <c r="E123" i="1"/>
  <c r="E124" i="1"/>
  <c r="D124" i="1" s="1"/>
  <c r="E125" i="1"/>
  <c r="D125" i="1" s="1"/>
  <c r="E126" i="1"/>
  <c r="D126" i="1" s="1"/>
  <c r="E127" i="1"/>
  <c r="E128" i="1"/>
  <c r="D128" i="1" s="1"/>
  <c r="E129" i="1"/>
  <c r="D129" i="1" s="1"/>
  <c r="E130" i="1"/>
  <c r="D130" i="1" s="1"/>
  <c r="E131" i="1"/>
  <c r="E132" i="1"/>
  <c r="D132" i="1" s="1"/>
  <c r="E133" i="1"/>
  <c r="D133" i="1" s="1"/>
  <c r="E134" i="1"/>
  <c r="D134" i="1" s="1"/>
  <c r="E135" i="1"/>
  <c r="E136" i="1"/>
  <c r="D136" i="1" s="1"/>
  <c r="E137" i="1"/>
  <c r="D137" i="1" s="1"/>
  <c r="E138" i="1"/>
  <c r="D138" i="1" s="1"/>
  <c r="E139" i="1"/>
  <c r="E140" i="1"/>
  <c r="D140" i="1" s="1"/>
  <c r="E3" i="1"/>
  <c r="D3" i="1" s="1"/>
  <c r="Q16" i="1" l="1"/>
  <c r="R16" i="1" s="1"/>
  <c r="Q20" i="1"/>
  <c r="R20" i="1" s="1"/>
  <c r="Q24" i="1"/>
  <c r="R24" i="1" s="1"/>
  <c r="Q28" i="1"/>
  <c r="R28" i="1" s="1"/>
  <c r="Q32" i="1"/>
  <c r="R32" i="1" s="1"/>
  <c r="Q36" i="1"/>
  <c r="R36" i="1" s="1"/>
  <c r="Q40" i="1"/>
  <c r="R40" i="1" s="1"/>
  <c r="Q44" i="1"/>
  <c r="R44" i="1" s="1"/>
  <c r="Q48" i="1"/>
  <c r="R48" i="1" s="1"/>
  <c r="Q52" i="1"/>
  <c r="R52" i="1" s="1"/>
  <c r="Q56" i="1"/>
  <c r="R56" i="1" s="1"/>
  <c r="Q60" i="1"/>
  <c r="R60" i="1" s="1"/>
  <c r="Q64" i="1"/>
  <c r="R64" i="1" s="1"/>
  <c r="Q68" i="1"/>
  <c r="R68" i="1" s="1"/>
  <c r="Q72" i="1"/>
  <c r="R72" i="1" s="1"/>
  <c r="Q76" i="1"/>
  <c r="R76" i="1" s="1"/>
  <c r="Q80" i="1"/>
  <c r="R80" i="1" s="1"/>
  <c r="Q84" i="1"/>
  <c r="R84" i="1" s="1"/>
  <c r="Q88" i="1"/>
  <c r="R88" i="1" s="1"/>
  <c r="Q92" i="1"/>
  <c r="R92" i="1" s="1"/>
  <c r="Q96" i="1"/>
  <c r="R96" i="1" s="1"/>
  <c r="Q100" i="1"/>
  <c r="R100" i="1" s="1"/>
  <c r="Q104" i="1"/>
  <c r="R104" i="1" s="1"/>
  <c r="Q108" i="1"/>
  <c r="R108" i="1" s="1"/>
  <c r="Q112" i="1"/>
  <c r="R112" i="1" s="1"/>
  <c r="Q116" i="1"/>
  <c r="R116" i="1" s="1"/>
  <c r="Q120" i="1"/>
  <c r="R120" i="1" s="1"/>
  <c r="Q124" i="1"/>
  <c r="R124" i="1" s="1"/>
  <c r="Q128" i="1"/>
  <c r="R128" i="1" s="1"/>
  <c r="Q132" i="1"/>
  <c r="R132" i="1" s="1"/>
  <c r="Q136" i="1"/>
  <c r="R136" i="1" s="1"/>
  <c r="Q140" i="1"/>
  <c r="R140" i="1" s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5" i="1"/>
  <c r="O15" i="1"/>
  <c r="Q15" i="1" s="1"/>
  <c r="R15" i="1" s="1"/>
  <c r="O16" i="1"/>
  <c r="O17" i="1"/>
  <c r="Q17" i="1" s="1"/>
  <c r="R17" i="1" s="1"/>
  <c r="O18" i="1"/>
  <c r="Q18" i="1" s="1"/>
  <c r="R18" i="1" s="1"/>
  <c r="O19" i="1"/>
  <c r="Q19" i="1" s="1"/>
  <c r="R19" i="1" s="1"/>
  <c r="O20" i="1"/>
  <c r="O21" i="1"/>
  <c r="Q21" i="1" s="1"/>
  <c r="R21" i="1" s="1"/>
  <c r="O22" i="1"/>
  <c r="Q22" i="1" s="1"/>
  <c r="R22" i="1" s="1"/>
  <c r="O23" i="1"/>
  <c r="Q23" i="1" s="1"/>
  <c r="R23" i="1" s="1"/>
  <c r="O24" i="1"/>
  <c r="O25" i="1"/>
  <c r="Q25" i="1" s="1"/>
  <c r="R25" i="1" s="1"/>
  <c r="O26" i="1"/>
  <c r="Q26" i="1" s="1"/>
  <c r="R26" i="1" s="1"/>
  <c r="O27" i="1"/>
  <c r="Q27" i="1" s="1"/>
  <c r="R27" i="1" s="1"/>
  <c r="O28" i="1"/>
  <c r="O29" i="1"/>
  <c r="Q29" i="1" s="1"/>
  <c r="R29" i="1" s="1"/>
  <c r="O30" i="1"/>
  <c r="Q30" i="1" s="1"/>
  <c r="R30" i="1" s="1"/>
  <c r="O31" i="1"/>
  <c r="Q31" i="1" s="1"/>
  <c r="R31" i="1" s="1"/>
  <c r="O32" i="1"/>
  <c r="O33" i="1"/>
  <c r="Q33" i="1" s="1"/>
  <c r="R33" i="1" s="1"/>
  <c r="O34" i="1"/>
  <c r="Q34" i="1" s="1"/>
  <c r="R34" i="1" s="1"/>
  <c r="O35" i="1"/>
  <c r="Q35" i="1" s="1"/>
  <c r="R35" i="1" s="1"/>
  <c r="O36" i="1"/>
  <c r="O37" i="1"/>
  <c r="Q37" i="1" s="1"/>
  <c r="R37" i="1" s="1"/>
  <c r="O38" i="1"/>
  <c r="Q38" i="1" s="1"/>
  <c r="R38" i="1" s="1"/>
  <c r="O39" i="1"/>
  <c r="Q39" i="1" s="1"/>
  <c r="R39" i="1" s="1"/>
  <c r="O40" i="1"/>
  <c r="O41" i="1"/>
  <c r="Q41" i="1" s="1"/>
  <c r="R41" i="1" s="1"/>
  <c r="O42" i="1"/>
  <c r="Q42" i="1" s="1"/>
  <c r="R42" i="1" s="1"/>
  <c r="O43" i="1"/>
  <c r="Q43" i="1" s="1"/>
  <c r="R43" i="1" s="1"/>
  <c r="O44" i="1"/>
  <c r="O45" i="1"/>
  <c r="Q45" i="1" s="1"/>
  <c r="R45" i="1" s="1"/>
  <c r="O46" i="1"/>
  <c r="Q46" i="1" s="1"/>
  <c r="R46" i="1" s="1"/>
  <c r="O47" i="1"/>
  <c r="Q47" i="1" s="1"/>
  <c r="R47" i="1" s="1"/>
  <c r="O48" i="1"/>
  <c r="O49" i="1"/>
  <c r="Q49" i="1" s="1"/>
  <c r="R49" i="1" s="1"/>
  <c r="O50" i="1"/>
  <c r="Q50" i="1" s="1"/>
  <c r="R50" i="1" s="1"/>
  <c r="O51" i="1"/>
  <c r="Q51" i="1" s="1"/>
  <c r="R51" i="1" s="1"/>
  <c r="O52" i="1"/>
  <c r="O53" i="1"/>
  <c r="Q53" i="1" s="1"/>
  <c r="R53" i="1" s="1"/>
  <c r="O54" i="1"/>
  <c r="Q54" i="1" s="1"/>
  <c r="R54" i="1" s="1"/>
  <c r="O55" i="1"/>
  <c r="Q55" i="1" s="1"/>
  <c r="R55" i="1" s="1"/>
  <c r="O56" i="1"/>
  <c r="O57" i="1"/>
  <c r="Q57" i="1" s="1"/>
  <c r="R57" i="1" s="1"/>
  <c r="O58" i="1"/>
  <c r="Q58" i="1" s="1"/>
  <c r="R58" i="1" s="1"/>
  <c r="O59" i="1"/>
  <c r="Q59" i="1" s="1"/>
  <c r="R59" i="1" s="1"/>
  <c r="O60" i="1"/>
  <c r="O61" i="1"/>
  <c r="Q61" i="1" s="1"/>
  <c r="R61" i="1" s="1"/>
  <c r="O62" i="1"/>
  <c r="Q62" i="1" s="1"/>
  <c r="R62" i="1" s="1"/>
  <c r="O63" i="1"/>
  <c r="Q63" i="1" s="1"/>
  <c r="R63" i="1" s="1"/>
  <c r="O64" i="1"/>
  <c r="O65" i="1"/>
  <c r="Q65" i="1" s="1"/>
  <c r="R65" i="1" s="1"/>
  <c r="O66" i="1"/>
  <c r="Q66" i="1" s="1"/>
  <c r="R66" i="1" s="1"/>
  <c r="O67" i="1"/>
  <c r="Q67" i="1" s="1"/>
  <c r="R67" i="1" s="1"/>
  <c r="O68" i="1"/>
  <c r="O69" i="1"/>
  <c r="Q69" i="1" s="1"/>
  <c r="R69" i="1" s="1"/>
  <c r="O70" i="1"/>
  <c r="Q70" i="1" s="1"/>
  <c r="R70" i="1" s="1"/>
  <c r="O71" i="1"/>
  <c r="Q71" i="1" s="1"/>
  <c r="R71" i="1" s="1"/>
  <c r="O72" i="1"/>
  <c r="O73" i="1"/>
  <c r="Q73" i="1" s="1"/>
  <c r="R73" i="1" s="1"/>
  <c r="O74" i="1"/>
  <c r="Q74" i="1" s="1"/>
  <c r="R74" i="1" s="1"/>
  <c r="O75" i="1"/>
  <c r="Q75" i="1" s="1"/>
  <c r="R75" i="1" s="1"/>
  <c r="O76" i="1"/>
  <c r="O77" i="1"/>
  <c r="Q77" i="1" s="1"/>
  <c r="R77" i="1" s="1"/>
  <c r="O78" i="1"/>
  <c r="Q78" i="1" s="1"/>
  <c r="R78" i="1" s="1"/>
  <c r="O79" i="1"/>
  <c r="Q79" i="1" s="1"/>
  <c r="R79" i="1" s="1"/>
  <c r="O80" i="1"/>
  <c r="O81" i="1"/>
  <c r="Q81" i="1" s="1"/>
  <c r="R81" i="1" s="1"/>
  <c r="O82" i="1"/>
  <c r="Q82" i="1" s="1"/>
  <c r="R82" i="1" s="1"/>
  <c r="O83" i="1"/>
  <c r="Q83" i="1" s="1"/>
  <c r="R83" i="1" s="1"/>
  <c r="O84" i="1"/>
  <c r="O85" i="1"/>
  <c r="Q85" i="1" s="1"/>
  <c r="R85" i="1" s="1"/>
  <c r="O86" i="1"/>
  <c r="Q86" i="1" s="1"/>
  <c r="R86" i="1" s="1"/>
  <c r="O87" i="1"/>
  <c r="Q87" i="1" s="1"/>
  <c r="R87" i="1" s="1"/>
  <c r="O88" i="1"/>
  <c r="O89" i="1"/>
  <c r="Q89" i="1" s="1"/>
  <c r="R89" i="1" s="1"/>
  <c r="O90" i="1"/>
  <c r="Q90" i="1" s="1"/>
  <c r="R90" i="1" s="1"/>
  <c r="O91" i="1"/>
  <c r="Q91" i="1" s="1"/>
  <c r="R91" i="1" s="1"/>
  <c r="O92" i="1"/>
  <c r="O93" i="1"/>
  <c r="Q93" i="1" s="1"/>
  <c r="R93" i="1" s="1"/>
  <c r="O94" i="1"/>
  <c r="Q94" i="1" s="1"/>
  <c r="R94" i="1" s="1"/>
  <c r="O95" i="1"/>
  <c r="Q95" i="1" s="1"/>
  <c r="R95" i="1" s="1"/>
  <c r="O96" i="1"/>
  <c r="O97" i="1"/>
  <c r="Q97" i="1" s="1"/>
  <c r="R97" i="1" s="1"/>
  <c r="O98" i="1"/>
  <c r="Q98" i="1" s="1"/>
  <c r="R98" i="1" s="1"/>
  <c r="O99" i="1"/>
  <c r="Q99" i="1" s="1"/>
  <c r="R99" i="1" s="1"/>
  <c r="O100" i="1"/>
  <c r="O101" i="1"/>
  <c r="Q101" i="1" s="1"/>
  <c r="R101" i="1" s="1"/>
  <c r="O102" i="1"/>
  <c r="Q102" i="1" s="1"/>
  <c r="R102" i="1" s="1"/>
  <c r="O103" i="1"/>
  <c r="Q103" i="1" s="1"/>
  <c r="R103" i="1" s="1"/>
  <c r="O104" i="1"/>
  <c r="O105" i="1"/>
  <c r="Q105" i="1" s="1"/>
  <c r="R105" i="1" s="1"/>
  <c r="O106" i="1"/>
  <c r="Q106" i="1" s="1"/>
  <c r="R106" i="1" s="1"/>
  <c r="O107" i="1"/>
  <c r="Q107" i="1" s="1"/>
  <c r="R107" i="1" s="1"/>
  <c r="O108" i="1"/>
  <c r="O109" i="1"/>
  <c r="Q109" i="1" s="1"/>
  <c r="R109" i="1" s="1"/>
  <c r="O110" i="1"/>
  <c r="Q110" i="1" s="1"/>
  <c r="R110" i="1" s="1"/>
  <c r="O111" i="1"/>
  <c r="Q111" i="1" s="1"/>
  <c r="R111" i="1" s="1"/>
  <c r="O112" i="1"/>
  <c r="O113" i="1"/>
  <c r="Q113" i="1" s="1"/>
  <c r="R113" i="1" s="1"/>
  <c r="O114" i="1"/>
  <c r="Q114" i="1" s="1"/>
  <c r="R114" i="1" s="1"/>
  <c r="O115" i="1"/>
  <c r="Q115" i="1" s="1"/>
  <c r="R115" i="1" s="1"/>
  <c r="O116" i="1"/>
  <c r="O117" i="1"/>
  <c r="Q117" i="1" s="1"/>
  <c r="R117" i="1" s="1"/>
  <c r="O118" i="1"/>
  <c r="Q118" i="1" s="1"/>
  <c r="R118" i="1" s="1"/>
  <c r="O119" i="1"/>
  <c r="Q119" i="1" s="1"/>
  <c r="R119" i="1" s="1"/>
  <c r="O120" i="1"/>
  <c r="O121" i="1"/>
  <c r="Q121" i="1" s="1"/>
  <c r="R121" i="1" s="1"/>
  <c r="O122" i="1"/>
  <c r="Q122" i="1" s="1"/>
  <c r="R122" i="1" s="1"/>
  <c r="O123" i="1"/>
  <c r="Q123" i="1" s="1"/>
  <c r="R123" i="1" s="1"/>
  <c r="O124" i="1"/>
  <c r="O125" i="1"/>
  <c r="Q125" i="1" s="1"/>
  <c r="R125" i="1" s="1"/>
  <c r="O126" i="1"/>
  <c r="Q126" i="1" s="1"/>
  <c r="R126" i="1" s="1"/>
  <c r="O127" i="1"/>
  <c r="Q127" i="1" s="1"/>
  <c r="R127" i="1" s="1"/>
  <c r="O128" i="1"/>
  <c r="O129" i="1"/>
  <c r="Q129" i="1" s="1"/>
  <c r="R129" i="1" s="1"/>
  <c r="O130" i="1"/>
  <c r="Q130" i="1" s="1"/>
  <c r="R130" i="1" s="1"/>
  <c r="O131" i="1"/>
  <c r="Q131" i="1" s="1"/>
  <c r="R131" i="1" s="1"/>
  <c r="O132" i="1"/>
  <c r="O133" i="1"/>
  <c r="Q133" i="1" s="1"/>
  <c r="R133" i="1" s="1"/>
  <c r="O134" i="1"/>
  <c r="Q134" i="1" s="1"/>
  <c r="R134" i="1" s="1"/>
  <c r="O135" i="1"/>
  <c r="Q135" i="1" s="1"/>
  <c r="R135" i="1" s="1"/>
  <c r="O136" i="1"/>
  <c r="O137" i="1"/>
  <c r="Q137" i="1" s="1"/>
  <c r="R137" i="1" s="1"/>
  <c r="O138" i="1"/>
  <c r="Q138" i="1" s="1"/>
  <c r="R138" i="1" s="1"/>
  <c r="O139" i="1"/>
  <c r="Q139" i="1" s="1"/>
  <c r="R139" i="1" s="1"/>
  <c r="O140" i="1"/>
  <c r="P14" i="1" l="1"/>
  <c r="O14" i="1"/>
  <c r="Q14" i="1" s="1"/>
  <c r="P13" i="1"/>
  <c r="O13" i="1"/>
  <c r="Q13" i="1" s="1"/>
  <c r="P12" i="1"/>
  <c r="O12" i="1"/>
  <c r="Q12" i="1" s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Q3" i="1" s="1"/>
  <c r="Q11" i="1" l="1"/>
  <c r="R11" i="1" s="1"/>
  <c r="R12" i="1"/>
  <c r="Q4" i="1"/>
  <c r="R4" i="1" s="1"/>
  <c r="Q9" i="1"/>
  <c r="R9" i="1" s="1"/>
  <c r="R13" i="1"/>
  <c r="R3" i="1"/>
  <c r="Q7" i="1"/>
  <c r="R7" i="1" s="1"/>
  <c r="Q8" i="1"/>
  <c r="R8" i="1" s="1"/>
  <c r="Q5" i="1"/>
  <c r="R5" i="1" s="1"/>
  <c r="Q6" i="1"/>
  <c r="R6" i="1" s="1"/>
  <c r="Q10" i="1"/>
  <c r="R10" i="1" s="1"/>
  <c r="R14" i="1"/>
</calcChain>
</file>

<file path=xl/sharedStrings.xml><?xml version="1.0" encoding="utf-8"?>
<sst xmlns="http://schemas.openxmlformats.org/spreadsheetml/2006/main" count="166" uniqueCount="62">
  <si>
    <t>h</t>
    <phoneticPr fontId="2" type="noConversion"/>
  </si>
  <si>
    <t>b</t>
    <phoneticPr fontId="2" type="noConversion"/>
  </si>
  <si>
    <t>下部钢筋</t>
    <phoneticPr fontId="2" type="noConversion"/>
  </si>
  <si>
    <t>上部钢筋</t>
    <phoneticPr fontId="2" type="noConversion"/>
  </si>
  <si>
    <t>fy</t>
    <phoneticPr fontId="2" type="noConversion"/>
  </si>
  <si>
    <t>fc</t>
    <phoneticPr fontId="2" type="noConversion"/>
  </si>
  <si>
    <t>c</t>
    <phoneticPr fontId="2" type="noConversion"/>
  </si>
  <si>
    <t>alpha1</t>
    <phoneticPr fontId="2" type="noConversion"/>
  </si>
  <si>
    <t>x</t>
    <phoneticPr fontId="2" type="noConversion"/>
  </si>
  <si>
    <t>2c</t>
    <phoneticPr fontId="2" type="noConversion"/>
  </si>
  <si>
    <t>Mp</t>
    <phoneticPr fontId="2" type="noConversion"/>
  </si>
  <si>
    <t>注意：2c和x两个值谁大取谁</t>
    <phoneticPr fontId="1" type="noConversion"/>
  </si>
  <si>
    <t>Z1</t>
    <phoneticPr fontId="2" type="noConversion"/>
  </si>
  <si>
    <t>Z2~4</t>
    <phoneticPr fontId="2" type="noConversion"/>
  </si>
  <si>
    <t>Z1</t>
    <phoneticPr fontId="2" type="noConversion"/>
  </si>
  <si>
    <t>Z2</t>
    <phoneticPr fontId="2" type="noConversion"/>
  </si>
  <si>
    <t>Z3</t>
    <phoneticPr fontId="2" type="noConversion"/>
  </si>
  <si>
    <t>Z4</t>
    <phoneticPr fontId="2" type="noConversion"/>
  </si>
  <si>
    <t>Z3</t>
    <phoneticPr fontId="2" type="noConversion"/>
  </si>
  <si>
    <t>Z4</t>
    <phoneticPr fontId="2" type="noConversion"/>
  </si>
  <si>
    <t>Z2~4</t>
    <phoneticPr fontId="2" type="noConversion"/>
  </si>
  <si>
    <t>1～4</t>
    <phoneticPr fontId="2" type="noConversion"/>
  </si>
  <si>
    <t>柱</t>
    <phoneticPr fontId="2" type="noConversion"/>
  </si>
  <si>
    <t>L1_A</t>
    <phoneticPr fontId="2" type="noConversion"/>
  </si>
  <si>
    <t>L1_B</t>
    <phoneticPr fontId="2" type="noConversion"/>
  </si>
  <si>
    <t>L1_C</t>
    <phoneticPr fontId="2" type="noConversion"/>
  </si>
  <si>
    <t>L2_A</t>
    <phoneticPr fontId="2" type="noConversion"/>
  </si>
  <si>
    <t>L2_B</t>
    <phoneticPr fontId="2" type="noConversion"/>
  </si>
  <si>
    <t>L2_C</t>
    <phoneticPr fontId="2" type="noConversion"/>
  </si>
  <si>
    <t>L3_A</t>
  </si>
  <si>
    <t>L3_B</t>
  </si>
  <si>
    <t>L3_C</t>
  </si>
  <si>
    <t>L4_A</t>
  </si>
  <si>
    <t>L4_B</t>
  </si>
  <si>
    <t>L4_C</t>
  </si>
  <si>
    <t>L5_A</t>
  </si>
  <si>
    <t>L5_B</t>
  </si>
  <si>
    <t>L5_C</t>
  </si>
  <si>
    <t>L6_A</t>
  </si>
  <si>
    <t>L6_B</t>
  </si>
  <si>
    <t>L6_C</t>
  </si>
  <si>
    <t>L1_A</t>
  </si>
  <si>
    <t>L1_B</t>
  </si>
  <si>
    <t>L1_C</t>
  </si>
  <si>
    <t>L2_A</t>
  </si>
  <si>
    <t>L2_B</t>
  </si>
  <si>
    <t>L2_C</t>
  </si>
  <si>
    <t>L1_A</t>
    <phoneticPr fontId="2" type="noConversion"/>
  </si>
  <si>
    <t>L1_C</t>
    <phoneticPr fontId="2" type="noConversion"/>
  </si>
  <si>
    <t>L2_C</t>
    <phoneticPr fontId="2" type="noConversion"/>
  </si>
  <si>
    <t>L1_B</t>
    <phoneticPr fontId="2" type="noConversion"/>
  </si>
  <si>
    <t>L2_A</t>
    <phoneticPr fontId="2" type="noConversion"/>
  </si>
  <si>
    <t>梁</t>
    <phoneticPr fontId="1" type="noConversion"/>
  </si>
  <si>
    <t>volume</t>
  </si>
  <si>
    <t xml:space="preserve"> mp(left)</t>
  </si>
  <si>
    <t>mp(梁中)</t>
  </si>
  <si>
    <t>mp(right)</t>
  </si>
  <si>
    <t>h</t>
  </si>
  <si>
    <t>EI</t>
  </si>
  <si>
    <t>mp</t>
  </si>
  <si>
    <t>axial ratio</t>
  </si>
  <si>
    <t>构件编号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</si>
</sst>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>
    <font>
      <sz val="11"/>
      <color theme="1"/>
      <name val="Body Font"/>
      <family val="2"/>
      <charset val="134"/>
    </font>
    <font>
      <sz val="9"/>
      <name val="Body Font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40"/>
  <sheetViews>
    <sheetView topLeftCell="B1" workbookViewId="0">
      <selection activeCell="F15" sqref="F15"/>
    </sheetView>
  </sheetViews>
  <sheetFormatPr defaultRowHeight="13.5"/>
  <cols>
    <col min="1" max="3" width="9" style="2"/>
    <col min="4" max="6" width="9" style="3"/>
    <col min="7" max="16384" width="9" style="2"/>
  </cols>
  <sheetData>
    <row r="2" spans="1:20"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R2" s="2" t="s">
        <v>10</v>
      </c>
    </row>
    <row r="3" spans="1:20">
      <c r="A3" s="13" t="s">
        <v>22</v>
      </c>
      <c r="B3" s="13" t="s">
        <v>21</v>
      </c>
      <c r="C3" s="2" t="s">
        <v>12</v>
      </c>
      <c r="D3" s="3">
        <f>E3*4.2</f>
        <v>1.008</v>
      </c>
      <c r="E3" s="3">
        <f>G3/1000*H3/1000</f>
        <v>0.24</v>
      </c>
      <c r="F3" s="3">
        <f>1/12*(H3/1000)^3*G3/1000</f>
        <v>3.2000000000000006E-3</v>
      </c>
      <c r="G3" s="2">
        <v>600</v>
      </c>
      <c r="H3" s="1">
        <v>400</v>
      </c>
      <c r="I3" s="2">
        <v>2160</v>
      </c>
      <c r="J3" s="2">
        <v>2160</v>
      </c>
      <c r="K3" s="4">
        <v>400</v>
      </c>
      <c r="L3" s="4">
        <v>23.4</v>
      </c>
      <c r="M3" s="4">
        <v>30</v>
      </c>
      <c r="N3" s="4">
        <v>0.96</v>
      </c>
      <c r="O3" s="4">
        <f t="shared" ref="O3:O66" si="0">(K3*J3-K3*I3)/(N3*L3*H3)</f>
        <v>0</v>
      </c>
      <c r="P3" s="4">
        <f>2*M3</f>
        <v>60</v>
      </c>
      <c r="Q3" s="5">
        <f t="shared" ref="Q3:Q34" si="1">(N3*L3*H3*MAX(O3,P3)*(G3-M3-MAX(O3,P3)*0.5)+K3*I3*(G3-2*M3))/1000</f>
        <v>757693.43999999994</v>
      </c>
      <c r="R3" s="6">
        <f>Q3/1000</f>
        <v>757.6934399999999</v>
      </c>
      <c r="T3" s="2" t="s">
        <v>11</v>
      </c>
    </row>
    <row r="4" spans="1:20">
      <c r="A4" s="13"/>
      <c r="B4" s="13"/>
      <c r="C4" s="2" t="s">
        <v>13</v>
      </c>
      <c r="D4" s="3">
        <f>E4*3.6</f>
        <v>0.86399999999999999</v>
      </c>
      <c r="E4" s="3">
        <f t="shared" ref="E4:E67" si="2">G4/1000*H4/1000</f>
        <v>0.24</v>
      </c>
      <c r="F4" s="10">
        <f t="shared" ref="F4:F14" si="3">1/12*(H4/1000)^3*G4/1000</f>
        <v>3.2000000000000006E-3</v>
      </c>
      <c r="G4" s="2">
        <v>600</v>
      </c>
      <c r="H4" s="1">
        <v>400</v>
      </c>
      <c r="I4" s="2">
        <v>1800</v>
      </c>
      <c r="J4" s="2">
        <v>1800</v>
      </c>
      <c r="K4" s="4">
        <v>400</v>
      </c>
      <c r="L4" s="4">
        <v>23.4</v>
      </c>
      <c r="M4" s="4">
        <v>30</v>
      </c>
      <c r="N4" s="4">
        <v>0.96</v>
      </c>
      <c r="O4" s="4">
        <f t="shared" si="0"/>
        <v>0</v>
      </c>
      <c r="P4" s="4">
        <f t="shared" ref="P4:P67" si="4">2*M4</f>
        <v>60</v>
      </c>
      <c r="Q4" s="5">
        <f t="shared" si="1"/>
        <v>679933.43999999994</v>
      </c>
      <c r="R4" s="6">
        <f t="shared" ref="R4:R67" si="5">Q4/1000</f>
        <v>679.93343999999991</v>
      </c>
    </row>
    <row r="5" spans="1:20">
      <c r="A5" s="13"/>
      <c r="B5" s="13">
        <v>5</v>
      </c>
      <c r="C5" s="2" t="s">
        <v>14</v>
      </c>
      <c r="D5" s="3">
        <f>E5*3.6</f>
        <v>0.54</v>
      </c>
      <c r="E5" s="3">
        <f t="shared" si="2"/>
        <v>0.15</v>
      </c>
      <c r="F5" s="10">
        <f t="shared" si="3"/>
        <v>1.1249999999999999E-3</v>
      </c>
      <c r="G5" s="2">
        <v>500</v>
      </c>
      <c r="H5" s="2">
        <v>300</v>
      </c>
      <c r="I5" s="2">
        <v>1544</v>
      </c>
      <c r="J5" s="2">
        <v>1544</v>
      </c>
      <c r="K5" s="4">
        <v>400</v>
      </c>
      <c r="L5" s="4">
        <v>23.4</v>
      </c>
      <c r="M5" s="4">
        <v>30</v>
      </c>
      <c r="N5" s="4">
        <v>0.96</v>
      </c>
      <c r="O5" s="4">
        <f t="shared" si="0"/>
        <v>0</v>
      </c>
      <c r="P5" s="4">
        <f t="shared" si="4"/>
        <v>60</v>
      </c>
      <c r="Q5" s="5">
        <f t="shared" si="1"/>
        <v>449658.88</v>
      </c>
      <c r="R5" s="6">
        <f t="shared" si="5"/>
        <v>449.65888000000001</v>
      </c>
    </row>
    <row r="6" spans="1:20">
      <c r="A6" s="13"/>
      <c r="B6" s="13"/>
      <c r="C6" s="2" t="s">
        <v>15</v>
      </c>
      <c r="D6" s="3">
        <f t="shared" ref="D6:D14" si="6">E6*3.6</f>
        <v>0.54</v>
      </c>
      <c r="E6" s="3">
        <f t="shared" si="2"/>
        <v>0.15</v>
      </c>
      <c r="F6" s="10">
        <f t="shared" si="3"/>
        <v>1.1249999999999999E-3</v>
      </c>
      <c r="G6" s="2">
        <v>500</v>
      </c>
      <c r="H6" s="2">
        <v>300</v>
      </c>
      <c r="I6" s="2">
        <v>1499</v>
      </c>
      <c r="J6" s="2">
        <v>1499</v>
      </c>
      <c r="K6" s="4">
        <v>400</v>
      </c>
      <c r="L6" s="4">
        <v>23.4</v>
      </c>
      <c r="M6" s="4">
        <v>30</v>
      </c>
      <c r="N6" s="4">
        <v>0.96</v>
      </c>
      <c r="O6" s="4">
        <f t="shared" si="0"/>
        <v>0</v>
      </c>
      <c r="P6" s="4">
        <f t="shared" si="4"/>
        <v>60</v>
      </c>
      <c r="Q6" s="5">
        <f t="shared" si="1"/>
        <v>441738.88</v>
      </c>
      <c r="R6" s="6">
        <f t="shared" si="5"/>
        <v>441.73887999999999</v>
      </c>
    </row>
    <row r="7" spans="1:20">
      <c r="A7" s="13"/>
      <c r="B7" s="13"/>
      <c r="C7" s="2" t="s">
        <v>16</v>
      </c>
      <c r="D7" s="3">
        <f t="shared" si="6"/>
        <v>0.54</v>
      </c>
      <c r="E7" s="3">
        <f t="shared" si="2"/>
        <v>0.15</v>
      </c>
      <c r="F7" s="10">
        <f t="shared" si="3"/>
        <v>1.1249999999999999E-3</v>
      </c>
      <c r="G7" s="2">
        <v>500</v>
      </c>
      <c r="H7" s="2">
        <v>300</v>
      </c>
      <c r="I7" s="2">
        <v>1396</v>
      </c>
      <c r="J7" s="2">
        <v>1396</v>
      </c>
      <c r="K7" s="4">
        <v>400</v>
      </c>
      <c r="L7" s="4">
        <v>23.4</v>
      </c>
      <c r="M7" s="4">
        <v>30</v>
      </c>
      <c r="N7" s="4">
        <v>0.96</v>
      </c>
      <c r="O7" s="4">
        <f t="shared" si="0"/>
        <v>0</v>
      </c>
      <c r="P7" s="4">
        <f t="shared" si="4"/>
        <v>60</v>
      </c>
      <c r="Q7" s="5">
        <f t="shared" si="1"/>
        <v>423610.88</v>
      </c>
      <c r="R7" s="6">
        <f t="shared" si="5"/>
        <v>423.61088000000001</v>
      </c>
    </row>
    <row r="8" spans="1:20">
      <c r="A8" s="13"/>
      <c r="B8" s="13"/>
      <c r="C8" s="2" t="s">
        <v>17</v>
      </c>
      <c r="D8" s="3">
        <f t="shared" si="6"/>
        <v>0.54</v>
      </c>
      <c r="E8" s="3">
        <f t="shared" si="2"/>
        <v>0.15</v>
      </c>
      <c r="F8" s="10">
        <f t="shared" si="3"/>
        <v>1.1249999999999999E-3</v>
      </c>
      <c r="G8" s="2">
        <v>500</v>
      </c>
      <c r="H8" s="2">
        <v>300</v>
      </c>
      <c r="I8" s="2">
        <v>1347.5</v>
      </c>
      <c r="J8" s="2">
        <v>1347.5</v>
      </c>
      <c r="K8" s="4">
        <v>400</v>
      </c>
      <c r="L8" s="4">
        <v>23.4</v>
      </c>
      <c r="M8" s="4">
        <v>30</v>
      </c>
      <c r="N8" s="4">
        <v>0.96</v>
      </c>
      <c r="O8" s="4">
        <f t="shared" si="0"/>
        <v>0</v>
      </c>
      <c r="P8" s="4">
        <f t="shared" si="4"/>
        <v>60</v>
      </c>
      <c r="Q8" s="5">
        <f t="shared" si="1"/>
        <v>415074.88</v>
      </c>
      <c r="R8" s="6">
        <f t="shared" si="5"/>
        <v>415.07488000000001</v>
      </c>
    </row>
    <row r="9" spans="1:20">
      <c r="A9" s="13"/>
      <c r="B9" s="13">
        <v>6</v>
      </c>
      <c r="C9" s="2" t="s">
        <v>14</v>
      </c>
      <c r="D9" s="3">
        <f t="shared" si="6"/>
        <v>0.54</v>
      </c>
      <c r="E9" s="3">
        <f t="shared" si="2"/>
        <v>0.15</v>
      </c>
      <c r="F9" s="10">
        <f t="shared" si="3"/>
        <v>1.1249999999999999E-3</v>
      </c>
      <c r="G9" s="2">
        <v>500</v>
      </c>
      <c r="H9" s="2">
        <v>300</v>
      </c>
      <c r="I9" s="2">
        <v>1492</v>
      </c>
      <c r="J9" s="2">
        <v>1492</v>
      </c>
      <c r="K9" s="4">
        <v>400</v>
      </c>
      <c r="L9" s="4">
        <v>23.4</v>
      </c>
      <c r="M9" s="4">
        <v>30</v>
      </c>
      <c r="N9" s="4">
        <v>0.96</v>
      </c>
      <c r="O9" s="4">
        <f t="shared" si="0"/>
        <v>0</v>
      </c>
      <c r="P9" s="4">
        <f t="shared" si="4"/>
        <v>60</v>
      </c>
      <c r="Q9" s="5">
        <f t="shared" si="1"/>
        <v>440506.88</v>
      </c>
      <c r="R9" s="6">
        <f t="shared" si="5"/>
        <v>440.50688000000002</v>
      </c>
    </row>
    <row r="10" spans="1:20">
      <c r="A10" s="13"/>
      <c r="B10" s="13"/>
      <c r="C10" s="2" t="s">
        <v>15</v>
      </c>
      <c r="D10" s="3">
        <f t="shared" si="6"/>
        <v>0.54</v>
      </c>
      <c r="E10" s="3">
        <f t="shared" si="2"/>
        <v>0.15</v>
      </c>
      <c r="F10" s="10">
        <f t="shared" si="3"/>
        <v>1.1249999999999999E-3</v>
      </c>
      <c r="G10" s="2">
        <v>500</v>
      </c>
      <c r="H10" s="2">
        <v>300</v>
      </c>
      <c r="I10" s="2">
        <v>1351.5</v>
      </c>
      <c r="J10" s="2">
        <v>1351.5</v>
      </c>
      <c r="K10" s="4">
        <v>400</v>
      </c>
      <c r="L10" s="4">
        <v>23.4</v>
      </c>
      <c r="M10" s="4">
        <v>30</v>
      </c>
      <c r="N10" s="4">
        <v>0.96</v>
      </c>
      <c r="O10" s="4">
        <f t="shared" si="0"/>
        <v>0</v>
      </c>
      <c r="P10" s="4">
        <f t="shared" si="4"/>
        <v>60</v>
      </c>
      <c r="Q10" s="5">
        <f t="shared" si="1"/>
        <v>415778.88</v>
      </c>
      <c r="R10" s="6">
        <f t="shared" si="5"/>
        <v>415.77888000000002</v>
      </c>
    </row>
    <row r="11" spans="1:20">
      <c r="A11" s="13"/>
      <c r="B11" s="13"/>
      <c r="C11" s="2" t="s">
        <v>18</v>
      </c>
      <c r="D11" s="3">
        <f t="shared" si="6"/>
        <v>0.54</v>
      </c>
      <c r="E11" s="3">
        <f t="shared" si="2"/>
        <v>0.15</v>
      </c>
      <c r="F11" s="10">
        <f t="shared" si="3"/>
        <v>1.1249999999999999E-3</v>
      </c>
      <c r="G11" s="2">
        <v>500</v>
      </c>
      <c r="H11" s="2">
        <v>300</v>
      </c>
      <c r="I11" s="2">
        <v>1352</v>
      </c>
      <c r="J11" s="2">
        <v>1352</v>
      </c>
      <c r="K11" s="4">
        <v>400</v>
      </c>
      <c r="L11" s="4">
        <v>23.4</v>
      </c>
      <c r="M11" s="4">
        <v>30</v>
      </c>
      <c r="N11" s="4">
        <v>0.96</v>
      </c>
      <c r="O11" s="4">
        <f t="shared" si="0"/>
        <v>0</v>
      </c>
      <c r="P11" s="4">
        <f t="shared" si="4"/>
        <v>60</v>
      </c>
      <c r="Q11" s="5">
        <f t="shared" si="1"/>
        <v>415866.88</v>
      </c>
      <c r="R11" s="6">
        <f t="shared" si="5"/>
        <v>415.86687999999998</v>
      </c>
    </row>
    <row r="12" spans="1:20">
      <c r="A12" s="13"/>
      <c r="B12" s="13"/>
      <c r="C12" s="2" t="s">
        <v>19</v>
      </c>
      <c r="D12" s="3">
        <f t="shared" si="6"/>
        <v>0.54</v>
      </c>
      <c r="E12" s="3">
        <f t="shared" si="2"/>
        <v>0.15</v>
      </c>
      <c r="F12" s="10">
        <f t="shared" si="3"/>
        <v>1.1249999999999999E-3</v>
      </c>
      <c r="G12" s="2">
        <v>500</v>
      </c>
      <c r="H12" s="2">
        <v>300</v>
      </c>
      <c r="I12" s="2">
        <v>1330</v>
      </c>
      <c r="J12" s="2">
        <v>1330</v>
      </c>
      <c r="K12" s="4">
        <v>400</v>
      </c>
      <c r="L12" s="4">
        <v>23.4</v>
      </c>
      <c r="M12" s="4">
        <v>30</v>
      </c>
      <c r="N12" s="4">
        <v>0.96</v>
      </c>
      <c r="O12" s="4">
        <f t="shared" si="0"/>
        <v>0</v>
      </c>
      <c r="P12" s="4">
        <f t="shared" si="4"/>
        <v>60</v>
      </c>
      <c r="Q12" s="5">
        <f t="shared" si="1"/>
        <v>411994.88</v>
      </c>
      <c r="R12" s="6">
        <f t="shared" si="5"/>
        <v>411.99488000000002</v>
      </c>
    </row>
    <row r="13" spans="1:20">
      <c r="A13" s="13"/>
      <c r="B13" s="13">
        <v>7</v>
      </c>
      <c r="C13" s="2" t="s">
        <v>14</v>
      </c>
      <c r="D13" s="3">
        <f t="shared" si="6"/>
        <v>0.54</v>
      </c>
      <c r="E13" s="3">
        <f t="shared" si="2"/>
        <v>0.15</v>
      </c>
      <c r="F13" s="10">
        <f t="shared" si="3"/>
        <v>1.1249999999999999E-3</v>
      </c>
      <c r="G13" s="2">
        <v>500</v>
      </c>
      <c r="H13" s="2">
        <v>300</v>
      </c>
      <c r="I13" s="2">
        <v>1480</v>
      </c>
      <c r="J13" s="2">
        <v>1480</v>
      </c>
      <c r="K13" s="4">
        <v>400</v>
      </c>
      <c r="L13" s="4">
        <v>23.4</v>
      </c>
      <c r="M13" s="4">
        <v>30</v>
      </c>
      <c r="N13" s="4">
        <v>0.96</v>
      </c>
      <c r="O13" s="4">
        <f t="shared" si="0"/>
        <v>0</v>
      </c>
      <c r="P13" s="4">
        <f t="shared" si="4"/>
        <v>60</v>
      </c>
      <c r="Q13" s="5">
        <f t="shared" si="1"/>
        <v>438394.88</v>
      </c>
      <c r="R13" s="6">
        <f t="shared" si="5"/>
        <v>438.39488</v>
      </c>
    </row>
    <row r="14" spans="1:20">
      <c r="A14" s="13"/>
      <c r="B14" s="13"/>
      <c r="C14" s="2" t="s">
        <v>20</v>
      </c>
      <c r="D14" s="3">
        <f t="shared" si="6"/>
        <v>0.54</v>
      </c>
      <c r="E14" s="3">
        <f t="shared" si="2"/>
        <v>0.15</v>
      </c>
      <c r="F14" s="10">
        <f t="shared" si="3"/>
        <v>1.1249999999999999E-3</v>
      </c>
      <c r="G14" s="2">
        <v>500</v>
      </c>
      <c r="H14" s="2">
        <v>300</v>
      </c>
      <c r="I14" s="2">
        <v>1330</v>
      </c>
      <c r="J14" s="2">
        <v>1330</v>
      </c>
      <c r="K14" s="4">
        <v>400</v>
      </c>
      <c r="L14" s="4">
        <v>23.4</v>
      </c>
      <c r="M14" s="4">
        <v>30</v>
      </c>
      <c r="N14" s="4">
        <v>0.96</v>
      </c>
      <c r="O14" s="4">
        <f t="shared" si="0"/>
        <v>0</v>
      </c>
      <c r="P14" s="4">
        <f t="shared" si="4"/>
        <v>60</v>
      </c>
      <c r="Q14" s="5">
        <f t="shared" si="1"/>
        <v>411994.88</v>
      </c>
      <c r="R14" s="6">
        <f t="shared" si="5"/>
        <v>411.99488000000002</v>
      </c>
    </row>
    <row r="15" spans="1:20">
      <c r="A15" s="13" t="s">
        <v>52</v>
      </c>
      <c r="B15" s="13">
        <v>1</v>
      </c>
      <c r="C15" s="2" t="s">
        <v>23</v>
      </c>
      <c r="D15" s="3">
        <f>E15*5.4</f>
        <v>0.81</v>
      </c>
      <c r="E15" s="3">
        <f t="shared" si="2"/>
        <v>0.15</v>
      </c>
      <c r="F15" s="3">
        <f t="shared" ref="F15:F67" si="7">1/12*(G15/1000)^3*H15/1000</f>
        <v>3.1250000000000002E-3</v>
      </c>
      <c r="G15" s="2">
        <v>500</v>
      </c>
      <c r="H15" s="2">
        <v>300</v>
      </c>
      <c r="I15" s="2">
        <v>690</v>
      </c>
      <c r="J15" s="2">
        <v>990</v>
      </c>
      <c r="K15" s="4">
        <v>400</v>
      </c>
      <c r="L15" s="4">
        <v>20.100000000000001</v>
      </c>
      <c r="M15" s="4">
        <v>30</v>
      </c>
      <c r="N15" s="4">
        <v>0.96</v>
      </c>
      <c r="O15" s="4">
        <f t="shared" si="0"/>
        <v>20.729684908789388</v>
      </c>
      <c r="P15" s="4">
        <f t="shared" si="4"/>
        <v>60</v>
      </c>
      <c r="Q15" s="5">
        <f t="shared" si="1"/>
        <v>274264.32000000001</v>
      </c>
      <c r="R15" s="6">
        <f t="shared" si="5"/>
        <v>274.26432</v>
      </c>
    </row>
    <row r="16" spans="1:20">
      <c r="A16" s="13"/>
      <c r="B16" s="13"/>
      <c r="C16" s="2" t="s">
        <v>24</v>
      </c>
      <c r="D16" s="3">
        <f t="shared" ref="D16:D79" si="8">E16*5.4</f>
        <v>0.81</v>
      </c>
      <c r="E16" s="3">
        <f t="shared" si="2"/>
        <v>0.15</v>
      </c>
      <c r="F16" s="3">
        <f t="shared" si="7"/>
        <v>3.1250000000000002E-3</v>
      </c>
      <c r="G16" s="2">
        <v>500</v>
      </c>
      <c r="H16" s="2">
        <v>300</v>
      </c>
      <c r="I16" s="2">
        <v>810</v>
      </c>
      <c r="J16" s="2">
        <v>420.00000000000011</v>
      </c>
      <c r="K16" s="4">
        <v>400</v>
      </c>
      <c r="L16" s="4">
        <v>20.100000000000001</v>
      </c>
      <c r="M16" s="4">
        <v>30</v>
      </c>
      <c r="N16" s="4">
        <v>0.96</v>
      </c>
      <c r="O16" s="4">
        <f t="shared" si="0"/>
        <v>-26.948590381426193</v>
      </c>
      <c r="P16" s="4">
        <f t="shared" si="4"/>
        <v>60</v>
      </c>
      <c r="Q16" s="5">
        <f t="shared" si="1"/>
        <v>295384.32000000001</v>
      </c>
      <c r="R16" s="6">
        <f t="shared" si="5"/>
        <v>295.38432</v>
      </c>
    </row>
    <row r="17" spans="1:18">
      <c r="A17" s="13"/>
      <c r="B17" s="13"/>
      <c r="C17" s="2" t="s">
        <v>25</v>
      </c>
      <c r="D17" s="3">
        <f t="shared" si="8"/>
        <v>0.81</v>
      </c>
      <c r="E17" s="3">
        <f t="shared" si="2"/>
        <v>0.15</v>
      </c>
      <c r="F17" s="3">
        <f t="shared" si="7"/>
        <v>3.1250000000000002E-3</v>
      </c>
      <c r="G17" s="2">
        <v>500</v>
      </c>
      <c r="H17" s="2">
        <v>300</v>
      </c>
      <c r="I17" s="2">
        <v>645</v>
      </c>
      <c r="J17" s="2">
        <v>945</v>
      </c>
      <c r="K17" s="4">
        <v>400</v>
      </c>
      <c r="L17" s="4">
        <v>20.100000000000001</v>
      </c>
      <c r="M17" s="4">
        <v>30</v>
      </c>
      <c r="N17" s="4">
        <v>0.96</v>
      </c>
      <c r="O17" s="4">
        <f t="shared" si="0"/>
        <v>20.729684908789388</v>
      </c>
      <c r="P17" s="4">
        <f t="shared" si="4"/>
        <v>60</v>
      </c>
      <c r="Q17" s="5">
        <f t="shared" si="1"/>
        <v>266344.32000000001</v>
      </c>
      <c r="R17" s="6">
        <f t="shared" si="5"/>
        <v>266.34431999999998</v>
      </c>
    </row>
    <row r="18" spans="1:18">
      <c r="A18" s="13"/>
      <c r="B18" s="13"/>
      <c r="C18" s="2" t="s">
        <v>26</v>
      </c>
      <c r="D18" s="3">
        <f t="shared" si="8"/>
        <v>0.81</v>
      </c>
      <c r="E18" s="3">
        <f t="shared" si="2"/>
        <v>0.15</v>
      </c>
      <c r="F18" s="3">
        <f t="shared" si="7"/>
        <v>3.1250000000000002E-3</v>
      </c>
      <c r="G18" s="2">
        <v>500</v>
      </c>
      <c r="H18" s="2">
        <v>300</v>
      </c>
      <c r="I18" s="2">
        <v>450</v>
      </c>
      <c r="J18" s="2">
        <v>825</v>
      </c>
      <c r="K18" s="4">
        <v>400</v>
      </c>
      <c r="L18" s="4">
        <v>20.100000000000001</v>
      </c>
      <c r="M18" s="4">
        <v>30</v>
      </c>
      <c r="N18" s="4">
        <v>0.96</v>
      </c>
      <c r="O18" s="4">
        <f t="shared" si="0"/>
        <v>25.912106135986733</v>
      </c>
      <c r="P18" s="4">
        <f t="shared" si="4"/>
        <v>60</v>
      </c>
      <c r="Q18" s="5">
        <f t="shared" si="1"/>
        <v>232024.32000000001</v>
      </c>
      <c r="R18" s="6">
        <f t="shared" si="5"/>
        <v>232.02432000000002</v>
      </c>
    </row>
    <row r="19" spans="1:18">
      <c r="A19" s="13"/>
      <c r="B19" s="13"/>
      <c r="C19" s="2" t="s">
        <v>27</v>
      </c>
      <c r="D19" s="3">
        <f t="shared" si="8"/>
        <v>0.81</v>
      </c>
      <c r="E19" s="3">
        <f t="shared" si="2"/>
        <v>0.15</v>
      </c>
      <c r="F19" s="3">
        <f t="shared" si="7"/>
        <v>3.1250000000000002E-3</v>
      </c>
      <c r="G19" s="2">
        <v>500</v>
      </c>
      <c r="H19" s="2">
        <v>300</v>
      </c>
      <c r="I19" s="2">
        <v>375</v>
      </c>
      <c r="J19" s="2">
        <v>375</v>
      </c>
      <c r="K19" s="4">
        <v>400</v>
      </c>
      <c r="L19" s="4">
        <v>20.100000000000001</v>
      </c>
      <c r="M19" s="4">
        <v>30</v>
      </c>
      <c r="N19" s="4">
        <v>0.96</v>
      </c>
      <c r="O19" s="4">
        <f t="shared" si="0"/>
        <v>0</v>
      </c>
      <c r="P19" s="4">
        <f t="shared" si="4"/>
        <v>60</v>
      </c>
      <c r="Q19" s="5">
        <f t="shared" si="1"/>
        <v>218824.32000000001</v>
      </c>
      <c r="R19" s="6">
        <f t="shared" si="5"/>
        <v>218.82432</v>
      </c>
    </row>
    <row r="20" spans="1:18">
      <c r="A20" s="13"/>
      <c r="B20" s="13"/>
      <c r="C20" s="2" t="s">
        <v>28</v>
      </c>
      <c r="D20" s="3">
        <f t="shared" si="8"/>
        <v>0.81</v>
      </c>
      <c r="E20" s="3">
        <f t="shared" si="2"/>
        <v>0.15</v>
      </c>
      <c r="F20" s="3">
        <f t="shared" si="7"/>
        <v>3.1250000000000002E-3</v>
      </c>
      <c r="G20" s="2">
        <v>500</v>
      </c>
      <c r="H20" s="2">
        <v>300</v>
      </c>
      <c r="I20" s="2">
        <v>450</v>
      </c>
      <c r="J20" s="2">
        <v>825</v>
      </c>
      <c r="K20" s="4">
        <v>400</v>
      </c>
      <c r="L20" s="4">
        <v>20.100000000000001</v>
      </c>
      <c r="M20" s="4">
        <v>30</v>
      </c>
      <c r="N20" s="4">
        <v>0.96</v>
      </c>
      <c r="O20" s="4">
        <f t="shared" si="0"/>
        <v>25.912106135986733</v>
      </c>
      <c r="P20" s="4">
        <f t="shared" si="4"/>
        <v>60</v>
      </c>
      <c r="Q20" s="5">
        <f t="shared" si="1"/>
        <v>232024.32000000001</v>
      </c>
      <c r="R20" s="6">
        <f t="shared" si="5"/>
        <v>232.02432000000002</v>
      </c>
    </row>
    <row r="21" spans="1:18">
      <c r="A21" s="13"/>
      <c r="B21" s="13"/>
      <c r="C21" s="2" t="s">
        <v>29</v>
      </c>
      <c r="D21" s="3">
        <f t="shared" si="8"/>
        <v>0.81</v>
      </c>
      <c r="E21" s="3">
        <f t="shared" si="2"/>
        <v>0.15</v>
      </c>
      <c r="F21" s="3">
        <f t="shared" si="7"/>
        <v>3.1250000000000002E-3</v>
      </c>
      <c r="G21" s="2">
        <v>500</v>
      </c>
      <c r="H21" s="2">
        <v>300</v>
      </c>
      <c r="I21" s="2">
        <v>585</v>
      </c>
      <c r="J21" s="2">
        <v>1140</v>
      </c>
      <c r="K21" s="4">
        <v>400</v>
      </c>
      <c r="L21" s="4">
        <v>20.100000000000001</v>
      </c>
      <c r="M21" s="4">
        <v>30</v>
      </c>
      <c r="N21" s="4">
        <v>0.96</v>
      </c>
      <c r="O21" s="4">
        <f t="shared" si="0"/>
        <v>38.349917081260365</v>
      </c>
      <c r="P21" s="4">
        <f t="shared" si="4"/>
        <v>60</v>
      </c>
      <c r="Q21" s="5">
        <f t="shared" si="1"/>
        <v>255784.32000000001</v>
      </c>
      <c r="R21" s="6">
        <f t="shared" si="5"/>
        <v>255.78432000000001</v>
      </c>
    </row>
    <row r="22" spans="1:18">
      <c r="A22" s="13"/>
      <c r="B22" s="13"/>
      <c r="C22" s="2" t="s">
        <v>30</v>
      </c>
      <c r="D22" s="3">
        <f t="shared" si="8"/>
        <v>0.81</v>
      </c>
      <c r="E22" s="3">
        <f t="shared" si="2"/>
        <v>0.15</v>
      </c>
      <c r="F22" s="3">
        <f t="shared" si="7"/>
        <v>3.1250000000000002E-3</v>
      </c>
      <c r="G22" s="2">
        <v>500</v>
      </c>
      <c r="H22" s="2">
        <v>300</v>
      </c>
      <c r="I22" s="2">
        <v>450</v>
      </c>
      <c r="J22" s="2">
        <v>375</v>
      </c>
      <c r="K22" s="4">
        <v>400</v>
      </c>
      <c r="L22" s="4">
        <v>20.100000000000001</v>
      </c>
      <c r="M22" s="4">
        <v>30</v>
      </c>
      <c r="N22" s="4">
        <v>0.96</v>
      </c>
      <c r="O22" s="4">
        <f t="shared" si="0"/>
        <v>-5.1824212271973469</v>
      </c>
      <c r="P22" s="4">
        <f t="shared" si="4"/>
        <v>60</v>
      </c>
      <c r="Q22" s="5">
        <f t="shared" si="1"/>
        <v>232024.32000000001</v>
      </c>
      <c r="R22" s="6">
        <f t="shared" si="5"/>
        <v>232.02432000000002</v>
      </c>
    </row>
    <row r="23" spans="1:18">
      <c r="A23" s="13"/>
      <c r="B23" s="13"/>
      <c r="C23" s="2" t="s">
        <v>31</v>
      </c>
      <c r="D23" s="3">
        <f t="shared" si="8"/>
        <v>0.81</v>
      </c>
      <c r="E23" s="3">
        <f t="shared" si="2"/>
        <v>0.15</v>
      </c>
      <c r="F23" s="3">
        <f t="shared" si="7"/>
        <v>3.1250000000000002E-3</v>
      </c>
      <c r="G23" s="2">
        <v>500</v>
      </c>
      <c r="H23" s="2">
        <v>300</v>
      </c>
      <c r="I23" s="2">
        <v>540</v>
      </c>
      <c r="J23" s="2">
        <v>1095</v>
      </c>
      <c r="K23" s="4">
        <v>400</v>
      </c>
      <c r="L23" s="4">
        <v>20.100000000000001</v>
      </c>
      <c r="M23" s="4">
        <v>30</v>
      </c>
      <c r="N23" s="4">
        <v>0.96</v>
      </c>
      <c r="O23" s="4">
        <f t="shared" si="0"/>
        <v>38.349917081260365</v>
      </c>
      <c r="P23" s="4">
        <f t="shared" si="4"/>
        <v>60</v>
      </c>
      <c r="Q23" s="5">
        <f t="shared" si="1"/>
        <v>247864.32000000001</v>
      </c>
      <c r="R23" s="6">
        <f t="shared" si="5"/>
        <v>247.86432000000002</v>
      </c>
    </row>
    <row r="24" spans="1:18">
      <c r="A24" s="13"/>
      <c r="B24" s="13"/>
      <c r="C24" s="2" t="s">
        <v>32</v>
      </c>
      <c r="D24" s="3">
        <f t="shared" si="8"/>
        <v>0.81</v>
      </c>
      <c r="E24" s="3">
        <f t="shared" si="2"/>
        <v>0.15</v>
      </c>
      <c r="F24" s="3">
        <f t="shared" si="7"/>
        <v>3.1250000000000002E-3</v>
      </c>
      <c r="G24" s="2">
        <v>500</v>
      </c>
      <c r="H24" s="2">
        <v>300</v>
      </c>
      <c r="I24" s="2">
        <v>570</v>
      </c>
      <c r="J24" s="2">
        <v>1335</v>
      </c>
      <c r="K24" s="4">
        <v>400</v>
      </c>
      <c r="L24" s="4">
        <v>20.100000000000001</v>
      </c>
      <c r="M24" s="4">
        <v>30</v>
      </c>
      <c r="N24" s="4">
        <v>0.96</v>
      </c>
      <c r="O24" s="4">
        <f t="shared" si="0"/>
        <v>52.860696517412933</v>
      </c>
      <c r="P24" s="4">
        <f t="shared" si="4"/>
        <v>60</v>
      </c>
      <c r="Q24" s="5">
        <f t="shared" si="1"/>
        <v>253144.32000000001</v>
      </c>
      <c r="R24" s="6">
        <f t="shared" si="5"/>
        <v>253.14431999999999</v>
      </c>
    </row>
    <row r="25" spans="1:18">
      <c r="A25" s="13"/>
      <c r="B25" s="13"/>
      <c r="C25" s="2" t="s">
        <v>33</v>
      </c>
      <c r="D25" s="3">
        <f t="shared" si="8"/>
        <v>0.81</v>
      </c>
      <c r="E25" s="3">
        <f t="shared" si="2"/>
        <v>0.15</v>
      </c>
      <c r="F25" s="3">
        <f t="shared" si="7"/>
        <v>3.1250000000000002E-3</v>
      </c>
      <c r="G25" s="2">
        <v>500</v>
      </c>
      <c r="H25" s="2">
        <v>300</v>
      </c>
      <c r="I25" s="2">
        <v>585</v>
      </c>
      <c r="J25" s="2">
        <v>0</v>
      </c>
      <c r="K25" s="4">
        <v>400</v>
      </c>
      <c r="L25" s="4">
        <v>20.100000000000001</v>
      </c>
      <c r="M25" s="4">
        <v>30</v>
      </c>
      <c r="N25" s="4">
        <v>0.96</v>
      </c>
      <c r="O25" s="4">
        <f t="shared" si="0"/>
        <v>-40.4228855721393</v>
      </c>
      <c r="P25" s="4">
        <f t="shared" si="4"/>
        <v>60</v>
      </c>
      <c r="Q25" s="5">
        <f t="shared" si="1"/>
        <v>255784.32000000001</v>
      </c>
      <c r="R25" s="6">
        <f t="shared" si="5"/>
        <v>255.78432000000001</v>
      </c>
    </row>
    <row r="26" spans="1:18">
      <c r="A26" s="13"/>
      <c r="B26" s="13"/>
      <c r="C26" s="2" t="s">
        <v>34</v>
      </c>
      <c r="D26" s="3">
        <f t="shared" si="8"/>
        <v>0.81</v>
      </c>
      <c r="E26" s="3">
        <f t="shared" si="2"/>
        <v>0.15</v>
      </c>
      <c r="F26" s="3">
        <f t="shared" si="7"/>
        <v>3.1250000000000002E-3</v>
      </c>
      <c r="G26" s="2">
        <v>500</v>
      </c>
      <c r="H26" s="2">
        <v>300</v>
      </c>
      <c r="I26" s="2">
        <v>525</v>
      </c>
      <c r="J26" s="2">
        <v>1290</v>
      </c>
      <c r="K26" s="4">
        <v>400</v>
      </c>
      <c r="L26" s="4">
        <v>20.100000000000001</v>
      </c>
      <c r="M26" s="4">
        <v>30</v>
      </c>
      <c r="N26" s="4">
        <v>0.96</v>
      </c>
      <c r="O26" s="4">
        <f t="shared" si="0"/>
        <v>52.860696517412933</v>
      </c>
      <c r="P26" s="4">
        <f t="shared" si="4"/>
        <v>60</v>
      </c>
      <c r="Q26" s="5">
        <f t="shared" si="1"/>
        <v>245224.32000000001</v>
      </c>
      <c r="R26" s="6">
        <f t="shared" si="5"/>
        <v>245.22432000000001</v>
      </c>
    </row>
    <row r="27" spans="1:18">
      <c r="A27" s="13"/>
      <c r="B27" s="13"/>
      <c r="C27" s="2" t="s">
        <v>35</v>
      </c>
      <c r="D27" s="3">
        <f t="shared" si="8"/>
        <v>0.81</v>
      </c>
      <c r="E27" s="3">
        <f t="shared" si="2"/>
        <v>0.15</v>
      </c>
      <c r="F27" s="3">
        <f t="shared" si="7"/>
        <v>3.1250000000000002E-3</v>
      </c>
      <c r="G27" s="2">
        <v>500</v>
      </c>
      <c r="H27" s="2">
        <v>300</v>
      </c>
      <c r="I27" s="2">
        <v>525</v>
      </c>
      <c r="J27" s="2">
        <v>1080</v>
      </c>
      <c r="K27" s="4">
        <v>400</v>
      </c>
      <c r="L27" s="4">
        <v>20.100000000000001</v>
      </c>
      <c r="M27" s="4">
        <v>30</v>
      </c>
      <c r="N27" s="4">
        <v>0.96</v>
      </c>
      <c r="O27" s="4">
        <f t="shared" si="0"/>
        <v>38.349917081260365</v>
      </c>
      <c r="P27" s="4">
        <f t="shared" si="4"/>
        <v>60</v>
      </c>
      <c r="Q27" s="5">
        <f t="shared" si="1"/>
        <v>245224.32000000001</v>
      </c>
      <c r="R27" s="6">
        <f t="shared" si="5"/>
        <v>245.22432000000001</v>
      </c>
    </row>
    <row r="28" spans="1:18">
      <c r="A28" s="13"/>
      <c r="B28" s="13"/>
      <c r="C28" s="2" t="s">
        <v>36</v>
      </c>
      <c r="D28" s="3">
        <f t="shared" si="8"/>
        <v>0.81</v>
      </c>
      <c r="E28" s="3">
        <f t="shared" si="2"/>
        <v>0.15</v>
      </c>
      <c r="F28" s="3">
        <f t="shared" si="7"/>
        <v>3.1250000000000002E-3</v>
      </c>
      <c r="G28" s="2">
        <v>500</v>
      </c>
      <c r="H28" s="2">
        <v>300</v>
      </c>
      <c r="I28" s="2">
        <v>570</v>
      </c>
      <c r="J28" s="2">
        <v>0</v>
      </c>
      <c r="K28" s="4">
        <v>400</v>
      </c>
      <c r="L28" s="4">
        <v>20.100000000000001</v>
      </c>
      <c r="M28" s="4">
        <v>30</v>
      </c>
      <c r="N28" s="4">
        <v>0.96</v>
      </c>
      <c r="O28" s="4">
        <f t="shared" si="0"/>
        <v>-39.386401326699833</v>
      </c>
      <c r="P28" s="4">
        <f t="shared" si="4"/>
        <v>60</v>
      </c>
      <c r="Q28" s="5">
        <f t="shared" si="1"/>
        <v>253144.32000000001</v>
      </c>
      <c r="R28" s="6">
        <f t="shared" si="5"/>
        <v>253.14431999999999</v>
      </c>
    </row>
    <row r="29" spans="1:18">
      <c r="A29" s="13"/>
      <c r="B29" s="13"/>
      <c r="C29" s="2" t="s">
        <v>37</v>
      </c>
      <c r="D29" s="3">
        <f t="shared" si="8"/>
        <v>0.81</v>
      </c>
      <c r="E29" s="3">
        <f t="shared" si="2"/>
        <v>0.15</v>
      </c>
      <c r="F29" s="3">
        <f t="shared" si="7"/>
        <v>3.1250000000000002E-3</v>
      </c>
      <c r="G29" s="2">
        <v>500</v>
      </c>
      <c r="H29" s="2">
        <v>300</v>
      </c>
      <c r="I29" s="2">
        <v>450</v>
      </c>
      <c r="J29" s="2">
        <v>1080</v>
      </c>
      <c r="K29" s="4">
        <v>400</v>
      </c>
      <c r="L29" s="4">
        <v>20.100000000000001</v>
      </c>
      <c r="M29" s="4">
        <v>30</v>
      </c>
      <c r="N29" s="4">
        <v>0.96</v>
      </c>
      <c r="O29" s="4">
        <f t="shared" si="0"/>
        <v>43.53233830845771</v>
      </c>
      <c r="P29" s="4">
        <f t="shared" si="4"/>
        <v>60</v>
      </c>
      <c r="Q29" s="5">
        <f t="shared" si="1"/>
        <v>232024.32000000001</v>
      </c>
      <c r="R29" s="6">
        <f t="shared" si="5"/>
        <v>232.02432000000002</v>
      </c>
    </row>
    <row r="30" spans="1:18">
      <c r="A30" s="13"/>
      <c r="B30" s="13"/>
      <c r="C30" s="2" t="s">
        <v>38</v>
      </c>
      <c r="D30" s="3">
        <f t="shared" si="8"/>
        <v>0.81</v>
      </c>
      <c r="E30" s="3">
        <f t="shared" si="2"/>
        <v>0.15</v>
      </c>
      <c r="F30" s="3">
        <f t="shared" si="7"/>
        <v>3.1250000000000002E-3</v>
      </c>
      <c r="G30" s="2">
        <v>500</v>
      </c>
      <c r="H30" s="2">
        <v>300</v>
      </c>
      <c r="I30" s="2">
        <v>450</v>
      </c>
      <c r="J30" s="2">
        <v>1020.0000000000002</v>
      </c>
      <c r="K30" s="4">
        <v>400</v>
      </c>
      <c r="L30" s="4">
        <v>20.100000000000001</v>
      </c>
      <c r="M30" s="4">
        <v>30</v>
      </c>
      <c r="N30" s="4">
        <v>0.96</v>
      </c>
      <c r="O30" s="4">
        <f t="shared" si="0"/>
        <v>39.386401326699854</v>
      </c>
      <c r="P30" s="4">
        <f t="shared" si="4"/>
        <v>60</v>
      </c>
      <c r="Q30" s="5">
        <f t="shared" si="1"/>
        <v>232024.32000000001</v>
      </c>
      <c r="R30" s="6">
        <f t="shared" si="5"/>
        <v>232.02432000000002</v>
      </c>
    </row>
    <row r="31" spans="1:18">
      <c r="A31" s="13"/>
      <c r="B31" s="13"/>
      <c r="C31" s="2" t="s">
        <v>39</v>
      </c>
      <c r="D31" s="3">
        <f t="shared" si="8"/>
        <v>0.81</v>
      </c>
      <c r="E31" s="3">
        <f t="shared" si="2"/>
        <v>0.15</v>
      </c>
      <c r="F31" s="3">
        <f t="shared" si="7"/>
        <v>3.1250000000000002E-3</v>
      </c>
      <c r="G31" s="2">
        <v>500</v>
      </c>
      <c r="H31" s="2">
        <v>300</v>
      </c>
      <c r="I31" s="2">
        <v>510.00000000000011</v>
      </c>
      <c r="J31" s="2">
        <v>0</v>
      </c>
      <c r="K31" s="4">
        <v>400</v>
      </c>
      <c r="L31" s="4">
        <v>20.100000000000001</v>
      </c>
      <c r="M31" s="4">
        <v>30</v>
      </c>
      <c r="N31" s="4">
        <v>0.96</v>
      </c>
      <c r="O31" s="4">
        <f t="shared" si="0"/>
        <v>-35.240464344941962</v>
      </c>
      <c r="P31" s="4">
        <f t="shared" si="4"/>
        <v>60</v>
      </c>
      <c r="Q31" s="5">
        <f t="shared" si="1"/>
        <v>242584.32000000004</v>
      </c>
      <c r="R31" s="6">
        <f t="shared" si="5"/>
        <v>242.58432000000005</v>
      </c>
    </row>
    <row r="32" spans="1:18">
      <c r="A32" s="13"/>
      <c r="B32" s="13"/>
      <c r="C32" s="2" t="s">
        <v>40</v>
      </c>
      <c r="D32" s="3">
        <f t="shared" si="8"/>
        <v>0.81</v>
      </c>
      <c r="E32" s="3">
        <f t="shared" si="2"/>
        <v>0.15</v>
      </c>
      <c r="F32" s="3">
        <f t="shared" si="7"/>
        <v>3.1250000000000002E-3</v>
      </c>
      <c r="G32" s="2">
        <v>500</v>
      </c>
      <c r="H32" s="2">
        <v>300</v>
      </c>
      <c r="I32" s="2">
        <v>450</v>
      </c>
      <c r="J32" s="2">
        <v>1020.0000000000002</v>
      </c>
      <c r="K32" s="4">
        <v>400</v>
      </c>
      <c r="L32" s="4">
        <v>20.100000000000001</v>
      </c>
      <c r="M32" s="4">
        <v>30</v>
      </c>
      <c r="N32" s="4">
        <v>0.96</v>
      </c>
      <c r="O32" s="4">
        <f t="shared" si="0"/>
        <v>39.386401326699854</v>
      </c>
      <c r="P32" s="4">
        <f t="shared" si="4"/>
        <v>60</v>
      </c>
      <c r="Q32" s="5">
        <f t="shared" si="1"/>
        <v>232024.32000000001</v>
      </c>
      <c r="R32" s="6">
        <f t="shared" si="5"/>
        <v>232.02432000000002</v>
      </c>
    </row>
    <row r="33" spans="1:18">
      <c r="A33" s="13"/>
      <c r="B33" s="13">
        <v>2</v>
      </c>
      <c r="C33" s="2" t="s">
        <v>41</v>
      </c>
      <c r="D33" s="3">
        <f t="shared" si="8"/>
        <v>0.81</v>
      </c>
      <c r="E33" s="3">
        <f t="shared" si="2"/>
        <v>0.15</v>
      </c>
      <c r="F33" s="3">
        <f t="shared" si="7"/>
        <v>3.1250000000000002E-3</v>
      </c>
      <c r="G33" s="2">
        <v>500</v>
      </c>
      <c r="H33" s="2">
        <v>300</v>
      </c>
      <c r="I33" s="2">
        <v>450</v>
      </c>
      <c r="J33" s="2">
        <v>840.00000000000023</v>
      </c>
      <c r="K33" s="4">
        <v>400</v>
      </c>
      <c r="L33" s="4">
        <v>20.100000000000001</v>
      </c>
      <c r="M33" s="4">
        <v>30</v>
      </c>
      <c r="N33" s="4">
        <v>0.96</v>
      </c>
      <c r="O33" s="4">
        <f t="shared" si="0"/>
        <v>26.948590381426222</v>
      </c>
      <c r="P33" s="4">
        <f t="shared" si="4"/>
        <v>60</v>
      </c>
      <c r="Q33" s="5">
        <f t="shared" si="1"/>
        <v>232024.32000000001</v>
      </c>
      <c r="R33" s="6">
        <f t="shared" si="5"/>
        <v>232.02432000000002</v>
      </c>
    </row>
    <row r="34" spans="1:18">
      <c r="A34" s="13"/>
      <c r="B34" s="13"/>
      <c r="C34" s="2" t="s">
        <v>42</v>
      </c>
      <c r="D34" s="3">
        <f t="shared" si="8"/>
        <v>0.81</v>
      </c>
      <c r="E34" s="3">
        <f t="shared" si="2"/>
        <v>0.15</v>
      </c>
      <c r="F34" s="3">
        <f t="shared" si="7"/>
        <v>3.1250000000000002E-3</v>
      </c>
      <c r="G34" s="2">
        <v>500</v>
      </c>
      <c r="H34" s="2">
        <v>300</v>
      </c>
      <c r="I34" s="2">
        <v>390</v>
      </c>
      <c r="J34" s="2">
        <v>375</v>
      </c>
      <c r="K34" s="4">
        <v>400</v>
      </c>
      <c r="L34" s="4">
        <v>20.100000000000001</v>
      </c>
      <c r="M34" s="4">
        <v>30</v>
      </c>
      <c r="N34" s="4">
        <v>0.96</v>
      </c>
      <c r="O34" s="4">
        <f t="shared" si="0"/>
        <v>-1.0364842454394694</v>
      </c>
      <c r="P34" s="4">
        <f t="shared" si="4"/>
        <v>60</v>
      </c>
      <c r="Q34" s="5">
        <f t="shared" si="1"/>
        <v>221464.32000000001</v>
      </c>
      <c r="R34" s="6">
        <f t="shared" si="5"/>
        <v>221.46432000000001</v>
      </c>
    </row>
    <row r="35" spans="1:18">
      <c r="A35" s="13"/>
      <c r="B35" s="13"/>
      <c r="C35" s="2" t="s">
        <v>43</v>
      </c>
      <c r="D35" s="3">
        <f t="shared" si="8"/>
        <v>0.81</v>
      </c>
      <c r="E35" s="3">
        <f t="shared" si="2"/>
        <v>0.15</v>
      </c>
      <c r="F35" s="3">
        <f t="shared" si="7"/>
        <v>3.1250000000000002E-3</v>
      </c>
      <c r="G35" s="2">
        <v>500</v>
      </c>
      <c r="H35" s="2">
        <v>300</v>
      </c>
      <c r="I35" s="2">
        <v>450</v>
      </c>
      <c r="J35" s="2">
        <v>825</v>
      </c>
      <c r="K35" s="4">
        <v>400</v>
      </c>
      <c r="L35" s="4">
        <v>20.100000000000001</v>
      </c>
      <c r="M35" s="4">
        <v>30</v>
      </c>
      <c r="N35" s="4">
        <v>0.96</v>
      </c>
      <c r="O35" s="4">
        <f t="shared" si="0"/>
        <v>25.912106135986733</v>
      </c>
      <c r="P35" s="4">
        <f t="shared" si="4"/>
        <v>60</v>
      </c>
      <c r="Q35" s="5">
        <f t="shared" ref="Q35:Q66" si="9">(N35*L35*H35*MAX(O35,P35)*(G35-M35-MAX(O35,P35)*0.5)+K35*I35*(G35-2*M35))/1000</f>
        <v>232024.32000000001</v>
      </c>
      <c r="R35" s="6">
        <f t="shared" si="5"/>
        <v>232.02432000000002</v>
      </c>
    </row>
    <row r="36" spans="1:18">
      <c r="A36" s="13"/>
      <c r="B36" s="13"/>
      <c r="C36" s="2" t="s">
        <v>44</v>
      </c>
      <c r="D36" s="3">
        <f t="shared" si="8"/>
        <v>0.81</v>
      </c>
      <c r="E36" s="3">
        <f t="shared" si="2"/>
        <v>0.15</v>
      </c>
      <c r="F36" s="3">
        <f t="shared" si="7"/>
        <v>3.1250000000000002E-3</v>
      </c>
      <c r="G36" s="2">
        <v>500</v>
      </c>
      <c r="H36" s="2">
        <v>300</v>
      </c>
      <c r="I36" s="2">
        <v>450</v>
      </c>
      <c r="J36" s="2">
        <v>810</v>
      </c>
      <c r="K36" s="4">
        <v>400</v>
      </c>
      <c r="L36" s="4">
        <v>20.100000000000001</v>
      </c>
      <c r="M36" s="4">
        <v>30</v>
      </c>
      <c r="N36" s="4">
        <v>0.96</v>
      </c>
      <c r="O36" s="4">
        <f t="shared" si="0"/>
        <v>24.875621890547261</v>
      </c>
      <c r="P36" s="4">
        <f t="shared" si="4"/>
        <v>60</v>
      </c>
      <c r="Q36" s="5">
        <f t="shared" si="9"/>
        <v>232024.32000000001</v>
      </c>
      <c r="R36" s="6">
        <f t="shared" si="5"/>
        <v>232.02432000000002</v>
      </c>
    </row>
    <row r="37" spans="1:18">
      <c r="A37" s="13"/>
      <c r="B37" s="13"/>
      <c r="C37" s="2" t="s">
        <v>45</v>
      </c>
      <c r="D37" s="3">
        <f t="shared" si="8"/>
        <v>0.81</v>
      </c>
      <c r="E37" s="3">
        <f t="shared" si="2"/>
        <v>0.15</v>
      </c>
      <c r="F37" s="3">
        <f t="shared" si="7"/>
        <v>3.1250000000000002E-3</v>
      </c>
      <c r="G37" s="2">
        <v>500</v>
      </c>
      <c r="H37" s="2">
        <v>300</v>
      </c>
      <c r="I37" s="2">
        <v>375</v>
      </c>
      <c r="J37" s="2">
        <v>375</v>
      </c>
      <c r="K37" s="4">
        <v>400</v>
      </c>
      <c r="L37" s="4">
        <v>20.100000000000001</v>
      </c>
      <c r="M37" s="4">
        <v>30</v>
      </c>
      <c r="N37" s="4">
        <v>0.96</v>
      </c>
      <c r="O37" s="4">
        <f t="shared" si="0"/>
        <v>0</v>
      </c>
      <c r="P37" s="4">
        <f t="shared" si="4"/>
        <v>60</v>
      </c>
      <c r="Q37" s="5">
        <f t="shared" si="9"/>
        <v>218824.32000000001</v>
      </c>
      <c r="R37" s="6">
        <f t="shared" si="5"/>
        <v>218.82432</v>
      </c>
    </row>
    <row r="38" spans="1:18">
      <c r="A38" s="13"/>
      <c r="B38" s="13"/>
      <c r="C38" s="2" t="s">
        <v>46</v>
      </c>
      <c r="D38" s="3">
        <f t="shared" si="8"/>
        <v>0.81</v>
      </c>
      <c r="E38" s="3">
        <f t="shared" si="2"/>
        <v>0.15</v>
      </c>
      <c r="F38" s="3">
        <f t="shared" si="7"/>
        <v>3.1250000000000002E-3</v>
      </c>
      <c r="G38" s="2">
        <v>500</v>
      </c>
      <c r="H38" s="2">
        <v>300</v>
      </c>
      <c r="I38" s="2">
        <v>450</v>
      </c>
      <c r="J38" s="2">
        <v>810</v>
      </c>
      <c r="K38" s="4">
        <v>400</v>
      </c>
      <c r="L38" s="4">
        <v>20.100000000000001</v>
      </c>
      <c r="M38" s="4">
        <v>30</v>
      </c>
      <c r="N38" s="4">
        <v>0.96</v>
      </c>
      <c r="O38" s="4">
        <f t="shared" si="0"/>
        <v>24.875621890547261</v>
      </c>
      <c r="P38" s="4">
        <f t="shared" si="4"/>
        <v>60</v>
      </c>
      <c r="Q38" s="5">
        <f t="shared" si="9"/>
        <v>232024.32000000001</v>
      </c>
      <c r="R38" s="6">
        <f t="shared" si="5"/>
        <v>232.02432000000002</v>
      </c>
    </row>
    <row r="39" spans="1:18">
      <c r="A39" s="13"/>
      <c r="B39" s="13"/>
      <c r="C39" s="2" t="s">
        <v>29</v>
      </c>
      <c r="D39" s="3">
        <f t="shared" si="8"/>
        <v>0.81</v>
      </c>
      <c r="E39" s="3">
        <f t="shared" si="2"/>
        <v>0.15</v>
      </c>
      <c r="F39" s="3">
        <f t="shared" si="7"/>
        <v>3.1250000000000002E-3</v>
      </c>
      <c r="G39" s="2">
        <v>500</v>
      </c>
      <c r="H39" s="2">
        <v>300</v>
      </c>
      <c r="I39" s="2">
        <v>614.99999999999989</v>
      </c>
      <c r="J39" s="2">
        <v>1185</v>
      </c>
      <c r="K39" s="4">
        <v>400</v>
      </c>
      <c r="L39" s="4">
        <v>20.100000000000001</v>
      </c>
      <c r="M39" s="4">
        <v>30</v>
      </c>
      <c r="N39" s="4">
        <v>0.96</v>
      </c>
      <c r="O39" s="4">
        <f t="shared" si="0"/>
        <v>39.38640132669984</v>
      </c>
      <c r="P39" s="4">
        <f t="shared" si="4"/>
        <v>60</v>
      </c>
      <c r="Q39" s="5">
        <f t="shared" si="9"/>
        <v>261064.31999999998</v>
      </c>
      <c r="R39" s="6">
        <f t="shared" si="5"/>
        <v>261.06431999999995</v>
      </c>
    </row>
    <row r="40" spans="1:18">
      <c r="A40" s="13"/>
      <c r="B40" s="13"/>
      <c r="C40" s="2" t="s">
        <v>30</v>
      </c>
      <c r="D40" s="3">
        <f t="shared" si="8"/>
        <v>0.81</v>
      </c>
      <c r="E40" s="3">
        <f t="shared" si="2"/>
        <v>0.15</v>
      </c>
      <c r="F40" s="3">
        <f t="shared" si="7"/>
        <v>3.1250000000000002E-3</v>
      </c>
      <c r="G40" s="2">
        <v>500</v>
      </c>
      <c r="H40" s="2">
        <v>300</v>
      </c>
      <c r="I40" s="2">
        <v>735</v>
      </c>
      <c r="J40" s="2">
        <v>420.00000000000011</v>
      </c>
      <c r="K40" s="4">
        <v>400</v>
      </c>
      <c r="L40" s="4">
        <v>20.100000000000001</v>
      </c>
      <c r="M40" s="4">
        <v>30</v>
      </c>
      <c r="N40" s="4">
        <v>0.96</v>
      </c>
      <c r="O40" s="4">
        <f t="shared" si="0"/>
        <v>-21.766169154228844</v>
      </c>
      <c r="P40" s="4">
        <f t="shared" si="4"/>
        <v>60</v>
      </c>
      <c r="Q40" s="5">
        <f t="shared" si="9"/>
        <v>282184.32000000001</v>
      </c>
      <c r="R40" s="6">
        <f t="shared" si="5"/>
        <v>282.18432000000001</v>
      </c>
    </row>
    <row r="41" spans="1:18">
      <c r="A41" s="13"/>
      <c r="B41" s="13"/>
      <c r="C41" s="2" t="s">
        <v>31</v>
      </c>
      <c r="D41" s="3">
        <f t="shared" si="8"/>
        <v>0.81</v>
      </c>
      <c r="E41" s="3">
        <f t="shared" si="2"/>
        <v>0.15</v>
      </c>
      <c r="F41" s="3">
        <f t="shared" si="7"/>
        <v>3.1250000000000002E-3</v>
      </c>
      <c r="G41" s="2">
        <v>500</v>
      </c>
      <c r="H41" s="2">
        <v>300</v>
      </c>
      <c r="I41" s="2">
        <v>614.99999999999989</v>
      </c>
      <c r="J41" s="2">
        <v>1110</v>
      </c>
      <c r="K41" s="4">
        <v>400</v>
      </c>
      <c r="L41" s="4">
        <v>20.100000000000001</v>
      </c>
      <c r="M41" s="4">
        <v>30</v>
      </c>
      <c r="N41" s="4">
        <v>0.96</v>
      </c>
      <c r="O41" s="4">
        <f t="shared" si="0"/>
        <v>34.203980099502495</v>
      </c>
      <c r="P41" s="4">
        <f t="shared" si="4"/>
        <v>60</v>
      </c>
      <c r="Q41" s="5">
        <f t="shared" si="9"/>
        <v>261064.31999999998</v>
      </c>
      <c r="R41" s="6">
        <f t="shared" si="5"/>
        <v>261.06431999999995</v>
      </c>
    </row>
    <row r="42" spans="1:18">
      <c r="A42" s="13"/>
      <c r="B42" s="13"/>
      <c r="C42" s="2" t="s">
        <v>32</v>
      </c>
      <c r="D42" s="3">
        <f t="shared" si="8"/>
        <v>0.81</v>
      </c>
      <c r="E42" s="3">
        <f t="shared" si="2"/>
        <v>0.15</v>
      </c>
      <c r="F42" s="3">
        <f t="shared" si="7"/>
        <v>3.1250000000000002E-3</v>
      </c>
      <c r="G42" s="2">
        <v>500</v>
      </c>
      <c r="H42" s="2">
        <v>300</v>
      </c>
      <c r="I42" s="2">
        <v>555</v>
      </c>
      <c r="J42" s="2">
        <v>1395</v>
      </c>
      <c r="K42" s="4">
        <v>400</v>
      </c>
      <c r="L42" s="4">
        <v>20.100000000000001</v>
      </c>
      <c r="M42" s="4">
        <v>30</v>
      </c>
      <c r="N42" s="4">
        <v>0.96</v>
      </c>
      <c r="O42" s="4">
        <f t="shared" si="0"/>
        <v>58.043117744610278</v>
      </c>
      <c r="P42" s="4">
        <f t="shared" si="4"/>
        <v>60</v>
      </c>
      <c r="Q42" s="5">
        <f t="shared" si="9"/>
        <v>250504.32000000001</v>
      </c>
      <c r="R42" s="6">
        <f t="shared" si="5"/>
        <v>250.50432000000001</v>
      </c>
    </row>
    <row r="43" spans="1:18">
      <c r="A43" s="13"/>
      <c r="B43" s="13"/>
      <c r="C43" s="2" t="s">
        <v>33</v>
      </c>
      <c r="D43" s="3">
        <f t="shared" si="8"/>
        <v>0.81</v>
      </c>
      <c r="E43" s="3">
        <f t="shared" si="2"/>
        <v>0.15</v>
      </c>
      <c r="F43" s="3">
        <f t="shared" si="7"/>
        <v>3.1250000000000002E-3</v>
      </c>
      <c r="G43" s="2">
        <v>500</v>
      </c>
      <c r="H43" s="2">
        <v>300</v>
      </c>
      <c r="I43" s="2">
        <v>570</v>
      </c>
      <c r="J43" s="2">
        <v>375</v>
      </c>
      <c r="K43" s="4">
        <v>400</v>
      </c>
      <c r="L43" s="4">
        <v>20.100000000000001</v>
      </c>
      <c r="M43" s="4">
        <v>30</v>
      </c>
      <c r="N43" s="4">
        <v>0.96</v>
      </c>
      <c r="O43" s="4">
        <f t="shared" si="0"/>
        <v>-13.4742951907131</v>
      </c>
      <c r="P43" s="4">
        <f t="shared" si="4"/>
        <v>60</v>
      </c>
      <c r="Q43" s="5">
        <f t="shared" si="9"/>
        <v>253144.32000000001</v>
      </c>
      <c r="R43" s="6">
        <f t="shared" si="5"/>
        <v>253.14431999999999</v>
      </c>
    </row>
    <row r="44" spans="1:18">
      <c r="A44" s="13"/>
      <c r="B44" s="13"/>
      <c r="C44" s="2" t="s">
        <v>34</v>
      </c>
      <c r="D44" s="3">
        <f t="shared" si="8"/>
        <v>0.81</v>
      </c>
      <c r="E44" s="3">
        <f t="shared" si="2"/>
        <v>0.15</v>
      </c>
      <c r="F44" s="3">
        <f t="shared" si="7"/>
        <v>3.1250000000000002E-3</v>
      </c>
      <c r="G44" s="2">
        <v>500</v>
      </c>
      <c r="H44" s="2">
        <v>300</v>
      </c>
      <c r="I44" s="2">
        <v>540</v>
      </c>
      <c r="J44" s="2">
        <v>1290</v>
      </c>
      <c r="K44" s="4">
        <v>400</v>
      </c>
      <c r="L44" s="4">
        <v>20.100000000000001</v>
      </c>
      <c r="M44" s="4">
        <v>30</v>
      </c>
      <c r="N44" s="4">
        <v>0.96</v>
      </c>
      <c r="O44" s="4">
        <f t="shared" si="0"/>
        <v>51.824212271973465</v>
      </c>
      <c r="P44" s="4">
        <f t="shared" si="4"/>
        <v>60</v>
      </c>
      <c r="Q44" s="5">
        <f t="shared" si="9"/>
        <v>247864.32000000001</v>
      </c>
      <c r="R44" s="6">
        <f t="shared" si="5"/>
        <v>247.86432000000002</v>
      </c>
    </row>
    <row r="45" spans="1:18">
      <c r="A45" s="13"/>
      <c r="B45" s="13"/>
      <c r="C45" s="2" t="s">
        <v>35</v>
      </c>
      <c r="D45" s="3">
        <f t="shared" si="8"/>
        <v>0.81</v>
      </c>
      <c r="E45" s="3">
        <f t="shared" si="2"/>
        <v>0.15</v>
      </c>
      <c r="F45" s="3">
        <f t="shared" si="7"/>
        <v>3.1250000000000002E-3</v>
      </c>
      <c r="G45" s="2">
        <v>500</v>
      </c>
      <c r="H45" s="2">
        <v>300</v>
      </c>
      <c r="I45" s="2">
        <v>465</v>
      </c>
      <c r="J45" s="2">
        <v>1034.9999999999998</v>
      </c>
      <c r="K45" s="4">
        <v>400</v>
      </c>
      <c r="L45" s="4">
        <v>20.100000000000001</v>
      </c>
      <c r="M45" s="4">
        <v>30</v>
      </c>
      <c r="N45" s="4">
        <v>0.96</v>
      </c>
      <c r="O45" s="4">
        <f t="shared" si="0"/>
        <v>39.386401326699811</v>
      </c>
      <c r="P45" s="4">
        <f t="shared" si="4"/>
        <v>60</v>
      </c>
      <c r="Q45" s="5">
        <f t="shared" si="9"/>
        <v>234664.32000000001</v>
      </c>
      <c r="R45" s="6">
        <f t="shared" si="5"/>
        <v>234.66432</v>
      </c>
    </row>
    <row r="46" spans="1:18">
      <c r="A46" s="13"/>
      <c r="B46" s="13"/>
      <c r="C46" s="2" t="s">
        <v>36</v>
      </c>
      <c r="D46" s="3">
        <f t="shared" si="8"/>
        <v>0.81</v>
      </c>
      <c r="E46" s="3">
        <f t="shared" si="2"/>
        <v>0.15</v>
      </c>
      <c r="F46" s="3">
        <f t="shared" si="7"/>
        <v>3.1250000000000002E-3</v>
      </c>
      <c r="G46" s="2">
        <v>500</v>
      </c>
      <c r="H46" s="2">
        <v>300</v>
      </c>
      <c r="I46" s="2">
        <v>540</v>
      </c>
      <c r="J46" s="2">
        <v>0</v>
      </c>
      <c r="K46" s="4">
        <v>400</v>
      </c>
      <c r="L46" s="4">
        <v>20.100000000000001</v>
      </c>
      <c r="M46" s="4">
        <v>30</v>
      </c>
      <c r="N46" s="4">
        <v>0.96</v>
      </c>
      <c r="O46" s="4">
        <f t="shared" si="0"/>
        <v>-37.313432835820898</v>
      </c>
      <c r="P46" s="4">
        <f t="shared" si="4"/>
        <v>60</v>
      </c>
      <c r="Q46" s="5">
        <f t="shared" si="9"/>
        <v>247864.32000000001</v>
      </c>
      <c r="R46" s="6">
        <f t="shared" si="5"/>
        <v>247.86432000000002</v>
      </c>
    </row>
    <row r="47" spans="1:18">
      <c r="A47" s="13"/>
      <c r="B47" s="13"/>
      <c r="C47" s="2" t="s">
        <v>37</v>
      </c>
      <c r="D47" s="3">
        <f t="shared" si="8"/>
        <v>0.81</v>
      </c>
      <c r="E47" s="3">
        <f t="shared" si="2"/>
        <v>0.15</v>
      </c>
      <c r="F47" s="3">
        <f t="shared" si="7"/>
        <v>3.1250000000000002E-3</v>
      </c>
      <c r="G47" s="2">
        <v>500</v>
      </c>
      <c r="H47" s="2">
        <v>300</v>
      </c>
      <c r="I47" s="2">
        <v>450</v>
      </c>
      <c r="J47" s="2">
        <v>1005</v>
      </c>
      <c r="K47" s="4">
        <v>400</v>
      </c>
      <c r="L47" s="4">
        <v>20.100000000000001</v>
      </c>
      <c r="M47" s="4">
        <v>30</v>
      </c>
      <c r="N47" s="4">
        <v>0.96</v>
      </c>
      <c r="O47" s="4">
        <f t="shared" si="0"/>
        <v>38.349917081260365</v>
      </c>
      <c r="P47" s="4">
        <f t="shared" si="4"/>
        <v>60</v>
      </c>
      <c r="Q47" s="5">
        <f t="shared" si="9"/>
        <v>232024.32000000001</v>
      </c>
      <c r="R47" s="6">
        <f t="shared" si="5"/>
        <v>232.02432000000002</v>
      </c>
    </row>
    <row r="48" spans="1:18">
      <c r="A48" s="13"/>
      <c r="B48" s="13"/>
      <c r="C48" s="2" t="s">
        <v>38</v>
      </c>
      <c r="D48" s="3">
        <f t="shared" si="8"/>
        <v>0.81</v>
      </c>
      <c r="E48" s="3">
        <f t="shared" si="2"/>
        <v>0.15</v>
      </c>
      <c r="F48" s="3">
        <f t="shared" si="7"/>
        <v>3.1250000000000002E-3</v>
      </c>
      <c r="G48" s="2">
        <v>500</v>
      </c>
      <c r="H48" s="2">
        <v>300</v>
      </c>
      <c r="I48" s="2">
        <v>450</v>
      </c>
      <c r="J48" s="2">
        <v>1005</v>
      </c>
      <c r="K48" s="4">
        <v>400</v>
      </c>
      <c r="L48" s="4">
        <v>20.100000000000001</v>
      </c>
      <c r="M48" s="4">
        <v>30</v>
      </c>
      <c r="N48" s="4">
        <v>0.96</v>
      </c>
      <c r="O48" s="4">
        <f t="shared" si="0"/>
        <v>38.349917081260365</v>
      </c>
      <c r="P48" s="4">
        <f t="shared" si="4"/>
        <v>60</v>
      </c>
      <c r="Q48" s="5">
        <f t="shared" si="9"/>
        <v>232024.32000000001</v>
      </c>
      <c r="R48" s="6">
        <f t="shared" si="5"/>
        <v>232.02432000000002</v>
      </c>
    </row>
    <row r="49" spans="1:18">
      <c r="A49" s="13"/>
      <c r="B49" s="13"/>
      <c r="C49" s="2" t="s">
        <v>39</v>
      </c>
      <c r="D49" s="3">
        <f t="shared" si="8"/>
        <v>0.81</v>
      </c>
      <c r="E49" s="3">
        <f t="shared" si="2"/>
        <v>0.15</v>
      </c>
      <c r="F49" s="3">
        <f t="shared" si="7"/>
        <v>3.1250000000000002E-3</v>
      </c>
      <c r="G49" s="2">
        <v>500</v>
      </c>
      <c r="H49" s="2">
        <v>300</v>
      </c>
      <c r="I49" s="2">
        <v>510.00000000000011</v>
      </c>
      <c r="J49" s="2">
        <v>0</v>
      </c>
      <c r="K49" s="4">
        <v>400</v>
      </c>
      <c r="L49" s="4">
        <v>20.100000000000001</v>
      </c>
      <c r="M49" s="4">
        <v>30</v>
      </c>
      <c r="N49" s="4">
        <v>0.96</v>
      </c>
      <c r="O49" s="4">
        <f t="shared" si="0"/>
        <v>-35.240464344941962</v>
      </c>
      <c r="P49" s="4">
        <f t="shared" si="4"/>
        <v>60</v>
      </c>
      <c r="Q49" s="5">
        <f t="shared" si="9"/>
        <v>242584.32000000004</v>
      </c>
      <c r="R49" s="6">
        <f t="shared" si="5"/>
        <v>242.58432000000005</v>
      </c>
    </row>
    <row r="50" spans="1:18">
      <c r="A50" s="13"/>
      <c r="B50" s="13"/>
      <c r="C50" s="2" t="s">
        <v>40</v>
      </c>
      <c r="D50" s="3">
        <f t="shared" si="8"/>
        <v>0.81</v>
      </c>
      <c r="E50" s="3">
        <f t="shared" si="2"/>
        <v>0.15</v>
      </c>
      <c r="F50" s="3">
        <f t="shared" si="7"/>
        <v>3.1250000000000002E-3</v>
      </c>
      <c r="G50" s="2">
        <v>500</v>
      </c>
      <c r="H50" s="2">
        <v>300</v>
      </c>
      <c r="I50" s="2">
        <v>450</v>
      </c>
      <c r="J50" s="2">
        <v>1005</v>
      </c>
      <c r="K50" s="4">
        <v>400</v>
      </c>
      <c r="L50" s="4">
        <v>20.100000000000001</v>
      </c>
      <c r="M50" s="4">
        <v>30</v>
      </c>
      <c r="N50" s="4">
        <v>0.96</v>
      </c>
      <c r="O50" s="4">
        <f t="shared" si="0"/>
        <v>38.349917081260365</v>
      </c>
      <c r="P50" s="4">
        <f t="shared" si="4"/>
        <v>60</v>
      </c>
      <c r="Q50" s="5">
        <f t="shared" si="9"/>
        <v>232024.32000000001</v>
      </c>
      <c r="R50" s="6">
        <f t="shared" si="5"/>
        <v>232.02432000000002</v>
      </c>
    </row>
    <row r="51" spans="1:18">
      <c r="A51" s="13"/>
      <c r="B51" s="13">
        <v>3</v>
      </c>
      <c r="C51" s="2" t="s">
        <v>47</v>
      </c>
      <c r="D51" s="3">
        <f t="shared" si="8"/>
        <v>0.81</v>
      </c>
      <c r="E51" s="3">
        <f t="shared" si="2"/>
        <v>0.15</v>
      </c>
      <c r="F51" s="3">
        <f t="shared" si="7"/>
        <v>3.1250000000000002E-3</v>
      </c>
      <c r="G51" s="2">
        <v>500</v>
      </c>
      <c r="H51" s="2">
        <v>300</v>
      </c>
      <c r="I51" s="2">
        <v>450</v>
      </c>
      <c r="J51" s="2">
        <v>885</v>
      </c>
      <c r="K51" s="4">
        <v>400</v>
      </c>
      <c r="L51" s="4">
        <v>20.100000000000001</v>
      </c>
      <c r="M51" s="4">
        <v>30</v>
      </c>
      <c r="N51" s="4">
        <v>0.96</v>
      </c>
      <c r="O51" s="4">
        <f t="shared" si="0"/>
        <v>30.05804311774461</v>
      </c>
      <c r="P51" s="4">
        <f t="shared" si="4"/>
        <v>60</v>
      </c>
      <c r="Q51" s="5">
        <f t="shared" si="9"/>
        <v>232024.32000000001</v>
      </c>
      <c r="R51" s="6">
        <f t="shared" si="5"/>
        <v>232.02432000000002</v>
      </c>
    </row>
    <row r="52" spans="1:18">
      <c r="A52" s="13"/>
      <c r="B52" s="13"/>
      <c r="C52" s="2" t="s">
        <v>24</v>
      </c>
      <c r="D52" s="3">
        <f t="shared" si="8"/>
        <v>0.81</v>
      </c>
      <c r="E52" s="3">
        <f t="shared" si="2"/>
        <v>0.15</v>
      </c>
      <c r="F52" s="3">
        <f t="shared" si="7"/>
        <v>3.1250000000000002E-3</v>
      </c>
      <c r="G52" s="2">
        <v>500</v>
      </c>
      <c r="H52" s="2">
        <v>300</v>
      </c>
      <c r="I52" s="2">
        <v>375</v>
      </c>
      <c r="J52" s="2">
        <v>0</v>
      </c>
      <c r="K52" s="4">
        <v>400</v>
      </c>
      <c r="L52" s="4">
        <v>20.100000000000001</v>
      </c>
      <c r="M52" s="4">
        <v>30</v>
      </c>
      <c r="N52" s="4">
        <v>0.96</v>
      </c>
      <c r="O52" s="4">
        <f t="shared" si="0"/>
        <v>-25.912106135986733</v>
      </c>
      <c r="P52" s="4">
        <f t="shared" si="4"/>
        <v>60</v>
      </c>
      <c r="Q52" s="5">
        <f t="shared" si="9"/>
        <v>218824.32000000001</v>
      </c>
      <c r="R52" s="6">
        <f t="shared" si="5"/>
        <v>218.82432</v>
      </c>
    </row>
    <row r="53" spans="1:18">
      <c r="A53" s="13"/>
      <c r="B53" s="13"/>
      <c r="C53" s="2" t="s">
        <v>48</v>
      </c>
      <c r="D53" s="3">
        <f t="shared" si="8"/>
        <v>0.81</v>
      </c>
      <c r="E53" s="3">
        <f t="shared" si="2"/>
        <v>0.15</v>
      </c>
      <c r="F53" s="3">
        <f t="shared" si="7"/>
        <v>3.1250000000000002E-3</v>
      </c>
      <c r="G53" s="2">
        <v>500</v>
      </c>
      <c r="H53" s="2">
        <v>300</v>
      </c>
      <c r="I53" s="2">
        <v>450</v>
      </c>
      <c r="J53" s="2">
        <v>825</v>
      </c>
      <c r="K53" s="4">
        <v>400</v>
      </c>
      <c r="L53" s="4">
        <v>20.100000000000001</v>
      </c>
      <c r="M53" s="4">
        <v>30</v>
      </c>
      <c r="N53" s="4">
        <v>0.96</v>
      </c>
      <c r="O53" s="4">
        <f t="shared" si="0"/>
        <v>25.912106135986733</v>
      </c>
      <c r="P53" s="4">
        <f t="shared" si="4"/>
        <v>60</v>
      </c>
      <c r="Q53" s="5">
        <f t="shared" si="9"/>
        <v>232024.32000000001</v>
      </c>
      <c r="R53" s="6">
        <f t="shared" si="5"/>
        <v>232.02432000000002</v>
      </c>
    </row>
    <row r="54" spans="1:18">
      <c r="A54" s="13"/>
      <c r="B54" s="13"/>
      <c r="C54" s="2" t="s">
        <v>26</v>
      </c>
      <c r="D54" s="3">
        <f t="shared" si="8"/>
        <v>0.81</v>
      </c>
      <c r="E54" s="3">
        <f t="shared" si="2"/>
        <v>0.15</v>
      </c>
      <c r="F54" s="3">
        <f t="shared" si="7"/>
        <v>3.1250000000000002E-3</v>
      </c>
      <c r="G54" s="2">
        <v>500</v>
      </c>
      <c r="H54" s="2">
        <v>300</v>
      </c>
      <c r="I54" s="2">
        <v>450</v>
      </c>
      <c r="J54" s="2">
        <v>735</v>
      </c>
      <c r="K54" s="4">
        <v>400</v>
      </c>
      <c r="L54" s="4">
        <v>20.100000000000001</v>
      </c>
      <c r="M54" s="4">
        <v>30</v>
      </c>
      <c r="N54" s="4">
        <v>0.96</v>
      </c>
      <c r="O54" s="4">
        <f t="shared" si="0"/>
        <v>19.693200663349916</v>
      </c>
      <c r="P54" s="4">
        <f t="shared" si="4"/>
        <v>60</v>
      </c>
      <c r="Q54" s="5">
        <f t="shared" si="9"/>
        <v>232024.32000000001</v>
      </c>
      <c r="R54" s="6">
        <f t="shared" si="5"/>
        <v>232.02432000000002</v>
      </c>
    </row>
    <row r="55" spans="1:18">
      <c r="A55" s="13"/>
      <c r="B55" s="13"/>
      <c r="C55" s="2" t="s">
        <v>27</v>
      </c>
      <c r="D55" s="3">
        <f t="shared" si="8"/>
        <v>0.81</v>
      </c>
      <c r="E55" s="3">
        <f t="shared" si="2"/>
        <v>0.15</v>
      </c>
      <c r="F55" s="3">
        <f t="shared" si="7"/>
        <v>3.1250000000000002E-3</v>
      </c>
      <c r="G55" s="2">
        <v>500</v>
      </c>
      <c r="H55" s="2">
        <v>300</v>
      </c>
      <c r="I55" s="2">
        <v>375</v>
      </c>
      <c r="J55" s="2">
        <v>375</v>
      </c>
      <c r="K55" s="4">
        <v>400</v>
      </c>
      <c r="L55" s="4">
        <v>20.100000000000001</v>
      </c>
      <c r="M55" s="4">
        <v>30</v>
      </c>
      <c r="N55" s="4">
        <v>0.96</v>
      </c>
      <c r="O55" s="4">
        <f t="shared" si="0"/>
        <v>0</v>
      </c>
      <c r="P55" s="4">
        <f t="shared" si="4"/>
        <v>60</v>
      </c>
      <c r="Q55" s="5">
        <f t="shared" si="9"/>
        <v>218824.32000000001</v>
      </c>
      <c r="R55" s="6">
        <f t="shared" si="5"/>
        <v>218.82432</v>
      </c>
    </row>
    <row r="56" spans="1:18">
      <c r="A56" s="13"/>
      <c r="B56" s="13"/>
      <c r="C56" s="2" t="s">
        <v>28</v>
      </c>
      <c r="D56" s="3">
        <f t="shared" si="8"/>
        <v>0.81</v>
      </c>
      <c r="E56" s="3">
        <f t="shared" si="2"/>
        <v>0.15</v>
      </c>
      <c r="F56" s="3">
        <f t="shared" si="7"/>
        <v>3.1250000000000002E-3</v>
      </c>
      <c r="G56" s="2">
        <v>500</v>
      </c>
      <c r="H56" s="2">
        <v>300</v>
      </c>
      <c r="I56" s="2">
        <v>450</v>
      </c>
      <c r="J56" s="2">
        <v>735</v>
      </c>
      <c r="K56" s="4">
        <v>400</v>
      </c>
      <c r="L56" s="4">
        <v>20.100000000000001</v>
      </c>
      <c r="M56" s="4">
        <v>30</v>
      </c>
      <c r="N56" s="4">
        <v>0.96</v>
      </c>
      <c r="O56" s="4">
        <f t="shared" si="0"/>
        <v>19.693200663349916</v>
      </c>
      <c r="P56" s="4">
        <f t="shared" si="4"/>
        <v>60</v>
      </c>
      <c r="Q56" s="5">
        <f t="shared" si="9"/>
        <v>232024.32000000001</v>
      </c>
      <c r="R56" s="6">
        <f t="shared" si="5"/>
        <v>232.02432000000002</v>
      </c>
    </row>
    <row r="57" spans="1:18">
      <c r="A57" s="13"/>
      <c r="B57" s="13"/>
      <c r="C57" s="2" t="s">
        <v>29</v>
      </c>
      <c r="D57" s="3">
        <f t="shared" si="8"/>
        <v>0.81</v>
      </c>
      <c r="E57" s="3">
        <f t="shared" si="2"/>
        <v>0.15</v>
      </c>
      <c r="F57" s="3">
        <f t="shared" si="7"/>
        <v>3.1250000000000002E-3</v>
      </c>
      <c r="G57" s="2">
        <v>500</v>
      </c>
      <c r="H57" s="2">
        <v>300</v>
      </c>
      <c r="I57" s="2">
        <v>555</v>
      </c>
      <c r="J57" s="2">
        <v>1110</v>
      </c>
      <c r="K57" s="4">
        <v>400</v>
      </c>
      <c r="L57" s="4">
        <v>20.100000000000001</v>
      </c>
      <c r="M57" s="4">
        <v>30</v>
      </c>
      <c r="N57" s="4">
        <v>0.96</v>
      </c>
      <c r="O57" s="4">
        <f t="shared" si="0"/>
        <v>38.349917081260365</v>
      </c>
      <c r="P57" s="4">
        <f t="shared" si="4"/>
        <v>60</v>
      </c>
      <c r="Q57" s="5">
        <f t="shared" si="9"/>
        <v>250504.32000000001</v>
      </c>
      <c r="R57" s="6">
        <f t="shared" si="5"/>
        <v>250.50432000000001</v>
      </c>
    </row>
    <row r="58" spans="1:18">
      <c r="A58" s="13"/>
      <c r="B58" s="13"/>
      <c r="C58" s="2" t="s">
        <v>30</v>
      </c>
      <c r="D58" s="3">
        <f t="shared" si="8"/>
        <v>0.81</v>
      </c>
      <c r="E58" s="3">
        <f t="shared" si="2"/>
        <v>0.15</v>
      </c>
      <c r="F58" s="3">
        <f t="shared" si="7"/>
        <v>3.1250000000000002E-3</v>
      </c>
      <c r="G58" s="2">
        <v>500</v>
      </c>
      <c r="H58" s="2">
        <v>300</v>
      </c>
      <c r="I58" s="2">
        <v>420.00000000000011</v>
      </c>
      <c r="J58" s="2">
        <v>375</v>
      </c>
      <c r="K58" s="4">
        <v>400</v>
      </c>
      <c r="L58" s="4">
        <v>20.100000000000001</v>
      </c>
      <c r="M58" s="4">
        <v>30</v>
      </c>
      <c r="N58" s="4">
        <v>0.96</v>
      </c>
      <c r="O58" s="4">
        <f t="shared" si="0"/>
        <v>-3.1094527363184179</v>
      </c>
      <c r="P58" s="4">
        <f t="shared" si="4"/>
        <v>60</v>
      </c>
      <c r="Q58" s="5">
        <f t="shared" si="9"/>
        <v>226744.32000000004</v>
      </c>
      <c r="R58" s="6">
        <f t="shared" si="5"/>
        <v>226.74432000000004</v>
      </c>
    </row>
    <row r="59" spans="1:18">
      <c r="A59" s="13"/>
      <c r="B59" s="13"/>
      <c r="C59" s="2" t="s">
        <v>31</v>
      </c>
      <c r="D59" s="3">
        <f t="shared" si="8"/>
        <v>0.81</v>
      </c>
      <c r="E59" s="3">
        <f t="shared" si="2"/>
        <v>0.15</v>
      </c>
      <c r="F59" s="3">
        <f t="shared" si="7"/>
        <v>3.1250000000000002E-3</v>
      </c>
      <c r="G59" s="2">
        <v>500</v>
      </c>
      <c r="H59" s="2">
        <v>300</v>
      </c>
      <c r="I59" s="2">
        <v>555</v>
      </c>
      <c r="J59" s="2">
        <v>1005</v>
      </c>
      <c r="K59" s="4">
        <v>400</v>
      </c>
      <c r="L59" s="4">
        <v>20.100000000000001</v>
      </c>
      <c r="M59" s="4">
        <v>30</v>
      </c>
      <c r="N59" s="4">
        <v>0.96</v>
      </c>
      <c r="O59" s="4">
        <f t="shared" si="0"/>
        <v>31.094527363184078</v>
      </c>
      <c r="P59" s="4">
        <f t="shared" si="4"/>
        <v>60</v>
      </c>
      <c r="Q59" s="5">
        <f t="shared" si="9"/>
        <v>250504.32000000001</v>
      </c>
      <c r="R59" s="6">
        <f t="shared" si="5"/>
        <v>250.50432000000001</v>
      </c>
    </row>
    <row r="60" spans="1:18">
      <c r="A60" s="13"/>
      <c r="B60" s="13"/>
      <c r="C60" s="2" t="s">
        <v>32</v>
      </c>
      <c r="D60" s="3">
        <f t="shared" si="8"/>
        <v>0.81</v>
      </c>
      <c r="E60" s="3">
        <f t="shared" si="2"/>
        <v>0.15</v>
      </c>
      <c r="F60" s="3">
        <f t="shared" si="7"/>
        <v>3.1250000000000002E-3</v>
      </c>
      <c r="G60" s="2">
        <v>500</v>
      </c>
      <c r="H60" s="2">
        <v>300</v>
      </c>
      <c r="I60" s="2">
        <v>510.00000000000011</v>
      </c>
      <c r="J60" s="2">
        <v>1335</v>
      </c>
      <c r="K60" s="4">
        <v>400</v>
      </c>
      <c r="L60" s="4">
        <v>20.100000000000001</v>
      </c>
      <c r="M60" s="4">
        <v>30</v>
      </c>
      <c r="N60" s="4">
        <v>0.96</v>
      </c>
      <c r="O60" s="4">
        <f t="shared" si="0"/>
        <v>57.006633499170803</v>
      </c>
      <c r="P60" s="4">
        <f t="shared" si="4"/>
        <v>60</v>
      </c>
      <c r="Q60" s="5">
        <f t="shared" si="9"/>
        <v>242584.32000000004</v>
      </c>
      <c r="R60" s="6">
        <f t="shared" si="5"/>
        <v>242.58432000000005</v>
      </c>
    </row>
    <row r="61" spans="1:18">
      <c r="A61" s="13"/>
      <c r="B61" s="13"/>
      <c r="C61" s="2" t="s">
        <v>33</v>
      </c>
      <c r="D61" s="3">
        <f t="shared" si="8"/>
        <v>0.81</v>
      </c>
      <c r="E61" s="3">
        <f t="shared" si="2"/>
        <v>0.15</v>
      </c>
      <c r="F61" s="3">
        <f t="shared" si="7"/>
        <v>3.1250000000000002E-3</v>
      </c>
      <c r="G61" s="2">
        <v>500</v>
      </c>
      <c r="H61" s="2">
        <v>300</v>
      </c>
      <c r="I61" s="2">
        <v>555</v>
      </c>
      <c r="J61" s="2">
        <v>0</v>
      </c>
      <c r="K61" s="4">
        <v>400</v>
      </c>
      <c r="L61" s="4">
        <v>20.100000000000001</v>
      </c>
      <c r="M61" s="4">
        <v>30</v>
      </c>
      <c r="N61" s="4">
        <v>0.96</v>
      </c>
      <c r="O61" s="4">
        <f t="shared" si="0"/>
        <v>-38.349917081260365</v>
      </c>
      <c r="P61" s="4">
        <f t="shared" si="4"/>
        <v>60</v>
      </c>
      <c r="Q61" s="5">
        <f t="shared" si="9"/>
        <v>250504.32000000001</v>
      </c>
      <c r="R61" s="6">
        <f t="shared" si="5"/>
        <v>250.50432000000001</v>
      </c>
    </row>
    <row r="62" spans="1:18">
      <c r="A62" s="13"/>
      <c r="B62" s="13"/>
      <c r="C62" s="2" t="s">
        <v>34</v>
      </c>
      <c r="D62" s="3">
        <f t="shared" si="8"/>
        <v>0.81</v>
      </c>
      <c r="E62" s="3">
        <f t="shared" si="2"/>
        <v>0.15</v>
      </c>
      <c r="F62" s="3">
        <f t="shared" si="7"/>
        <v>3.1250000000000002E-3</v>
      </c>
      <c r="G62" s="2">
        <v>500</v>
      </c>
      <c r="H62" s="2">
        <v>300</v>
      </c>
      <c r="I62" s="2">
        <v>525</v>
      </c>
      <c r="J62" s="2">
        <v>1185</v>
      </c>
      <c r="K62" s="4">
        <v>400</v>
      </c>
      <c r="L62" s="4">
        <v>20.100000000000001</v>
      </c>
      <c r="M62" s="4">
        <v>30</v>
      </c>
      <c r="N62" s="4">
        <v>0.96</v>
      </c>
      <c r="O62" s="4">
        <f t="shared" si="0"/>
        <v>45.605306799336645</v>
      </c>
      <c r="P62" s="4">
        <f t="shared" si="4"/>
        <v>60</v>
      </c>
      <c r="Q62" s="5">
        <f t="shared" si="9"/>
        <v>245224.32000000001</v>
      </c>
      <c r="R62" s="6">
        <f t="shared" si="5"/>
        <v>245.22432000000001</v>
      </c>
    </row>
    <row r="63" spans="1:18">
      <c r="A63" s="13"/>
      <c r="B63" s="13"/>
      <c r="C63" s="2" t="s">
        <v>35</v>
      </c>
      <c r="D63" s="3">
        <f t="shared" si="8"/>
        <v>0.81</v>
      </c>
      <c r="E63" s="3">
        <f t="shared" si="2"/>
        <v>0.15</v>
      </c>
      <c r="F63" s="3">
        <f t="shared" si="7"/>
        <v>3.1250000000000002E-3</v>
      </c>
      <c r="G63" s="2">
        <v>500</v>
      </c>
      <c r="H63" s="2">
        <v>300</v>
      </c>
      <c r="I63" s="2">
        <v>450</v>
      </c>
      <c r="J63" s="2">
        <v>990</v>
      </c>
      <c r="K63" s="4">
        <v>400</v>
      </c>
      <c r="L63" s="4">
        <v>20.100000000000001</v>
      </c>
      <c r="M63" s="4">
        <v>30</v>
      </c>
      <c r="N63" s="4">
        <v>0.96</v>
      </c>
      <c r="O63" s="4">
        <f t="shared" si="0"/>
        <v>37.313432835820898</v>
      </c>
      <c r="P63" s="4">
        <f t="shared" si="4"/>
        <v>60</v>
      </c>
      <c r="Q63" s="5">
        <f t="shared" si="9"/>
        <v>232024.32000000001</v>
      </c>
      <c r="R63" s="6">
        <f t="shared" si="5"/>
        <v>232.02432000000002</v>
      </c>
    </row>
    <row r="64" spans="1:18">
      <c r="A64" s="13"/>
      <c r="B64" s="13"/>
      <c r="C64" s="2" t="s">
        <v>36</v>
      </c>
      <c r="D64" s="3">
        <f t="shared" si="8"/>
        <v>0.81</v>
      </c>
      <c r="E64" s="3">
        <f t="shared" si="2"/>
        <v>0.15</v>
      </c>
      <c r="F64" s="3">
        <f t="shared" si="7"/>
        <v>3.1250000000000002E-3</v>
      </c>
      <c r="G64" s="2">
        <v>500</v>
      </c>
      <c r="H64" s="2">
        <v>300</v>
      </c>
      <c r="I64" s="2">
        <v>540</v>
      </c>
      <c r="J64" s="2">
        <v>0</v>
      </c>
      <c r="K64" s="4">
        <v>400</v>
      </c>
      <c r="L64" s="4">
        <v>20.100000000000001</v>
      </c>
      <c r="M64" s="4">
        <v>30</v>
      </c>
      <c r="N64" s="4">
        <v>0.96</v>
      </c>
      <c r="O64" s="4">
        <f t="shared" si="0"/>
        <v>-37.313432835820898</v>
      </c>
      <c r="P64" s="4">
        <f t="shared" si="4"/>
        <v>60</v>
      </c>
      <c r="Q64" s="5">
        <f t="shared" si="9"/>
        <v>247864.32000000001</v>
      </c>
      <c r="R64" s="6">
        <f t="shared" si="5"/>
        <v>247.86432000000002</v>
      </c>
    </row>
    <row r="65" spans="1:18">
      <c r="A65" s="13"/>
      <c r="B65" s="13"/>
      <c r="C65" s="2" t="s">
        <v>37</v>
      </c>
      <c r="D65" s="3">
        <f t="shared" si="8"/>
        <v>0.81</v>
      </c>
      <c r="E65" s="3">
        <f t="shared" si="2"/>
        <v>0.15</v>
      </c>
      <c r="F65" s="3">
        <f t="shared" si="7"/>
        <v>3.1250000000000002E-3</v>
      </c>
      <c r="G65" s="2">
        <v>500</v>
      </c>
      <c r="H65" s="2">
        <v>300</v>
      </c>
      <c r="I65" s="2">
        <v>450</v>
      </c>
      <c r="J65" s="2">
        <v>930</v>
      </c>
      <c r="K65" s="4">
        <v>400</v>
      </c>
      <c r="L65" s="4">
        <v>20.100000000000001</v>
      </c>
      <c r="M65" s="4">
        <v>30</v>
      </c>
      <c r="N65" s="4">
        <v>0.96</v>
      </c>
      <c r="O65" s="4">
        <f t="shared" si="0"/>
        <v>33.16749585406302</v>
      </c>
      <c r="P65" s="4">
        <f t="shared" si="4"/>
        <v>60</v>
      </c>
      <c r="Q65" s="5">
        <f t="shared" si="9"/>
        <v>232024.32000000001</v>
      </c>
      <c r="R65" s="6">
        <f t="shared" si="5"/>
        <v>232.02432000000002</v>
      </c>
    </row>
    <row r="66" spans="1:18">
      <c r="A66" s="13"/>
      <c r="B66" s="13"/>
      <c r="C66" s="2" t="s">
        <v>38</v>
      </c>
      <c r="D66" s="3">
        <f t="shared" si="8"/>
        <v>0.81</v>
      </c>
      <c r="E66" s="3">
        <f t="shared" si="2"/>
        <v>0.15</v>
      </c>
      <c r="F66" s="3">
        <f t="shared" si="7"/>
        <v>3.1250000000000002E-3</v>
      </c>
      <c r="G66" s="2">
        <v>500</v>
      </c>
      <c r="H66" s="2">
        <v>300</v>
      </c>
      <c r="I66" s="2">
        <v>450</v>
      </c>
      <c r="J66" s="2">
        <v>930</v>
      </c>
      <c r="K66" s="4">
        <v>400</v>
      </c>
      <c r="L66" s="4">
        <v>20.100000000000001</v>
      </c>
      <c r="M66" s="4">
        <v>30</v>
      </c>
      <c r="N66" s="4">
        <v>0.96</v>
      </c>
      <c r="O66" s="4">
        <f t="shared" si="0"/>
        <v>33.16749585406302</v>
      </c>
      <c r="P66" s="4">
        <f t="shared" si="4"/>
        <v>60</v>
      </c>
      <c r="Q66" s="5">
        <f t="shared" si="9"/>
        <v>232024.32000000001</v>
      </c>
      <c r="R66" s="6">
        <f t="shared" si="5"/>
        <v>232.02432000000002</v>
      </c>
    </row>
    <row r="67" spans="1:18">
      <c r="A67" s="13"/>
      <c r="B67" s="13"/>
      <c r="C67" s="2" t="s">
        <v>39</v>
      </c>
      <c r="D67" s="3">
        <f t="shared" si="8"/>
        <v>0.81</v>
      </c>
      <c r="E67" s="3">
        <f t="shared" si="2"/>
        <v>0.15</v>
      </c>
      <c r="F67" s="3">
        <f t="shared" si="7"/>
        <v>3.1250000000000002E-3</v>
      </c>
      <c r="G67" s="2">
        <v>500</v>
      </c>
      <c r="H67" s="2">
        <v>300</v>
      </c>
      <c r="I67" s="2">
        <v>510.00000000000011</v>
      </c>
      <c r="J67" s="2">
        <v>0</v>
      </c>
      <c r="K67" s="4">
        <v>400</v>
      </c>
      <c r="L67" s="4">
        <v>20.100000000000001</v>
      </c>
      <c r="M67" s="4">
        <v>30</v>
      </c>
      <c r="N67" s="4">
        <v>0.96</v>
      </c>
      <c r="O67" s="4">
        <f t="shared" ref="O67:O130" si="10">(K67*J67-K67*I67)/(N67*L67*H67)</f>
        <v>-35.240464344941962</v>
      </c>
      <c r="P67" s="4">
        <f t="shared" si="4"/>
        <v>60</v>
      </c>
      <c r="Q67" s="5">
        <f t="shared" ref="Q67:Q98" si="11">(N67*L67*H67*MAX(O67,P67)*(G67-M67-MAX(O67,P67)*0.5)+K67*I67*(G67-2*M67))/1000</f>
        <v>242584.32000000004</v>
      </c>
      <c r="R67" s="6">
        <f t="shared" si="5"/>
        <v>242.58432000000005</v>
      </c>
    </row>
    <row r="68" spans="1:18">
      <c r="A68" s="13"/>
      <c r="B68" s="13"/>
      <c r="C68" s="2" t="s">
        <v>40</v>
      </c>
      <c r="D68" s="3">
        <f t="shared" si="8"/>
        <v>0.81</v>
      </c>
      <c r="E68" s="3">
        <f t="shared" ref="E68:E131" si="12">G68/1000*H68/1000</f>
        <v>0.15</v>
      </c>
      <c r="F68" s="3">
        <f t="shared" ref="F68:F131" si="13">1/12*(G68/1000)^3*H68/1000</f>
        <v>3.1250000000000002E-3</v>
      </c>
      <c r="G68" s="2">
        <v>500</v>
      </c>
      <c r="H68" s="2">
        <v>300</v>
      </c>
      <c r="I68" s="2">
        <v>450</v>
      </c>
      <c r="J68" s="2">
        <v>930</v>
      </c>
      <c r="K68" s="4">
        <v>400</v>
      </c>
      <c r="L68" s="4">
        <v>20.100000000000001</v>
      </c>
      <c r="M68" s="4">
        <v>30</v>
      </c>
      <c r="N68" s="4">
        <v>0.96</v>
      </c>
      <c r="O68" s="4">
        <f t="shared" si="10"/>
        <v>33.16749585406302</v>
      </c>
      <c r="P68" s="4">
        <f t="shared" ref="P68:P131" si="14">2*M68</f>
        <v>60</v>
      </c>
      <c r="Q68" s="5">
        <f t="shared" si="11"/>
        <v>232024.32000000001</v>
      </c>
      <c r="R68" s="6">
        <f t="shared" ref="R68:R131" si="15">Q68/1000</f>
        <v>232.02432000000002</v>
      </c>
    </row>
    <row r="69" spans="1:18">
      <c r="A69" s="13"/>
      <c r="B69" s="13">
        <v>4</v>
      </c>
      <c r="C69" s="2" t="s">
        <v>47</v>
      </c>
      <c r="D69" s="3">
        <f t="shared" si="8"/>
        <v>0.81</v>
      </c>
      <c r="E69" s="3">
        <f t="shared" si="12"/>
        <v>0.15</v>
      </c>
      <c r="F69" s="3">
        <f t="shared" si="13"/>
        <v>3.1250000000000002E-3</v>
      </c>
      <c r="G69" s="2">
        <v>500</v>
      </c>
      <c r="H69" s="2">
        <v>300</v>
      </c>
      <c r="I69" s="2">
        <v>450</v>
      </c>
      <c r="J69" s="2">
        <v>675</v>
      </c>
      <c r="K69" s="4">
        <v>400</v>
      </c>
      <c r="L69" s="4">
        <v>20.100000000000001</v>
      </c>
      <c r="M69" s="4">
        <v>30</v>
      </c>
      <c r="N69" s="4">
        <v>0.96</v>
      </c>
      <c r="O69" s="4">
        <f t="shared" si="10"/>
        <v>15.547263681592039</v>
      </c>
      <c r="P69" s="4">
        <f t="shared" si="14"/>
        <v>60</v>
      </c>
      <c r="Q69" s="5">
        <f t="shared" si="11"/>
        <v>232024.32000000001</v>
      </c>
      <c r="R69" s="6">
        <f t="shared" si="15"/>
        <v>232.02432000000002</v>
      </c>
    </row>
    <row r="70" spans="1:18">
      <c r="A70" s="13"/>
      <c r="B70" s="13"/>
      <c r="C70" s="2" t="s">
        <v>24</v>
      </c>
      <c r="D70" s="3">
        <f t="shared" si="8"/>
        <v>0.81</v>
      </c>
      <c r="E70" s="3">
        <f t="shared" si="12"/>
        <v>0.15</v>
      </c>
      <c r="F70" s="3">
        <f t="shared" si="13"/>
        <v>3.1250000000000002E-3</v>
      </c>
      <c r="G70" s="2">
        <v>500</v>
      </c>
      <c r="H70" s="2">
        <v>300</v>
      </c>
      <c r="I70" s="2">
        <v>375</v>
      </c>
      <c r="J70" s="2">
        <v>375</v>
      </c>
      <c r="K70" s="4">
        <v>400</v>
      </c>
      <c r="L70" s="4">
        <v>20.100000000000001</v>
      </c>
      <c r="M70" s="4">
        <v>30</v>
      </c>
      <c r="N70" s="4">
        <v>0.96</v>
      </c>
      <c r="O70" s="4">
        <f t="shared" si="10"/>
        <v>0</v>
      </c>
      <c r="P70" s="4">
        <f t="shared" si="14"/>
        <v>60</v>
      </c>
      <c r="Q70" s="5">
        <f t="shared" si="11"/>
        <v>218824.32000000001</v>
      </c>
      <c r="R70" s="6">
        <f t="shared" si="15"/>
        <v>218.82432</v>
      </c>
    </row>
    <row r="71" spans="1:18">
      <c r="A71" s="13"/>
      <c r="B71" s="13"/>
      <c r="C71" s="2" t="s">
        <v>25</v>
      </c>
      <c r="D71" s="3">
        <f t="shared" si="8"/>
        <v>0.81</v>
      </c>
      <c r="E71" s="3">
        <f t="shared" si="12"/>
        <v>0.15</v>
      </c>
      <c r="F71" s="3">
        <f t="shared" si="13"/>
        <v>3.1250000000000002E-3</v>
      </c>
      <c r="G71" s="2">
        <v>500</v>
      </c>
      <c r="H71" s="2">
        <v>300</v>
      </c>
      <c r="I71" s="2">
        <v>450</v>
      </c>
      <c r="J71" s="2">
        <v>660</v>
      </c>
      <c r="K71" s="4">
        <v>400</v>
      </c>
      <c r="L71" s="4">
        <v>20.100000000000001</v>
      </c>
      <c r="M71" s="4">
        <v>30</v>
      </c>
      <c r="N71" s="4">
        <v>0.96</v>
      </c>
      <c r="O71" s="4">
        <f t="shared" si="10"/>
        <v>14.510779436152569</v>
      </c>
      <c r="P71" s="4">
        <f t="shared" si="14"/>
        <v>60</v>
      </c>
      <c r="Q71" s="5">
        <f t="shared" si="11"/>
        <v>232024.32000000001</v>
      </c>
      <c r="R71" s="6">
        <f t="shared" si="15"/>
        <v>232.02432000000002</v>
      </c>
    </row>
    <row r="72" spans="1:18">
      <c r="A72" s="13"/>
      <c r="B72" s="13"/>
      <c r="C72" s="2" t="s">
        <v>26</v>
      </c>
      <c r="D72" s="3">
        <f t="shared" si="8"/>
        <v>0.81</v>
      </c>
      <c r="E72" s="3">
        <f t="shared" si="12"/>
        <v>0.15</v>
      </c>
      <c r="F72" s="3">
        <f t="shared" si="13"/>
        <v>3.1250000000000002E-3</v>
      </c>
      <c r="G72" s="2">
        <v>500</v>
      </c>
      <c r="H72" s="2">
        <v>300</v>
      </c>
      <c r="I72" s="2">
        <v>450</v>
      </c>
      <c r="J72" s="2">
        <v>660</v>
      </c>
      <c r="K72" s="4">
        <v>400</v>
      </c>
      <c r="L72" s="4">
        <v>20.100000000000001</v>
      </c>
      <c r="M72" s="4">
        <v>30</v>
      </c>
      <c r="N72" s="4">
        <v>0.96</v>
      </c>
      <c r="O72" s="4">
        <f t="shared" si="10"/>
        <v>14.510779436152569</v>
      </c>
      <c r="P72" s="4">
        <f t="shared" si="14"/>
        <v>60</v>
      </c>
      <c r="Q72" s="5">
        <f t="shared" si="11"/>
        <v>232024.32000000001</v>
      </c>
      <c r="R72" s="6">
        <f t="shared" si="15"/>
        <v>232.02432000000002</v>
      </c>
    </row>
    <row r="73" spans="1:18">
      <c r="A73" s="13"/>
      <c r="B73" s="13"/>
      <c r="C73" s="2" t="s">
        <v>27</v>
      </c>
      <c r="D73" s="3">
        <f t="shared" si="8"/>
        <v>0.81</v>
      </c>
      <c r="E73" s="3">
        <f t="shared" si="12"/>
        <v>0.15</v>
      </c>
      <c r="F73" s="3">
        <f t="shared" si="13"/>
        <v>3.1250000000000002E-3</v>
      </c>
      <c r="G73" s="2">
        <v>500</v>
      </c>
      <c r="H73" s="2">
        <v>300</v>
      </c>
      <c r="I73" s="2">
        <v>375</v>
      </c>
      <c r="J73" s="2">
        <v>0</v>
      </c>
      <c r="K73" s="4">
        <v>400</v>
      </c>
      <c r="L73" s="4">
        <v>20.100000000000001</v>
      </c>
      <c r="M73" s="4">
        <v>30</v>
      </c>
      <c r="N73" s="4">
        <v>0.96</v>
      </c>
      <c r="O73" s="4">
        <f t="shared" si="10"/>
        <v>-25.912106135986733</v>
      </c>
      <c r="P73" s="4">
        <f t="shared" si="14"/>
        <v>60</v>
      </c>
      <c r="Q73" s="5">
        <f t="shared" si="11"/>
        <v>218824.32000000001</v>
      </c>
      <c r="R73" s="6">
        <f t="shared" si="15"/>
        <v>218.82432</v>
      </c>
    </row>
    <row r="74" spans="1:18">
      <c r="A74" s="13"/>
      <c r="B74" s="13"/>
      <c r="C74" s="2" t="s">
        <v>49</v>
      </c>
      <c r="D74" s="3">
        <f t="shared" si="8"/>
        <v>0.81</v>
      </c>
      <c r="E74" s="3">
        <f t="shared" si="12"/>
        <v>0.15</v>
      </c>
      <c r="F74" s="3">
        <f t="shared" si="13"/>
        <v>3.1250000000000002E-3</v>
      </c>
      <c r="G74" s="2">
        <v>500</v>
      </c>
      <c r="H74" s="2">
        <v>300</v>
      </c>
      <c r="I74" s="2">
        <v>450</v>
      </c>
      <c r="J74" s="2">
        <v>660</v>
      </c>
      <c r="K74" s="4">
        <v>400</v>
      </c>
      <c r="L74" s="4">
        <v>20.100000000000001</v>
      </c>
      <c r="M74" s="4">
        <v>30</v>
      </c>
      <c r="N74" s="4">
        <v>0.96</v>
      </c>
      <c r="O74" s="4">
        <f t="shared" si="10"/>
        <v>14.510779436152569</v>
      </c>
      <c r="P74" s="4">
        <f t="shared" si="14"/>
        <v>60</v>
      </c>
      <c r="Q74" s="5">
        <f t="shared" si="11"/>
        <v>232024.32000000001</v>
      </c>
      <c r="R74" s="6">
        <f t="shared" si="15"/>
        <v>232.02432000000002</v>
      </c>
    </row>
    <row r="75" spans="1:18">
      <c r="A75" s="13"/>
      <c r="B75" s="13"/>
      <c r="C75" s="2" t="s">
        <v>29</v>
      </c>
      <c r="D75" s="3">
        <f t="shared" si="8"/>
        <v>0.81</v>
      </c>
      <c r="E75" s="3">
        <f t="shared" si="12"/>
        <v>0.15</v>
      </c>
      <c r="F75" s="3">
        <f t="shared" si="13"/>
        <v>3.1250000000000002E-3</v>
      </c>
      <c r="G75" s="2">
        <v>500</v>
      </c>
      <c r="H75" s="2">
        <v>300</v>
      </c>
      <c r="I75" s="2">
        <v>450</v>
      </c>
      <c r="J75" s="2">
        <v>960</v>
      </c>
      <c r="K75" s="4">
        <v>400</v>
      </c>
      <c r="L75" s="4">
        <v>20.100000000000001</v>
      </c>
      <c r="M75" s="4">
        <v>30</v>
      </c>
      <c r="N75" s="4">
        <v>0.96</v>
      </c>
      <c r="O75" s="4">
        <f t="shared" si="10"/>
        <v>35.240464344941955</v>
      </c>
      <c r="P75" s="4">
        <f t="shared" si="14"/>
        <v>60</v>
      </c>
      <c r="Q75" s="5">
        <f t="shared" si="11"/>
        <v>232024.32000000001</v>
      </c>
      <c r="R75" s="6">
        <f t="shared" si="15"/>
        <v>232.02432000000002</v>
      </c>
    </row>
    <row r="76" spans="1:18">
      <c r="A76" s="13"/>
      <c r="B76" s="13"/>
      <c r="C76" s="2" t="s">
        <v>30</v>
      </c>
      <c r="D76" s="3">
        <f t="shared" si="8"/>
        <v>0.81</v>
      </c>
      <c r="E76" s="3">
        <f t="shared" si="12"/>
        <v>0.15</v>
      </c>
      <c r="F76" s="3">
        <f t="shared" si="13"/>
        <v>3.1250000000000002E-3</v>
      </c>
      <c r="G76" s="2">
        <v>500</v>
      </c>
      <c r="H76" s="2">
        <v>300</v>
      </c>
      <c r="I76" s="2">
        <v>390</v>
      </c>
      <c r="J76" s="2">
        <v>375</v>
      </c>
      <c r="K76" s="4">
        <v>400</v>
      </c>
      <c r="L76" s="4">
        <v>20.100000000000001</v>
      </c>
      <c r="M76" s="4">
        <v>30</v>
      </c>
      <c r="N76" s="4">
        <v>0.96</v>
      </c>
      <c r="O76" s="4">
        <f t="shared" si="10"/>
        <v>-1.0364842454394694</v>
      </c>
      <c r="P76" s="4">
        <f t="shared" si="14"/>
        <v>60</v>
      </c>
      <c r="Q76" s="5">
        <f t="shared" si="11"/>
        <v>221464.32000000001</v>
      </c>
      <c r="R76" s="6">
        <f t="shared" si="15"/>
        <v>221.46432000000001</v>
      </c>
    </row>
    <row r="77" spans="1:18">
      <c r="A77" s="13"/>
      <c r="B77" s="13"/>
      <c r="C77" s="2" t="s">
        <v>31</v>
      </c>
      <c r="D77" s="3">
        <f t="shared" si="8"/>
        <v>0.81</v>
      </c>
      <c r="E77" s="3">
        <f t="shared" si="12"/>
        <v>0.15</v>
      </c>
      <c r="F77" s="3">
        <f t="shared" si="13"/>
        <v>3.1250000000000002E-3</v>
      </c>
      <c r="G77" s="2">
        <v>500</v>
      </c>
      <c r="H77" s="2">
        <v>300</v>
      </c>
      <c r="I77" s="2">
        <v>450</v>
      </c>
      <c r="J77" s="2">
        <v>885</v>
      </c>
      <c r="K77" s="4">
        <v>400</v>
      </c>
      <c r="L77" s="4">
        <v>20.100000000000001</v>
      </c>
      <c r="M77" s="4">
        <v>30</v>
      </c>
      <c r="N77" s="4">
        <v>0.96</v>
      </c>
      <c r="O77" s="4">
        <f t="shared" si="10"/>
        <v>30.05804311774461</v>
      </c>
      <c r="P77" s="4">
        <f t="shared" si="14"/>
        <v>60</v>
      </c>
      <c r="Q77" s="5">
        <f t="shared" si="11"/>
        <v>232024.32000000001</v>
      </c>
      <c r="R77" s="6">
        <f t="shared" si="15"/>
        <v>232.02432000000002</v>
      </c>
    </row>
    <row r="78" spans="1:18">
      <c r="A78" s="13"/>
      <c r="B78" s="13"/>
      <c r="C78" s="2" t="s">
        <v>32</v>
      </c>
      <c r="D78" s="3">
        <f t="shared" si="8"/>
        <v>0.81</v>
      </c>
      <c r="E78" s="3">
        <f t="shared" si="12"/>
        <v>0.15</v>
      </c>
      <c r="F78" s="3">
        <f t="shared" si="13"/>
        <v>3.1250000000000002E-3</v>
      </c>
      <c r="G78" s="2">
        <v>500</v>
      </c>
      <c r="H78" s="2">
        <v>300</v>
      </c>
      <c r="I78" s="2">
        <v>465</v>
      </c>
      <c r="J78" s="2">
        <v>1185</v>
      </c>
      <c r="K78" s="4">
        <v>400</v>
      </c>
      <c r="L78" s="4">
        <v>20.100000000000001</v>
      </c>
      <c r="M78" s="4">
        <v>30</v>
      </c>
      <c r="N78" s="4">
        <v>0.96</v>
      </c>
      <c r="O78" s="4">
        <f t="shared" si="10"/>
        <v>49.751243781094523</v>
      </c>
      <c r="P78" s="4">
        <f t="shared" si="14"/>
        <v>60</v>
      </c>
      <c r="Q78" s="5">
        <f t="shared" si="11"/>
        <v>234664.32000000001</v>
      </c>
      <c r="R78" s="6">
        <f t="shared" si="15"/>
        <v>234.66432</v>
      </c>
    </row>
    <row r="79" spans="1:18">
      <c r="A79" s="13"/>
      <c r="B79" s="13"/>
      <c r="C79" s="2" t="s">
        <v>33</v>
      </c>
      <c r="D79" s="3">
        <f t="shared" si="8"/>
        <v>0.81</v>
      </c>
      <c r="E79" s="3">
        <f t="shared" si="12"/>
        <v>0.15</v>
      </c>
      <c r="F79" s="3">
        <f t="shared" si="13"/>
        <v>3.1250000000000002E-3</v>
      </c>
      <c r="G79" s="2">
        <v>500</v>
      </c>
      <c r="H79" s="2">
        <v>300</v>
      </c>
      <c r="I79" s="2">
        <v>540</v>
      </c>
      <c r="J79" s="2">
        <v>0</v>
      </c>
      <c r="K79" s="4">
        <v>400</v>
      </c>
      <c r="L79" s="4">
        <v>20.100000000000001</v>
      </c>
      <c r="M79" s="4">
        <v>30</v>
      </c>
      <c r="N79" s="4">
        <v>0.96</v>
      </c>
      <c r="O79" s="4">
        <f t="shared" si="10"/>
        <v>-37.313432835820898</v>
      </c>
      <c r="P79" s="4">
        <f t="shared" si="14"/>
        <v>60</v>
      </c>
      <c r="Q79" s="5">
        <f t="shared" si="11"/>
        <v>247864.32000000001</v>
      </c>
      <c r="R79" s="6">
        <f t="shared" si="15"/>
        <v>247.86432000000002</v>
      </c>
    </row>
    <row r="80" spans="1:18">
      <c r="A80" s="13"/>
      <c r="B80" s="13"/>
      <c r="C80" s="2" t="s">
        <v>34</v>
      </c>
      <c r="D80" s="3">
        <f t="shared" ref="D80:D140" si="16">E80*5.4</f>
        <v>0.81</v>
      </c>
      <c r="E80" s="3">
        <f t="shared" si="12"/>
        <v>0.15</v>
      </c>
      <c r="F80" s="3">
        <f t="shared" si="13"/>
        <v>3.1250000000000002E-3</v>
      </c>
      <c r="G80" s="2">
        <v>500</v>
      </c>
      <c r="H80" s="2">
        <v>300</v>
      </c>
      <c r="I80" s="2">
        <v>465</v>
      </c>
      <c r="J80" s="2">
        <v>1065</v>
      </c>
      <c r="K80" s="4">
        <v>400</v>
      </c>
      <c r="L80" s="4">
        <v>20.100000000000001</v>
      </c>
      <c r="M80" s="4">
        <v>30</v>
      </c>
      <c r="N80" s="4">
        <v>0.96</v>
      </c>
      <c r="O80" s="4">
        <f t="shared" si="10"/>
        <v>41.459369817578775</v>
      </c>
      <c r="P80" s="4">
        <f t="shared" si="14"/>
        <v>60</v>
      </c>
      <c r="Q80" s="5">
        <f t="shared" si="11"/>
        <v>234664.32000000001</v>
      </c>
      <c r="R80" s="6">
        <f t="shared" si="15"/>
        <v>234.66432</v>
      </c>
    </row>
    <row r="81" spans="1:18">
      <c r="A81" s="13"/>
      <c r="B81" s="13"/>
      <c r="C81" s="2" t="s">
        <v>35</v>
      </c>
      <c r="D81" s="3">
        <f t="shared" si="16"/>
        <v>0.81</v>
      </c>
      <c r="E81" s="3">
        <f t="shared" si="12"/>
        <v>0.15</v>
      </c>
      <c r="F81" s="3">
        <f t="shared" si="13"/>
        <v>3.1250000000000002E-3</v>
      </c>
      <c r="G81" s="2">
        <v>500</v>
      </c>
      <c r="H81" s="2">
        <v>300</v>
      </c>
      <c r="I81" s="2">
        <v>450</v>
      </c>
      <c r="J81" s="2">
        <v>854.99999999999977</v>
      </c>
      <c r="K81" s="4">
        <v>400</v>
      </c>
      <c r="L81" s="4">
        <v>20.100000000000001</v>
      </c>
      <c r="M81" s="4">
        <v>30</v>
      </c>
      <c r="N81" s="4">
        <v>0.96</v>
      </c>
      <c r="O81" s="4">
        <f t="shared" si="10"/>
        <v>27.98507462686565</v>
      </c>
      <c r="P81" s="4">
        <f t="shared" si="14"/>
        <v>60</v>
      </c>
      <c r="Q81" s="5">
        <f t="shared" si="11"/>
        <v>232024.32000000001</v>
      </c>
      <c r="R81" s="6">
        <f t="shared" si="15"/>
        <v>232.02432000000002</v>
      </c>
    </row>
    <row r="82" spans="1:18">
      <c r="A82" s="13"/>
      <c r="B82" s="13"/>
      <c r="C82" s="2" t="s">
        <v>36</v>
      </c>
      <c r="D82" s="3">
        <f t="shared" si="16"/>
        <v>0.81</v>
      </c>
      <c r="E82" s="3">
        <f t="shared" si="12"/>
        <v>0.15</v>
      </c>
      <c r="F82" s="3">
        <f t="shared" si="13"/>
        <v>3.1250000000000002E-3</v>
      </c>
      <c r="G82" s="2">
        <v>500</v>
      </c>
      <c r="H82" s="2">
        <v>300</v>
      </c>
      <c r="I82" s="2">
        <v>555</v>
      </c>
      <c r="J82" s="2">
        <v>0</v>
      </c>
      <c r="K82" s="4">
        <v>400</v>
      </c>
      <c r="L82" s="4">
        <v>20.100000000000001</v>
      </c>
      <c r="M82" s="4">
        <v>30</v>
      </c>
      <c r="N82" s="4">
        <v>0.96</v>
      </c>
      <c r="O82" s="4">
        <f t="shared" si="10"/>
        <v>-38.349917081260365</v>
      </c>
      <c r="P82" s="4">
        <f t="shared" si="14"/>
        <v>60</v>
      </c>
      <c r="Q82" s="5">
        <f t="shared" si="11"/>
        <v>250504.32000000001</v>
      </c>
      <c r="R82" s="6">
        <f t="shared" si="15"/>
        <v>250.50432000000001</v>
      </c>
    </row>
    <row r="83" spans="1:18">
      <c r="A83" s="13"/>
      <c r="B83" s="13"/>
      <c r="C83" s="2" t="s">
        <v>37</v>
      </c>
      <c r="D83" s="3">
        <f t="shared" si="16"/>
        <v>0.81</v>
      </c>
      <c r="E83" s="3">
        <f t="shared" si="12"/>
        <v>0.15</v>
      </c>
      <c r="F83" s="3">
        <f t="shared" si="13"/>
        <v>3.1250000000000002E-3</v>
      </c>
      <c r="G83" s="2">
        <v>500</v>
      </c>
      <c r="H83" s="2">
        <v>300</v>
      </c>
      <c r="I83" s="2">
        <v>450</v>
      </c>
      <c r="J83" s="2">
        <v>854.99999999999977</v>
      </c>
      <c r="K83" s="4">
        <v>400</v>
      </c>
      <c r="L83" s="4">
        <v>20.100000000000001</v>
      </c>
      <c r="M83" s="4">
        <v>30</v>
      </c>
      <c r="N83" s="4">
        <v>0.96</v>
      </c>
      <c r="O83" s="4">
        <f t="shared" si="10"/>
        <v>27.98507462686565</v>
      </c>
      <c r="P83" s="4">
        <f t="shared" si="14"/>
        <v>60</v>
      </c>
      <c r="Q83" s="5">
        <f t="shared" si="11"/>
        <v>232024.32000000001</v>
      </c>
      <c r="R83" s="6">
        <f t="shared" si="15"/>
        <v>232.02432000000002</v>
      </c>
    </row>
    <row r="84" spans="1:18">
      <c r="A84" s="13"/>
      <c r="B84" s="13"/>
      <c r="C84" s="2" t="s">
        <v>38</v>
      </c>
      <c r="D84" s="3">
        <f t="shared" si="16"/>
        <v>0.81</v>
      </c>
      <c r="E84" s="3">
        <f t="shared" si="12"/>
        <v>0.15</v>
      </c>
      <c r="F84" s="3">
        <f t="shared" si="13"/>
        <v>3.1250000000000002E-3</v>
      </c>
      <c r="G84" s="2">
        <v>500</v>
      </c>
      <c r="H84" s="2">
        <v>300</v>
      </c>
      <c r="I84" s="2">
        <v>450</v>
      </c>
      <c r="J84" s="2">
        <v>854.99999999999977</v>
      </c>
      <c r="K84" s="4">
        <v>400</v>
      </c>
      <c r="L84" s="4">
        <v>20.100000000000001</v>
      </c>
      <c r="M84" s="4">
        <v>30</v>
      </c>
      <c r="N84" s="4">
        <v>0.96</v>
      </c>
      <c r="O84" s="4">
        <f t="shared" si="10"/>
        <v>27.98507462686565</v>
      </c>
      <c r="P84" s="4">
        <f t="shared" si="14"/>
        <v>60</v>
      </c>
      <c r="Q84" s="5">
        <f t="shared" si="11"/>
        <v>232024.32000000001</v>
      </c>
      <c r="R84" s="6">
        <f t="shared" si="15"/>
        <v>232.02432000000002</v>
      </c>
    </row>
    <row r="85" spans="1:18">
      <c r="A85" s="13"/>
      <c r="B85" s="13"/>
      <c r="C85" s="2" t="s">
        <v>39</v>
      </c>
      <c r="D85" s="3">
        <f t="shared" si="16"/>
        <v>0.81</v>
      </c>
      <c r="E85" s="3">
        <f t="shared" si="12"/>
        <v>0.15</v>
      </c>
      <c r="F85" s="3">
        <f t="shared" si="13"/>
        <v>3.1250000000000002E-3</v>
      </c>
      <c r="G85" s="2">
        <v>500</v>
      </c>
      <c r="H85" s="2">
        <v>300</v>
      </c>
      <c r="I85" s="2">
        <v>510.00000000000011</v>
      </c>
      <c r="J85" s="2">
        <v>0</v>
      </c>
      <c r="K85" s="4">
        <v>400</v>
      </c>
      <c r="L85" s="4">
        <v>20.100000000000001</v>
      </c>
      <c r="M85" s="4">
        <v>30</v>
      </c>
      <c r="N85" s="4">
        <v>0.96</v>
      </c>
      <c r="O85" s="4">
        <f t="shared" si="10"/>
        <v>-35.240464344941962</v>
      </c>
      <c r="P85" s="4">
        <f t="shared" si="14"/>
        <v>60</v>
      </c>
      <c r="Q85" s="5">
        <f t="shared" si="11"/>
        <v>242584.32000000004</v>
      </c>
      <c r="R85" s="6">
        <f t="shared" si="15"/>
        <v>242.58432000000005</v>
      </c>
    </row>
    <row r="86" spans="1:18">
      <c r="A86" s="13"/>
      <c r="B86" s="13"/>
      <c r="C86" s="2" t="s">
        <v>40</v>
      </c>
      <c r="D86" s="3">
        <f t="shared" si="16"/>
        <v>0.81</v>
      </c>
      <c r="E86" s="3">
        <f t="shared" si="12"/>
        <v>0.15</v>
      </c>
      <c r="F86" s="3">
        <f t="shared" si="13"/>
        <v>3.1250000000000002E-3</v>
      </c>
      <c r="G86" s="2">
        <v>500</v>
      </c>
      <c r="H86" s="2">
        <v>300</v>
      </c>
      <c r="I86" s="2">
        <v>450</v>
      </c>
      <c r="J86" s="2">
        <v>854.99999999999977</v>
      </c>
      <c r="K86" s="4">
        <v>400</v>
      </c>
      <c r="L86" s="4">
        <v>20.100000000000001</v>
      </c>
      <c r="M86" s="4">
        <v>30</v>
      </c>
      <c r="N86" s="4">
        <v>0.96</v>
      </c>
      <c r="O86" s="4">
        <f t="shared" si="10"/>
        <v>27.98507462686565</v>
      </c>
      <c r="P86" s="4">
        <f t="shared" si="14"/>
        <v>60</v>
      </c>
      <c r="Q86" s="5">
        <f t="shared" si="11"/>
        <v>232024.32000000001</v>
      </c>
      <c r="R86" s="6">
        <f t="shared" si="15"/>
        <v>232.02432000000002</v>
      </c>
    </row>
    <row r="87" spans="1:18">
      <c r="A87" s="13"/>
      <c r="B87" s="13">
        <v>5</v>
      </c>
      <c r="C87" s="2" t="s">
        <v>47</v>
      </c>
      <c r="D87" s="3">
        <f t="shared" si="16"/>
        <v>0.81</v>
      </c>
      <c r="E87" s="3">
        <f t="shared" si="12"/>
        <v>0.15</v>
      </c>
      <c r="F87" s="3">
        <f t="shared" si="13"/>
        <v>3.1250000000000002E-3</v>
      </c>
      <c r="G87" s="2">
        <v>500</v>
      </c>
      <c r="H87" s="2">
        <v>300</v>
      </c>
      <c r="I87" s="2">
        <v>450</v>
      </c>
      <c r="J87" s="2">
        <v>555</v>
      </c>
      <c r="K87" s="4">
        <v>400</v>
      </c>
      <c r="L87" s="4">
        <v>20.100000000000001</v>
      </c>
      <c r="M87" s="4">
        <v>30</v>
      </c>
      <c r="N87" s="4">
        <v>0.96</v>
      </c>
      <c r="O87" s="4">
        <f t="shared" si="10"/>
        <v>7.2553897180762847</v>
      </c>
      <c r="P87" s="4">
        <f t="shared" si="14"/>
        <v>60</v>
      </c>
      <c r="Q87" s="5">
        <f t="shared" si="11"/>
        <v>232024.32000000001</v>
      </c>
      <c r="R87" s="6">
        <f t="shared" si="15"/>
        <v>232.02432000000002</v>
      </c>
    </row>
    <row r="88" spans="1:18">
      <c r="A88" s="13"/>
      <c r="B88" s="13"/>
      <c r="C88" s="2" t="s">
        <v>50</v>
      </c>
      <c r="D88" s="3">
        <f t="shared" si="16"/>
        <v>0.81</v>
      </c>
      <c r="E88" s="3">
        <f t="shared" si="12"/>
        <v>0.15</v>
      </c>
      <c r="F88" s="3">
        <f t="shared" si="13"/>
        <v>3.1250000000000002E-3</v>
      </c>
      <c r="G88" s="2">
        <v>500</v>
      </c>
      <c r="H88" s="2">
        <v>300</v>
      </c>
      <c r="I88" s="2">
        <v>375</v>
      </c>
      <c r="J88" s="2">
        <v>0</v>
      </c>
      <c r="K88" s="4">
        <v>400</v>
      </c>
      <c r="L88" s="4">
        <v>20.100000000000001</v>
      </c>
      <c r="M88" s="4">
        <v>30</v>
      </c>
      <c r="N88" s="4">
        <v>0.96</v>
      </c>
      <c r="O88" s="4">
        <f t="shared" si="10"/>
        <v>-25.912106135986733</v>
      </c>
      <c r="P88" s="4">
        <f t="shared" si="14"/>
        <v>60</v>
      </c>
      <c r="Q88" s="5">
        <f t="shared" si="11"/>
        <v>218824.32000000001</v>
      </c>
      <c r="R88" s="6">
        <f t="shared" si="15"/>
        <v>218.82432</v>
      </c>
    </row>
    <row r="89" spans="1:18">
      <c r="A89" s="13"/>
      <c r="B89" s="13"/>
      <c r="C89" s="2" t="s">
        <v>25</v>
      </c>
      <c r="D89" s="3">
        <f t="shared" si="16"/>
        <v>0.81</v>
      </c>
      <c r="E89" s="3">
        <f t="shared" si="12"/>
        <v>0.15</v>
      </c>
      <c r="F89" s="3">
        <f t="shared" si="13"/>
        <v>3.1250000000000002E-3</v>
      </c>
      <c r="G89" s="2">
        <v>500</v>
      </c>
      <c r="H89" s="2">
        <v>300</v>
      </c>
      <c r="I89" s="2">
        <v>450</v>
      </c>
      <c r="J89" s="2">
        <v>585</v>
      </c>
      <c r="K89" s="4">
        <v>400</v>
      </c>
      <c r="L89" s="4">
        <v>20.100000000000001</v>
      </c>
      <c r="M89" s="4">
        <v>30</v>
      </c>
      <c r="N89" s="4">
        <v>0.96</v>
      </c>
      <c r="O89" s="4">
        <f t="shared" si="10"/>
        <v>9.3283582089552244</v>
      </c>
      <c r="P89" s="4">
        <f t="shared" si="14"/>
        <v>60</v>
      </c>
      <c r="Q89" s="5">
        <f t="shared" si="11"/>
        <v>232024.32000000001</v>
      </c>
      <c r="R89" s="6">
        <f t="shared" si="15"/>
        <v>232.02432000000002</v>
      </c>
    </row>
    <row r="90" spans="1:18">
      <c r="A90" s="13"/>
      <c r="B90" s="13"/>
      <c r="C90" s="2" t="s">
        <v>26</v>
      </c>
      <c r="D90" s="3">
        <f t="shared" si="16"/>
        <v>0.81</v>
      </c>
      <c r="E90" s="3">
        <f t="shared" si="12"/>
        <v>0.15</v>
      </c>
      <c r="F90" s="3">
        <f t="shared" si="13"/>
        <v>3.1250000000000002E-3</v>
      </c>
      <c r="G90" s="2">
        <v>500</v>
      </c>
      <c r="H90" s="2">
        <v>300</v>
      </c>
      <c r="I90" s="2">
        <v>450</v>
      </c>
      <c r="J90" s="2">
        <v>555</v>
      </c>
      <c r="K90" s="4">
        <v>400</v>
      </c>
      <c r="L90" s="4">
        <v>20.100000000000001</v>
      </c>
      <c r="M90" s="4">
        <v>30</v>
      </c>
      <c r="N90" s="4">
        <v>0.96</v>
      </c>
      <c r="O90" s="4">
        <f t="shared" si="10"/>
        <v>7.2553897180762847</v>
      </c>
      <c r="P90" s="4">
        <f t="shared" si="14"/>
        <v>60</v>
      </c>
      <c r="Q90" s="5">
        <f t="shared" si="11"/>
        <v>232024.32000000001</v>
      </c>
      <c r="R90" s="6">
        <f t="shared" si="15"/>
        <v>232.02432000000002</v>
      </c>
    </row>
    <row r="91" spans="1:18">
      <c r="A91" s="13"/>
      <c r="B91" s="13"/>
      <c r="C91" s="2" t="s">
        <v>27</v>
      </c>
      <c r="D91" s="3">
        <f t="shared" si="16"/>
        <v>0.81</v>
      </c>
      <c r="E91" s="3">
        <f t="shared" si="12"/>
        <v>0.15</v>
      </c>
      <c r="F91" s="3">
        <f t="shared" si="13"/>
        <v>3.1250000000000002E-3</v>
      </c>
      <c r="G91" s="2">
        <v>500</v>
      </c>
      <c r="H91" s="2">
        <v>300</v>
      </c>
      <c r="I91" s="2">
        <v>375</v>
      </c>
      <c r="J91" s="2">
        <v>0</v>
      </c>
      <c r="K91" s="4">
        <v>400</v>
      </c>
      <c r="L91" s="4">
        <v>20.100000000000001</v>
      </c>
      <c r="M91" s="4">
        <v>30</v>
      </c>
      <c r="N91" s="4">
        <v>0.96</v>
      </c>
      <c r="O91" s="4">
        <f t="shared" si="10"/>
        <v>-25.912106135986733</v>
      </c>
      <c r="P91" s="4">
        <f t="shared" si="14"/>
        <v>60</v>
      </c>
      <c r="Q91" s="5">
        <f t="shared" si="11"/>
        <v>218824.32000000001</v>
      </c>
      <c r="R91" s="6">
        <f t="shared" si="15"/>
        <v>218.82432</v>
      </c>
    </row>
    <row r="92" spans="1:18">
      <c r="A92" s="13"/>
      <c r="B92" s="13"/>
      <c r="C92" s="2" t="s">
        <v>49</v>
      </c>
      <c r="D92" s="3">
        <f t="shared" si="16"/>
        <v>0.81</v>
      </c>
      <c r="E92" s="3">
        <f t="shared" si="12"/>
        <v>0.15</v>
      </c>
      <c r="F92" s="3">
        <f t="shared" si="13"/>
        <v>3.1250000000000002E-3</v>
      </c>
      <c r="G92" s="2">
        <v>500</v>
      </c>
      <c r="H92" s="2">
        <v>300</v>
      </c>
      <c r="I92" s="2">
        <v>450</v>
      </c>
      <c r="J92" s="2">
        <v>555</v>
      </c>
      <c r="K92" s="4">
        <v>400</v>
      </c>
      <c r="L92" s="4">
        <v>20.100000000000001</v>
      </c>
      <c r="M92" s="4">
        <v>30</v>
      </c>
      <c r="N92" s="4">
        <v>0.96</v>
      </c>
      <c r="O92" s="4">
        <f t="shared" si="10"/>
        <v>7.2553897180762847</v>
      </c>
      <c r="P92" s="4">
        <f t="shared" si="14"/>
        <v>60</v>
      </c>
      <c r="Q92" s="5">
        <f t="shared" si="11"/>
        <v>232024.32000000001</v>
      </c>
      <c r="R92" s="6">
        <f t="shared" si="15"/>
        <v>232.02432000000002</v>
      </c>
    </row>
    <row r="93" spans="1:18">
      <c r="A93" s="13"/>
      <c r="B93" s="13"/>
      <c r="C93" s="2" t="s">
        <v>29</v>
      </c>
      <c r="D93" s="3">
        <f t="shared" si="16"/>
        <v>0.81</v>
      </c>
      <c r="E93" s="3">
        <f t="shared" si="12"/>
        <v>0.15</v>
      </c>
      <c r="F93" s="3">
        <f t="shared" si="13"/>
        <v>3.1250000000000002E-3</v>
      </c>
      <c r="G93" s="2">
        <v>500</v>
      </c>
      <c r="H93" s="2">
        <v>300</v>
      </c>
      <c r="I93" s="2">
        <v>450</v>
      </c>
      <c r="J93" s="2">
        <v>765</v>
      </c>
      <c r="K93" s="4">
        <v>400</v>
      </c>
      <c r="L93" s="4">
        <v>20.100000000000001</v>
      </c>
      <c r="M93" s="4">
        <v>30</v>
      </c>
      <c r="N93" s="4">
        <v>0.96</v>
      </c>
      <c r="O93" s="4">
        <f t="shared" si="10"/>
        <v>21.766169154228855</v>
      </c>
      <c r="P93" s="4">
        <f t="shared" si="14"/>
        <v>60</v>
      </c>
      <c r="Q93" s="5">
        <f t="shared" si="11"/>
        <v>232024.32000000001</v>
      </c>
      <c r="R93" s="6">
        <f t="shared" si="15"/>
        <v>232.02432000000002</v>
      </c>
    </row>
    <row r="94" spans="1:18">
      <c r="A94" s="13"/>
      <c r="B94" s="13"/>
      <c r="C94" s="2" t="s">
        <v>30</v>
      </c>
      <c r="D94" s="3">
        <f t="shared" si="16"/>
        <v>0.81</v>
      </c>
      <c r="E94" s="3">
        <f t="shared" si="12"/>
        <v>0.15</v>
      </c>
      <c r="F94" s="3">
        <f t="shared" si="13"/>
        <v>3.1250000000000002E-3</v>
      </c>
      <c r="G94" s="2">
        <v>500</v>
      </c>
      <c r="H94" s="2">
        <v>300</v>
      </c>
      <c r="I94" s="2">
        <v>375</v>
      </c>
      <c r="J94" s="2">
        <v>375</v>
      </c>
      <c r="K94" s="4">
        <v>400</v>
      </c>
      <c r="L94" s="4">
        <v>20.100000000000001</v>
      </c>
      <c r="M94" s="4">
        <v>30</v>
      </c>
      <c r="N94" s="4">
        <v>0.96</v>
      </c>
      <c r="O94" s="4">
        <f t="shared" si="10"/>
        <v>0</v>
      </c>
      <c r="P94" s="4">
        <f t="shared" si="14"/>
        <v>60</v>
      </c>
      <c r="Q94" s="5">
        <f t="shared" si="11"/>
        <v>218824.32000000001</v>
      </c>
      <c r="R94" s="6">
        <f t="shared" si="15"/>
        <v>218.82432</v>
      </c>
    </row>
    <row r="95" spans="1:18">
      <c r="A95" s="13"/>
      <c r="B95" s="13"/>
      <c r="C95" s="2" t="s">
        <v>31</v>
      </c>
      <c r="D95" s="3">
        <f t="shared" si="16"/>
        <v>0.81</v>
      </c>
      <c r="E95" s="3">
        <f t="shared" si="12"/>
        <v>0.15</v>
      </c>
      <c r="F95" s="3">
        <f t="shared" si="13"/>
        <v>3.1250000000000002E-3</v>
      </c>
      <c r="G95" s="2">
        <v>500</v>
      </c>
      <c r="H95" s="2">
        <v>300</v>
      </c>
      <c r="I95" s="2">
        <v>450</v>
      </c>
      <c r="J95" s="2">
        <v>720</v>
      </c>
      <c r="K95" s="4">
        <v>400</v>
      </c>
      <c r="L95" s="4">
        <v>20.100000000000001</v>
      </c>
      <c r="M95" s="4">
        <v>30</v>
      </c>
      <c r="N95" s="4">
        <v>0.96</v>
      </c>
      <c r="O95" s="4">
        <f t="shared" si="10"/>
        <v>18.656716417910449</v>
      </c>
      <c r="P95" s="4">
        <f t="shared" si="14"/>
        <v>60</v>
      </c>
      <c r="Q95" s="5">
        <f t="shared" si="11"/>
        <v>232024.32000000001</v>
      </c>
      <c r="R95" s="6">
        <f t="shared" si="15"/>
        <v>232.02432000000002</v>
      </c>
    </row>
    <row r="96" spans="1:18">
      <c r="A96" s="13"/>
      <c r="B96" s="13"/>
      <c r="C96" s="2" t="s">
        <v>32</v>
      </c>
      <c r="D96" s="3">
        <f t="shared" si="16"/>
        <v>0.81</v>
      </c>
      <c r="E96" s="3">
        <f t="shared" si="12"/>
        <v>0.15</v>
      </c>
      <c r="F96" s="3">
        <f t="shared" si="13"/>
        <v>3.1250000000000002E-3</v>
      </c>
      <c r="G96" s="2">
        <v>500</v>
      </c>
      <c r="H96" s="2">
        <v>300</v>
      </c>
      <c r="I96" s="2">
        <v>450</v>
      </c>
      <c r="J96" s="2">
        <v>960</v>
      </c>
      <c r="K96" s="4">
        <v>400</v>
      </c>
      <c r="L96" s="4">
        <v>20.100000000000001</v>
      </c>
      <c r="M96" s="4">
        <v>30</v>
      </c>
      <c r="N96" s="4">
        <v>0.96</v>
      </c>
      <c r="O96" s="4">
        <f t="shared" si="10"/>
        <v>35.240464344941955</v>
      </c>
      <c r="P96" s="4">
        <f t="shared" si="14"/>
        <v>60</v>
      </c>
      <c r="Q96" s="5">
        <f t="shared" si="11"/>
        <v>232024.32000000001</v>
      </c>
      <c r="R96" s="6">
        <f t="shared" si="15"/>
        <v>232.02432000000002</v>
      </c>
    </row>
    <row r="97" spans="1:18">
      <c r="A97" s="13"/>
      <c r="B97" s="13"/>
      <c r="C97" s="2" t="s">
        <v>33</v>
      </c>
      <c r="D97" s="3">
        <f t="shared" si="16"/>
        <v>0.81</v>
      </c>
      <c r="E97" s="3">
        <f t="shared" si="12"/>
        <v>0.15</v>
      </c>
      <c r="F97" s="3">
        <f t="shared" si="13"/>
        <v>3.1250000000000002E-3</v>
      </c>
      <c r="G97" s="2">
        <v>500</v>
      </c>
      <c r="H97" s="2">
        <v>300</v>
      </c>
      <c r="I97" s="2">
        <v>540</v>
      </c>
      <c r="J97" s="2">
        <v>0</v>
      </c>
      <c r="K97" s="4">
        <v>400</v>
      </c>
      <c r="L97" s="4">
        <v>20.100000000000001</v>
      </c>
      <c r="M97" s="4">
        <v>30</v>
      </c>
      <c r="N97" s="4">
        <v>0.96</v>
      </c>
      <c r="O97" s="4">
        <f t="shared" si="10"/>
        <v>-37.313432835820898</v>
      </c>
      <c r="P97" s="4">
        <f t="shared" si="14"/>
        <v>60</v>
      </c>
      <c r="Q97" s="5">
        <f t="shared" si="11"/>
        <v>247864.32000000001</v>
      </c>
      <c r="R97" s="6">
        <f t="shared" si="15"/>
        <v>247.86432000000002</v>
      </c>
    </row>
    <row r="98" spans="1:18">
      <c r="A98" s="13"/>
      <c r="B98" s="13"/>
      <c r="C98" s="2" t="s">
        <v>34</v>
      </c>
      <c r="D98" s="3">
        <f t="shared" si="16"/>
        <v>0.81</v>
      </c>
      <c r="E98" s="3">
        <f t="shared" si="12"/>
        <v>0.15</v>
      </c>
      <c r="F98" s="3">
        <f t="shared" si="13"/>
        <v>3.1250000000000002E-3</v>
      </c>
      <c r="G98" s="2">
        <v>500</v>
      </c>
      <c r="H98" s="2">
        <v>300</v>
      </c>
      <c r="I98" s="2">
        <v>450</v>
      </c>
      <c r="J98" s="2">
        <v>885</v>
      </c>
      <c r="K98" s="4">
        <v>400</v>
      </c>
      <c r="L98" s="4">
        <v>20.100000000000001</v>
      </c>
      <c r="M98" s="4">
        <v>30</v>
      </c>
      <c r="N98" s="4">
        <v>0.96</v>
      </c>
      <c r="O98" s="4">
        <f t="shared" si="10"/>
        <v>30.05804311774461</v>
      </c>
      <c r="P98" s="4">
        <f t="shared" si="14"/>
        <v>60</v>
      </c>
      <c r="Q98" s="5">
        <f t="shared" si="11"/>
        <v>232024.32000000001</v>
      </c>
      <c r="R98" s="6">
        <f t="shared" si="15"/>
        <v>232.02432000000002</v>
      </c>
    </row>
    <row r="99" spans="1:18">
      <c r="A99" s="13"/>
      <c r="B99" s="13"/>
      <c r="C99" s="2" t="s">
        <v>35</v>
      </c>
      <c r="D99" s="3">
        <f t="shared" si="16"/>
        <v>0.81</v>
      </c>
      <c r="E99" s="3">
        <f t="shared" si="12"/>
        <v>0.15</v>
      </c>
      <c r="F99" s="3">
        <f t="shared" si="13"/>
        <v>3.1250000000000002E-3</v>
      </c>
      <c r="G99" s="2">
        <v>500</v>
      </c>
      <c r="H99" s="2">
        <v>300</v>
      </c>
      <c r="I99" s="2">
        <v>450</v>
      </c>
      <c r="J99" s="2">
        <v>675</v>
      </c>
      <c r="K99" s="4">
        <v>400</v>
      </c>
      <c r="L99" s="4">
        <v>20.100000000000001</v>
      </c>
      <c r="M99" s="4">
        <v>30</v>
      </c>
      <c r="N99" s="4">
        <v>0.96</v>
      </c>
      <c r="O99" s="4">
        <f t="shared" si="10"/>
        <v>15.547263681592039</v>
      </c>
      <c r="P99" s="4">
        <f t="shared" si="14"/>
        <v>60</v>
      </c>
      <c r="Q99" s="5">
        <f t="shared" ref="Q99:Q130" si="17">(N99*L99*H99*MAX(O99,P99)*(G99-M99-MAX(O99,P99)*0.5)+K99*I99*(G99-2*M99))/1000</f>
        <v>232024.32000000001</v>
      </c>
      <c r="R99" s="6">
        <f t="shared" si="15"/>
        <v>232.02432000000002</v>
      </c>
    </row>
    <row r="100" spans="1:18">
      <c r="A100" s="13"/>
      <c r="B100" s="13"/>
      <c r="C100" s="2" t="s">
        <v>36</v>
      </c>
      <c r="D100" s="3">
        <f t="shared" si="16"/>
        <v>0.81</v>
      </c>
      <c r="E100" s="3">
        <f t="shared" si="12"/>
        <v>0.15</v>
      </c>
      <c r="F100" s="3">
        <f t="shared" si="13"/>
        <v>3.1250000000000002E-3</v>
      </c>
      <c r="G100" s="2">
        <v>500</v>
      </c>
      <c r="H100" s="2">
        <v>300</v>
      </c>
      <c r="I100" s="2">
        <v>585</v>
      </c>
      <c r="J100" s="2">
        <v>0</v>
      </c>
      <c r="K100" s="4">
        <v>400</v>
      </c>
      <c r="L100" s="4">
        <v>20.100000000000001</v>
      </c>
      <c r="M100" s="4">
        <v>30</v>
      </c>
      <c r="N100" s="4">
        <v>0.96</v>
      </c>
      <c r="O100" s="4">
        <f t="shared" si="10"/>
        <v>-40.4228855721393</v>
      </c>
      <c r="P100" s="4">
        <f t="shared" si="14"/>
        <v>60</v>
      </c>
      <c r="Q100" s="5">
        <f t="shared" si="17"/>
        <v>255784.32000000001</v>
      </c>
      <c r="R100" s="6">
        <f t="shared" si="15"/>
        <v>255.78432000000001</v>
      </c>
    </row>
    <row r="101" spans="1:18">
      <c r="A101" s="13"/>
      <c r="B101" s="13"/>
      <c r="C101" s="2" t="s">
        <v>37</v>
      </c>
      <c r="D101" s="3">
        <f t="shared" si="16"/>
        <v>0.81</v>
      </c>
      <c r="E101" s="3">
        <f t="shared" si="12"/>
        <v>0.15</v>
      </c>
      <c r="F101" s="3">
        <f t="shared" si="13"/>
        <v>3.1250000000000002E-3</v>
      </c>
      <c r="G101" s="2">
        <v>500</v>
      </c>
      <c r="H101" s="2">
        <v>300</v>
      </c>
      <c r="I101" s="2">
        <v>450</v>
      </c>
      <c r="J101" s="2">
        <v>765</v>
      </c>
      <c r="K101" s="4">
        <v>400</v>
      </c>
      <c r="L101" s="4">
        <v>20.100000000000001</v>
      </c>
      <c r="M101" s="4">
        <v>30</v>
      </c>
      <c r="N101" s="4">
        <v>0.96</v>
      </c>
      <c r="O101" s="4">
        <f t="shared" si="10"/>
        <v>21.766169154228855</v>
      </c>
      <c r="P101" s="4">
        <f t="shared" si="14"/>
        <v>60</v>
      </c>
      <c r="Q101" s="5">
        <f t="shared" si="17"/>
        <v>232024.32000000001</v>
      </c>
      <c r="R101" s="6">
        <f t="shared" si="15"/>
        <v>232.02432000000002</v>
      </c>
    </row>
    <row r="102" spans="1:18">
      <c r="A102" s="13"/>
      <c r="B102" s="13"/>
      <c r="C102" s="2" t="s">
        <v>38</v>
      </c>
      <c r="D102" s="3">
        <f t="shared" si="16"/>
        <v>0.81</v>
      </c>
      <c r="E102" s="3">
        <f t="shared" si="12"/>
        <v>0.15</v>
      </c>
      <c r="F102" s="3">
        <f t="shared" si="13"/>
        <v>3.1250000000000002E-3</v>
      </c>
      <c r="G102" s="2">
        <v>500</v>
      </c>
      <c r="H102" s="2">
        <v>300</v>
      </c>
      <c r="I102" s="2">
        <v>450</v>
      </c>
      <c r="J102" s="2">
        <v>750</v>
      </c>
      <c r="K102" s="4">
        <v>400</v>
      </c>
      <c r="L102" s="4">
        <v>20.100000000000001</v>
      </c>
      <c r="M102" s="4">
        <v>30</v>
      </c>
      <c r="N102" s="4">
        <v>0.96</v>
      </c>
      <c r="O102" s="4">
        <f t="shared" si="10"/>
        <v>20.729684908789388</v>
      </c>
      <c r="P102" s="4">
        <f t="shared" si="14"/>
        <v>60</v>
      </c>
      <c r="Q102" s="5">
        <f t="shared" si="17"/>
        <v>232024.32000000001</v>
      </c>
      <c r="R102" s="6">
        <f t="shared" si="15"/>
        <v>232.02432000000002</v>
      </c>
    </row>
    <row r="103" spans="1:18">
      <c r="A103" s="13"/>
      <c r="B103" s="13"/>
      <c r="C103" s="2" t="s">
        <v>39</v>
      </c>
      <c r="D103" s="3">
        <f t="shared" si="16"/>
        <v>0.81</v>
      </c>
      <c r="E103" s="3">
        <f t="shared" si="12"/>
        <v>0.15</v>
      </c>
      <c r="F103" s="3">
        <f t="shared" si="13"/>
        <v>3.1250000000000002E-3</v>
      </c>
      <c r="G103" s="2">
        <v>500</v>
      </c>
      <c r="H103" s="2">
        <v>300</v>
      </c>
      <c r="I103" s="2">
        <v>510.00000000000011</v>
      </c>
      <c r="J103" s="2">
        <v>0</v>
      </c>
      <c r="K103" s="4">
        <v>400</v>
      </c>
      <c r="L103" s="4">
        <v>20.100000000000001</v>
      </c>
      <c r="M103" s="4">
        <v>30</v>
      </c>
      <c r="N103" s="4">
        <v>0.96</v>
      </c>
      <c r="O103" s="4">
        <f t="shared" si="10"/>
        <v>-35.240464344941962</v>
      </c>
      <c r="P103" s="4">
        <f t="shared" si="14"/>
        <v>60</v>
      </c>
      <c r="Q103" s="5">
        <f t="shared" si="17"/>
        <v>242584.32000000004</v>
      </c>
      <c r="R103" s="6">
        <f t="shared" si="15"/>
        <v>242.58432000000005</v>
      </c>
    </row>
    <row r="104" spans="1:18">
      <c r="A104" s="13"/>
      <c r="B104" s="13"/>
      <c r="C104" s="2" t="s">
        <v>40</v>
      </c>
      <c r="D104" s="3">
        <f t="shared" si="16"/>
        <v>0.81</v>
      </c>
      <c r="E104" s="3">
        <f t="shared" si="12"/>
        <v>0.15</v>
      </c>
      <c r="F104" s="3">
        <f t="shared" si="13"/>
        <v>3.1250000000000002E-3</v>
      </c>
      <c r="G104" s="2">
        <v>500</v>
      </c>
      <c r="H104" s="2">
        <v>300</v>
      </c>
      <c r="I104" s="2">
        <v>450</v>
      </c>
      <c r="J104" s="2">
        <v>750</v>
      </c>
      <c r="K104" s="4">
        <v>400</v>
      </c>
      <c r="L104" s="4">
        <v>20.100000000000001</v>
      </c>
      <c r="M104" s="4">
        <v>30</v>
      </c>
      <c r="N104" s="4">
        <v>0.96</v>
      </c>
      <c r="O104" s="4">
        <f t="shared" si="10"/>
        <v>20.729684908789388</v>
      </c>
      <c r="P104" s="4">
        <f t="shared" si="14"/>
        <v>60</v>
      </c>
      <c r="Q104" s="5">
        <f t="shared" si="17"/>
        <v>232024.32000000001</v>
      </c>
      <c r="R104" s="6">
        <f t="shared" si="15"/>
        <v>232.02432000000002</v>
      </c>
    </row>
    <row r="105" spans="1:18">
      <c r="A105" s="13"/>
      <c r="B105" s="13">
        <v>6</v>
      </c>
      <c r="C105" s="2" t="s">
        <v>47</v>
      </c>
      <c r="D105" s="3">
        <f t="shared" si="16"/>
        <v>0.81</v>
      </c>
      <c r="E105" s="3">
        <f t="shared" si="12"/>
        <v>0.15</v>
      </c>
      <c r="F105" s="3">
        <f t="shared" si="13"/>
        <v>3.1250000000000002E-3</v>
      </c>
      <c r="G105" s="2">
        <v>500</v>
      </c>
      <c r="H105" s="2">
        <v>300</v>
      </c>
      <c r="I105" s="2">
        <v>450</v>
      </c>
      <c r="J105" s="2">
        <v>450</v>
      </c>
      <c r="K105" s="4">
        <v>400</v>
      </c>
      <c r="L105" s="4">
        <v>20.100000000000001</v>
      </c>
      <c r="M105" s="4">
        <v>30</v>
      </c>
      <c r="N105" s="4">
        <v>0.96</v>
      </c>
      <c r="O105" s="4">
        <f t="shared" si="10"/>
        <v>0</v>
      </c>
      <c r="P105" s="4">
        <f t="shared" si="14"/>
        <v>60</v>
      </c>
      <c r="Q105" s="5">
        <f t="shared" si="17"/>
        <v>232024.32000000001</v>
      </c>
      <c r="R105" s="6">
        <f t="shared" si="15"/>
        <v>232.02432000000002</v>
      </c>
    </row>
    <row r="106" spans="1:18">
      <c r="A106" s="13"/>
      <c r="B106" s="13"/>
      <c r="C106" s="2" t="s">
        <v>50</v>
      </c>
      <c r="D106" s="3">
        <f t="shared" si="16"/>
        <v>0.81</v>
      </c>
      <c r="E106" s="3">
        <f t="shared" si="12"/>
        <v>0.15</v>
      </c>
      <c r="F106" s="3">
        <f t="shared" si="13"/>
        <v>3.1250000000000002E-3</v>
      </c>
      <c r="G106" s="2">
        <v>500</v>
      </c>
      <c r="H106" s="2">
        <v>300</v>
      </c>
      <c r="I106" s="2">
        <v>375</v>
      </c>
      <c r="J106" s="2">
        <v>0</v>
      </c>
      <c r="K106" s="4">
        <v>400</v>
      </c>
      <c r="L106" s="4">
        <v>20.100000000000001</v>
      </c>
      <c r="M106" s="4">
        <v>30</v>
      </c>
      <c r="N106" s="4">
        <v>0.96</v>
      </c>
      <c r="O106" s="4">
        <f t="shared" si="10"/>
        <v>-25.912106135986733</v>
      </c>
      <c r="P106" s="4">
        <f t="shared" si="14"/>
        <v>60</v>
      </c>
      <c r="Q106" s="5">
        <f t="shared" si="17"/>
        <v>218824.32000000001</v>
      </c>
      <c r="R106" s="6">
        <f t="shared" si="15"/>
        <v>218.82432</v>
      </c>
    </row>
    <row r="107" spans="1:18">
      <c r="A107" s="13"/>
      <c r="B107" s="13"/>
      <c r="C107" s="2" t="s">
        <v>48</v>
      </c>
      <c r="D107" s="3">
        <f t="shared" si="16"/>
        <v>0.81</v>
      </c>
      <c r="E107" s="3">
        <f t="shared" si="12"/>
        <v>0.15</v>
      </c>
      <c r="F107" s="3">
        <f t="shared" si="13"/>
        <v>3.1250000000000002E-3</v>
      </c>
      <c r="G107" s="2">
        <v>500</v>
      </c>
      <c r="H107" s="2">
        <v>300</v>
      </c>
      <c r="I107" s="2">
        <v>450</v>
      </c>
      <c r="J107" s="2">
        <v>480</v>
      </c>
      <c r="K107" s="4">
        <v>400</v>
      </c>
      <c r="L107" s="4">
        <v>20.100000000000001</v>
      </c>
      <c r="M107" s="4">
        <v>30</v>
      </c>
      <c r="N107" s="4">
        <v>0.96</v>
      </c>
      <c r="O107" s="4">
        <f t="shared" si="10"/>
        <v>2.0729684908789388</v>
      </c>
      <c r="P107" s="4">
        <f t="shared" si="14"/>
        <v>60</v>
      </c>
      <c r="Q107" s="5">
        <f t="shared" si="17"/>
        <v>232024.32000000001</v>
      </c>
      <c r="R107" s="6">
        <f t="shared" si="15"/>
        <v>232.02432000000002</v>
      </c>
    </row>
    <row r="108" spans="1:18">
      <c r="A108" s="13"/>
      <c r="B108" s="13"/>
      <c r="C108" s="2" t="s">
        <v>51</v>
      </c>
      <c r="D108" s="3">
        <f t="shared" si="16"/>
        <v>0.81</v>
      </c>
      <c r="E108" s="3">
        <f t="shared" si="12"/>
        <v>0.15</v>
      </c>
      <c r="F108" s="3">
        <f t="shared" si="13"/>
        <v>3.1250000000000002E-3</v>
      </c>
      <c r="G108" s="2">
        <v>500</v>
      </c>
      <c r="H108" s="2">
        <v>300</v>
      </c>
      <c r="I108" s="2">
        <v>450</v>
      </c>
      <c r="J108" s="2">
        <v>480</v>
      </c>
      <c r="K108" s="4">
        <v>400</v>
      </c>
      <c r="L108" s="4">
        <v>20.100000000000001</v>
      </c>
      <c r="M108" s="4">
        <v>30</v>
      </c>
      <c r="N108" s="4">
        <v>0.96</v>
      </c>
      <c r="O108" s="4">
        <f t="shared" si="10"/>
        <v>2.0729684908789388</v>
      </c>
      <c r="P108" s="4">
        <f t="shared" si="14"/>
        <v>60</v>
      </c>
      <c r="Q108" s="5">
        <f t="shared" si="17"/>
        <v>232024.32000000001</v>
      </c>
      <c r="R108" s="6">
        <f t="shared" si="15"/>
        <v>232.02432000000002</v>
      </c>
    </row>
    <row r="109" spans="1:18">
      <c r="A109" s="13"/>
      <c r="B109" s="13"/>
      <c r="C109" s="2" t="s">
        <v>27</v>
      </c>
      <c r="D109" s="3">
        <f t="shared" si="16"/>
        <v>0.81</v>
      </c>
      <c r="E109" s="3">
        <f t="shared" si="12"/>
        <v>0.15</v>
      </c>
      <c r="F109" s="3">
        <f t="shared" si="13"/>
        <v>3.1250000000000002E-3</v>
      </c>
      <c r="G109" s="2">
        <v>500</v>
      </c>
      <c r="H109" s="2">
        <v>300</v>
      </c>
      <c r="I109" s="2">
        <v>375</v>
      </c>
      <c r="J109" s="2">
        <v>375</v>
      </c>
      <c r="K109" s="4">
        <v>400</v>
      </c>
      <c r="L109" s="4">
        <v>20.100000000000001</v>
      </c>
      <c r="M109" s="4">
        <v>30</v>
      </c>
      <c r="N109" s="4">
        <v>0.96</v>
      </c>
      <c r="O109" s="4">
        <f t="shared" si="10"/>
        <v>0</v>
      </c>
      <c r="P109" s="4">
        <f t="shared" si="14"/>
        <v>60</v>
      </c>
      <c r="Q109" s="5">
        <f t="shared" si="17"/>
        <v>218824.32000000001</v>
      </c>
      <c r="R109" s="6">
        <f t="shared" si="15"/>
        <v>218.82432</v>
      </c>
    </row>
    <row r="110" spans="1:18">
      <c r="A110" s="13"/>
      <c r="B110" s="13"/>
      <c r="C110" s="2" t="s">
        <v>28</v>
      </c>
      <c r="D110" s="3">
        <f t="shared" si="16"/>
        <v>0.81</v>
      </c>
      <c r="E110" s="3">
        <f t="shared" si="12"/>
        <v>0.15</v>
      </c>
      <c r="F110" s="3">
        <f t="shared" si="13"/>
        <v>3.1250000000000002E-3</v>
      </c>
      <c r="G110" s="2">
        <v>500</v>
      </c>
      <c r="H110" s="2">
        <v>300</v>
      </c>
      <c r="I110" s="2">
        <v>450</v>
      </c>
      <c r="J110" s="2">
        <v>480</v>
      </c>
      <c r="K110" s="4">
        <v>400</v>
      </c>
      <c r="L110" s="4">
        <v>20.100000000000001</v>
      </c>
      <c r="M110" s="4">
        <v>30</v>
      </c>
      <c r="N110" s="4">
        <v>0.96</v>
      </c>
      <c r="O110" s="4">
        <f t="shared" si="10"/>
        <v>2.0729684908789388</v>
      </c>
      <c r="P110" s="4">
        <f t="shared" si="14"/>
        <v>60</v>
      </c>
      <c r="Q110" s="5">
        <f t="shared" si="17"/>
        <v>232024.32000000001</v>
      </c>
      <c r="R110" s="6">
        <f t="shared" si="15"/>
        <v>232.02432000000002</v>
      </c>
    </row>
    <row r="111" spans="1:18">
      <c r="A111" s="13"/>
      <c r="B111" s="13"/>
      <c r="C111" s="2" t="s">
        <v>29</v>
      </c>
      <c r="D111" s="3">
        <f t="shared" si="16"/>
        <v>0.81</v>
      </c>
      <c r="E111" s="3">
        <f t="shared" si="12"/>
        <v>0.15</v>
      </c>
      <c r="F111" s="3">
        <f t="shared" si="13"/>
        <v>3.1250000000000002E-3</v>
      </c>
      <c r="G111" s="2">
        <v>500</v>
      </c>
      <c r="H111" s="2">
        <v>300</v>
      </c>
      <c r="I111" s="2">
        <v>450</v>
      </c>
      <c r="J111" s="2">
        <v>600</v>
      </c>
      <c r="K111" s="4">
        <v>400</v>
      </c>
      <c r="L111" s="4">
        <v>20.100000000000001</v>
      </c>
      <c r="M111" s="4">
        <v>30</v>
      </c>
      <c r="N111" s="4">
        <v>0.96</v>
      </c>
      <c r="O111" s="4">
        <f t="shared" si="10"/>
        <v>10.364842454394694</v>
      </c>
      <c r="P111" s="4">
        <f t="shared" si="14"/>
        <v>60</v>
      </c>
      <c r="Q111" s="5">
        <f t="shared" si="17"/>
        <v>232024.32000000001</v>
      </c>
      <c r="R111" s="6">
        <f t="shared" si="15"/>
        <v>232.02432000000002</v>
      </c>
    </row>
    <row r="112" spans="1:18">
      <c r="A112" s="13"/>
      <c r="B112" s="13"/>
      <c r="C112" s="2" t="s">
        <v>30</v>
      </c>
      <c r="D112" s="3">
        <f t="shared" si="16"/>
        <v>0.81</v>
      </c>
      <c r="E112" s="3">
        <f t="shared" si="12"/>
        <v>0.15</v>
      </c>
      <c r="F112" s="3">
        <f t="shared" si="13"/>
        <v>3.1250000000000002E-3</v>
      </c>
      <c r="G112" s="2">
        <v>500</v>
      </c>
      <c r="H112" s="2">
        <v>300</v>
      </c>
      <c r="I112" s="2">
        <v>375</v>
      </c>
      <c r="J112" s="2">
        <v>0</v>
      </c>
      <c r="K112" s="4">
        <v>400</v>
      </c>
      <c r="L112" s="4">
        <v>20.100000000000001</v>
      </c>
      <c r="M112" s="4">
        <v>30</v>
      </c>
      <c r="N112" s="4">
        <v>0.96</v>
      </c>
      <c r="O112" s="4">
        <f t="shared" si="10"/>
        <v>-25.912106135986733</v>
      </c>
      <c r="P112" s="4">
        <f t="shared" si="14"/>
        <v>60</v>
      </c>
      <c r="Q112" s="5">
        <f t="shared" si="17"/>
        <v>218824.32000000001</v>
      </c>
      <c r="R112" s="6">
        <f t="shared" si="15"/>
        <v>218.82432</v>
      </c>
    </row>
    <row r="113" spans="1:18">
      <c r="A113" s="13"/>
      <c r="B113" s="13"/>
      <c r="C113" s="2" t="s">
        <v>31</v>
      </c>
      <c r="D113" s="3">
        <f t="shared" si="16"/>
        <v>0.81</v>
      </c>
      <c r="E113" s="3">
        <f t="shared" si="12"/>
        <v>0.15</v>
      </c>
      <c r="F113" s="3">
        <f t="shared" si="13"/>
        <v>3.1250000000000002E-3</v>
      </c>
      <c r="G113" s="2">
        <v>500</v>
      </c>
      <c r="H113" s="2">
        <v>300</v>
      </c>
      <c r="I113" s="2">
        <v>450</v>
      </c>
      <c r="J113" s="2">
        <v>570</v>
      </c>
      <c r="K113" s="4">
        <v>400</v>
      </c>
      <c r="L113" s="4">
        <v>20.100000000000001</v>
      </c>
      <c r="M113" s="4">
        <v>30</v>
      </c>
      <c r="N113" s="4">
        <v>0.96</v>
      </c>
      <c r="O113" s="4">
        <f t="shared" si="10"/>
        <v>8.291873963515755</v>
      </c>
      <c r="P113" s="4">
        <f t="shared" si="14"/>
        <v>60</v>
      </c>
      <c r="Q113" s="5">
        <f t="shared" si="17"/>
        <v>232024.32000000001</v>
      </c>
      <c r="R113" s="6">
        <f t="shared" si="15"/>
        <v>232.02432000000002</v>
      </c>
    </row>
    <row r="114" spans="1:18">
      <c r="A114" s="13"/>
      <c r="B114" s="13"/>
      <c r="C114" s="2" t="s">
        <v>32</v>
      </c>
      <c r="D114" s="3">
        <f t="shared" si="16"/>
        <v>0.81</v>
      </c>
      <c r="E114" s="3">
        <f t="shared" si="12"/>
        <v>0.15</v>
      </c>
      <c r="F114" s="3">
        <f t="shared" si="13"/>
        <v>3.1250000000000002E-3</v>
      </c>
      <c r="G114" s="2">
        <v>500</v>
      </c>
      <c r="H114" s="2">
        <v>300</v>
      </c>
      <c r="I114" s="2">
        <v>450</v>
      </c>
      <c r="J114" s="2">
        <v>810</v>
      </c>
      <c r="K114" s="4">
        <v>400</v>
      </c>
      <c r="L114" s="4">
        <v>20.100000000000001</v>
      </c>
      <c r="M114" s="4">
        <v>30</v>
      </c>
      <c r="N114" s="4">
        <v>0.96</v>
      </c>
      <c r="O114" s="4">
        <f t="shared" si="10"/>
        <v>24.875621890547261</v>
      </c>
      <c r="P114" s="4">
        <f t="shared" si="14"/>
        <v>60</v>
      </c>
      <c r="Q114" s="5">
        <f t="shared" si="17"/>
        <v>232024.32000000001</v>
      </c>
      <c r="R114" s="6">
        <f t="shared" si="15"/>
        <v>232.02432000000002</v>
      </c>
    </row>
    <row r="115" spans="1:18">
      <c r="A115" s="13"/>
      <c r="B115" s="13"/>
      <c r="C115" s="2" t="s">
        <v>33</v>
      </c>
      <c r="D115" s="3">
        <f t="shared" si="16"/>
        <v>0.81</v>
      </c>
      <c r="E115" s="3">
        <f t="shared" si="12"/>
        <v>0.15</v>
      </c>
      <c r="F115" s="3">
        <f t="shared" si="13"/>
        <v>3.1250000000000002E-3</v>
      </c>
      <c r="G115" s="2">
        <v>500</v>
      </c>
      <c r="H115" s="2">
        <v>300</v>
      </c>
      <c r="I115" s="2">
        <v>525</v>
      </c>
      <c r="J115" s="2">
        <v>0</v>
      </c>
      <c r="K115" s="4">
        <v>400</v>
      </c>
      <c r="L115" s="4">
        <v>20.100000000000001</v>
      </c>
      <c r="M115" s="4">
        <v>30</v>
      </c>
      <c r="N115" s="4">
        <v>0.96</v>
      </c>
      <c r="O115" s="4">
        <f t="shared" si="10"/>
        <v>-36.276948590381423</v>
      </c>
      <c r="P115" s="4">
        <f t="shared" si="14"/>
        <v>60</v>
      </c>
      <c r="Q115" s="5">
        <f t="shared" si="17"/>
        <v>245224.32000000001</v>
      </c>
      <c r="R115" s="6">
        <f t="shared" si="15"/>
        <v>245.22432000000001</v>
      </c>
    </row>
    <row r="116" spans="1:18">
      <c r="A116" s="13"/>
      <c r="B116" s="13"/>
      <c r="C116" s="2" t="s">
        <v>34</v>
      </c>
      <c r="D116" s="3">
        <f t="shared" si="16"/>
        <v>0.81</v>
      </c>
      <c r="E116" s="3">
        <f t="shared" si="12"/>
        <v>0.15</v>
      </c>
      <c r="F116" s="3">
        <f t="shared" si="13"/>
        <v>3.1250000000000002E-3</v>
      </c>
      <c r="G116" s="2">
        <v>500</v>
      </c>
      <c r="H116" s="2">
        <v>300</v>
      </c>
      <c r="I116" s="2">
        <v>450</v>
      </c>
      <c r="J116" s="2">
        <v>750</v>
      </c>
      <c r="K116" s="4">
        <v>400</v>
      </c>
      <c r="L116" s="4">
        <v>20.100000000000001</v>
      </c>
      <c r="M116" s="4">
        <v>30</v>
      </c>
      <c r="N116" s="4">
        <v>0.96</v>
      </c>
      <c r="O116" s="4">
        <f t="shared" si="10"/>
        <v>20.729684908789388</v>
      </c>
      <c r="P116" s="4">
        <f t="shared" si="14"/>
        <v>60</v>
      </c>
      <c r="Q116" s="5">
        <f t="shared" si="17"/>
        <v>232024.32000000001</v>
      </c>
      <c r="R116" s="6">
        <f t="shared" si="15"/>
        <v>232.02432000000002</v>
      </c>
    </row>
    <row r="117" spans="1:18">
      <c r="A117" s="13"/>
      <c r="B117" s="13"/>
      <c r="C117" s="2" t="s">
        <v>35</v>
      </c>
      <c r="D117" s="3">
        <f t="shared" si="16"/>
        <v>0.81</v>
      </c>
      <c r="E117" s="3">
        <f t="shared" si="12"/>
        <v>0.15</v>
      </c>
      <c r="F117" s="3">
        <f t="shared" si="13"/>
        <v>3.1250000000000002E-3</v>
      </c>
      <c r="G117" s="2">
        <v>500</v>
      </c>
      <c r="H117" s="2">
        <v>300</v>
      </c>
      <c r="I117" s="2">
        <v>450</v>
      </c>
      <c r="J117" s="2">
        <v>570</v>
      </c>
      <c r="K117" s="4">
        <v>400</v>
      </c>
      <c r="L117" s="4">
        <v>20.100000000000001</v>
      </c>
      <c r="M117" s="4">
        <v>30</v>
      </c>
      <c r="N117" s="4">
        <v>0.96</v>
      </c>
      <c r="O117" s="4">
        <f t="shared" si="10"/>
        <v>8.291873963515755</v>
      </c>
      <c r="P117" s="4">
        <f t="shared" si="14"/>
        <v>60</v>
      </c>
      <c r="Q117" s="5">
        <f t="shared" si="17"/>
        <v>232024.32000000001</v>
      </c>
      <c r="R117" s="6">
        <f t="shared" si="15"/>
        <v>232.02432000000002</v>
      </c>
    </row>
    <row r="118" spans="1:18">
      <c r="A118" s="13"/>
      <c r="B118" s="13"/>
      <c r="C118" s="2" t="s">
        <v>36</v>
      </c>
      <c r="D118" s="3">
        <f t="shared" si="16"/>
        <v>0.81</v>
      </c>
      <c r="E118" s="3">
        <f t="shared" si="12"/>
        <v>0.15</v>
      </c>
      <c r="F118" s="3">
        <f t="shared" si="13"/>
        <v>3.1250000000000002E-3</v>
      </c>
      <c r="G118" s="2">
        <v>500</v>
      </c>
      <c r="H118" s="2">
        <v>300</v>
      </c>
      <c r="I118" s="2">
        <v>570</v>
      </c>
      <c r="J118" s="2">
        <v>0</v>
      </c>
      <c r="K118" s="4">
        <v>400</v>
      </c>
      <c r="L118" s="4">
        <v>20.100000000000001</v>
      </c>
      <c r="M118" s="4">
        <v>30</v>
      </c>
      <c r="N118" s="4">
        <v>0.96</v>
      </c>
      <c r="O118" s="4">
        <f t="shared" si="10"/>
        <v>-39.386401326699833</v>
      </c>
      <c r="P118" s="4">
        <f t="shared" si="14"/>
        <v>60</v>
      </c>
      <c r="Q118" s="5">
        <f t="shared" si="17"/>
        <v>253144.32000000001</v>
      </c>
      <c r="R118" s="6">
        <f t="shared" si="15"/>
        <v>253.14431999999999</v>
      </c>
    </row>
    <row r="119" spans="1:18">
      <c r="A119" s="13"/>
      <c r="B119" s="13"/>
      <c r="C119" s="2" t="s">
        <v>37</v>
      </c>
      <c r="D119" s="3">
        <f t="shared" si="16"/>
        <v>0.81</v>
      </c>
      <c r="E119" s="3">
        <f t="shared" si="12"/>
        <v>0.15</v>
      </c>
      <c r="F119" s="3">
        <f t="shared" si="13"/>
        <v>3.1250000000000002E-3</v>
      </c>
      <c r="G119" s="2">
        <v>500</v>
      </c>
      <c r="H119" s="2">
        <v>300</v>
      </c>
      <c r="I119" s="2">
        <v>450</v>
      </c>
      <c r="J119" s="2">
        <v>675</v>
      </c>
      <c r="K119" s="4">
        <v>400</v>
      </c>
      <c r="L119" s="4">
        <v>20.100000000000001</v>
      </c>
      <c r="M119" s="4">
        <v>30</v>
      </c>
      <c r="N119" s="4">
        <v>0.96</v>
      </c>
      <c r="O119" s="4">
        <f t="shared" si="10"/>
        <v>15.547263681592039</v>
      </c>
      <c r="P119" s="4">
        <f t="shared" si="14"/>
        <v>60</v>
      </c>
      <c r="Q119" s="5">
        <f t="shared" si="17"/>
        <v>232024.32000000001</v>
      </c>
      <c r="R119" s="6">
        <f t="shared" si="15"/>
        <v>232.02432000000002</v>
      </c>
    </row>
    <row r="120" spans="1:18">
      <c r="A120" s="13"/>
      <c r="B120" s="13"/>
      <c r="C120" s="2" t="s">
        <v>38</v>
      </c>
      <c r="D120" s="3">
        <f t="shared" si="16"/>
        <v>0.81</v>
      </c>
      <c r="E120" s="3">
        <f t="shared" si="12"/>
        <v>0.15</v>
      </c>
      <c r="F120" s="3">
        <f t="shared" si="13"/>
        <v>3.1250000000000002E-3</v>
      </c>
      <c r="G120" s="2">
        <v>500</v>
      </c>
      <c r="H120" s="2">
        <v>300</v>
      </c>
      <c r="I120" s="2">
        <v>450</v>
      </c>
      <c r="J120" s="2">
        <v>675</v>
      </c>
      <c r="K120" s="4">
        <v>400</v>
      </c>
      <c r="L120" s="4">
        <v>20.100000000000001</v>
      </c>
      <c r="M120" s="4">
        <v>30</v>
      </c>
      <c r="N120" s="4">
        <v>0.96</v>
      </c>
      <c r="O120" s="4">
        <f t="shared" si="10"/>
        <v>15.547263681592039</v>
      </c>
      <c r="P120" s="4">
        <f t="shared" si="14"/>
        <v>60</v>
      </c>
      <c r="Q120" s="5">
        <f t="shared" si="17"/>
        <v>232024.32000000001</v>
      </c>
      <c r="R120" s="6">
        <f t="shared" si="15"/>
        <v>232.02432000000002</v>
      </c>
    </row>
    <row r="121" spans="1:18">
      <c r="A121" s="13"/>
      <c r="B121" s="13"/>
      <c r="C121" s="2" t="s">
        <v>39</v>
      </c>
      <c r="D121" s="3">
        <f t="shared" si="16"/>
        <v>0.81</v>
      </c>
      <c r="E121" s="3">
        <f t="shared" si="12"/>
        <v>0.15</v>
      </c>
      <c r="F121" s="3">
        <f t="shared" si="13"/>
        <v>3.1250000000000002E-3</v>
      </c>
      <c r="G121" s="2">
        <v>500</v>
      </c>
      <c r="H121" s="2">
        <v>300</v>
      </c>
      <c r="I121" s="2">
        <v>510.00000000000011</v>
      </c>
      <c r="J121" s="2">
        <v>0</v>
      </c>
      <c r="K121" s="4">
        <v>400</v>
      </c>
      <c r="L121" s="4">
        <v>20.100000000000001</v>
      </c>
      <c r="M121" s="4">
        <v>30</v>
      </c>
      <c r="N121" s="4">
        <v>0.96</v>
      </c>
      <c r="O121" s="4">
        <f t="shared" si="10"/>
        <v>-35.240464344941962</v>
      </c>
      <c r="P121" s="4">
        <f t="shared" si="14"/>
        <v>60</v>
      </c>
      <c r="Q121" s="5">
        <f t="shared" si="17"/>
        <v>242584.32000000004</v>
      </c>
      <c r="R121" s="6">
        <f t="shared" si="15"/>
        <v>242.58432000000005</v>
      </c>
    </row>
    <row r="122" spans="1:18">
      <c r="A122" s="13"/>
      <c r="B122" s="13"/>
      <c r="C122" s="2" t="s">
        <v>40</v>
      </c>
      <c r="D122" s="3">
        <f t="shared" si="16"/>
        <v>0.81</v>
      </c>
      <c r="E122" s="3">
        <f t="shared" si="12"/>
        <v>0.15</v>
      </c>
      <c r="F122" s="3">
        <f t="shared" si="13"/>
        <v>3.1250000000000002E-3</v>
      </c>
      <c r="G122" s="2">
        <v>500</v>
      </c>
      <c r="H122" s="2">
        <v>300</v>
      </c>
      <c r="I122" s="2">
        <v>450</v>
      </c>
      <c r="J122" s="2">
        <v>675</v>
      </c>
      <c r="K122" s="4">
        <v>400</v>
      </c>
      <c r="L122" s="4">
        <v>20.100000000000001</v>
      </c>
      <c r="M122" s="4">
        <v>30</v>
      </c>
      <c r="N122" s="4">
        <v>0.96</v>
      </c>
      <c r="O122" s="4">
        <f t="shared" si="10"/>
        <v>15.547263681592039</v>
      </c>
      <c r="P122" s="4">
        <f t="shared" si="14"/>
        <v>60</v>
      </c>
      <c r="Q122" s="5">
        <f t="shared" si="17"/>
        <v>232024.32000000001</v>
      </c>
      <c r="R122" s="6">
        <f t="shared" si="15"/>
        <v>232.02432000000002</v>
      </c>
    </row>
    <row r="123" spans="1:18">
      <c r="A123" s="13"/>
      <c r="B123" s="13">
        <v>7</v>
      </c>
      <c r="C123" s="2" t="s">
        <v>23</v>
      </c>
      <c r="D123" s="3">
        <f t="shared" si="16"/>
        <v>0.81</v>
      </c>
      <c r="E123" s="3">
        <f t="shared" si="12"/>
        <v>0.15</v>
      </c>
      <c r="F123" s="3">
        <f t="shared" si="13"/>
        <v>3.1250000000000002E-3</v>
      </c>
      <c r="G123" s="2">
        <v>500</v>
      </c>
      <c r="H123" s="2">
        <v>300</v>
      </c>
      <c r="I123" s="2">
        <v>450</v>
      </c>
      <c r="J123" s="2">
        <v>450</v>
      </c>
      <c r="K123" s="4">
        <v>400</v>
      </c>
      <c r="L123" s="4">
        <v>20.100000000000001</v>
      </c>
      <c r="M123" s="4">
        <v>30</v>
      </c>
      <c r="N123" s="4">
        <v>0.96</v>
      </c>
      <c r="O123" s="4">
        <f t="shared" si="10"/>
        <v>0</v>
      </c>
      <c r="P123" s="4">
        <f t="shared" si="14"/>
        <v>60</v>
      </c>
      <c r="Q123" s="5">
        <f t="shared" si="17"/>
        <v>232024.32000000001</v>
      </c>
      <c r="R123" s="6">
        <f t="shared" si="15"/>
        <v>232.02432000000002</v>
      </c>
    </row>
    <row r="124" spans="1:18">
      <c r="A124" s="13"/>
      <c r="B124" s="13"/>
      <c r="C124" s="2" t="s">
        <v>50</v>
      </c>
      <c r="D124" s="3">
        <f t="shared" si="16"/>
        <v>0.81</v>
      </c>
      <c r="E124" s="3">
        <f t="shared" si="12"/>
        <v>0.15</v>
      </c>
      <c r="F124" s="3">
        <f t="shared" si="13"/>
        <v>3.1250000000000002E-3</v>
      </c>
      <c r="G124" s="2">
        <v>500</v>
      </c>
      <c r="H124" s="2">
        <v>300</v>
      </c>
      <c r="I124" s="2">
        <v>375</v>
      </c>
      <c r="J124" s="2">
        <v>0</v>
      </c>
      <c r="K124" s="4">
        <v>400</v>
      </c>
      <c r="L124" s="4">
        <v>20.100000000000001</v>
      </c>
      <c r="M124" s="4">
        <v>30</v>
      </c>
      <c r="N124" s="4">
        <v>0.96</v>
      </c>
      <c r="O124" s="4">
        <f t="shared" si="10"/>
        <v>-25.912106135986733</v>
      </c>
      <c r="P124" s="4">
        <f t="shared" si="14"/>
        <v>60</v>
      </c>
      <c r="Q124" s="5">
        <f t="shared" si="17"/>
        <v>218824.32000000001</v>
      </c>
      <c r="R124" s="6">
        <f t="shared" si="15"/>
        <v>218.82432</v>
      </c>
    </row>
    <row r="125" spans="1:18">
      <c r="A125" s="13"/>
      <c r="B125" s="13"/>
      <c r="C125" s="2" t="s">
        <v>48</v>
      </c>
      <c r="D125" s="3">
        <f t="shared" si="16"/>
        <v>0.81</v>
      </c>
      <c r="E125" s="3">
        <f t="shared" si="12"/>
        <v>0.15</v>
      </c>
      <c r="F125" s="3">
        <f t="shared" si="13"/>
        <v>3.1250000000000002E-3</v>
      </c>
      <c r="G125" s="2">
        <v>500</v>
      </c>
      <c r="H125" s="2">
        <v>300</v>
      </c>
      <c r="I125" s="2">
        <v>450</v>
      </c>
      <c r="J125" s="2">
        <v>450</v>
      </c>
      <c r="K125" s="4">
        <v>400</v>
      </c>
      <c r="L125" s="4">
        <v>20.100000000000001</v>
      </c>
      <c r="M125" s="4">
        <v>30</v>
      </c>
      <c r="N125" s="4">
        <v>0.96</v>
      </c>
      <c r="O125" s="4">
        <f t="shared" si="10"/>
        <v>0</v>
      </c>
      <c r="P125" s="4">
        <f t="shared" si="14"/>
        <v>60</v>
      </c>
      <c r="Q125" s="5">
        <f t="shared" si="17"/>
        <v>232024.32000000001</v>
      </c>
      <c r="R125" s="6">
        <f t="shared" si="15"/>
        <v>232.02432000000002</v>
      </c>
    </row>
    <row r="126" spans="1:18">
      <c r="A126" s="13"/>
      <c r="B126" s="13"/>
      <c r="C126" s="2" t="s">
        <v>51</v>
      </c>
      <c r="D126" s="3">
        <f t="shared" si="16"/>
        <v>0.81</v>
      </c>
      <c r="E126" s="3">
        <f t="shared" si="12"/>
        <v>0.15</v>
      </c>
      <c r="F126" s="3">
        <f t="shared" si="13"/>
        <v>3.1250000000000002E-3</v>
      </c>
      <c r="G126" s="2">
        <v>500</v>
      </c>
      <c r="H126" s="2">
        <v>300</v>
      </c>
      <c r="I126" s="2">
        <v>450</v>
      </c>
      <c r="J126" s="2">
        <v>450</v>
      </c>
      <c r="K126" s="4">
        <v>400</v>
      </c>
      <c r="L126" s="4">
        <v>20.100000000000001</v>
      </c>
      <c r="M126" s="4">
        <v>30</v>
      </c>
      <c r="N126" s="4">
        <v>0.96</v>
      </c>
      <c r="O126" s="4">
        <f t="shared" si="10"/>
        <v>0</v>
      </c>
      <c r="P126" s="4">
        <f t="shared" si="14"/>
        <v>60</v>
      </c>
      <c r="Q126" s="5">
        <f t="shared" si="17"/>
        <v>232024.32000000001</v>
      </c>
      <c r="R126" s="6">
        <f t="shared" si="15"/>
        <v>232.02432000000002</v>
      </c>
    </row>
    <row r="127" spans="1:18">
      <c r="A127" s="13"/>
      <c r="B127" s="13"/>
      <c r="C127" s="2" t="s">
        <v>27</v>
      </c>
      <c r="D127" s="3">
        <f t="shared" si="16"/>
        <v>0.81</v>
      </c>
      <c r="E127" s="3">
        <f t="shared" si="12"/>
        <v>0.15</v>
      </c>
      <c r="F127" s="3">
        <f t="shared" si="13"/>
        <v>3.1250000000000002E-3</v>
      </c>
      <c r="G127" s="2">
        <v>500</v>
      </c>
      <c r="H127" s="2">
        <v>300</v>
      </c>
      <c r="I127" s="2">
        <v>375</v>
      </c>
      <c r="J127" s="2">
        <v>0</v>
      </c>
      <c r="K127" s="4">
        <v>400</v>
      </c>
      <c r="L127" s="4">
        <v>20.100000000000001</v>
      </c>
      <c r="M127" s="4">
        <v>30</v>
      </c>
      <c r="N127" s="4">
        <v>0.96</v>
      </c>
      <c r="O127" s="4">
        <f t="shared" si="10"/>
        <v>-25.912106135986733</v>
      </c>
      <c r="P127" s="4">
        <f t="shared" si="14"/>
        <v>60</v>
      </c>
      <c r="Q127" s="5">
        <f t="shared" si="17"/>
        <v>218824.32000000001</v>
      </c>
      <c r="R127" s="6">
        <f t="shared" si="15"/>
        <v>218.82432</v>
      </c>
    </row>
    <row r="128" spans="1:18">
      <c r="A128" s="13"/>
      <c r="B128" s="13"/>
      <c r="C128" s="2" t="s">
        <v>49</v>
      </c>
      <c r="D128" s="3">
        <f t="shared" si="16"/>
        <v>0.81</v>
      </c>
      <c r="E128" s="3">
        <f t="shared" si="12"/>
        <v>0.15</v>
      </c>
      <c r="F128" s="3">
        <f t="shared" si="13"/>
        <v>3.1250000000000002E-3</v>
      </c>
      <c r="G128" s="2">
        <v>500</v>
      </c>
      <c r="H128" s="2">
        <v>300</v>
      </c>
      <c r="I128" s="2">
        <v>450</v>
      </c>
      <c r="J128" s="2">
        <v>450</v>
      </c>
      <c r="K128" s="4">
        <v>400</v>
      </c>
      <c r="L128" s="4">
        <v>20.100000000000001</v>
      </c>
      <c r="M128" s="4">
        <v>30</v>
      </c>
      <c r="N128" s="4">
        <v>0.96</v>
      </c>
      <c r="O128" s="4">
        <f t="shared" si="10"/>
        <v>0</v>
      </c>
      <c r="P128" s="4">
        <f t="shared" si="14"/>
        <v>60</v>
      </c>
      <c r="Q128" s="5">
        <f t="shared" si="17"/>
        <v>232024.32000000001</v>
      </c>
      <c r="R128" s="6">
        <f t="shared" si="15"/>
        <v>232.02432000000002</v>
      </c>
    </row>
    <row r="129" spans="1:18">
      <c r="A129" s="13"/>
      <c r="B129" s="13"/>
      <c r="C129" s="2" t="s">
        <v>29</v>
      </c>
      <c r="D129" s="3">
        <f t="shared" si="16"/>
        <v>0.81</v>
      </c>
      <c r="E129" s="3">
        <f t="shared" si="12"/>
        <v>0.15</v>
      </c>
      <c r="F129" s="3">
        <f t="shared" si="13"/>
        <v>3.1250000000000002E-3</v>
      </c>
      <c r="G129" s="2">
        <v>500</v>
      </c>
      <c r="H129" s="2">
        <v>300</v>
      </c>
      <c r="I129" s="2">
        <v>450</v>
      </c>
      <c r="J129" s="2">
        <v>450</v>
      </c>
      <c r="K129" s="4">
        <v>400</v>
      </c>
      <c r="L129" s="4">
        <v>20.100000000000001</v>
      </c>
      <c r="M129" s="4">
        <v>30</v>
      </c>
      <c r="N129" s="4">
        <v>0.96</v>
      </c>
      <c r="O129" s="4">
        <f t="shared" si="10"/>
        <v>0</v>
      </c>
      <c r="P129" s="4">
        <f t="shared" si="14"/>
        <v>60</v>
      </c>
      <c r="Q129" s="5">
        <f t="shared" si="17"/>
        <v>232024.32000000001</v>
      </c>
      <c r="R129" s="6">
        <f t="shared" si="15"/>
        <v>232.02432000000002</v>
      </c>
    </row>
    <row r="130" spans="1:18">
      <c r="A130" s="13"/>
      <c r="B130" s="13"/>
      <c r="C130" s="2" t="s">
        <v>30</v>
      </c>
      <c r="D130" s="3">
        <f t="shared" si="16"/>
        <v>0.81</v>
      </c>
      <c r="E130" s="3">
        <f t="shared" si="12"/>
        <v>0.15</v>
      </c>
      <c r="F130" s="3">
        <f t="shared" si="13"/>
        <v>3.1250000000000002E-3</v>
      </c>
      <c r="G130" s="2">
        <v>500</v>
      </c>
      <c r="H130" s="2">
        <v>300</v>
      </c>
      <c r="I130" s="2">
        <v>375</v>
      </c>
      <c r="J130" s="2">
        <v>0</v>
      </c>
      <c r="K130" s="4">
        <v>400</v>
      </c>
      <c r="L130" s="4">
        <v>20.100000000000001</v>
      </c>
      <c r="M130" s="4">
        <v>30</v>
      </c>
      <c r="N130" s="4">
        <v>0.96</v>
      </c>
      <c r="O130" s="4">
        <f t="shared" si="10"/>
        <v>-25.912106135986733</v>
      </c>
      <c r="P130" s="4">
        <f t="shared" si="14"/>
        <v>60</v>
      </c>
      <c r="Q130" s="5">
        <f t="shared" si="17"/>
        <v>218824.32000000001</v>
      </c>
      <c r="R130" s="6">
        <f t="shared" si="15"/>
        <v>218.82432</v>
      </c>
    </row>
    <row r="131" spans="1:18">
      <c r="A131" s="13"/>
      <c r="B131" s="13"/>
      <c r="C131" s="2" t="s">
        <v>31</v>
      </c>
      <c r="D131" s="3">
        <f t="shared" si="16"/>
        <v>0.81</v>
      </c>
      <c r="E131" s="3">
        <f t="shared" si="12"/>
        <v>0.15</v>
      </c>
      <c r="F131" s="3">
        <f t="shared" si="13"/>
        <v>3.1250000000000002E-3</v>
      </c>
      <c r="G131" s="2">
        <v>500</v>
      </c>
      <c r="H131" s="2">
        <v>300</v>
      </c>
      <c r="I131" s="2">
        <v>450</v>
      </c>
      <c r="J131" s="2">
        <v>450</v>
      </c>
      <c r="K131" s="4">
        <v>400</v>
      </c>
      <c r="L131" s="4">
        <v>20.100000000000001</v>
      </c>
      <c r="M131" s="4">
        <v>30</v>
      </c>
      <c r="N131" s="4">
        <v>0.96</v>
      </c>
      <c r="O131" s="4">
        <f t="shared" ref="O131:O140" si="18">(K131*J131-K131*I131)/(N131*L131*H131)</f>
        <v>0</v>
      </c>
      <c r="P131" s="4">
        <f t="shared" si="14"/>
        <v>60</v>
      </c>
      <c r="Q131" s="5">
        <f t="shared" ref="Q131:Q140" si="19">(N131*L131*H131*MAX(O131,P131)*(G131-M131-MAX(O131,P131)*0.5)+K131*I131*(G131-2*M131))/1000</f>
        <v>232024.32000000001</v>
      </c>
      <c r="R131" s="6">
        <f t="shared" si="15"/>
        <v>232.02432000000002</v>
      </c>
    </row>
    <row r="132" spans="1:18">
      <c r="A132" s="13"/>
      <c r="B132" s="13"/>
      <c r="C132" s="2" t="s">
        <v>32</v>
      </c>
      <c r="D132" s="3">
        <f t="shared" si="16"/>
        <v>0.81</v>
      </c>
      <c r="E132" s="3">
        <f t="shared" ref="E132:E140" si="20">G132/1000*H132/1000</f>
        <v>0.15</v>
      </c>
      <c r="F132" s="3">
        <f t="shared" ref="F132:F140" si="21">1/12*(G132/1000)^3*H132/1000</f>
        <v>3.1250000000000002E-3</v>
      </c>
      <c r="G132" s="2">
        <v>500</v>
      </c>
      <c r="H132" s="2">
        <v>300</v>
      </c>
      <c r="I132" s="2">
        <v>450</v>
      </c>
      <c r="J132" s="2">
        <v>450</v>
      </c>
      <c r="K132" s="4">
        <v>400</v>
      </c>
      <c r="L132" s="4">
        <v>20.100000000000001</v>
      </c>
      <c r="M132" s="4">
        <v>30</v>
      </c>
      <c r="N132" s="4">
        <v>0.96</v>
      </c>
      <c r="O132" s="4">
        <f t="shared" si="18"/>
        <v>0</v>
      </c>
      <c r="P132" s="4">
        <f t="shared" ref="P132:P140" si="22">2*M132</f>
        <v>60</v>
      </c>
      <c r="Q132" s="5">
        <f t="shared" si="19"/>
        <v>232024.32000000001</v>
      </c>
      <c r="R132" s="6">
        <f t="shared" ref="R132:R140" si="23">Q132/1000</f>
        <v>232.02432000000002</v>
      </c>
    </row>
    <row r="133" spans="1:18">
      <c r="A133" s="13"/>
      <c r="B133" s="13"/>
      <c r="C133" s="2" t="s">
        <v>33</v>
      </c>
      <c r="D133" s="3">
        <f t="shared" si="16"/>
        <v>0.81</v>
      </c>
      <c r="E133" s="3">
        <f t="shared" si="20"/>
        <v>0.15</v>
      </c>
      <c r="F133" s="3">
        <f t="shared" si="21"/>
        <v>3.1250000000000002E-3</v>
      </c>
      <c r="G133" s="2">
        <v>500</v>
      </c>
      <c r="H133" s="2">
        <v>300</v>
      </c>
      <c r="I133" s="2">
        <v>480</v>
      </c>
      <c r="J133" s="2">
        <v>0</v>
      </c>
      <c r="K133" s="4">
        <v>400</v>
      </c>
      <c r="L133" s="4">
        <v>20.100000000000001</v>
      </c>
      <c r="M133" s="4">
        <v>30</v>
      </c>
      <c r="N133" s="4">
        <v>0.96</v>
      </c>
      <c r="O133" s="4">
        <f t="shared" si="18"/>
        <v>-33.16749585406302</v>
      </c>
      <c r="P133" s="4">
        <f t="shared" si="22"/>
        <v>60</v>
      </c>
      <c r="Q133" s="5">
        <f t="shared" si="19"/>
        <v>237304.32000000001</v>
      </c>
      <c r="R133" s="6">
        <f t="shared" si="23"/>
        <v>237.30432000000002</v>
      </c>
    </row>
    <row r="134" spans="1:18">
      <c r="A134" s="13"/>
      <c r="B134" s="13"/>
      <c r="C134" s="2" t="s">
        <v>34</v>
      </c>
      <c r="D134" s="3">
        <f t="shared" si="16"/>
        <v>0.81</v>
      </c>
      <c r="E134" s="3">
        <f t="shared" si="20"/>
        <v>0.15</v>
      </c>
      <c r="F134" s="3">
        <f t="shared" si="21"/>
        <v>3.1250000000000002E-3</v>
      </c>
      <c r="G134" s="2">
        <v>500</v>
      </c>
      <c r="H134" s="2">
        <v>300</v>
      </c>
      <c r="I134" s="2">
        <v>450</v>
      </c>
      <c r="J134" s="2">
        <v>585</v>
      </c>
      <c r="K134" s="4">
        <v>400</v>
      </c>
      <c r="L134" s="4">
        <v>20.100000000000001</v>
      </c>
      <c r="M134" s="4">
        <v>30</v>
      </c>
      <c r="N134" s="4">
        <v>0.96</v>
      </c>
      <c r="O134" s="4">
        <f t="shared" si="18"/>
        <v>9.3283582089552244</v>
      </c>
      <c r="P134" s="4">
        <f t="shared" si="22"/>
        <v>60</v>
      </c>
      <c r="Q134" s="5">
        <f t="shared" si="19"/>
        <v>232024.32000000001</v>
      </c>
      <c r="R134" s="6">
        <f t="shared" si="23"/>
        <v>232.02432000000002</v>
      </c>
    </row>
    <row r="135" spans="1:18">
      <c r="A135" s="13"/>
      <c r="B135" s="13"/>
      <c r="C135" s="2" t="s">
        <v>35</v>
      </c>
      <c r="D135" s="3">
        <f t="shared" si="16"/>
        <v>0.81</v>
      </c>
      <c r="E135" s="3">
        <f t="shared" si="20"/>
        <v>0.15</v>
      </c>
      <c r="F135" s="3">
        <f t="shared" si="21"/>
        <v>3.1250000000000002E-3</v>
      </c>
      <c r="G135" s="2">
        <v>500</v>
      </c>
      <c r="H135" s="2">
        <v>300</v>
      </c>
      <c r="I135" s="2">
        <v>450</v>
      </c>
      <c r="J135" s="2">
        <v>450</v>
      </c>
      <c r="K135" s="4">
        <v>400</v>
      </c>
      <c r="L135" s="4">
        <v>20.100000000000001</v>
      </c>
      <c r="M135" s="4">
        <v>30</v>
      </c>
      <c r="N135" s="4">
        <v>0.96</v>
      </c>
      <c r="O135" s="4">
        <f t="shared" si="18"/>
        <v>0</v>
      </c>
      <c r="P135" s="4">
        <f t="shared" si="22"/>
        <v>60</v>
      </c>
      <c r="Q135" s="5">
        <f t="shared" si="19"/>
        <v>232024.32000000001</v>
      </c>
      <c r="R135" s="6">
        <f t="shared" si="23"/>
        <v>232.02432000000002</v>
      </c>
    </row>
    <row r="136" spans="1:18">
      <c r="A136" s="13"/>
      <c r="B136" s="13"/>
      <c r="C136" s="2" t="s">
        <v>36</v>
      </c>
      <c r="D136" s="3">
        <f t="shared" si="16"/>
        <v>0.81</v>
      </c>
      <c r="E136" s="3">
        <f t="shared" si="20"/>
        <v>0.15</v>
      </c>
      <c r="F136" s="3">
        <f t="shared" si="21"/>
        <v>3.1250000000000002E-3</v>
      </c>
      <c r="G136" s="2">
        <v>500</v>
      </c>
      <c r="H136" s="2">
        <v>300</v>
      </c>
      <c r="I136" s="2">
        <v>525</v>
      </c>
      <c r="J136" s="2">
        <v>0</v>
      </c>
      <c r="K136" s="4">
        <v>400</v>
      </c>
      <c r="L136" s="4">
        <v>20.100000000000001</v>
      </c>
      <c r="M136" s="4">
        <v>30</v>
      </c>
      <c r="N136" s="4">
        <v>0.96</v>
      </c>
      <c r="O136" s="4">
        <f t="shared" si="18"/>
        <v>-36.276948590381423</v>
      </c>
      <c r="P136" s="4">
        <f t="shared" si="22"/>
        <v>60</v>
      </c>
      <c r="Q136" s="5">
        <f t="shared" si="19"/>
        <v>245224.32000000001</v>
      </c>
      <c r="R136" s="6">
        <f t="shared" si="23"/>
        <v>245.22432000000001</v>
      </c>
    </row>
    <row r="137" spans="1:18">
      <c r="A137" s="13"/>
      <c r="B137" s="13"/>
      <c r="C137" s="2" t="s">
        <v>37</v>
      </c>
      <c r="D137" s="3">
        <f t="shared" si="16"/>
        <v>0.81</v>
      </c>
      <c r="E137" s="3">
        <f t="shared" si="20"/>
        <v>0.15</v>
      </c>
      <c r="F137" s="3">
        <f t="shared" si="21"/>
        <v>3.1250000000000002E-3</v>
      </c>
      <c r="G137" s="2">
        <v>500</v>
      </c>
      <c r="H137" s="2">
        <v>300</v>
      </c>
      <c r="I137" s="2">
        <v>450</v>
      </c>
      <c r="J137" s="2">
        <v>540</v>
      </c>
      <c r="K137" s="4">
        <v>400</v>
      </c>
      <c r="L137" s="4">
        <v>20.100000000000001</v>
      </c>
      <c r="M137" s="4">
        <v>30</v>
      </c>
      <c r="N137" s="4">
        <v>0.96</v>
      </c>
      <c r="O137" s="4">
        <f t="shared" si="18"/>
        <v>6.2189054726368154</v>
      </c>
      <c r="P137" s="4">
        <f t="shared" si="22"/>
        <v>60</v>
      </c>
      <c r="Q137" s="5">
        <f t="shared" si="19"/>
        <v>232024.32000000001</v>
      </c>
      <c r="R137" s="6">
        <f t="shared" si="23"/>
        <v>232.02432000000002</v>
      </c>
    </row>
    <row r="138" spans="1:18">
      <c r="A138" s="13"/>
      <c r="B138" s="13"/>
      <c r="C138" s="2" t="s">
        <v>38</v>
      </c>
      <c r="D138" s="3">
        <f t="shared" si="16"/>
        <v>0.81</v>
      </c>
      <c r="E138" s="3">
        <f t="shared" si="20"/>
        <v>0.15</v>
      </c>
      <c r="F138" s="3">
        <f t="shared" si="21"/>
        <v>3.1250000000000002E-3</v>
      </c>
      <c r="G138" s="2">
        <v>500</v>
      </c>
      <c r="H138" s="2">
        <v>300</v>
      </c>
      <c r="I138" s="2">
        <v>450</v>
      </c>
      <c r="J138" s="2">
        <v>525</v>
      </c>
      <c r="K138" s="4">
        <v>400</v>
      </c>
      <c r="L138" s="4">
        <v>20.100000000000001</v>
      </c>
      <c r="M138" s="4">
        <v>30</v>
      </c>
      <c r="N138" s="4">
        <v>0.96</v>
      </c>
      <c r="O138" s="4">
        <f t="shared" si="18"/>
        <v>5.1824212271973469</v>
      </c>
      <c r="P138" s="4">
        <f t="shared" si="22"/>
        <v>60</v>
      </c>
      <c r="Q138" s="5">
        <f t="shared" si="19"/>
        <v>232024.32000000001</v>
      </c>
      <c r="R138" s="6">
        <f t="shared" si="23"/>
        <v>232.02432000000002</v>
      </c>
    </row>
    <row r="139" spans="1:18">
      <c r="A139" s="13"/>
      <c r="B139" s="13"/>
      <c r="C139" s="2" t="s">
        <v>39</v>
      </c>
      <c r="D139" s="3">
        <f t="shared" si="16"/>
        <v>0.81</v>
      </c>
      <c r="E139" s="3">
        <f t="shared" si="20"/>
        <v>0.15</v>
      </c>
      <c r="F139" s="3">
        <f t="shared" si="21"/>
        <v>3.1250000000000002E-3</v>
      </c>
      <c r="G139" s="2">
        <v>500</v>
      </c>
      <c r="H139" s="2">
        <v>300</v>
      </c>
      <c r="I139" s="2">
        <v>450</v>
      </c>
      <c r="J139" s="2">
        <v>0</v>
      </c>
      <c r="K139" s="4">
        <v>400</v>
      </c>
      <c r="L139" s="4">
        <v>20.100000000000001</v>
      </c>
      <c r="M139" s="4">
        <v>30</v>
      </c>
      <c r="N139" s="4">
        <v>0.96</v>
      </c>
      <c r="O139" s="4">
        <f t="shared" si="18"/>
        <v>-31.094527363184078</v>
      </c>
      <c r="P139" s="4">
        <f t="shared" si="22"/>
        <v>60</v>
      </c>
      <c r="Q139" s="5">
        <f t="shared" si="19"/>
        <v>232024.32000000001</v>
      </c>
      <c r="R139" s="6">
        <f t="shared" si="23"/>
        <v>232.02432000000002</v>
      </c>
    </row>
    <row r="140" spans="1:18">
      <c r="A140" s="13"/>
      <c r="B140" s="13"/>
      <c r="C140" s="2" t="s">
        <v>40</v>
      </c>
      <c r="D140" s="3">
        <f t="shared" si="16"/>
        <v>0.81</v>
      </c>
      <c r="E140" s="3">
        <f t="shared" si="20"/>
        <v>0.15</v>
      </c>
      <c r="F140" s="3">
        <f t="shared" si="21"/>
        <v>3.1250000000000002E-3</v>
      </c>
      <c r="G140" s="2">
        <v>500</v>
      </c>
      <c r="H140" s="2">
        <v>300</v>
      </c>
      <c r="I140" s="2">
        <v>450</v>
      </c>
      <c r="J140" s="2">
        <v>525</v>
      </c>
      <c r="K140" s="4">
        <v>400</v>
      </c>
      <c r="L140" s="4">
        <v>20.100000000000001</v>
      </c>
      <c r="M140" s="4">
        <v>30</v>
      </c>
      <c r="N140" s="4">
        <v>0.96</v>
      </c>
      <c r="O140" s="4">
        <f t="shared" si="18"/>
        <v>5.1824212271973469</v>
      </c>
      <c r="P140" s="4">
        <f t="shared" si="22"/>
        <v>60</v>
      </c>
      <c r="Q140" s="5">
        <f t="shared" si="19"/>
        <v>232024.32000000001</v>
      </c>
      <c r="R140" s="6">
        <f t="shared" si="23"/>
        <v>232.02432000000002</v>
      </c>
    </row>
  </sheetData>
  <mergeCells count="13">
    <mergeCell ref="A3:A14"/>
    <mergeCell ref="A15:A140"/>
    <mergeCell ref="B3:B4"/>
    <mergeCell ref="B5:B8"/>
    <mergeCell ref="B9:B12"/>
    <mergeCell ref="B13:B14"/>
    <mergeCell ref="B15:B32"/>
    <mergeCell ref="B33:B50"/>
    <mergeCell ref="B51:B68"/>
    <mergeCell ref="B69:B86"/>
    <mergeCell ref="B87:B104"/>
    <mergeCell ref="B105:B122"/>
    <mergeCell ref="B123:B14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opLeftCell="A51" workbookViewId="0">
      <selection sqref="A1:F85"/>
    </sheetView>
  </sheetViews>
  <sheetFormatPr defaultRowHeight="13.5"/>
  <cols>
    <col min="1" max="1" width="9" style="3"/>
    <col min="2" max="2" width="5.5" style="3" bestFit="1" customWidth="1"/>
    <col min="3" max="3" width="10.5" style="3" bestFit="1" customWidth="1"/>
    <col min="4" max="4" width="12.75" style="3" bestFit="1" customWidth="1"/>
    <col min="5" max="7" width="9.5" style="3" bestFit="1" customWidth="1"/>
    <col min="8" max="16384" width="9" style="3"/>
  </cols>
  <sheetData>
    <row r="1" spans="1:6">
      <c r="A1" t="s">
        <v>61</v>
      </c>
      <c r="B1" t="s">
        <v>53</v>
      </c>
      <c r="C1" t="s">
        <v>57</v>
      </c>
      <c r="D1" t="s">
        <v>59</v>
      </c>
      <c r="E1" t="s">
        <v>60</v>
      </c>
      <c r="F1" t="s">
        <v>58</v>
      </c>
    </row>
    <row r="2" spans="1:6">
      <c r="A2">
        <v>1</v>
      </c>
      <c r="B2" s="11">
        <v>1.008</v>
      </c>
      <c r="C2" s="11">
        <v>0.4</v>
      </c>
      <c r="D2" s="11">
        <v>757693.43999999994</v>
      </c>
      <c r="E2" s="11">
        <v>0.54</v>
      </c>
      <c r="F2" s="7">
        <v>100800000</v>
      </c>
    </row>
    <row r="3" spans="1:6">
      <c r="A3">
        <v>2</v>
      </c>
      <c r="B3" s="11">
        <v>1.008</v>
      </c>
      <c r="C3" s="11">
        <v>0.4</v>
      </c>
      <c r="D3" s="11">
        <v>679933.43999999994</v>
      </c>
      <c r="E3" s="11">
        <v>0.54</v>
      </c>
      <c r="F3" s="7">
        <v>100800000</v>
      </c>
    </row>
    <row r="4" spans="1:6">
      <c r="A4">
        <v>3</v>
      </c>
      <c r="B4" s="11">
        <v>1.008</v>
      </c>
      <c r="C4" s="11">
        <v>0.4</v>
      </c>
      <c r="D4" s="11">
        <v>757693.43999999994</v>
      </c>
      <c r="E4" s="11">
        <v>0.54</v>
      </c>
      <c r="F4" s="7">
        <v>100800000</v>
      </c>
    </row>
    <row r="5" spans="1:6">
      <c r="A5">
        <v>4</v>
      </c>
      <c r="B5" s="11">
        <v>1.008</v>
      </c>
      <c r="C5" s="11">
        <v>0.4</v>
      </c>
      <c r="D5" s="11">
        <v>679933.43999999994</v>
      </c>
      <c r="E5" s="11">
        <v>0.54</v>
      </c>
      <c r="F5" s="7">
        <v>100800000</v>
      </c>
    </row>
    <row r="6" spans="1:6">
      <c r="A6">
        <v>5</v>
      </c>
      <c r="B6" s="11">
        <v>1.008</v>
      </c>
      <c r="C6" s="11">
        <v>0.4</v>
      </c>
      <c r="D6" s="11">
        <v>757693.43999999994</v>
      </c>
      <c r="E6" s="11">
        <v>0.54</v>
      </c>
      <c r="F6" s="7">
        <v>100800000</v>
      </c>
    </row>
    <row r="7" spans="1:6">
      <c r="A7">
        <v>6</v>
      </c>
      <c r="B7" s="11">
        <v>1.008</v>
      </c>
      <c r="C7" s="11">
        <v>0.4</v>
      </c>
      <c r="D7" s="11">
        <v>679933.43999999994</v>
      </c>
      <c r="E7" s="11">
        <v>0.54</v>
      </c>
      <c r="F7" s="7">
        <v>100800000</v>
      </c>
    </row>
    <row r="8" spans="1:6">
      <c r="A8">
        <v>7</v>
      </c>
      <c r="B8" s="11">
        <v>1.008</v>
      </c>
      <c r="C8" s="11">
        <v>0.4</v>
      </c>
      <c r="D8" s="11">
        <v>757693.43999999994</v>
      </c>
      <c r="E8" s="11">
        <v>0.54</v>
      </c>
      <c r="F8" s="7">
        <v>100800000</v>
      </c>
    </row>
    <row r="9" spans="1:6">
      <c r="A9">
        <v>8</v>
      </c>
      <c r="B9" s="11">
        <v>1.008</v>
      </c>
      <c r="C9" s="11">
        <v>0.4</v>
      </c>
      <c r="D9" s="11">
        <v>679933.43999999994</v>
      </c>
      <c r="E9" s="11">
        <v>0.54</v>
      </c>
      <c r="F9" s="7">
        <v>100800000</v>
      </c>
    </row>
    <row r="10" spans="1:6">
      <c r="A10">
        <v>9</v>
      </c>
      <c r="B10" s="11">
        <v>1.008</v>
      </c>
      <c r="C10" s="11">
        <v>0.4</v>
      </c>
      <c r="D10" s="11">
        <v>757693.43999999994</v>
      </c>
      <c r="E10" s="11">
        <v>0.54</v>
      </c>
      <c r="F10" s="7">
        <v>100800000</v>
      </c>
    </row>
    <row r="11" spans="1:6">
      <c r="A11">
        <v>10</v>
      </c>
      <c r="B11" s="11">
        <v>1.008</v>
      </c>
      <c r="C11" s="11">
        <v>0.4</v>
      </c>
      <c r="D11" s="11">
        <v>679933.43999999994</v>
      </c>
      <c r="E11" s="11">
        <v>0.54</v>
      </c>
      <c r="F11" s="7">
        <v>100800000</v>
      </c>
    </row>
    <row r="12" spans="1:6">
      <c r="A12">
        <v>11</v>
      </c>
      <c r="B12" s="11">
        <v>1.008</v>
      </c>
      <c r="C12" s="11">
        <v>0.4</v>
      </c>
      <c r="D12" s="11">
        <v>757693.43999999994</v>
      </c>
      <c r="E12" s="11">
        <v>0.54</v>
      </c>
      <c r="F12" s="7">
        <v>100800000</v>
      </c>
    </row>
    <row r="13" spans="1:6">
      <c r="A13">
        <v>12</v>
      </c>
      <c r="B13" s="11">
        <v>1.008</v>
      </c>
      <c r="C13" s="11">
        <v>0.4</v>
      </c>
      <c r="D13" s="11">
        <v>679933.43999999994</v>
      </c>
      <c r="E13" s="11">
        <v>0.54</v>
      </c>
      <c r="F13" s="7">
        <v>100800000</v>
      </c>
    </row>
    <row r="14" spans="1:6">
      <c r="A14">
        <v>13</v>
      </c>
      <c r="B14" s="11">
        <v>0.86399999999999999</v>
      </c>
      <c r="C14" s="11">
        <v>0.4</v>
      </c>
      <c r="D14" s="11">
        <v>757693.43999999994</v>
      </c>
      <c r="E14" s="11">
        <v>0.46</v>
      </c>
      <c r="F14" s="7">
        <v>100800000</v>
      </c>
    </row>
    <row r="15" spans="1:6">
      <c r="A15">
        <v>14</v>
      </c>
      <c r="B15" s="11">
        <v>0.86399999999999999</v>
      </c>
      <c r="C15" s="11">
        <v>0.4</v>
      </c>
      <c r="D15" s="11">
        <v>679933.43999999994</v>
      </c>
      <c r="E15" s="11">
        <v>0.46</v>
      </c>
      <c r="F15" s="7">
        <v>100800000</v>
      </c>
    </row>
    <row r="16" spans="1:6">
      <c r="A16">
        <v>15</v>
      </c>
      <c r="B16" s="11">
        <v>0.86399999999999999</v>
      </c>
      <c r="C16" s="11">
        <v>0.4</v>
      </c>
      <c r="D16" s="11">
        <v>757693.43999999994</v>
      </c>
      <c r="E16" s="11">
        <v>0.46</v>
      </c>
      <c r="F16" s="7">
        <v>100800000</v>
      </c>
    </row>
    <row r="17" spans="1:6">
      <c r="A17">
        <v>16</v>
      </c>
      <c r="B17" s="11">
        <v>0.86399999999999999</v>
      </c>
      <c r="C17" s="11">
        <v>0.4</v>
      </c>
      <c r="D17" s="11">
        <v>679933.43999999994</v>
      </c>
      <c r="E17" s="11">
        <v>0.46</v>
      </c>
      <c r="F17" s="7">
        <v>100800000</v>
      </c>
    </row>
    <row r="18" spans="1:6">
      <c r="A18">
        <v>17</v>
      </c>
      <c r="B18" s="11">
        <v>0.86399999999999999</v>
      </c>
      <c r="C18" s="11">
        <v>0.4</v>
      </c>
      <c r="D18" s="11">
        <v>757693.43999999994</v>
      </c>
      <c r="E18" s="11">
        <v>0.46</v>
      </c>
      <c r="F18" s="7">
        <v>100800000</v>
      </c>
    </row>
    <row r="19" spans="1:6">
      <c r="A19">
        <v>18</v>
      </c>
      <c r="B19" s="11">
        <v>0.86399999999999999</v>
      </c>
      <c r="C19" s="11">
        <v>0.4</v>
      </c>
      <c r="D19" s="11">
        <v>679933.43999999994</v>
      </c>
      <c r="E19" s="11">
        <v>0.46</v>
      </c>
      <c r="F19" s="7">
        <v>100800000</v>
      </c>
    </row>
    <row r="20" spans="1:6">
      <c r="A20">
        <v>19</v>
      </c>
      <c r="B20" s="11">
        <v>0.86399999999999999</v>
      </c>
      <c r="C20" s="11">
        <v>0.4</v>
      </c>
      <c r="D20" s="11">
        <v>757693.43999999994</v>
      </c>
      <c r="E20" s="11">
        <v>0.46</v>
      </c>
      <c r="F20" s="7">
        <v>100800000</v>
      </c>
    </row>
    <row r="21" spans="1:6">
      <c r="A21">
        <v>20</v>
      </c>
      <c r="B21" s="11">
        <v>0.86399999999999999</v>
      </c>
      <c r="C21" s="11">
        <v>0.4</v>
      </c>
      <c r="D21" s="11">
        <v>679933.43999999994</v>
      </c>
      <c r="E21" s="11">
        <v>0.46</v>
      </c>
      <c r="F21" s="7">
        <v>100800000</v>
      </c>
    </row>
    <row r="22" spans="1:6">
      <c r="A22">
        <v>21</v>
      </c>
      <c r="B22" s="11">
        <v>0.86399999999999999</v>
      </c>
      <c r="C22" s="11">
        <v>0.4</v>
      </c>
      <c r="D22" s="11">
        <v>757693.43999999994</v>
      </c>
      <c r="E22" s="11">
        <v>0.46</v>
      </c>
      <c r="F22" s="7">
        <v>100800000</v>
      </c>
    </row>
    <row r="23" spans="1:6">
      <c r="A23">
        <v>22</v>
      </c>
      <c r="B23" s="11">
        <v>0.86399999999999999</v>
      </c>
      <c r="C23" s="11">
        <v>0.4</v>
      </c>
      <c r="D23" s="11">
        <v>679933.43999999994</v>
      </c>
      <c r="E23" s="11">
        <v>0.46</v>
      </c>
      <c r="F23" s="7">
        <v>100800000</v>
      </c>
    </row>
    <row r="24" spans="1:6">
      <c r="A24">
        <v>23</v>
      </c>
      <c r="B24" s="11">
        <v>0.86399999999999999</v>
      </c>
      <c r="C24" s="11">
        <v>0.4</v>
      </c>
      <c r="D24" s="11">
        <v>757693.43999999994</v>
      </c>
      <c r="E24" s="11">
        <v>0.46</v>
      </c>
      <c r="F24" s="7">
        <v>100800000</v>
      </c>
    </row>
    <row r="25" spans="1:6">
      <c r="A25">
        <v>24</v>
      </c>
      <c r="B25" s="11">
        <v>0.86399999999999999</v>
      </c>
      <c r="C25" s="11">
        <v>0.4</v>
      </c>
      <c r="D25" s="11">
        <v>679933.43999999994</v>
      </c>
      <c r="E25" s="11">
        <v>0.46</v>
      </c>
      <c r="F25" s="7">
        <v>100800000</v>
      </c>
    </row>
    <row r="26" spans="1:6">
      <c r="A26">
        <v>25</v>
      </c>
      <c r="B26" s="11">
        <v>0.86399999999999999</v>
      </c>
      <c r="C26" s="11">
        <v>0.4</v>
      </c>
      <c r="D26" s="11">
        <v>757693.43999999994</v>
      </c>
      <c r="E26" s="11">
        <v>0.38</v>
      </c>
      <c r="F26" s="7">
        <v>100800000</v>
      </c>
    </row>
    <row r="27" spans="1:6">
      <c r="A27">
        <v>26</v>
      </c>
      <c r="B27" s="11">
        <v>0.86399999999999999</v>
      </c>
      <c r="C27" s="11">
        <v>0.4</v>
      </c>
      <c r="D27" s="11">
        <v>679933.43999999994</v>
      </c>
      <c r="E27" s="11">
        <v>0.38</v>
      </c>
      <c r="F27" s="7">
        <v>100800000</v>
      </c>
    </row>
    <row r="28" spans="1:6">
      <c r="A28">
        <v>27</v>
      </c>
      <c r="B28" s="11">
        <v>0.86399999999999999</v>
      </c>
      <c r="C28" s="11">
        <v>0.4</v>
      </c>
      <c r="D28" s="11">
        <v>757693.43999999994</v>
      </c>
      <c r="E28" s="11">
        <v>0.38</v>
      </c>
      <c r="F28" s="7">
        <v>100800000</v>
      </c>
    </row>
    <row r="29" spans="1:6">
      <c r="A29">
        <v>28</v>
      </c>
      <c r="B29" s="11">
        <v>0.86399999999999999</v>
      </c>
      <c r="C29" s="11">
        <v>0.4</v>
      </c>
      <c r="D29" s="11">
        <v>679933.43999999994</v>
      </c>
      <c r="E29" s="11">
        <v>0.38</v>
      </c>
      <c r="F29" s="7">
        <v>100800000</v>
      </c>
    </row>
    <row r="30" spans="1:6">
      <c r="A30">
        <v>29</v>
      </c>
      <c r="B30" s="11">
        <v>0.86399999999999999</v>
      </c>
      <c r="C30" s="11">
        <v>0.4</v>
      </c>
      <c r="D30" s="11">
        <v>757693.43999999994</v>
      </c>
      <c r="E30" s="11">
        <v>0.38</v>
      </c>
      <c r="F30" s="7">
        <v>100800000</v>
      </c>
    </row>
    <row r="31" spans="1:6">
      <c r="A31">
        <v>30</v>
      </c>
      <c r="B31" s="11">
        <v>0.86399999999999999</v>
      </c>
      <c r="C31" s="11">
        <v>0.4</v>
      </c>
      <c r="D31" s="11">
        <v>679933.43999999994</v>
      </c>
      <c r="E31" s="11">
        <v>0.38</v>
      </c>
      <c r="F31" s="7">
        <v>100800000</v>
      </c>
    </row>
    <row r="32" spans="1:6">
      <c r="A32">
        <v>31</v>
      </c>
      <c r="B32" s="11">
        <v>0.86399999999999999</v>
      </c>
      <c r="C32" s="11">
        <v>0.4</v>
      </c>
      <c r="D32" s="11">
        <v>757693.43999999994</v>
      </c>
      <c r="E32" s="11">
        <v>0.38</v>
      </c>
      <c r="F32" s="7">
        <v>100800000</v>
      </c>
    </row>
    <row r="33" spans="1:6">
      <c r="A33">
        <v>32</v>
      </c>
      <c r="B33" s="11">
        <v>0.86399999999999999</v>
      </c>
      <c r="C33" s="11">
        <v>0.4</v>
      </c>
      <c r="D33" s="11">
        <v>679933.43999999994</v>
      </c>
      <c r="E33" s="11">
        <v>0.38</v>
      </c>
      <c r="F33" s="7">
        <v>100800000</v>
      </c>
    </row>
    <row r="34" spans="1:6">
      <c r="A34">
        <v>33</v>
      </c>
      <c r="B34" s="11">
        <v>0.86399999999999999</v>
      </c>
      <c r="C34" s="11">
        <v>0.4</v>
      </c>
      <c r="D34" s="11">
        <v>757693.43999999994</v>
      </c>
      <c r="E34" s="11">
        <v>0.38</v>
      </c>
      <c r="F34" s="7">
        <v>100800000</v>
      </c>
    </row>
    <row r="35" spans="1:6">
      <c r="A35">
        <v>34</v>
      </c>
      <c r="B35" s="11">
        <v>0.86399999999999999</v>
      </c>
      <c r="C35" s="11">
        <v>0.4</v>
      </c>
      <c r="D35" s="11">
        <v>679933.43999999994</v>
      </c>
      <c r="E35" s="11">
        <v>0.38</v>
      </c>
      <c r="F35" s="7">
        <v>100800000</v>
      </c>
    </row>
    <row r="36" spans="1:6">
      <c r="A36">
        <v>35</v>
      </c>
      <c r="B36" s="11">
        <v>0.86399999999999999</v>
      </c>
      <c r="C36" s="11">
        <v>0.4</v>
      </c>
      <c r="D36" s="11">
        <v>757693.43999999994</v>
      </c>
      <c r="E36" s="11">
        <v>0.38</v>
      </c>
      <c r="F36" s="7">
        <v>100800000</v>
      </c>
    </row>
    <row r="37" spans="1:6">
      <c r="A37">
        <v>36</v>
      </c>
      <c r="B37" s="11">
        <v>0.86399999999999999</v>
      </c>
      <c r="C37" s="11">
        <v>0.4</v>
      </c>
      <c r="D37" s="11">
        <v>679933.43999999994</v>
      </c>
      <c r="E37" s="11">
        <v>0.38</v>
      </c>
      <c r="F37" s="7">
        <v>100800000</v>
      </c>
    </row>
    <row r="38" spans="1:6">
      <c r="A38">
        <v>37</v>
      </c>
      <c r="B38" s="11">
        <v>0.86399999999999999</v>
      </c>
      <c r="C38" s="11">
        <v>0.4</v>
      </c>
      <c r="D38" s="11">
        <v>757693.43999999994</v>
      </c>
      <c r="E38" s="11">
        <v>0.3</v>
      </c>
      <c r="F38" s="7">
        <v>100800000</v>
      </c>
    </row>
    <row r="39" spans="1:6">
      <c r="A39">
        <v>38</v>
      </c>
      <c r="B39" s="11">
        <v>0.86399999999999999</v>
      </c>
      <c r="C39" s="11">
        <v>0.4</v>
      </c>
      <c r="D39" s="11">
        <v>679933.43999999994</v>
      </c>
      <c r="E39" s="11">
        <v>0.3</v>
      </c>
      <c r="F39" s="7">
        <v>100800000</v>
      </c>
    </row>
    <row r="40" spans="1:6">
      <c r="A40">
        <v>39</v>
      </c>
      <c r="B40" s="11">
        <v>0.86399999999999999</v>
      </c>
      <c r="C40" s="11">
        <v>0.4</v>
      </c>
      <c r="D40" s="11">
        <v>757693.43999999994</v>
      </c>
      <c r="E40" s="11">
        <v>0.3</v>
      </c>
      <c r="F40" s="7">
        <v>100800000</v>
      </c>
    </row>
    <row r="41" spans="1:6">
      <c r="A41">
        <v>40</v>
      </c>
      <c r="B41" s="11">
        <v>0.86399999999999999</v>
      </c>
      <c r="C41" s="11">
        <v>0.4</v>
      </c>
      <c r="D41" s="11">
        <v>679933.43999999994</v>
      </c>
      <c r="E41" s="11">
        <v>0.3</v>
      </c>
      <c r="F41" s="7">
        <v>100800000</v>
      </c>
    </row>
    <row r="42" spans="1:6">
      <c r="A42">
        <v>41</v>
      </c>
      <c r="B42" s="11">
        <v>0.86399999999999999</v>
      </c>
      <c r="C42" s="11">
        <v>0.4</v>
      </c>
      <c r="D42" s="11">
        <v>757693.43999999994</v>
      </c>
      <c r="E42" s="11">
        <v>0.3</v>
      </c>
      <c r="F42" s="7">
        <v>100800000</v>
      </c>
    </row>
    <row r="43" spans="1:6">
      <c r="A43">
        <v>42</v>
      </c>
      <c r="B43" s="11">
        <v>0.86399999999999999</v>
      </c>
      <c r="C43" s="11">
        <v>0.4</v>
      </c>
      <c r="D43" s="11">
        <v>679933.43999999994</v>
      </c>
      <c r="E43" s="11">
        <v>0.3</v>
      </c>
      <c r="F43" s="7">
        <v>100800000</v>
      </c>
    </row>
    <row r="44" spans="1:6">
      <c r="A44">
        <v>43</v>
      </c>
      <c r="B44" s="11">
        <v>0.86399999999999999</v>
      </c>
      <c r="C44" s="11">
        <v>0.4</v>
      </c>
      <c r="D44" s="11">
        <v>757693.43999999994</v>
      </c>
      <c r="E44" s="11">
        <v>0.3</v>
      </c>
      <c r="F44" s="7">
        <v>100800000</v>
      </c>
    </row>
    <row r="45" spans="1:6">
      <c r="A45">
        <v>44</v>
      </c>
      <c r="B45" s="11">
        <v>0.86399999999999999</v>
      </c>
      <c r="C45" s="11">
        <v>0.4</v>
      </c>
      <c r="D45" s="11">
        <v>679933.43999999994</v>
      </c>
      <c r="E45" s="11">
        <v>0.3</v>
      </c>
      <c r="F45" s="7">
        <v>100800000</v>
      </c>
    </row>
    <row r="46" spans="1:6">
      <c r="A46">
        <v>45</v>
      </c>
      <c r="B46" s="11">
        <v>0.86399999999999999</v>
      </c>
      <c r="C46" s="11">
        <v>0.4</v>
      </c>
      <c r="D46" s="11">
        <v>757693.43999999994</v>
      </c>
      <c r="E46" s="11">
        <v>0.3</v>
      </c>
      <c r="F46" s="7">
        <v>100800000</v>
      </c>
    </row>
    <row r="47" spans="1:6">
      <c r="A47">
        <v>46</v>
      </c>
      <c r="B47" s="11">
        <v>0.86399999999999999</v>
      </c>
      <c r="C47" s="11">
        <v>0.4</v>
      </c>
      <c r="D47" s="11">
        <v>679933.43999999994</v>
      </c>
      <c r="E47" s="11">
        <v>0.3</v>
      </c>
      <c r="F47" s="7">
        <v>100800000</v>
      </c>
    </row>
    <row r="48" spans="1:6">
      <c r="A48">
        <v>47</v>
      </c>
      <c r="B48" s="11">
        <v>0.86399999999999999</v>
      </c>
      <c r="C48" s="11">
        <v>0.4</v>
      </c>
      <c r="D48" s="11">
        <v>757693.43999999994</v>
      </c>
      <c r="E48" s="11">
        <v>0.3</v>
      </c>
      <c r="F48" s="7">
        <v>100800000</v>
      </c>
    </row>
    <row r="49" spans="1:6">
      <c r="A49">
        <v>48</v>
      </c>
      <c r="B49" s="11">
        <v>0.86399999999999999</v>
      </c>
      <c r="C49" s="11">
        <v>0.4</v>
      </c>
      <c r="D49" s="11">
        <v>679933.43999999994</v>
      </c>
      <c r="E49" s="11">
        <v>0.3</v>
      </c>
      <c r="F49" s="7">
        <v>100800000</v>
      </c>
    </row>
    <row r="50" spans="1:6">
      <c r="A50">
        <v>49</v>
      </c>
      <c r="B50" s="11">
        <v>0.54</v>
      </c>
      <c r="C50" s="11">
        <v>0.3</v>
      </c>
      <c r="D50" s="11">
        <v>449658.88</v>
      </c>
      <c r="E50" s="11">
        <v>0.36</v>
      </c>
      <c r="F50" s="7">
        <v>35437500</v>
      </c>
    </row>
    <row r="51" spans="1:6">
      <c r="A51">
        <v>50</v>
      </c>
      <c r="B51" s="11">
        <v>0.54</v>
      </c>
      <c r="C51" s="11">
        <v>0.3</v>
      </c>
      <c r="D51" s="11">
        <v>441738.88</v>
      </c>
      <c r="E51" s="11">
        <v>0.36</v>
      </c>
      <c r="F51" s="7">
        <v>35437500</v>
      </c>
    </row>
    <row r="52" spans="1:6">
      <c r="A52">
        <v>51</v>
      </c>
      <c r="B52" s="11">
        <v>0.54</v>
      </c>
      <c r="C52" s="11">
        <v>0.3</v>
      </c>
      <c r="D52" s="11">
        <v>423610.88</v>
      </c>
      <c r="E52" s="11">
        <v>0.36</v>
      </c>
      <c r="F52" s="7">
        <v>35437500</v>
      </c>
    </row>
    <row r="53" spans="1:6">
      <c r="A53">
        <v>52</v>
      </c>
      <c r="B53" s="11">
        <v>0.54</v>
      </c>
      <c r="C53" s="11">
        <v>0.3</v>
      </c>
      <c r="D53" s="11">
        <v>415074.88</v>
      </c>
      <c r="E53" s="11">
        <v>0.36</v>
      </c>
      <c r="F53" s="7">
        <v>35437500</v>
      </c>
    </row>
    <row r="54" spans="1:6">
      <c r="A54">
        <v>53</v>
      </c>
      <c r="B54" s="11">
        <v>0.54</v>
      </c>
      <c r="C54" s="11">
        <v>0.3</v>
      </c>
      <c r="D54" s="11">
        <v>449658.88</v>
      </c>
      <c r="E54" s="11">
        <v>0.36</v>
      </c>
      <c r="F54" s="7">
        <v>35437500</v>
      </c>
    </row>
    <row r="55" spans="1:6">
      <c r="A55">
        <v>54</v>
      </c>
      <c r="B55" s="11">
        <v>0.54</v>
      </c>
      <c r="C55" s="11">
        <v>0.3</v>
      </c>
      <c r="D55" s="11">
        <v>441738.88</v>
      </c>
      <c r="E55" s="11">
        <v>0.36</v>
      </c>
      <c r="F55" s="7">
        <v>35437500</v>
      </c>
    </row>
    <row r="56" spans="1:6">
      <c r="A56">
        <v>55</v>
      </c>
      <c r="B56" s="11">
        <v>0.54</v>
      </c>
      <c r="C56" s="11">
        <v>0.3</v>
      </c>
      <c r="D56" s="11">
        <v>423610.88</v>
      </c>
      <c r="E56" s="11">
        <v>0.36</v>
      </c>
      <c r="F56" s="7">
        <v>35437500</v>
      </c>
    </row>
    <row r="57" spans="1:6">
      <c r="A57">
        <v>56</v>
      </c>
      <c r="B57" s="11">
        <v>0.54</v>
      </c>
      <c r="C57" s="11">
        <v>0.3</v>
      </c>
      <c r="D57" s="11">
        <v>415074.88</v>
      </c>
      <c r="E57" s="11">
        <v>0.36</v>
      </c>
      <c r="F57" s="7">
        <v>35437500</v>
      </c>
    </row>
    <row r="58" spans="1:6">
      <c r="A58">
        <v>57</v>
      </c>
      <c r="B58" s="11">
        <v>0.54</v>
      </c>
      <c r="C58" s="11">
        <v>0.3</v>
      </c>
      <c r="D58" s="11">
        <v>449658.88</v>
      </c>
      <c r="E58" s="11">
        <v>0.36</v>
      </c>
      <c r="F58" s="7">
        <v>35437500</v>
      </c>
    </row>
    <row r="59" spans="1:6">
      <c r="A59">
        <v>58</v>
      </c>
      <c r="B59" s="11">
        <v>0.54</v>
      </c>
      <c r="C59" s="11">
        <v>0.3</v>
      </c>
      <c r="D59" s="11">
        <v>441738.88</v>
      </c>
      <c r="E59" s="11">
        <v>0.36</v>
      </c>
      <c r="F59" s="7">
        <v>35437500</v>
      </c>
    </row>
    <row r="60" spans="1:6">
      <c r="A60">
        <v>59</v>
      </c>
      <c r="B60" s="11">
        <v>0.54</v>
      </c>
      <c r="C60" s="11">
        <v>0.3</v>
      </c>
      <c r="D60" s="11">
        <v>423610.88</v>
      </c>
      <c r="E60" s="11">
        <v>0.36</v>
      </c>
      <c r="F60" s="7">
        <v>35437500</v>
      </c>
    </row>
    <row r="61" spans="1:6">
      <c r="A61">
        <v>60</v>
      </c>
      <c r="B61" s="11">
        <v>0.54</v>
      </c>
      <c r="C61" s="11">
        <v>0.3</v>
      </c>
      <c r="D61" s="11">
        <v>415074.88</v>
      </c>
      <c r="E61" s="11">
        <v>0.36</v>
      </c>
      <c r="F61" s="7">
        <v>35437500</v>
      </c>
    </row>
    <row r="62" spans="1:6">
      <c r="A62">
        <v>61</v>
      </c>
      <c r="B62" s="11">
        <v>0.54</v>
      </c>
      <c r="C62" s="11">
        <v>0.3</v>
      </c>
      <c r="D62" s="11">
        <v>440506.88</v>
      </c>
      <c r="E62" s="11">
        <v>0.24</v>
      </c>
      <c r="F62" s="7">
        <v>35437500</v>
      </c>
    </row>
    <row r="63" spans="1:6">
      <c r="A63">
        <v>62</v>
      </c>
      <c r="B63" s="11">
        <v>0.54</v>
      </c>
      <c r="C63" s="11">
        <v>0.3</v>
      </c>
      <c r="D63" s="11">
        <v>415778.88</v>
      </c>
      <c r="E63" s="11">
        <v>0.24</v>
      </c>
      <c r="F63" s="7">
        <v>35437500</v>
      </c>
    </row>
    <row r="64" spans="1:6">
      <c r="A64">
        <v>63</v>
      </c>
      <c r="B64" s="11">
        <v>0.54</v>
      </c>
      <c r="C64" s="11">
        <v>0.3</v>
      </c>
      <c r="D64" s="11">
        <v>415866.88</v>
      </c>
      <c r="E64" s="11">
        <v>0.24</v>
      </c>
      <c r="F64" s="7">
        <v>35437500</v>
      </c>
    </row>
    <row r="65" spans="1:6">
      <c r="A65">
        <v>64</v>
      </c>
      <c r="B65" s="11">
        <v>0.54</v>
      </c>
      <c r="C65" s="11">
        <v>0.3</v>
      </c>
      <c r="D65" s="11">
        <v>411994.88</v>
      </c>
      <c r="E65" s="11">
        <v>0.24</v>
      </c>
      <c r="F65" s="7">
        <v>35437500</v>
      </c>
    </row>
    <row r="66" spans="1:6">
      <c r="A66">
        <v>65</v>
      </c>
      <c r="B66" s="11">
        <v>0.54</v>
      </c>
      <c r="C66" s="11">
        <v>0.3</v>
      </c>
      <c r="D66" s="11">
        <v>440506.88</v>
      </c>
      <c r="E66" s="11">
        <v>0.24</v>
      </c>
      <c r="F66" s="7">
        <v>35437500</v>
      </c>
    </row>
    <row r="67" spans="1:6">
      <c r="A67">
        <v>66</v>
      </c>
      <c r="B67" s="11">
        <v>0.54</v>
      </c>
      <c r="C67" s="11">
        <v>0.3</v>
      </c>
      <c r="D67" s="11">
        <v>415778.88</v>
      </c>
      <c r="E67" s="11">
        <v>0.24</v>
      </c>
      <c r="F67" s="7">
        <v>35437500</v>
      </c>
    </row>
    <row r="68" spans="1:6">
      <c r="A68">
        <v>67</v>
      </c>
      <c r="B68" s="11">
        <v>0.54</v>
      </c>
      <c r="C68" s="11">
        <v>0.3</v>
      </c>
      <c r="D68" s="11">
        <v>415866.88</v>
      </c>
      <c r="E68" s="11">
        <v>0.24</v>
      </c>
      <c r="F68" s="7">
        <v>35437500</v>
      </c>
    </row>
    <row r="69" spans="1:6">
      <c r="A69">
        <v>68</v>
      </c>
      <c r="B69" s="11">
        <v>0.54</v>
      </c>
      <c r="C69" s="11">
        <v>0.3</v>
      </c>
      <c r="D69" s="11">
        <v>411994.88</v>
      </c>
      <c r="E69" s="11">
        <v>0.24</v>
      </c>
      <c r="F69" s="7">
        <v>35437500</v>
      </c>
    </row>
    <row r="70" spans="1:6">
      <c r="A70">
        <v>69</v>
      </c>
      <c r="B70" s="11">
        <v>0.54</v>
      </c>
      <c r="C70" s="11">
        <v>0.3</v>
      </c>
      <c r="D70" s="11">
        <v>440506.88</v>
      </c>
      <c r="E70" s="11">
        <v>0.24</v>
      </c>
      <c r="F70" s="7">
        <v>35437500</v>
      </c>
    </row>
    <row r="71" spans="1:6">
      <c r="A71">
        <v>70</v>
      </c>
      <c r="B71" s="11">
        <v>0.54</v>
      </c>
      <c r="C71" s="11">
        <v>0.3</v>
      </c>
      <c r="D71" s="11">
        <v>415778.88</v>
      </c>
      <c r="E71" s="11">
        <v>0.24</v>
      </c>
      <c r="F71" s="7">
        <v>35437500</v>
      </c>
    </row>
    <row r="72" spans="1:6">
      <c r="A72">
        <v>71</v>
      </c>
      <c r="B72" s="11">
        <v>0.54</v>
      </c>
      <c r="C72" s="11">
        <v>0.3</v>
      </c>
      <c r="D72" s="11">
        <v>415866.88</v>
      </c>
      <c r="E72" s="11">
        <v>0.24</v>
      </c>
      <c r="F72" s="7">
        <v>35437500</v>
      </c>
    </row>
    <row r="73" spans="1:6">
      <c r="A73">
        <v>72</v>
      </c>
      <c r="B73" s="11">
        <v>0.54</v>
      </c>
      <c r="C73" s="11">
        <v>0.3</v>
      </c>
      <c r="D73" s="11">
        <v>411994.88</v>
      </c>
      <c r="E73" s="11">
        <v>0.24</v>
      </c>
      <c r="F73" s="7">
        <v>35437500</v>
      </c>
    </row>
    <row r="74" spans="1:6">
      <c r="A74">
        <v>73</v>
      </c>
      <c r="B74" s="11">
        <v>0.54</v>
      </c>
      <c r="C74" s="11">
        <v>0.3</v>
      </c>
      <c r="D74" s="11">
        <v>438394.88</v>
      </c>
      <c r="E74" s="11">
        <v>0.12</v>
      </c>
      <c r="F74" s="7">
        <v>35437500</v>
      </c>
    </row>
    <row r="75" spans="1:6">
      <c r="A75">
        <v>74</v>
      </c>
      <c r="B75" s="11">
        <v>0.54</v>
      </c>
      <c r="C75" s="11">
        <v>0.3</v>
      </c>
      <c r="D75" s="11">
        <v>411994.88</v>
      </c>
      <c r="E75" s="11">
        <v>0.12</v>
      </c>
      <c r="F75" s="7">
        <v>35437500</v>
      </c>
    </row>
    <row r="76" spans="1:6">
      <c r="A76">
        <v>75</v>
      </c>
      <c r="B76" s="11">
        <v>0.54</v>
      </c>
      <c r="C76" s="11">
        <v>0.3</v>
      </c>
      <c r="D76" s="11">
        <v>438394.88</v>
      </c>
      <c r="E76" s="11">
        <v>0.12</v>
      </c>
      <c r="F76" s="7">
        <v>35437500</v>
      </c>
    </row>
    <row r="77" spans="1:6">
      <c r="A77">
        <v>76</v>
      </c>
      <c r="B77" s="11">
        <v>0.54</v>
      </c>
      <c r="C77" s="11">
        <v>0.3</v>
      </c>
      <c r="D77" s="11">
        <v>411994.88</v>
      </c>
      <c r="E77" s="11">
        <v>0.12</v>
      </c>
      <c r="F77" s="7">
        <v>35437500</v>
      </c>
    </row>
    <row r="78" spans="1:6">
      <c r="A78">
        <v>77</v>
      </c>
      <c r="B78" s="11">
        <v>0.54</v>
      </c>
      <c r="C78" s="11">
        <v>0.3</v>
      </c>
      <c r="D78" s="11">
        <v>438394.88</v>
      </c>
      <c r="E78" s="11">
        <v>0.12</v>
      </c>
      <c r="F78" s="7">
        <v>35437500</v>
      </c>
    </row>
    <row r="79" spans="1:6">
      <c r="A79">
        <v>78</v>
      </c>
      <c r="B79" s="11">
        <v>0.54</v>
      </c>
      <c r="C79" s="11">
        <v>0.3</v>
      </c>
      <c r="D79" s="11">
        <v>411994.88</v>
      </c>
      <c r="E79" s="11">
        <v>0.12</v>
      </c>
      <c r="F79" s="7">
        <v>35437500</v>
      </c>
    </row>
    <row r="80" spans="1:6">
      <c r="A80">
        <v>79</v>
      </c>
      <c r="B80" s="11">
        <v>0.54</v>
      </c>
      <c r="C80" s="11">
        <v>0.3</v>
      </c>
      <c r="D80" s="11">
        <v>438394.88</v>
      </c>
      <c r="E80" s="11">
        <v>0.12</v>
      </c>
      <c r="F80" s="7">
        <v>35437500</v>
      </c>
    </row>
    <row r="81" spans="1:6">
      <c r="A81">
        <v>80</v>
      </c>
      <c r="B81" s="11">
        <v>0.54</v>
      </c>
      <c r="C81" s="11">
        <v>0.3</v>
      </c>
      <c r="D81" s="11">
        <v>411994.88</v>
      </c>
      <c r="E81" s="11">
        <v>0.12</v>
      </c>
      <c r="F81" s="7">
        <v>35437500</v>
      </c>
    </row>
    <row r="82" spans="1:6">
      <c r="A82">
        <v>81</v>
      </c>
      <c r="B82" s="11">
        <v>0.54</v>
      </c>
      <c r="C82" s="11">
        <v>0.3</v>
      </c>
      <c r="D82" s="11">
        <v>438394.88</v>
      </c>
      <c r="E82" s="11">
        <v>0.12</v>
      </c>
      <c r="F82" s="7">
        <v>35437500</v>
      </c>
    </row>
    <row r="83" spans="1:6">
      <c r="A83">
        <v>82</v>
      </c>
      <c r="B83" s="11">
        <v>0.54</v>
      </c>
      <c r="C83" s="11">
        <v>0.3</v>
      </c>
      <c r="D83" s="11">
        <v>411994.88</v>
      </c>
      <c r="E83" s="11">
        <v>0.12</v>
      </c>
      <c r="F83" s="7">
        <v>35437500</v>
      </c>
    </row>
    <row r="84" spans="1:6">
      <c r="A84">
        <v>83</v>
      </c>
      <c r="B84" s="11">
        <v>0.54</v>
      </c>
      <c r="C84" s="11">
        <v>0.3</v>
      </c>
      <c r="D84" s="11">
        <v>438394.88</v>
      </c>
      <c r="E84" s="11">
        <v>0.12</v>
      </c>
      <c r="F84" s="7">
        <v>35437500</v>
      </c>
    </row>
    <row r="85" spans="1:6">
      <c r="A85">
        <v>84</v>
      </c>
      <c r="B85" s="11">
        <v>0.54</v>
      </c>
      <c r="C85" s="11">
        <v>0.3</v>
      </c>
      <c r="D85" s="11">
        <v>411994.88</v>
      </c>
      <c r="E85" s="11">
        <v>0.12</v>
      </c>
      <c r="F85" s="7">
        <v>35437500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workbookViewId="0">
      <selection sqref="A1:G120"/>
    </sheetView>
  </sheetViews>
  <sheetFormatPr defaultRowHeight="13.5"/>
  <cols>
    <col min="7" max="7" width="9.5" bestFit="1" customWidth="1"/>
    <col min="9" max="11" width="9.5" bestFit="1" customWidth="1"/>
  </cols>
  <sheetData>
    <row r="1" spans="1:7">
      <c r="A1" t="s">
        <v>61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>
      <c r="A2" s="14">
        <v>1</v>
      </c>
      <c r="B2" s="12">
        <v>0.81</v>
      </c>
      <c r="C2">
        <v>274264.32000000001</v>
      </c>
      <c r="D2">
        <v>295384.32000000001</v>
      </c>
      <c r="E2">
        <v>266344.32000000001</v>
      </c>
      <c r="F2">
        <v>0.5</v>
      </c>
      <c r="G2" s="8">
        <v>93800000</v>
      </c>
    </row>
    <row r="3" spans="1:7">
      <c r="A3" s="14">
        <v>2</v>
      </c>
      <c r="B3" s="12">
        <v>0.81</v>
      </c>
      <c r="C3">
        <v>232024.32000000001</v>
      </c>
      <c r="D3">
        <v>218824.32000000001</v>
      </c>
      <c r="E3">
        <v>232024.32000000001</v>
      </c>
      <c r="F3">
        <v>0.5</v>
      </c>
      <c r="G3" s="8">
        <v>93800000</v>
      </c>
    </row>
    <row r="4" spans="1:7">
      <c r="A4" s="14">
        <v>3</v>
      </c>
      <c r="B4" s="12">
        <v>0.81</v>
      </c>
      <c r="C4">
        <v>255784.32000000001</v>
      </c>
      <c r="D4">
        <v>232024.32000000001</v>
      </c>
      <c r="E4">
        <v>247864.32000000001</v>
      </c>
      <c r="F4">
        <v>0.5</v>
      </c>
      <c r="G4" s="8">
        <v>93800000</v>
      </c>
    </row>
    <row r="5" spans="1:7">
      <c r="A5" s="14">
        <v>4</v>
      </c>
      <c r="B5" s="12">
        <v>0.81</v>
      </c>
      <c r="C5">
        <v>253144.32000000001</v>
      </c>
      <c r="D5">
        <v>255784.32000000001</v>
      </c>
      <c r="E5">
        <v>245224.32000000001</v>
      </c>
      <c r="F5">
        <v>0.5</v>
      </c>
      <c r="G5" s="8">
        <v>93800000</v>
      </c>
    </row>
    <row r="6" spans="1:7">
      <c r="A6" s="14">
        <v>5</v>
      </c>
      <c r="B6" s="12">
        <v>0.81</v>
      </c>
      <c r="C6">
        <v>245224.32000000001</v>
      </c>
      <c r="D6">
        <v>253144.32000000001</v>
      </c>
      <c r="E6">
        <v>232024.32000000001</v>
      </c>
      <c r="F6">
        <v>0.5</v>
      </c>
      <c r="G6" s="8">
        <v>93800000</v>
      </c>
    </row>
    <row r="7" spans="1:7">
      <c r="A7" s="14">
        <v>6</v>
      </c>
      <c r="B7" s="12">
        <v>0.81</v>
      </c>
      <c r="C7">
        <v>232024.32000000001</v>
      </c>
      <c r="D7">
        <v>242584.32000000001</v>
      </c>
      <c r="E7">
        <v>232024.32000000001</v>
      </c>
      <c r="F7">
        <v>0.5</v>
      </c>
      <c r="G7" s="8">
        <v>93800000</v>
      </c>
    </row>
    <row r="8" spans="1:7">
      <c r="A8" s="14">
        <v>7</v>
      </c>
      <c r="B8" s="12">
        <v>0.81</v>
      </c>
      <c r="C8">
        <v>274264.32000000001</v>
      </c>
      <c r="D8">
        <v>295384.32000000001</v>
      </c>
      <c r="E8">
        <v>266344.32000000001</v>
      </c>
      <c r="F8">
        <v>0.5</v>
      </c>
      <c r="G8" s="8">
        <v>93800000</v>
      </c>
    </row>
    <row r="9" spans="1:7">
      <c r="A9" s="14">
        <v>8</v>
      </c>
      <c r="B9" s="12">
        <v>0.81</v>
      </c>
      <c r="C9">
        <v>232024.32000000001</v>
      </c>
      <c r="D9">
        <v>218824.32000000001</v>
      </c>
      <c r="E9">
        <v>232024.32000000001</v>
      </c>
      <c r="F9">
        <v>0.5</v>
      </c>
      <c r="G9" s="8">
        <v>93800000</v>
      </c>
    </row>
    <row r="10" spans="1:7">
      <c r="A10" s="14">
        <v>9</v>
      </c>
      <c r="B10" s="12">
        <v>0.81</v>
      </c>
      <c r="C10">
        <v>255784.32000000001</v>
      </c>
      <c r="D10">
        <v>232024.32000000001</v>
      </c>
      <c r="E10">
        <v>247864.32000000001</v>
      </c>
      <c r="F10">
        <v>0.5</v>
      </c>
      <c r="G10" s="8">
        <v>93800000</v>
      </c>
    </row>
    <row r="11" spans="1:7">
      <c r="A11" s="14">
        <v>10</v>
      </c>
      <c r="B11" s="12">
        <v>0.81</v>
      </c>
      <c r="C11">
        <v>253144.32000000001</v>
      </c>
      <c r="D11">
        <v>255784.32000000001</v>
      </c>
      <c r="E11">
        <v>245224.32000000001</v>
      </c>
      <c r="F11">
        <v>0.5</v>
      </c>
      <c r="G11" s="8">
        <v>93800000</v>
      </c>
    </row>
    <row r="12" spans="1:7">
      <c r="A12" s="14">
        <v>11</v>
      </c>
      <c r="B12" s="12">
        <v>0.81</v>
      </c>
      <c r="C12">
        <v>245224.32000000001</v>
      </c>
      <c r="D12">
        <v>253144.32000000001</v>
      </c>
      <c r="E12">
        <v>232024.32000000001</v>
      </c>
      <c r="F12">
        <v>0.5</v>
      </c>
      <c r="G12" s="8">
        <v>93800000</v>
      </c>
    </row>
    <row r="13" spans="1:7">
      <c r="A13" s="14">
        <v>12</v>
      </c>
      <c r="B13" s="12">
        <v>0.81</v>
      </c>
      <c r="C13">
        <v>232024.32000000001</v>
      </c>
      <c r="D13">
        <v>242584.32000000001</v>
      </c>
      <c r="E13">
        <v>232024.32000000001</v>
      </c>
      <c r="F13">
        <v>0.5</v>
      </c>
      <c r="G13" s="8">
        <v>93800000</v>
      </c>
    </row>
    <row r="14" spans="1:7">
      <c r="A14" s="14">
        <v>13</v>
      </c>
      <c r="B14" s="12">
        <v>0.81</v>
      </c>
      <c r="C14">
        <v>274264.32000000001</v>
      </c>
      <c r="D14">
        <v>295384.32000000001</v>
      </c>
      <c r="E14">
        <v>266344.32000000001</v>
      </c>
      <c r="F14">
        <v>0.5</v>
      </c>
      <c r="G14" s="8">
        <v>93800000</v>
      </c>
    </row>
    <row r="15" spans="1:7">
      <c r="A15" s="14">
        <v>14</v>
      </c>
      <c r="B15" s="12">
        <v>0.81</v>
      </c>
      <c r="C15">
        <v>232024.32000000001</v>
      </c>
      <c r="D15">
        <v>218824.32000000001</v>
      </c>
      <c r="E15">
        <v>232024.32000000001</v>
      </c>
      <c r="F15">
        <v>0.5</v>
      </c>
      <c r="G15" s="8">
        <v>93800000</v>
      </c>
    </row>
    <row r="16" spans="1:7">
      <c r="A16" s="14">
        <v>15</v>
      </c>
      <c r="B16" s="12">
        <v>0.81</v>
      </c>
      <c r="C16">
        <v>255784.32000000001</v>
      </c>
      <c r="D16">
        <v>232024.32000000001</v>
      </c>
      <c r="E16">
        <v>247864.32000000001</v>
      </c>
      <c r="F16">
        <v>0.5</v>
      </c>
      <c r="G16" s="8">
        <v>93800000</v>
      </c>
    </row>
    <row r="17" spans="1:7">
      <c r="A17" s="14">
        <v>16</v>
      </c>
      <c r="B17" s="12">
        <v>0.81</v>
      </c>
      <c r="C17">
        <v>253144.32000000001</v>
      </c>
      <c r="D17">
        <v>255784.32000000001</v>
      </c>
      <c r="E17">
        <v>245224.32000000001</v>
      </c>
      <c r="F17">
        <v>0.5</v>
      </c>
      <c r="G17" s="8">
        <v>93800000</v>
      </c>
    </row>
    <row r="18" spans="1:7">
      <c r="A18" s="14">
        <v>17</v>
      </c>
      <c r="B18" s="12">
        <v>0.81</v>
      </c>
      <c r="C18">
        <v>245224.32000000001</v>
      </c>
      <c r="D18">
        <v>253144.32000000001</v>
      </c>
      <c r="E18">
        <v>232024.32000000001</v>
      </c>
      <c r="F18">
        <v>0.5</v>
      </c>
      <c r="G18" s="8">
        <v>93800000</v>
      </c>
    </row>
    <row r="19" spans="1:7">
      <c r="A19" s="14">
        <v>18</v>
      </c>
      <c r="B19" s="12">
        <v>0.81</v>
      </c>
      <c r="C19">
        <v>232024.32000000001</v>
      </c>
      <c r="D19">
        <v>221464.32000000001</v>
      </c>
      <c r="E19">
        <v>232024.32000000001</v>
      </c>
      <c r="F19">
        <v>0.5</v>
      </c>
      <c r="G19" s="8">
        <v>93800000</v>
      </c>
    </row>
    <row r="20" spans="1:7">
      <c r="A20" s="14">
        <v>19</v>
      </c>
      <c r="B20" s="12">
        <v>0.81</v>
      </c>
      <c r="C20">
        <v>232024.32000000001</v>
      </c>
      <c r="D20">
        <v>218824.32000000001</v>
      </c>
      <c r="E20">
        <v>232024.32000000001</v>
      </c>
      <c r="F20">
        <v>0.5</v>
      </c>
      <c r="G20" s="8">
        <v>93800000</v>
      </c>
    </row>
    <row r="21" spans="1:7">
      <c r="A21" s="14">
        <v>20</v>
      </c>
      <c r="B21" s="12">
        <v>0.81</v>
      </c>
      <c r="C21">
        <v>261064.32000000001</v>
      </c>
      <c r="D21">
        <v>282184.32000000001</v>
      </c>
      <c r="E21">
        <v>261064.32000000001</v>
      </c>
      <c r="F21">
        <v>0.5</v>
      </c>
      <c r="G21" s="8">
        <v>93800000</v>
      </c>
    </row>
    <row r="22" spans="1:7">
      <c r="A22" s="14">
        <v>21</v>
      </c>
      <c r="B22" s="12">
        <v>0.81</v>
      </c>
      <c r="C22">
        <v>250504.32000000001</v>
      </c>
      <c r="D22">
        <v>253144.32000000001</v>
      </c>
      <c r="E22">
        <v>247864.32000000001</v>
      </c>
      <c r="F22">
        <v>0.5</v>
      </c>
      <c r="G22" s="8">
        <v>93800000</v>
      </c>
    </row>
    <row r="23" spans="1:7">
      <c r="A23" s="14">
        <v>22</v>
      </c>
      <c r="B23" s="12">
        <v>0.81</v>
      </c>
      <c r="C23">
        <v>234664.32000000001</v>
      </c>
      <c r="D23">
        <v>247864.32000000001</v>
      </c>
      <c r="E23">
        <v>232024.32000000001</v>
      </c>
      <c r="F23">
        <v>0.5</v>
      </c>
      <c r="G23" s="8">
        <v>93800000</v>
      </c>
    </row>
    <row r="24" spans="1:7">
      <c r="A24" s="14">
        <v>23</v>
      </c>
      <c r="B24" s="12">
        <v>0.81</v>
      </c>
      <c r="C24">
        <v>232024.32000000001</v>
      </c>
      <c r="D24">
        <v>242584.32000000001</v>
      </c>
      <c r="E24">
        <v>232024.32000000001</v>
      </c>
      <c r="F24">
        <v>0.5</v>
      </c>
      <c r="G24" s="8">
        <v>93800000</v>
      </c>
    </row>
    <row r="25" spans="1:7">
      <c r="A25" s="14">
        <v>24</v>
      </c>
      <c r="B25" s="12">
        <v>0.81</v>
      </c>
      <c r="C25">
        <v>232024.32000000001</v>
      </c>
      <c r="D25">
        <v>221464.32000000001</v>
      </c>
      <c r="E25">
        <v>232024.32000000001</v>
      </c>
      <c r="F25">
        <v>0.5</v>
      </c>
      <c r="G25" s="8">
        <v>93800000</v>
      </c>
    </row>
    <row r="26" spans="1:7">
      <c r="A26" s="14">
        <v>25</v>
      </c>
      <c r="B26" s="12">
        <v>0.81</v>
      </c>
      <c r="C26">
        <v>232024.32000000001</v>
      </c>
      <c r="D26">
        <v>218824.32000000001</v>
      </c>
      <c r="E26">
        <v>232024.32000000001</v>
      </c>
      <c r="F26">
        <v>0.5</v>
      </c>
      <c r="G26" s="8">
        <v>93800000</v>
      </c>
    </row>
    <row r="27" spans="1:7">
      <c r="A27" s="14">
        <v>26</v>
      </c>
      <c r="B27" s="12">
        <v>0.81</v>
      </c>
      <c r="C27">
        <v>261064.32000000001</v>
      </c>
      <c r="D27">
        <v>282184.32000000001</v>
      </c>
      <c r="E27">
        <v>261064.32000000001</v>
      </c>
      <c r="F27">
        <v>0.5</v>
      </c>
      <c r="G27" s="8">
        <v>93800000</v>
      </c>
    </row>
    <row r="28" spans="1:7">
      <c r="A28" s="14">
        <v>27</v>
      </c>
      <c r="B28" s="12">
        <v>0.81</v>
      </c>
      <c r="C28">
        <v>250504.32000000001</v>
      </c>
      <c r="D28">
        <v>253144.32000000001</v>
      </c>
      <c r="E28">
        <v>247864.32000000001</v>
      </c>
      <c r="F28">
        <v>0.5</v>
      </c>
      <c r="G28" s="8">
        <v>93800000</v>
      </c>
    </row>
    <row r="29" spans="1:7">
      <c r="A29" s="14">
        <v>28</v>
      </c>
      <c r="B29" s="12">
        <v>0.81</v>
      </c>
      <c r="C29">
        <v>234664.32000000001</v>
      </c>
      <c r="D29">
        <v>247864.32000000001</v>
      </c>
      <c r="E29">
        <v>232024.32000000001</v>
      </c>
      <c r="F29">
        <v>0.5</v>
      </c>
      <c r="G29" s="8">
        <v>93800000</v>
      </c>
    </row>
    <row r="30" spans="1:7">
      <c r="A30" s="14">
        <v>29</v>
      </c>
      <c r="B30" s="12">
        <v>0.81</v>
      </c>
      <c r="C30">
        <v>232024.32000000001</v>
      </c>
      <c r="D30">
        <v>242584.32000000001</v>
      </c>
      <c r="E30">
        <v>232024.32000000001</v>
      </c>
      <c r="F30">
        <v>0.5</v>
      </c>
      <c r="G30" s="8">
        <v>93800000</v>
      </c>
    </row>
    <row r="31" spans="1:7">
      <c r="A31" s="14">
        <v>30</v>
      </c>
      <c r="B31" s="12">
        <v>0.81</v>
      </c>
      <c r="C31">
        <v>232024.32000000001</v>
      </c>
      <c r="D31">
        <v>221464.32000000001</v>
      </c>
      <c r="E31">
        <v>232024.32000000001</v>
      </c>
      <c r="F31">
        <v>0.5</v>
      </c>
      <c r="G31" s="8">
        <v>93800000</v>
      </c>
    </row>
    <row r="32" spans="1:7">
      <c r="A32" s="14">
        <v>31</v>
      </c>
      <c r="B32" s="12">
        <v>0.81</v>
      </c>
      <c r="C32">
        <v>232024.32000000001</v>
      </c>
      <c r="D32">
        <v>218824.32000000001</v>
      </c>
      <c r="E32">
        <v>232024.32000000001</v>
      </c>
      <c r="F32">
        <v>0.5</v>
      </c>
      <c r="G32" s="8">
        <v>93800000</v>
      </c>
    </row>
    <row r="33" spans="1:7">
      <c r="A33" s="14">
        <v>32</v>
      </c>
      <c r="B33" s="12">
        <v>0.81</v>
      </c>
      <c r="C33">
        <v>261064.32000000001</v>
      </c>
      <c r="D33">
        <v>282184.32000000001</v>
      </c>
      <c r="E33">
        <v>261064.32000000001</v>
      </c>
      <c r="F33">
        <v>0.5</v>
      </c>
      <c r="G33" s="8">
        <v>93800000</v>
      </c>
    </row>
    <row r="34" spans="1:7">
      <c r="A34" s="14">
        <v>33</v>
      </c>
      <c r="B34" s="12">
        <v>0.81</v>
      </c>
      <c r="C34">
        <v>250504.32000000001</v>
      </c>
      <c r="D34">
        <v>253144.32000000001</v>
      </c>
      <c r="E34">
        <v>247864.32000000001</v>
      </c>
      <c r="F34">
        <v>0.5</v>
      </c>
      <c r="G34" s="8">
        <v>93800000</v>
      </c>
    </row>
    <row r="35" spans="1:7">
      <c r="A35" s="14">
        <v>34</v>
      </c>
      <c r="B35" s="12">
        <v>0.81</v>
      </c>
      <c r="C35">
        <v>234664.32000000001</v>
      </c>
      <c r="D35">
        <v>247864.32000000001</v>
      </c>
      <c r="E35">
        <v>232024.32000000001</v>
      </c>
      <c r="F35">
        <v>0.5</v>
      </c>
      <c r="G35" s="8">
        <v>93800000</v>
      </c>
    </row>
    <row r="36" spans="1:7">
      <c r="A36" s="14">
        <v>35</v>
      </c>
      <c r="B36" s="12">
        <v>0.81</v>
      </c>
      <c r="C36">
        <v>232024.32000000001</v>
      </c>
      <c r="D36">
        <v>218824.32000000001</v>
      </c>
      <c r="E36">
        <v>232024.32000000001</v>
      </c>
      <c r="F36">
        <v>0.5</v>
      </c>
      <c r="G36" s="8">
        <v>93800000</v>
      </c>
    </row>
    <row r="37" spans="1:7">
      <c r="A37" s="14">
        <v>36</v>
      </c>
      <c r="B37" s="12">
        <v>0.81</v>
      </c>
      <c r="C37">
        <v>232024.32000000001</v>
      </c>
      <c r="D37">
        <v>218824.32000000001</v>
      </c>
      <c r="E37">
        <v>232024.32000000001</v>
      </c>
      <c r="F37">
        <v>0.5</v>
      </c>
      <c r="G37" s="8">
        <v>93800000</v>
      </c>
    </row>
    <row r="38" spans="1:7">
      <c r="A38" s="14">
        <v>37</v>
      </c>
      <c r="B38" s="12">
        <v>0.81</v>
      </c>
      <c r="C38">
        <v>250504.32000000001</v>
      </c>
      <c r="D38">
        <v>226744.32000000001</v>
      </c>
      <c r="E38">
        <v>250504.32000000001</v>
      </c>
      <c r="F38">
        <v>0.5</v>
      </c>
      <c r="G38" s="8">
        <v>93800000</v>
      </c>
    </row>
    <row r="39" spans="1:7">
      <c r="A39" s="14">
        <v>38</v>
      </c>
      <c r="B39" s="12">
        <v>0.81</v>
      </c>
      <c r="C39">
        <v>242584.32000000001</v>
      </c>
      <c r="D39">
        <v>250504.32000000001</v>
      </c>
      <c r="E39">
        <v>245224.32000000001</v>
      </c>
      <c r="F39">
        <v>0.5</v>
      </c>
      <c r="G39" s="8">
        <v>93800000</v>
      </c>
    </row>
    <row r="40" spans="1:7">
      <c r="A40" s="14">
        <v>39</v>
      </c>
      <c r="B40" s="12">
        <v>0.81</v>
      </c>
      <c r="C40">
        <v>232024.32000000001</v>
      </c>
      <c r="D40">
        <v>247864.32000000001</v>
      </c>
      <c r="E40">
        <v>232024.32000000001</v>
      </c>
      <c r="F40">
        <v>0.5</v>
      </c>
      <c r="G40" s="8">
        <v>93800000</v>
      </c>
    </row>
    <row r="41" spans="1:7">
      <c r="A41" s="14">
        <v>40</v>
      </c>
      <c r="B41" s="12">
        <v>0.81</v>
      </c>
      <c r="C41">
        <v>232024.32000000001</v>
      </c>
      <c r="D41">
        <v>242584.32000000001</v>
      </c>
      <c r="E41">
        <v>232024.32000000001</v>
      </c>
      <c r="F41">
        <v>0.5</v>
      </c>
      <c r="G41" s="8">
        <v>93800000</v>
      </c>
    </row>
    <row r="42" spans="1:7">
      <c r="A42" s="14">
        <v>41</v>
      </c>
      <c r="B42" s="12">
        <v>0.81</v>
      </c>
      <c r="C42">
        <v>232024.32000000001</v>
      </c>
      <c r="D42">
        <v>218824.32000000001</v>
      </c>
      <c r="E42">
        <v>232024.32000000001</v>
      </c>
      <c r="F42">
        <v>0.5</v>
      </c>
      <c r="G42" s="8">
        <v>93800000</v>
      </c>
    </row>
    <row r="43" spans="1:7">
      <c r="A43" s="14">
        <v>42</v>
      </c>
      <c r="B43" s="12">
        <v>0.81</v>
      </c>
      <c r="C43">
        <v>232024.32000000001</v>
      </c>
      <c r="D43">
        <v>218824.32000000001</v>
      </c>
      <c r="E43">
        <v>232024.32000000001</v>
      </c>
      <c r="F43">
        <v>0.5</v>
      </c>
      <c r="G43" s="8">
        <v>93800000</v>
      </c>
    </row>
    <row r="44" spans="1:7">
      <c r="A44" s="14">
        <v>43</v>
      </c>
      <c r="B44" s="12">
        <v>0.81</v>
      </c>
      <c r="C44">
        <v>250504.32000000001</v>
      </c>
      <c r="D44">
        <v>226744.32000000001</v>
      </c>
      <c r="E44">
        <v>250504.32000000001</v>
      </c>
      <c r="F44">
        <v>0.5</v>
      </c>
      <c r="G44" s="8">
        <v>93800000</v>
      </c>
    </row>
    <row r="45" spans="1:7">
      <c r="A45" s="14">
        <v>44</v>
      </c>
      <c r="B45" s="12">
        <v>0.81</v>
      </c>
      <c r="C45">
        <v>242584.32000000001</v>
      </c>
      <c r="D45">
        <v>250504.32000000001</v>
      </c>
      <c r="E45">
        <v>245224.32000000001</v>
      </c>
      <c r="F45">
        <v>0.5</v>
      </c>
      <c r="G45" s="8">
        <v>93800000</v>
      </c>
    </row>
    <row r="46" spans="1:7">
      <c r="A46" s="14">
        <v>45</v>
      </c>
      <c r="B46" s="12">
        <v>0.81</v>
      </c>
      <c r="C46">
        <v>232024.32000000001</v>
      </c>
      <c r="D46">
        <v>247864.32000000001</v>
      </c>
      <c r="E46">
        <v>232024.32000000001</v>
      </c>
      <c r="F46">
        <v>0.5</v>
      </c>
      <c r="G46" s="8">
        <v>93800000</v>
      </c>
    </row>
    <row r="47" spans="1:7">
      <c r="A47" s="14">
        <v>46</v>
      </c>
      <c r="B47" s="12">
        <v>0.81</v>
      </c>
      <c r="C47">
        <v>232024.32000000001</v>
      </c>
      <c r="D47">
        <v>242584.32000000001</v>
      </c>
      <c r="E47">
        <v>232024.32000000001</v>
      </c>
      <c r="F47">
        <v>0.5</v>
      </c>
      <c r="G47" s="8">
        <v>93800000</v>
      </c>
    </row>
    <row r="48" spans="1:7">
      <c r="A48" s="14">
        <v>47</v>
      </c>
      <c r="B48" s="12">
        <v>0.81</v>
      </c>
      <c r="C48">
        <v>232024.32000000001</v>
      </c>
      <c r="D48">
        <v>218824.32000000001</v>
      </c>
      <c r="E48">
        <v>232024.32000000001</v>
      </c>
      <c r="F48">
        <v>0.5</v>
      </c>
      <c r="G48" s="8">
        <v>93800000</v>
      </c>
    </row>
    <row r="49" spans="1:7">
      <c r="A49" s="14">
        <v>48</v>
      </c>
      <c r="B49" s="12">
        <v>0.81</v>
      </c>
      <c r="C49">
        <v>232024.32000000001</v>
      </c>
      <c r="D49">
        <v>218824.32000000001</v>
      </c>
      <c r="E49">
        <v>232024.32000000001</v>
      </c>
      <c r="F49">
        <v>0.5</v>
      </c>
      <c r="G49" s="8">
        <v>93800000</v>
      </c>
    </row>
    <row r="50" spans="1:7">
      <c r="A50" s="14">
        <v>49</v>
      </c>
      <c r="B50" s="12">
        <v>0.81</v>
      </c>
      <c r="C50">
        <v>250504.32000000001</v>
      </c>
      <c r="D50">
        <v>226744.32000000001</v>
      </c>
      <c r="E50">
        <v>250504.32000000001</v>
      </c>
      <c r="F50">
        <v>0.5</v>
      </c>
      <c r="G50" s="8">
        <v>93800000</v>
      </c>
    </row>
    <row r="51" spans="1:7">
      <c r="A51" s="14">
        <v>50</v>
      </c>
      <c r="B51" s="12">
        <v>0.81</v>
      </c>
      <c r="C51">
        <v>242584.32000000001</v>
      </c>
      <c r="D51">
        <v>250504.32000000001</v>
      </c>
      <c r="E51">
        <v>245224.32000000001</v>
      </c>
      <c r="F51">
        <v>0.5</v>
      </c>
      <c r="G51" s="8">
        <v>93800000</v>
      </c>
    </row>
    <row r="52" spans="1:7">
      <c r="A52" s="14">
        <v>51</v>
      </c>
      <c r="B52" s="12">
        <v>0.81</v>
      </c>
      <c r="C52">
        <v>232024.32000000001</v>
      </c>
      <c r="D52">
        <v>247864.32000000001</v>
      </c>
      <c r="E52">
        <v>232024.32000000001</v>
      </c>
      <c r="F52">
        <v>0.5</v>
      </c>
      <c r="G52" s="8">
        <v>93800000</v>
      </c>
    </row>
    <row r="53" spans="1:7">
      <c r="A53" s="14">
        <v>52</v>
      </c>
      <c r="B53" s="12">
        <v>0.81</v>
      </c>
      <c r="C53">
        <v>232024.32000000001</v>
      </c>
      <c r="D53">
        <v>218824.32000000001</v>
      </c>
      <c r="E53">
        <v>232024.32000000001</v>
      </c>
      <c r="F53">
        <v>0.5</v>
      </c>
      <c r="G53" s="8">
        <v>93800000</v>
      </c>
    </row>
    <row r="54" spans="1:7">
      <c r="A54" s="14">
        <v>53</v>
      </c>
      <c r="B54" s="12">
        <v>0.81</v>
      </c>
      <c r="C54">
        <v>232024.32000000001</v>
      </c>
      <c r="D54">
        <v>218824.32000000001</v>
      </c>
      <c r="E54">
        <v>232024.32000000001</v>
      </c>
      <c r="F54">
        <v>0.5</v>
      </c>
      <c r="G54" s="8">
        <v>93800000</v>
      </c>
    </row>
    <row r="55" spans="1:7">
      <c r="A55" s="14">
        <v>54</v>
      </c>
      <c r="B55" s="12">
        <v>0.81</v>
      </c>
      <c r="C55">
        <v>232024.32000000001</v>
      </c>
      <c r="D55">
        <v>221464.32000000001</v>
      </c>
      <c r="E55">
        <v>232024.32000000001</v>
      </c>
      <c r="F55">
        <v>0.5</v>
      </c>
      <c r="G55" s="8">
        <v>93800000</v>
      </c>
    </row>
    <row r="56" spans="1:7">
      <c r="A56" s="14">
        <v>55</v>
      </c>
      <c r="B56" s="12">
        <v>0.81</v>
      </c>
      <c r="C56">
        <v>234664.32000000001</v>
      </c>
      <c r="D56">
        <v>247864.32000000001</v>
      </c>
      <c r="E56">
        <v>234664.32000000001</v>
      </c>
      <c r="F56">
        <v>0.5</v>
      </c>
      <c r="G56" s="8">
        <v>93800000</v>
      </c>
    </row>
    <row r="57" spans="1:7">
      <c r="A57" s="14">
        <v>56</v>
      </c>
      <c r="B57" s="12">
        <v>0.81</v>
      </c>
      <c r="C57">
        <v>232024.32000000001</v>
      </c>
      <c r="D57">
        <v>250504.32000000001</v>
      </c>
      <c r="E57">
        <v>232024.32000000001</v>
      </c>
      <c r="F57">
        <v>0.5</v>
      </c>
      <c r="G57" s="8">
        <v>93800000</v>
      </c>
    </row>
    <row r="58" spans="1:7">
      <c r="A58" s="14">
        <v>57</v>
      </c>
      <c r="B58" s="12">
        <v>0.81</v>
      </c>
      <c r="C58">
        <v>232024.32000000001</v>
      </c>
      <c r="D58">
        <v>242584.32000000001</v>
      </c>
      <c r="E58">
        <v>232024.32000000001</v>
      </c>
      <c r="F58">
        <v>0.5</v>
      </c>
      <c r="G58" s="8">
        <v>93800000</v>
      </c>
    </row>
    <row r="59" spans="1:7">
      <c r="A59" s="14">
        <v>58</v>
      </c>
      <c r="B59" s="12">
        <v>0.81</v>
      </c>
      <c r="C59">
        <v>232024.32000000001</v>
      </c>
      <c r="D59">
        <v>218824.32000000001</v>
      </c>
      <c r="E59">
        <v>232024.32000000001</v>
      </c>
      <c r="F59">
        <v>0.5</v>
      </c>
      <c r="G59" s="8">
        <v>93800000</v>
      </c>
    </row>
    <row r="60" spans="1:7">
      <c r="A60" s="14">
        <v>59</v>
      </c>
      <c r="B60" s="12">
        <v>0.81</v>
      </c>
      <c r="C60">
        <v>232024.32000000001</v>
      </c>
      <c r="D60">
        <v>218824.32000000001</v>
      </c>
      <c r="E60">
        <v>232024.32000000001</v>
      </c>
      <c r="F60">
        <v>0.5</v>
      </c>
      <c r="G60" s="8">
        <v>93800000</v>
      </c>
    </row>
    <row r="61" spans="1:7">
      <c r="A61" s="14">
        <v>60</v>
      </c>
      <c r="B61" s="12">
        <v>0.81</v>
      </c>
      <c r="C61">
        <v>232024.32000000001</v>
      </c>
      <c r="D61">
        <v>221464.32000000001</v>
      </c>
      <c r="E61">
        <v>232024.32000000001</v>
      </c>
      <c r="F61">
        <v>0.5</v>
      </c>
      <c r="G61" s="8">
        <v>93800000</v>
      </c>
    </row>
    <row r="62" spans="1:7">
      <c r="A62" s="14">
        <v>61</v>
      </c>
      <c r="B62" s="12">
        <v>0.81</v>
      </c>
      <c r="C62">
        <v>234664.32000000001</v>
      </c>
      <c r="D62">
        <v>247864.32000000001</v>
      </c>
      <c r="E62">
        <v>234664.32000000001</v>
      </c>
      <c r="F62">
        <v>0.5</v>
      </c>
      <c r="G62" s="8">
        <v>93800000</v>
      </c>
    </row>
    <row r="63" spans="1:7">
      <c r="A63" s="14">
        <v>62</v>
      </c>
      <c r="B63" s="12">
        <v>0.81</v>
      </c>
      <c r="C63">
        <v>232024.32000000001</v>
      </c>
      <c r="D63">
        <v>250504.32000000001</v>
      </c>
      <c r="E63">
        <v>232024.32000000001</v>
      </c>
      <c r="F63">
        <v>0.5</v>
      </c>
      <c r="G63" s="8">
        <v>93800000</v>
      </c>
    </row>
    <row r="64" spans="1:7">
      <c r="A64" s="14">
        <v>63</v>
      </c>
      <c r="B64" s="12">
        <v>0.81</v>
      </c>
      <c r="C64">
        <v>232024.32000000001</v>
      </c>
      <c r="D64">
        <v>242584.32000000001</v>
      </c>
      <c r="E64">
        <v>232024.32000000001</v>
      </c>
      <c r="F64">
        <v>0.5</v>
      </c>
      <c r="G64" s="8">
        <v>93800000</v>
      </c>
    </row>
    <row r="65" spans="1:7">
      <c r="A65" s="14">
        <v>64</v>
      </c>
      <c r="B65" s="12">
        <v>0.81</v>
      </c>
      <c r="C65">
        <v>232024.32000000001</v>
      </c>
      <c r="D65">
        <v>218824.32000000001</v>
      </c>
      <c r="E65">
        <v>232024.32000000001</v>
      </c>
      <c r="F65">
        <v>0.5</v>
      </c>
      <c r="G65" s="8">
        <v>93800000</v>
      </c>
    </row>
    <row r="66" spans="1:7">
      <c r="A66" s="14">
        <v>65</v>
      </c>
      <c r="B66" s="12">
        <v>0.81</v>
      </c>
      <c r="C66">
        <v>232024.32000000001</v>
      </c>
      <c r="D66">
        <v>218824.32000000001</v>
      </c>
      <c r="E66">
        <v>232024.32000000001</v>
      </c>
      <c r="F66">
        <v>0.5</v>
      </c>
      <c r="G66" s="8">
        <v>93800000</v>
      </c>
    </row>
    <row r="67" spans="1:7">
      <c r="A67" s="14">
        <v>66</v>
      </c>
      <c r="B67" s="12">
        <v>0.81</v>
      </c>
      <c r="C67">
        <v>232024.32000000001</v>
      </c>
      <c r="D67">
        <v>221464.32000000001</v>
      </c>
      <c r="E67">
        <v>232024.32000000001</v>
      </c>
      <c r="F67">
        <v>0.5</v>
      </c>
      <c r="G67" s="8">
        <v>93800000</v>
      </c>
    </row>
    <row r="68" spans="1:7">
      <c r="A68" s="14">
        <v>67</v>
      </c>
      <c r="B68" s="12">
        <v>0.81</v>
      </c>
      <c r="C68">
        <v>234664.32000000001</v>
      </c>
      <c r="D68">
        <v>247864.32000000001</v>
      </c>
      <c r="E68">
        <v>234664.32000000001</v>
      </c>
      <c r="F68">
        <v>0.5</v>
      </c>
      <c r="G68" s="8">
        <v>93800000</v>
      </c>
    </row>
    <row r="69" spans="1:7">
      <c r="A69" s="14">
        <v>68</v>
      </c>
      <c r="B69" s="12">
        <v>0.81</v>
      </c>
      <c r="C69">
        <v>232024.32000000001</v>
      </c>
      <c r="D69">
        <v>250504.32000000001</v>
      </c>
      <c r="E69">
        <v>232024.32000000001</v>
      </c>
      <c r="F69">
        <v>0.5</v>
      </c>
      <c r="G69" s="8">
        <v>93800000</v>
      </c>
    </row>
    <row r="70" spans="1:7">
      <c r="A70" s="14">
        <v>69</v>
      </c>
      <c r="B70" s="12">
        <v>0.81</v>
      </c>
      <c r="C70">
        <v>232024.32000000001</v>
      </c>
      <c r="D70">
        <v>218824.32000000001</v>
      </c>
      <c r="E70">
        <v>232024.32000000001</v>
      </c>
      <c r="F70">
        <v>0.5</v>
      </c>
      <c r="G70" s="8">
        <v>93800000</v>
      </c>
    </row>
    <row r="71" spans="1:7">
      <c r="A71" s="14">
        <v>70</v>
      </c>
      <c r="B71" s="12">
        <v>0.81</v>
      </c>
      <c r="C71">
        <v>232024.32000000001</v>
      </c>
      <c r="D71">
        <v>218824.32000000001</v>
      </c>
      <c r="E71">
        <v>232024.32000000001</v>
      </c>
      <c r="F71">
        <v>0.5</v>
      </c>
      <c r="G71" s="8">
        <v>93800000</v>
      </c>
    </row>
    <row r="72" spans="1:7">
      <c r="A72" s="14">
        <v>71</v>
      </c>
      <c r="B72" s="12">
        <v>0.81</v>
      </c>
      <c r="C72">
        <v>232024.32000000001</v>
      </c>
      <c r="D72">
        <v>218824.32000000001</v>
      </c>
      <c r="E72">
        <v>232024.32000000001</v>
      </c>
      <c r="F72">
        <v>0.5</v>
      </c>
      <c r="G72" s="8">
        <v>93800000</v>
      </c>
    </row>
    <row r="73" spans="1:7">
      <c r="A73" s="14">
        <v>72</v>
      </c>
      <c r="B73" s="12">
        <v>0.81</v>
      </c>
      <c r="C73">
        <v>232024.32000000001</v>
      </c>
      <c r="D73">
        <v>247864.32000000001</v>
      </c>
      <c r="E73">
        <v>232024.32000000001</v>
      </c>
      <c r="F73">
        <v>0.5</v>
      </c>
      <c r="G73" s="8">
        <v>93800000</v>
      </c>
    </row>
    <row r="74" spans="1:7">
      <c r="A74" s="14">
        <v>73</v>
      </c>
      <c r="B74" s="12">
        <v>0.81</v>
      </c>
      <c r="C74">
        <v>232024.32000000001</v>
      </c>
      <c r="D74">
        <v>255784.32000000001</v>
      </c>
      <c r="E74">
        <v>232024.32000000001</v>
      </c>
      <c r="F74">
        <v>0.5</v>
      </c>
      <c r="G74" s="8">
        <v>93800000</v>
      </c>
    </row>
    <row r="75" spans="1:7">
      <c r="A75" s="14">
        <v>74</v>
      </c>
      <c r="B75" s="12">
        <v>0.81</v>
      </c>
      <c r="C75">
        <v>232024.32000000001</v>
      </c>
      <c r="D75">
        <v>242584.32000000001</v>
      </c>
      <c r="E75">
        <v>232024.32000000001</v>
      </c>
      <c r="F75">
        <v>0.5</v>
      </c>
      <c r="G75" s="8">
        <v>93800000</v>
      </c>
    </row>
    <row r="76" spans="1:7">
      <c r="A76" s="14">
        <v>75</v>
      </c>
      <c r="B76" s="12">
        <v>0.81</v>
      </c>
      <c r="C76">
        <v>232024.32000000001</v>
      </c>
      <c r="D76">
        <v>218824.32000000001</v>
      </c>
      <c r="E76">
        <v>232024.32000000001</v>
      </c>
      <c r="F76">
        <v>0.5</v>
      </c>
      <c r="G76" s="8">
        <v>93800000</v>
      </c>
    </row>
    <row r="77" spans="1:7">
      <c r="A77" s="14">
        <v>76</v>
      </c>
      <c r="B77" s="12">
        <v>0.81</v>
      </c>
      <c r="C77">
        <v>232024.32000000001</v>
      </c>
      <c r="D77">
        <v>218824.32000000001</v>
      </c>
      <c r="E77">
        <v>232024.32000000001</v>
      </c>
      <c r="F77">
        <v>0.5</v>
      </c>
      <c r="G77" s="8">
        <v>93800000</v>
      </c>
    </row>
    <row r="78" spans="1:7">
      <c r="A78" s="14">
        <v>77</v>
      </c>
      <c r="B78" s="12">
        <v>0.81</v>
      </c>
      <c r="C78">
        <v>232024.32000000001</v>
      </c>
      <c r="D78">
        <v>218824.32000000001</v>
      </c>
      <c r="E78">
        <v>232024.32000000001</v>
      </c>
      <c r="F78">
        <v>0.5</v>
      </c>
      <c r="G78" s="8">
        <v>93800000</v>
      </c>
    </row>
    <row r="79" spans="1:7">
      <c r="A79" s="14">
        <v>78</v>
      </c>
      <c r="B79" s="12">
        <v>0.81</v>
      </c>
      <c r="C79">
        <v>232024.32000000001</v>
      </c>
      <c r="D79">
        <v>247864.32000000001</v>
      </c>
      <c r="E79">
        <v>232024.32000000001</v>
      </c>
      <c r="F79">
        <v>0.5</v>
      </c>
      <c r="G79" s="8">
        <v>93800000</v>
      </c>
    </row>
    <row r="80" spans="1:7">
      <c r="A80" s="14">
        <v>79</v>
      </c>
      <c r="B80" s="12">
        <v>0.81</v>
      </c>
      <c r="C80">
        <v>232024.32000000001</v>
      </c>
      <c r="D80">
        <v>255784.32000000001</v>
      </c>
      <c r="E80">
        <v>232024.32000000001</v>
      </c>
      <c r="F80">
        <v>0.5</v>
      </c>
      <c r="G80" s="8">
        <v>93800000</v>
      </c>
    </row>
    <row r="81" spans="1:7">
      <c r="A81" s="14">
        <v>80</v>
      </c>
      <c r="B81" s="12">
        <v>0.81</v>
      </c>
      <c r="C81">
        <v>232024.32000000001</v>
      </c>
      <c r="D81">
        <v>242584.32000000001</v>
      </c>
      <c r="E81">
        <v>232024.32000000001</v>
      </c>
      <c r="F81">
        <v>0.5</v>
      </c>
      <c r="G81" s="8">
        <v>93800000</v>
      </c>
    </row>
    <row r="82" spans="1:7">
      <c r="A82" s="14">
        <v>81</v>
      </c>
      <c r="B82" s="12">
        <v>0.81</v>
      </c>
      <c r="C82">
        <v>232024.32000000001</v>
      </c>
      <c r="D82">
        <v>218824.32000000001</v>
      </c>
      <c r="E82">
        <v>232024.32000000001</v>
      </c>
      <c r="F82">
        <v>0.5</v>
      </c>
      <c r="G82" s="8">
        <v>93800000</v>
      </c>
    </row>
    <row r="83" spans="1:7">
      <c r="A83" s="14">
        <v>82</v>
      </c>
      <c r="B83" s="12">
        <v>0.81</v>
      </c>
      <c r="C83">
        <v>232024.32000000001</v>
      </c>
      <c r="D83">
        <v>218824.32000000001</v>
      </c>
      <c r="E83">
        <v>232024.32000000001</v>
      </c>
      <c r="F83">
        <v>0.5</v>
      </c>
      <c r="G83" s="8">
        <v>93800000</v>
      </c>
    </row>
    <row r="84" spans="1:7">
      <c r="A84" s="14">
        <v>83</v>
      </c>
      <c r="B84" s="12">
        <v>0.81</v>
      </c>
      <c r="C84">
        <v>232024.32000000001</v>
      </c>
      <c r="D84">
        <v>218824.32000000001</v>
      </c>
      <c r="E84">
        <v>232024.32000000001</v>
      </c>
      <c r="F84">
        <v>0.5</v>
      </c>
      <c r="G84" s="8">
        <v>93800000</v>
      </c>
    </row>
    <row r="85" spans="1:7">
      <c r="A85" s="14">
        <v>84</v>
      </c>
      <c r="B85" s="12">
        <v>0.81</v>
      </c>
      <c r="C85">
        <v>232024.32000000001</v>
      </c>
      <c r="D85">
        <v>247864.32000000001</v>
      </c>
      <c r="E85">
        <v>232024.32000000001</v>
      </c>
      <c r="F85">
        <v>0.5</v>
      </c>
      <c r="G85" s="8">
        <v>93800000</v>
      </c>
    </row>
    <row r="86" spans="1:7">
      <c r="A86" s="14">
        <v>85</v>
      </c>
      <c r="B86" s="12">
        <v>0.81</v>
      </c>
      <c r="C86">
        <v>232024.32000000001</v>
      </c>
      <c r="D86">
        <v>255784.32000000001</v>
      </c>
      <c r="E86">
        <v>232024.32000000001</v>
      </c>
      <c r="F86">
        <v>0.5</v>
      </c>
      <c r="G86" s="8">
        <v>93800000</v>
      </c>
    </row>
    <row r="87" spans="1:7">
      <c r="A87" s="14">
        <v>86</v>
      </c>
      <c r="B87" s="12">
        <v>0.81</v>
      </c>
      <c r="C87">
        <v>232024.32000000001</v>
      </c>
      <c r="D87">
        <v>218824.32000000001</v>
      </c>
      <c r="E87">
        <v>232024.32000000001</v>
      </c>
      <c r="F87">
        <v>0.5</v>
      </c>
      <c r="G87" s="8">
        <v>93800000</v>
      </c>
    </row>
    <row r="88" spans="1:7">
      <c r="A88" s="14">
        <v>87</v>
      </c>
      <c r="B88" s="12">
        <v>0.81</v>
      </c>
      <c r="C88">
        <v>232024.32000000001</v>
      </c>
      <c r="D88">
        <v>218824.32000000001</v>
      </c>
      <c r="E88">
        <v>232024.32000000001</v>
      </c>
      <c r="F88">
        <v>0.5</v>
      </c>
      <c r="G88" s="8">
        <v>93800000</v>
      </c>
    </row>
    <row r="89" spans="1:7">
      <c r="A89" s="14">
        <v>88</v>
      </c>
      <c r="B89" s="12">
        <v>0.81</v>
      </c>
      <c r="C89">
        <v>232024.32000000001</v>
      </c>
      <c r="D89">
        <v>218824.32000000001</v>
      </c>
      <c r="E89">
        <v>232024.32000000001</v>
      </c>
      <c r="F89">
        <v>0.5</v>
      </c>
      <c r="G89" s="8">
        <v>93800000</v>
      </c>
    </row>
    <row r="90" spans="1:7">
      <c r="A90" s="14">
        <v>89</v>
      </c>
      <c r="B90" s="12">
        <v>0.81</v>
      </c>
      <c r="C90">
        <v>232024.32000000001</v>
      </c>
      <c r="D90">
        <v>245224.32000000001</v>
      </c>
      <c r="E90">
        <v>232024.32000000001</v>
      </c>
      <c r="F90">
        <v>0.5</v>
      </c>
      <c r="G90" s="8">
        <v>93800000</v>
      </c>
    </row>
    <row r="91" spans="1:7">
      <c r="A91" s="14">
        <v>90</v>
      </c>
      <c r="B91" s="12">
        <v>0.81</v>
      </c>
      <c r="C91">
        <v>232024.32000000001</v>
      </c>
      <c r="D91">
        <v>253144.32000000001</v>
      </c>
      <c r="E91">
        <v>232024.32000000001</v>
      </c>
      <c r="F91">
        <v>0.5</v>
      </c>
      <c r="G91" s="8">
        <v>93800000</v>
      </c>
    </row>
    <row r="92" spans="1:7">
      <c r="A92" s="14">
        <v>91</v>
      </c>
      <c r="B92" s="12">
        <v>0.81</v>
      </c>
      <c r="C92">
        <v>232024.32000000001</v>
      </c>
      <c r="D92">
        <v>242584.32000000001</v>
      </c>
      <c r="E92">
        <v>232024.32000000001</v>
      </c>
      <c r="F92">
        <v>0.5</v>
      </c>
      <c r="G92" s="8">
        <v>93800000</v>
      </c>
    </row>
    <row r="93" spans="1:7">
      <c r="A93" s="14">
        <v>92</v>
      </c>
      <c r="B93" s="12">
        <v>0.81</v>
      </c>
      <c r="C93">
        <v>232024.32000000001</v>
      </c>
      <c r="D93">
        <v>218824.32000000001</v>
      </c>
      <c r="E93">
        <v>232024.32000000001</v>
      </c>
      <c r="F93">
        <v>0.5</v>
      </c>
      <c r="G93" s="8">
        <v>93800000</v>
      </c>
    </row>
    <row r="94" spans="1:7">
      <c r="A94" s="14">
        <v>93</v>
      </c>
      <c r="B94" s="12">
        <v>0.81</v>
      </c>
      <c r="C94">
        <v>232024.32000000001</v>
      </c>
      <c r="D94">
        <v>218824.32000000001</v>
      </c>
      <c r="E94">
        <v>232024.32000000001</v>
      </c>
      <c r="F94">
        <v>0.5</v>
      </c>
      <c r="G94" s="8">
        <v>93800000</v>
      </c>
    </row>
    <row r="95" spans="1:7">
      <c r="A95" s="14">
        <v>94</v>
      </c>
      <c r="B95" s="12">
        <v>0.81</v>
      </c>
      <c r="C95">
        <v>232024.32000000001</v>
      </c>
      <c r="D95">
        <v>218824.32000000001</v>
      </c>
      <c r="E95">
        <v>232024.32000000001</v>
      </c>
      <c r="F95">
        <v>0.5</v>
      </c>
      <c r="G95" s="8">
        <v>93800000</v>
      </c>
    </row>
    <row r="96" spans="1:7">
      <c r="A96" s="14">
        <v>95</v>
      </c>
      <c r="B96" s="12">
        <v>0.81</v>
      </c>
      <c r="C96">
        <v>232024.32000000001</v>
      </c>
      <c r="D96">
        <v>245224.32000000001</v>
      </c>
      <c r="E96">
        <v>232024.32000000001</v>
      </c>
      <c r="F96">
        <v>0.5</v>
      </c>
      <c r="G96" s="8">
        <v>93800000</v>
      </c>
    </row>
    <row r="97" spans="1:7">
      <c r="A97" s="14">
        <v>96</v>
      </c>
      <c r="B97" s="12">
        <v>0.81</v>
      </c>
      <c r="C97">
        <v>232024.32000000001</v>
      </c>
      <c r="D97">
        <v>253144.32000000001</v>
      </c>
      <c r="E97">
        <v>232024.32000000001</v>
      </c>
      <c r="F97">
        <v>0.5</v>
      </c>
      <c r="G97" s="8">
        <v>93800000</v>
      </c>
    </row>
    <row r="98" spans="1:7">
      <c r="A98" s="14">
        <v>97</v>
      </c>
      <c r="B98" s="12">
        <v>0.81</v>
      </c>
      <c r="C98">
        <v>232024.32000000001</v>
      </c>
      <c r="D98">
        <v>242584.32000000001</v>
      </c>
      <c r="E98">
        <v>232024.32000000001</v>
      </c>
      <c r="F98">
        <v>0.5</v>
      </c>
      <c r="G98" s="8">
        <v>93800000</v>
      </c>
    </row>
    <row r="99" spans="1:7">
      <c r="A99" s="14">
        <v>98</v>
      </c>
      <c r="B99" s="12">
        <v>0.81</v>
      </c>
      <c r="C99">
        <v>232024.32000000001</v>
      </c>
      <c r="D99">
        <v>218824.32000000001</v>
      </c>
      <c r="E99">
        <v>232024.32000000001</v>
      </c>
      <c r="F99">
        <v>0.5</v>
      </c>
      <c r="G99" s="8">
        <v>93800000</v>
      </c>
    </row>
    <row r="100" spans="1:7">
      <c r="A100" s="14">
        <v>99</v>
      </c>
      <c r="B100" s="12">
        <v>0.81</v>
      </c>
      <c r="C100">
        <v>232024.32000000001</v>
      </c>
      <c r="D100">
        <v>218824.32000000001</v>
      </c>
      <c r="E100">
        <v>232024.32000000001</v>
      </c>
      <c r="F100">
        <v>0.5</v>
      </c>
      <c r="G100" s="8">
        <v>93800000</v>
      </c>
    </row>
    <row r="101" spans="1:7">
      <c r="A101" s="14">
        <v>100</v>
      </c>
      <c r="B101" s="12">
        <v>0.81</v>
      </c>
      <c r="C101">
        <v>232024.32000000001</v>
      </c>
      <c r="D101">
        <v>218824.32000000001</v>
      </c>
      <c r="E101">
        <v>232024.32000000001</v>
      </c>
      <c r="F101">
        <v>0.5</v>
      </c>
      <c r="G101" s="8">
        <v>93800000</v>
      </c>
    </row>
    <row r="102" spans="1:7">
      <c r="A102" s="14">
        <v>101</v>
      </c>
      <c r="B102" s="12">
        <v>0.81</v>
      </c>
      <c r="C102">
        <v>232024.32000000001</v>
      </c>
      <c r="D102">
        <v>245224.32000000001</v>
      </c>
      <c r="E102">
        <v>232024.32000000001</v>
      </c>
      <c r="F102">
        <v>0.5</v>
      </c>
      <c r="G102" s="8">
        <v>93800000</v>
      </c>
    </row>
    <row r="103" spans="1:7">
      <c r="A103" s="14">
        <v>102</v>
      </c>
      <c r="B103" s="12">
        <v>0.81</v>
      </c>
      <c r="C103">
        <v>232024.32000000001</v>
      </c>
      <c r="D103">
        <v>253144.32000000001</v>
      </c>
      <c r="E103">
        <v>232024.32000000001</v>
      </c>
      <c r="F103">
        <v>0.5</v>
      </c>
      <c r="G103" s="8">
        <v>93800000</v>
      </c>
    </row>
    <row r="104" spans="1:7">
      <c r="A104" s="14">
        <v>103</v>
      </c>
      <c r="B104" s="12">
        <v>0.81</v>
      </c>
      <c r="C104">
        <v>232024.32000000001</v>
      </c>
      <c r="D104">
        <v>218824.32000000001</v>
      </c>
      <c r="E104">
        <v>232024.32000000001</v>
      </c>
      <c r="F104">
        <v>0.5</v>
      </c>
      <c r="G104" s="8">
        <v>93800000</v>
      </c>
    </row>
    <row r="105" spans="1:7">
      <c r="A105" s="14">
        <v>104</v>
      </c>
      <c r="B105" s="12">
        <v>0.81</v>
      </c>
      <c r="C105">
        <v>232024.32000000001</v>
      </c>
      <c r="D105">
        <v>218824.32000000001</v>
      </c>
      <c r="E105">
        <v>232024.32000000001</v>
      </c>
      <c r="F105">
        <v>0.5</v>
      </c>
      <c r="G105" s="8">
        <v>93800000</v>
      </c>
    </row>
    <row r="106" spans="1:7">
      <c r="A106" s="14">
        <v>105</v>
      </c>
      <c r="B106" s="12">
        <v>0.81</v>
      </c>
      <c r="C106">
        <v>232024.32000000001</v>
      </c>
      <c r="D106">
        <v>218824.32000000001</v>
      </c>
      <c r="E106">
        <v>232024.32000000001</v>
      </c>
      <c r="F106">
        <v>0.5</v>
      </c>
      <c r="G106" s="8">
        <v>93800000</v>
      </c>
    </row>
    <row r="107" spans="1:7">
      <c r="A107" s="14">
        <v>106</v>
      </c>
      <c r="B107" s="12">
        <v>0.81</v>
      </c>
      <c r="C107">
        <v>232024.32000000001</v>
      </c>
      <c r="D107">
        <v>237304.32000000001</v>
      </c>
      <c r="E107">
        <v>232024.32000000001</v>
      </c>
      <c r="F107">
        <v>0.5</v>
      </c>
      <c r="G107" s="8">
        <v>93800000</v>
      </c>
    </row>
    <row r="108" spans="1:7">
      <c r="A108" s="14">
        <v>107</v>
      </c>
      <c r="B108" s="12">
        <v>0.81</v>
      </c>
      <c r="C108">
        <v>232024.32000000001</v>
      </c>
      <c r="D108">
        <v>245224.32000000001</v>
      </c>
      <c r="E108">
        <v>232024.32000000001</v>
      </c>
      <c r="F108">
        <v>0.5</v>
      </c>
      <c r="G108" s="8">
        <v>93800000</v>
      </c>
    </row>
    <row r="109" spans="1:7">
      <c r="A109" s="14">
        <v>108</v>
      </c>
      <c r="B109" s="12">
        <v>0.81</v>
      </c>
      <c r="C109">
        <v>232024.32000000001</v>
      </c>
      <c r="D109">
        <v>232024.32000000001</v>
      </c>
      <c r="E109">
        <v>232024.32000000001</v>
      </c>
      <c r="F109">
        <v>0.5</v>
      </c>
      <c r="G109" s="8">
        <v>93800000</v>
      </c>
    </row>
    <row r="110" spans="1:7">
      <c r="A110" s="14">
        <v>109</v>
      </c>
      <c r="B110" s="12">
        <v>0.81</v>
      </c>
      <c r="C110">
        <v>232024.32000000001</v>
      </c>
      <c r="D110">
        <v>218824.32000000001</v>
      </c>
      <c r="E110">
        <v>232024.32000000001</v>
      </c>
      <c r="F110">
        <v>0.5</v>
      </c>
      <c r="G110" s="8">
        <v>93800000</v>
      </c>
    </row>
    <row r="111" spans="1:7">
      <c r="A111" s="14">
        <v>110</v>
      </c>
      <c r="B111" s="12">
        <v>0.81</v>
      </c>
      <c r="C111">
        <v>232024.32000000001</v>
      </c>
      <c r="D111">
        <v>218824.32000000001</v>
      </c>
      <c r="E111">
        <v>232024.32000000001</v>
      </c>
      <c r="F111">
        <v>0.5</v>
      </c>
      <c r="G111" s="8">
        <v>93800000</v>
      </c>
    </row>
    <row r="112" spans="1:7">
      <c r="A112" s="14">
        <v>111</v>
      </c>
      <c r="B112" s="12">
        <v>0.81</v>
      </c>
      <c r="C112">
        <v>232024.32000000001</v>
      </c>
      <c r="D112">
        <v>218824.32000000001</v>
      </c>
      <c r="E112">
        <v>232024.32000000001</v>
      </c>
      <c r="F112">
        <v>0.5</v>
      </c>
      <c r="G112" s="8">
        <v>93800000</v>
      </c>
    </row>
    <row r="113" spans="1:13">
      <c r="A113" s="14">
        <v>112</v>
      </c>
      <c r="B113" s="12">
        <v>0.81</v>
      </c>
      <c r="C113">
        <v>232024.32000000001</v>
      </c>
      <c r="D113">
        <v>237304.32000000001</v>
      </c>
      <c r="E113">
        <v>232024.32000000001</v>
      </c>
      <c r="F113">
        <v>0.5</v>
      </c>
      <c r="G113" s="8">
        <v>93800000</v>
      </c>
    </row>
    <row r="114" spans="1:13">
      <c r="A114" s="14">
        <v>113</v>
      </c>
      <c r="B114" s="12">
        <v>0.81</v>
      </c>
      <c r="C114">
        <v>232024.32000000001</v>
      </c>
      <c r="D114">
        <v>245224.32000000001</v>
      </c>
      <c r="E114">
        <v>232024.32000000001</v>
      </c>
      <c r="F114">
        <v>0.5</v>
      </c>
      <c r="G114" s="8">
        <v>93800000</v>
      </c>
    </row>
    <row r="115" spans="1:13">
      <c r="A115" s="14">
        <v>114</v>
      </c>
      <c r="B115" s="12">
        <v>0.81</v>
      </c>
      <c r="C115">
        <v>232024.32000000001</v>
      </c>
      <c r="D115">
        <v>232024.32000000001</v>
      </c>
      <c r="E115">
        <v>232024.32000000001</v>
      </c>
      <c r="F115">
        <v>0.5</v>
      </c>
      <c r="G115" s="8">
        <v>93800000</v>
      </c>
    </row>
    <row r="116" spans="1:13">
      <c r="A116" s="14">
        <v>115</v>
      </c>
      <c r="B116" s="12">
        <v>0.81</v>
      </c>
      <c r="C116">
        <v>232024.32000000001</v>
      </c>
      <c r="D116">
        <v>218824.32000000001</v>
      </c>
      <c r="E116">
        <v>232024.32000000001</v>
      </c>
      <c r="F116">
        <v>0.5</v>
      </c>
      <c r="G116" s="8">
        <v>93800000</v>
      </c>
    </row>
    <row r="117" spans="1:13">
      <c r="A117" s="14">
        <v>116</v>
      </c>
      <c r="B117" s="12">
        <v>0.81</v>
      </c>
      <c r="C117">
        <v>232024.32000000001</v>
      </c>
      <c r="D117">
        <v>218824.32000000001</v>
      </c>
      <c r="E117">
        <v>232024.32000000001</v>
      </c>
      <c r="F117">
        <v>0.5</v>
      </c>
      <c r="G117" s="8">
        <v>93800000</v>
      </c>
    </row>
    <row r="118" spans="1:13">
      <c r="A118" s="14">
        <v>117</v>
      </c>
      <c r="B118" s="12">
        <v>0.81</v>
      </c>
      <c r="C118">
        <v>232024.32000000001</v>
      </c>
      <c r="D118">
        <v>218824.32000000001</v>
      </c>
      <c r="E118">
        <v>232024.32000000001</v>
      </c>
      <c r="F118">
        <v>0.5</v>
      </c>
      <c r="G118" s="8">
        <v>93800000</v>
      </c>
    </row>
    <row r="119" spans="1:13">
      <c r="A119" s="14">
        <v>118</v>
      </c>
      <c r="B119" s="12">
        <v>0.81</v>
      </c>
      <c r="C119">
        <v>232024.32000000001</v>
      </c>
      <c r="D119">
        <v>237304.32000000001</v>
      </c>
      <c r="E119">
        <v>232024.32000000001</v>
      </c>
      <c r="F119">
        <v>0.5</v>
      </c>
      <c r="G119" s="8">
        <v>93800000</v>
      </c>
    </row>
    <row r="120" spans="1:13">
      <c r="A120" s="14">
        <v>119</v>
      </c>
      <c r="B120" s="12">
        <v>0.81</v>
      </c>
      <c r="C120">
        <v>232024.32000000001</v>
      </c>
      <c r="D120">
        <v>245224.32000000001</v>
      </c>
      <c r="E120">
        <v>232024.32000000001</v>
      </c>
      <c r="F120">
        <v>0.5</v>
      </c>
      <c r="G120" s="8">
        <v>93800000</v>
      </c>
    </row>
    <row r="121" spans="1:13">
      <c r="B121" s="3"/>
      <c r="G121" s="8"/>
      <c r="H121" s="9"/>
      <c r="M121" s="8"/>
    </row>
    <row r="122" spans="1:13">
      <c r="B122" s="3"/>
      <c r="G122" s="8"/>
      <c r="H122" s="3"/>
      <c r="I122" s="8"/>
      <c r="J122" s="8"/>
      <c r="K122" s="8"/>
    </row>
    <row r="123" spans="1:13">
      <c r="B123" s="3"/>
      <c r="G123" s="8"/>
      <c r="H123" s="3"/>
      <c r="I123" s="8"/>
      <c r="J123" s="8"/>
      <c r="K123" s="8"/>
    </row>
    <row r="124" spans="1:13">
      <c r="B124" s="3"/>
      <c r="G124" s="8"/>
      <c r="H124" s="3"/>
      <c r="I124" s="8"/>
      <c r="J124" s="8"/>
      <c r="K124" s="8"/>
    </row>
    <row r="125" spans="1:13">
      <c r="B125" s="3"/>
      <c r="G125" s="8"/>
      <c r="H125" s="3"/>
      <c r="I125" s="8"/>
      <c r="J125" s="8"/>
      <c r="K125" s="8"/>
    </row>
    <row r="126" spans="1:13">
      <c r="B126" s="3"/>
      <c r="G126" s="8"/>
      <c r="H126" s="3"/>
      <c r="I126" s="8"/>
      <c r="J126" s="8"/>
      <c r="K126" s="8"/>
    </row>
    <row r="127" spans="1:13">
      <c r="B127" s="3"/>
      <c r="G127" s="8"/>
      <c r="H127" s="3"/>
      <c r="I127" s="8"/>
      <c r="J127" s="8"/>
      <c r="K127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TM2017</dc:creator>
  <cp:lastModifiedBy>chi zhang</cp:lastModifiedBy>
  <dcterms:created xsi:type="dcterms:W3CDTF">2019-03-03T10:57:57Z</dcterms:created>
  <dcterms:modified xsi:type="dcterms:W3CDTF">2019-05-10T09:42:08Z</dcterms:modified>
</cp:coreProperties>
</file>