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sepa-my.sharepoint.com/personal/chea_john_epa_gov1/Documents/Profile/Documents/Additive Manufacturing Research/"/>
    </mc:Choice>
  </mc:AlternateContent>
  <xr:revisionPtr revIDLastSave="103" documentId="8_{6BC14A61-3E86-4AA8-A50C-8A85500F45B9}" xr6:coauthVersionLast="47" xr6:coauthVersionMax="47" xr10:uidLastSave="{E15558AE-AF72-480F-81BA-7F305733BC56}"/>
  <bookViews>
    <workbookView xWindow="15240" yWindow="-120" windowWidth="15600" windowHeight="11040" tabRatio="795" firstSheet="3" activeTab="3" xr2:uid="{DD293AFC-D7E6-48D3-B6DB-73EFEE9746CF}"/>
  </bookViews>
  <sheets>
    <sheet name="AM Techniques" sheetId="4" r:id="rId1"/>
    <sheet name="AM Categories" sheetId="5" r:id="rId2"/>
    <sheet name="AM End-of-Life Diagram" sheetId="2" r:id="rId3"/>
    <sheet name="EoL Material Flow Analysis" sheetId="3" r:id="rId4"/>
    <sheet name="Reference ID" sheetId="21" r:id="rId5"/>
  </sheets>
  <externalReferences>
    <externalReference r:id="rId6"/>
    <externalReference r:id="rId7"/>
  </externalReferences>
  <definedNames>
    <definedName name="IN_Enthalpy_MJ_h">'[1]II. Equipment &amp; Cost Data'!$L$209:$L$248</definedName>
    <definedName name="IN_Entropy_MJ_h_K">'[1]II. Equipment &amp; Cost Data'!$M$209:$M$248</definedName>
    <definedName name="IN_renewab">'[1]II. Equipment &amp; Cost Data'!$G$209:$G$248</definedName>
    <definedName name="IN_stream_number">'[1]II. Equipment &amp; Cost Data'!$E$209:$E$248</definedName>
    <definedName name="OUT_Enthalpy__MJ_h">'[1]II. Equipment &amp; Cost Data'!$O$304:$O$343</definedName>
    <definedName name="OUT_Entropy__MJ_K_h">'[1]II. Equipment &amp; Cost Data'!$P$304:$P$343</definedName>
    <definedName name="OUT_Product_1__waste_0">'[1]II. Equipment &amp; Cost Data'!$F$304:$F$343</definedName>
    <definedName name="OUT_renewability">'[1]II. Equipment &amp; Cost Data'!$G$304:$G$343</definedName>
    <definedName name="OUT_stream_Num">'[1]II. Equipment &amp; Cost Data'!$E$304:$E$343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 r="A5" i="21" s="1"/>
  <c r="A6" i="21" s="1"/>
  <c r="A7" i="21" s="1"/>
  <c r="A8" i="21" s="1"/>
  <c r="A9" i="21" s="1"/>
  <c r="A10" i="21" s="1"/>
  <c r="A11" i="21" s="1"/>
  <c r="A12" i="21" s="1"/>
  <c r="A13" i="21" s="1"/>
  <c r="A14" i="21" s="1"/>
  <c r="A15" i="21" s="1"/>
  <c r="A16" i="21" s="1"/>
  <c r="A17" i="21" s="1"/>
  <c r="A18" i="21" s="1"/>
  <c r="A3" i="21"/>
  <c r="P49" i="3" l="1"/>
  <c r="W49" i="3"/>
  <c r="AA45" i="3"/>
  <c r="AB45" i="3" s="1"/>
  <c r="AA46" i="3"/>
  <c r="AB46" i="3" s="1"/>
  <c r="V45" i="3"/>
  <c r="X45" i="3" s="1"/>
  <c r="V46" i="3"/>
  <c r="X46" i="3" s="1"/>
  <c r="L43" i="3"/>
  <c r="L45" i="3"/>
  <c r="L46" i="3"/>
  <c r="I42" i="3"/>
  <c r="L42" i="3" s="1"/>
  <c r="U40" i="3"/>
  <c r="U42" i="3"/>
  <c r="U44" i="3"/>
  <c r="U45" i="3"/>
  <c r="U46" i="3"/>
  <c r="U39" i="3"/>
  <c r="AI41" i="3"/>
  <c r="AI45" i="3"/>
  <c r="AI39" i="3"/>
  <c r="K41" i="3"/>
  <c r="K43" i="3"/>
  <c r="K45" i="3"/>
  <c r="K46" i="3"/>
  <c r="B27" i="3" l="1"/>
  <c r="B26" i="3"/>
  <c r="B25" i="3"/>
  <c r="AC46" i="3" s="1"/>
  <c r="AH46" i="3"/>
  <c r="AI46" i="3" s="1"/>
  <c r="T41" i="3" l="1"/>
  <c r="S41" i="3"/>
  <c r="AJ41" i="3"/>
  <c r="B14" i="3"/>
  <c r="B15" i="3"/>
  <c r="B10" i="3"/>
  <c r="R40" i="3"/>
  <c r="V40" i="3" s="1"/>
  <c r="R39" i="3"/>
  <c r="K42" i="3"/>
  <c r="F42" i="3"/>
  <c r="G42" i="3" s="1"/>
  <c r="B49" i="3"/>
  <c r="B9" i="3"/>
  <c r="C37" i="3"/>
  <c r="F37" i="3" s="1"/>
  <c r="G37" i="3" s="1"/>
  <c r="H37" i="3" s="1"/>
  <c r="V39" i="3" l="1"/>
  <c r="X39" i="3" s="1"/>
  <c r="V41" i="3"/>
  <c r="X40" i="3"/>
  <c r="J37" i="3"/>
  <c r="K37" i="3" s="1"/>
  <c r="L37" i="3" s="1"/>
  <c r="M37" i="3" s="1"/>
  <c r="N37" i="3" s="1"/>
  <c r="U41" i="3"/>
  <c r="B40" i="3"/>
  <c r="C40" i="3" s="1"/>
  <c r="F40" i="3" s="1"/>
  <c r="B39" i="3"/>
  <c r="AJ39" i="3"/>
  <c r="N42" i="3"/>
  <c r="Q42" i="3" s="1"/>
  <c r="V37" i="3"/>
  <c r="B42" i="3"/>
  <c r="C39" i="3" l="1"/>
  <c r="C49" i="3" s="1"/>
  <c r="E42" i="3"/>
  <c r="E49" i="3" s="1"/>
  <c r="X37" i="3"/>
  <c r="Y37" i="3" s="1"/>
  <c r="Z37" i="3" s="1"/>
  <c r="AA37" i="3" s="1"/>
  <c r="AB37" i="3" s="1"/>
  <c r="AC37" i="3" s="1"/>
  <c r="AD37" i="3" s="1"/>
  <c r="AE37" i="3" s="1"/>
  <c r="AF37" i="3" s="1"/>
  <c r="AG37" i="3" s="1"/>
  <c r="AH37" i="3" s="1"/>
  <c r="AI37" i="3" s="1"/>
  <c r="AJ37" i="3" s="1"/>
  <c r="X41" i="3"/>
  <c r="Y41" i="3" s="1"/>
  <c r="H40" i="3"/>
  <c r="F39" i="3" l="1"/>
  <c r="H39" i="3" s="1"/>
  <c r="I39" i="3" s="1"/>
  <c r="J39" i="3" s="1"/>
  <c r="R42" i="3"/>
  <c r="V42" i="3" s="1"/>
  <c r="F44" i="3"/>
  <c r="H44" i="3" s="1"/>
  <c r="I44" i="3" s="1"/>
  <c r="L44" i="3" s="1"/>
  <c r="R44" i="3"/>
  <c r="V44" i="3" s="1"/>
  <c r="X44" i="3" s="1"/>
  <c r="Z41" i="3"/>
  <c r="I40" i="3"/>
  <c r="L40" i="3" s="1"/>
  <c r="G40" i="3"/>
  <c r="F43" i="3" l="1"/>
  <c r="R43" i="3"/>
  <c r="R49" i="3" s="1"/>
  <c r="I49" i="3"/>
  <c r="L39" i="3"/>
  <c r="X42" i="3"/>
  <c r="AA41" i="3"/>
  <c r="J49" i="3"/>
  <c r="K44" i="3"/>
  <c r="Y44" i="3" s="1"/>
  <c r="K40" i="3"/>
  <c r="Y40" i="3" s="1"/>
  <c r="S43" i="3" l="1"/>
  <c r="S49" i="3" s="1"/>
  <c r="G43" i="3"/>
  <c r="G49" i="3" s="1"/>
  <c r="D41" i="3"/>
  <c r="F41" i="3" s="1"/>
  <c r="F49" i="3" s="1"/>
  <c r="AA40" i="3"/>
  <c r="Z44" i="3"/>
  <c r="AA44" i="3" s="1"/>
  <c r="K39" i="3"/>
  <c r="K49" i="3" s="1"/>
  <c r="V43" i="3" l="1"/>
  <c r="V49" i="3" s="1"/>
  <c r="T43" i="3"/>
  <c r="T49" i="3" s="1"/>
  <c r="D49" i="3"/>
  <c r="Y39" i="3"/>
  <c r="AB44" i="3"/>
  <c r="H41" i="3"/>
  <c r="H49" i="3" s="1"/>
  <c r="M39" i="3"/>
  <c r="M40" i="3"/>
  <c r="Y42" i="3"/>
  <c r="AA42" i="3" s="1"/>
  <c r="X43" i="3" l="1"/>
  <c r="X49" i="3" s="1"/>
  <c r="U43" i="3"/>
  <c r="U49" i="3" s="1"/>
  <c r="L41" i="3"/>
  <c r="N39" i="3"/>
  <c r="AA39" i="3"/>
  <c r="AH44" i="3"/>
  <c r="AI44" i="3" s="1"/>
  <c r="AJ44" i="3" s="1"/>
  <c r="AE44" i="3"/>
  <c r="AF44" i="3" s="1"/>
  <c r="AC44" i="3"/>
  <c r="AD44" i="3" s="1"/>
  <c r="N40" i="3"/>
  <c r="O40" i="3" s="1"/>
  <c r="O49" i="3" s="1"/>
  <c r="AB42" i="3"/>
  <c r="AC42" i="3" s="1"/>
  <c r="L49" i="3" l="1"/>
  <c r="AI40" i="3"/>
  <c r="Q39" i="3"/>
  <c r="M41" i="3"/>
  <c r="M49" i="3" s="1"/>
  <c r="AD42" i="3"/>
  <c r="Y43" i="3"/>
  <c r="Y49" i="3" s="1"/>
  <c r="N41" i="3" l="1"/>
  <c r="AB39" i="3"/>
  <c r="Z43" i="3"/>
  <c r="Z49" i="3" s="1"/>
  <c r="N49" i="3"/>
  <c r="Q40" i="3"/>
  <c r="AH42" i="3"/>
  <c r="AE42" i="3"/>
  <c r="AF42" i="3" s="1"/>
  <c r="AA43" i="3" l="1"/>
  <c r="AA49" i="3" s="1"/>
  <c r="Q41" i="3"/>
  <c r="Q49" i="3" s="1"/>
  <c r="AB40" i="3"/>
  <c r="AI42" i="3"/>
  <c r="AE39" i="3"/>
  <c r="AE40" i="3" l="1"/>
  <c r="AF40" i="3" s="1"/>
  <c r="AG40" i="3" s="1"/>
  <c r="AJ40" i="3" s="1"/>
  <c r="AB43" i="3"/>
  <c r="AB41" i="3"/>
  <c r="AF39" i="3"/>
  <c r="AJ42" i="3"/>
  <c r="AB49" i="3" l="1"/>
  <c r="AC43" i="3"/>
  <c r="AH43" i="3"/>
  <c r="AH49" i="3" s="1"/>
  <c r="AE43" i="3"/>
  <c r="AF43" i="3" s="1"/>
  <c r="AE41" i="3"/>
  <c r="AC49" i="3" l="1"/>
  <c r="AE49" i="3"/>
  <c r="AF41" i="3"/>
  <c r="AI43" i="3"/>
  <c r="AI49" i="3" s="1"/>
  <c r="AD43" i="3"/>
  <c r="AD49" i="3" l="1"/>
  <c r="AJ43" i="3"/>
  <c r="AG46" i="3"/>
  <c r="AJ46" i="3" s="1"/>
  <c r="AF45" i="3"/>
  <c r="AG45" i="3"/>
  <c r="AG49" i="3" l="1"/>
  <c r="AF49" i="3"/>
  <c r="AJ45" i="3"/>
  <c r="AJ47" i="3" l="1"/>
  <c r="AJ48" i="3"/>
  <c r="AJ4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tc={2B089E85-9874-4FB4-8F58-80CE258B480D}</author>
  </authors>
  <commentList>
    <comment ref="AJ48" authorId="0" shapeId="0" xr:uid="{2B089E85-9874-4FB4-8F58-80CE258B480D}">
      <text>
        <t>[Threaded comment]
Your version of Excel allows you to read this threaded comment; however, any edits to it will get removed if the file is opened in a newer version of Excel. Learn more: https://go.microsoft.com/fwlink/?linkid=870924
Comment:
    Unmitigated release. With gas collection, 60 - 90% of this can be removed.</t>
      </text>
    </comment>
  </commentList>
</comments>
</file>

<file path=xl/sharedStrings.xml><?xml version="1.0" encoding="utf-8"?>
<sst xmlns="http://schemas.openxmlformats.org/spreadsheetml/2006/main" count="12802" uniqueCount="347">
  <si>
    <t>Types of Additive Manufacturing</t>
  </si>
  <si>
    <t>Acronym</t>
  </si>
  <si>
    <t>Category</t>
  </si>
  <si>
    <t>Raw Material Type (Solid/Liquid)</t>
  </si>
  <si>
    <t>Material List</t>
  </si>
  <si>
    <t>Efficiency (%)</t>
  </si>
  <si>
    <t>Post-Processing</t>
  </si>
  <si>
    <t>Ref 1</t>
  </si>
  <si>
    <t>Ref 2</t>
  </si>
  <si>
    <t>Ref 3</t>
  </si>
  <si>
    <t>Stereolithography</t>
  </si>
  <si>
    <t>SLA</t>
  </si>
  <si>
    <t>VAT Polymerization</t>
  </si>
  <si>
    <t>Liquid</t>
  </si>
  <si>
    <t>UV-curable photopolymer resin</t>
  </si>
  <si>
    <t>50 - 90</t>
  </si>
  <si>
    <t>Isopropyl alcohol (IPA), Ethanol</t>
  </si>
  <si>
    <t>Digital Light Process</t>
  </si>
  <si>
    <t>DLP</t>
  </si>
  <si>
    <t>https://www.sciencedirect.com/topics/engineering/digital-light-processing</t>
  </si>
  <si>
    <t>Carbon® Digital Light Synthesis</t>
  </si>
  <si>
    <t>DLS</t>
  </si>
  <si>
    <t xml:space="preserve">Liquid-Crystal Display (Masked SLA) </t>
  </si>
  <si>
    <t>LCD</t>
  </si>
  <si>
    <t>Lithography-Based Ceramic Manufacturing</t>
  </si>
  <si>
    <t>LCM</t>
  </si>
  <si>
    <t>Solid</t>
  </si>
  <si>
    <t>Ceramics (Zirconia, Alumina, Silicon Nitride, Fused Silica, Hydroxyapatite)</t>
  </si>
  <si>
    <t>https://www.3dprintingmedia.network/additive-manufacturing/am-technologies/what-is-lcm-technology/</t>
  </si>
  <si>
    <t>https://admateceurope.com/admaflex300</t>
  </si>
  <si>
    <t>Lithography-Based Metal Manufacturing</t>
  </si>
  <si>
    <t>LMM</t>
  </si>
  <si>
    <t>Metal (Stainless Steel 316L, Stainless Steel 17-4 PH, Inconel 625, Copper)</t>
  </si>
  <si>
    <t>Selective Laser Sintering</t>
  </si>
  <si>
    <t>SLS</t>
  </si>
  <si>
    <t>Powder Bed Fusion</t>
  </si>
  <si>
    <t>Plastic (Nylon)</t>
  </si>
  <si>
    <t>44 - 50</t>
  </si>
  <si>
    <t>Duster, sand blasting, compressed air</t>
  </si>
  <si>
    <t>https://www.twi-global.com/technical-knowledge/faqs/what-is-powder-bed-fusion</t>
  </si>
  <si>
    <t>Kellens, K., Renaldi, R., Dewulf, W., Kruth, J., &amp; Duflou, J. R. (2014). Environmental impact modeling of selective laser sintering processes. Rapid Prototyping Journal, 20(6), 459–470. doi:10.1108/rpj-02-2013-0018 </t>
  </si>
  <si>
    <t>https://doi.org/10.1016/j.procir.2016.11.153</t>
  </si>
  <si>
    <t>Direct Metal Laser Sintering</t>
  </si>
  <si>
    <t>DMLS</t>
  </si>
  <si>
    <t>Metal (Stainless Steel, Titanium, Aluminum, Cobalt Chrome, Steel)</t>
  </si>
  <si>
    <t>Laser Metal Fusion</t>
  </si>
  <si>
    <t>LMF</t>
  </si>
  <si>
    <t>Metal (Copper, Stainless Steel, Titanium, Aluminum, Cobalt Chrome, Steel)</t>
  </si>
  <si>
    <t>https://www.3deo.co/manufacturing/intro-to-metal-3d-printing-processes-powder-bed-fusion-dmls-sls-slm-lmf-dmp-ebm/</t>
  </si>
  <si>
    <t>https://www.trumpf.com/en_US/solutions/applications/additive-manufacturing/laser-metal-fusion/</t>
  </si>
  <si>
    <t>https://www.researchgate.net/publication/336119138_Powder_based_additive_manufacturing_methods_LMFLMD_-_requirements_comparison_and_applications</t>
  </si>
  <si>
    <t>Laser Powder Bed Fusion</t>
  </si>
  <si>
    <t>LPBF</t>
  </si>
  <si>
    <t>Metal (Aluminum, Cobalt chrome, Copper, Nickel, Stainless Steel, Titanium, Precious Metals)</t>
  </si>
  <si>
    <t>https://all3dp.com/1/selective-laser-melting-guide/</t>
  </si>
  <si>
    <t>Laser Beam Melting</t>
  </si>
  <si>
    <t>LBM</t>
  </si>
  <si>
    <t>Metal (Steels, Coppy, Magnesium, Nickel, Titanium, Aluminum, Gold, Silver, Platinum based alloys)</t>
  </si>
  <si>
    <t>https://ris.utwente.nl/ws/portalfiles/portal/13070547/Powder_Characterization_conference_paper.pdf</t>
  </si>
  <si>
    <t>Selective Laser Melting</t>
  </si>
  <si>
    <t>SLM</t>
  </si>
  <si>
    <t>2 - 20%</t>
  </si>
  <si>
    <t>https://doi.org/10.1108/EC-03-2019-0106</t>
  </si>
  <si>
    <t>https://doi.org/10.2351/1.5040603</t>
  </si>
  <si>
    <t>Selective Heat Sintering</t>
  </si>
  <si>
    <t>SHS</t>
  </si>
  <si>
    <t>Selective Absorption Fusion</t>
  </si>
  <si>
    <t>SAF</t>
  </si>
  <si>
    <t>Plastic (powder)</t>
  </si>
  <si>
    <t>https://trimech.com/blog/benefits-of-saf-powder-bed-fusion-technology</t>
  </si>
  <si>
    <t>Electron Beam Melting</t>
  </si>
  <si>
    <t>EBM</t>
  </si>
  <si>
    <t>Metal (Titanium, Cobalt Chrome, Stainless Steel, Aluminum, and Copper)</t>
  </si>
  <si>
    <t>13 - 46</t>
  </si>
  <si>
    <t>Other Powder Bed Fusion</t>
  </si>
  <si>
    <t>Metal, Plastic</t>
  </si>
  <si>
    <t>Ambient Reactive Extrusion</t>
  </si>
  <si>
    <t>ARE</t>
  </si>
  <si>
    <t>Material Extrusion</t>
  </si>
  <si>
    <t>Plastic (liquid reactive polymer)</t>
  </si>
  <si>
    <t>https://www.osti.gov/pages/servlets/purl/1456817</t>
  </si>
  <si>
    <t>Amburg Plastic Freeforming</t>
  </si>
  <si>
    <t>APF</t>
  </si>
  <si>
    <t>Plastic granules, PE, PLA, PP, ABS, PMMA, PC/ABS, TPA, TPC, TPU, TPV, PEEK, PPS, PEEK, PEAK, PAI, PEI, etc.</t>
  </si>
  <si>
    <t>https://www.arburg.com/en/products-and-services/additive-manufacturing/the-apf-process/</t>
  </si>
  <si>
    <t>Fused Deposition Modeling</t>
  </si>
  <si>
    <t>FDM</t>
  </si>
  <si>
    <t>Plastic (ABS, Nylon, PC, AB)</t>
  </si>
  <si>
    <t>Liquid Deposition Modeling</t>
  </si>
  <si>
    <t>LDM</t>
  </si>
  <si>
    <t>Ceramics (Alumina, Zirconium, porcelain, Clay), Wood</t>
  </si>
  <si>
    <t>https://www.3dwasp.com/en/delta-3d-printer-delta-wasp-2040-pro/</t>
  </si>
  <si>
    <t>https://www.3dprintingmedia.network/additive-manufacturing/am-technologies/what-is-liquid-deposition-modeling/#:~:text=What%20is%20Liquid%20Deposition%20Modeling,printers%20on%20the%20market%20today.</t>
  </si>
  <si>
    <t>https://www.researchgate.net/publication/321657349_Liquid_Deposition_Modeling_a_promising_approach_for_3D_printing_of_wood</t>
  </si>
  <si>
    <t>Fused Filament Fabrication</t>
  </si>
  <si>
    <t>FFF</t>
  </si>
  <si>
    <t>Plastic (ABS, Nylon, PC, AB), Ceramics (silicon carbide, alumina, zirconia), Metals (Copper, Titanium, SS)</t>
  </si>
  <si>
    <t>https://3dceram.com/fff-by-3dceram/</t>
  </si>
  <si>
    <t>Fused Granulate Fabrication</t>
  </si>
  <si>
    <t>FGF</t>
  </si>
  <si>
    <t>Plastic (Pellets)</t>
  </si>
  <si>
    <t>https://juggerbot3d.com/fused-granulate-fabrication/#:~:text=Fused%20granulate%20fabrication%20(FGF)%20is,or%20%E2%80%9CPellet%203D%20Printing%E2%80%9D.</t>
  </si>
  <si>
    <t>Pellet Additive Manufacturing</t>
  </si>
  <si>
    <t>PAM</t>
  </si>
  <si>
    <t>Plastic Pellets</t>
  </si>
  <si>
    <t>https://www.aniwaa.com/guide/3d-printers/guide-to-pellet-additive-manufacturing/#:~:text=Pellet%20additive%20manufacturing%20or%20pellet,as%20feedstock%20instead%20of%20filament.</t>
  </si>
  <si>
    <t>https://www.pollen.am/pam_series_mc/#specifications</t>
  </si>
  <si>
    <t>Direct Ink Writing</t>
  </si>
  <si>
    <t>DIW</t>
  </si>
  <si>
    <t>Ceramic (monolithic and composites), plastic, metal</t>
  </si>
  <si>
    <t>https://doi.org/10.1016/j.compositesb.2021.109249</t>
  </si>
  <si>
    <t>MELD®</t>
  </si>
  <si>
    <t>MELD</t>
  </si>
  <si>
    <t>Metal (Al-SiC, Al-Fe, Al-W, Al-Mo, Cu-Tungsten, Cu-Tantalum, metal solid/powder)</t>
  </si>
  <si>
    <t>https://www.meldmanufacturing.com/technology-overview/</t>
  </si>
  <si>
    <t>Other Material Extrusion</t>
  </si>
  <si>
    <t>72 - 96</t>
  </si>
  <si>
    <t>https://www.lpfrg.com/wp-content/uploads/2019/10/Bolt-Pro-2019-Brochure.pdf</t>
  </si>
  <si>
    <t>Metal Binder Jetting</t>
  </si>
  <si>
    <t>MBJ</t>
  </si>
  <si>
    <t>Binder Jetting</t>
  </si>
  <si>
    <t>Metals: Copper, Stainless Steel, Plastics: ABS, PA, PC, Ceramics: Glass</t>
  </si>
  <si>
    <t>https://www.poral.org/en/content/44-explanation-of-metal-binder-jetting-mbj</t>
  </si>
  <si>
    <t>https://digitalmetal.tech/digital-metal-first-in-the-world-to-offer-pure-copper-as-printing-material-to-its-market-leading-high-precision-metal-binder-jetting-system/</t>
  </si>
  <si>
    <t>Multi-Jet Fusion</t>
  </si>
  <si>
    <t>MJF</t>
  </si>
  <si>
    <t>Metals: Stainless Steel, Plastics: ABS, PA, PC, Ceramics: Glass</t>
  </si>
  <si>
    <t>50 - 86</t>
  </si>
  <si>
    <t>https://xometry.eu/en/multi-jet-fusion-mjf-3d-printing-technology-overview/</t>
  </si>
  <si>
    <t>NanoParticle Jetting</t>
  </si>
  <si>
    <t>NPJ</t>
  </si>
  <si>
    <t>Material Jetting</t>
  </si>
  <si>
    <t>Metal (316L Stainless steel), Ceramic (Zirconia, alumina)</t>
  </si>
  <si>
    <t>Waterbath, Sintering in oven</t>
  </si>
  <si>
    <t>https://www.additivemanufacturing.media/articles/am-101-nanoparticle-jetting-npj</t>
  </si>
  <si>
    <t>https://www.xjet3d.com/wp-content/uploads/2022/04/Xjet_Marketing_brochure-2022-3.pdf</t>
  </si>
  <si>
    <t>Thermal Inkjet Printing</t>
  </si>
  <si>
    <t>TIP</t>
  </si>
  <si>
    <t>Photopolymers, Inks (food, cultured meat, binding agents, fusing agents)</t>
  </si>
  <si>
    <t>50 - 60</t>
  </si>
  <si>
    <t>https://abcnews.go.com/Technology/PCWorld/story?id=3283941#:~:text=%E2%80%94%20%2D%2D%20As%20much,to%20research%20commissioned%20by%20Epson.</t>
  </si>
  <si>
    <t>Polyjet</t>
  </si>
  <si>
    <t>PolyJet</t>
  </si>
  <si>
    <t>Plastics: PP, HDPE, PS, PMMA, PC, ABS, HIPS, EDP</t>
  </si>
  <si>
    <t>Other Material Jetting</t>
  </si>
  <si>
    <t>Solid/Liquid</t>
  </si>
  <si>
    <t>Metal, Plastic, Composite</t>
  </si>
  <si>
    <t>Composite-Based Additive Manufacturing</t>
  </si>
  <si>
    <t>CBAM</t>
  </si>
  <si>
    <t>Sheet Lamination</t>
  </si>
  <si>
    <t>Plastic (Thermoplastics: Standard, Engineering, High-performance),Fibers (Carbon, Glass)</t>
  </si>
  <si>
    <t>https://www.aniwaa.com/product/3d-printers/impossible-objects-cbam-2/</t>
  </si>
  <si>
    <t>https://www.impossible-objects.com/cbam-printer</t>
  </si>
  <si>
    <t>Ultrasonic Additive Manufacturing</t>
  </si>
  <si>
    <t>UAM</t>
  </si>
  <si>
    <t>Paper, plastic, sheet metals</t>
  </si>
  <si>
    <t>Heat treatment (hot isostatic pressing)</t>
  </si>
  <si>
    <t>https://accelconf.web.cern.ch/medsi2020/papers/tupc06.pdf</t>
  </si>
  <si>
    <t>Selective Lamination Composite Object Manufacturing</t>
  </si>
  <si>
    <t>SLCOM</t>
  </si>
  <si>
    <t>Plastic (Nylon, PEEK, PEKK, PC), Fiber (Glass, Carbon, women aramid)</t>
  </si>
  <si>
    <t>https://www.makepartsfast.com/selective-deposition-lamination/#:~:text=Selective%20Lamination%20Composite%20Object%20Manufacturing,fabric%20sheets%20from%20a%20roll.</t>
  </si>
  <si>
    <t>Selective Deposition Lamination</t>
  </si>
  <si>
    <t>SDL</t>
  </si>
  <si>
    <t>Paper</t>
  </si>
  <si>
    <t>https://engineeringproductdesign.com/knowledge-base/sheet-lamination/</t>
  </si>
  <si>
    <t>http://www.ijasret.com/VolumeArticles/FullTextPDF/371_ijasret85854.pdf</t>
  </si>
  <si>
    <t>Laminated Object Manufacturing</t>
  </si>
  <si>
    <t>LOM</t>
  </si>
  <si>
    <t>Densification</t>
  </si>
  <si>
    <t>https://doi.org/10.1016/S1359-835X(98)00088-8</t>
  </si>
  <si>
    <t>https://doi.org/10.1016/S0924-0136(03)00690-3</t>
  </si>
  <si>
    <t>Electrophoretic Deposition</t>
  </si>
  <si>
    <t>EPD</t>
  </si>
  <si>
    <t>Metal, Carbon nanotubes (CNT), Ceramics</t>
  </si>
  <si>
    <t>https://www.sciencedirect.com/science/article/pii/B9780444531223500076</t>
  </si>
  <si>
    <t>https://www.sciencedirect.com/topics/chemistry/electrophoretic-deposition</t>
  </si>
  <si>
    <t>Other Sheet Lamination</t>
  </si>
  <si>
    <t>4 - 10%</t>
  </si>
  <si>
    <t xml:space="preserve">Other Direct Energy Deposition </t>
  </si>
  <si>
    <t>Direct Energy Deposition (DED)</t>
  </si>
  <si>
    <t>Metal</t>
  </si>
  <si>
    <t>Direct Metal Deposition</t>
  </si>
  <si>
    <t>DMD</t>
  </si>
  <si>
    <t>Metal (Cobalt Chrome, Titanium)</t>
  </si>
  <si>
    <t>Laser-Engineered Net Shaping</t>
  </si>
  <si>
    <t>LENS</t>
  </si>
  <si>
    <t>Laser Cladding</t>
  </si>
  <si>
    <t>Laser Metal Deposition</t>
  </si>
  <si>
    <t>LMD</t>
  </si>
  <si>
    <t>Cold Spray Additive Manufacturing</t>
  </si>
  <si>
    <t>CSAM</t>
  </si>
  <si>
    <t>2 - 95%</t>
  </si>
  <si>
    <t>https://scholar.google.com/citations?user=uXBIwDsAAAAJ&amp;hl=en</t>
  </si>
  <si>
    <t>https://digital.library.unt.edu/ark:/67531/metadc663892/m2/1/high_res_d/1951.pdf</t>
  </si>
  <si>
    <t xml:space="preserve">Direct Metal Tooling® </t>
  </si>
  <si>
    <t>DMT</t>
  </si>
  <si>
    <t>Metal (Fe, Ti, Ni, Co, Cu-based Alloys)</t>
  </si>
  <si>
    <t>http://www.insstek.com/content/dmt_tech</t>
  </si>
  <si>
    <t>Electron Beam Additive Manufacturing</t>
  </si>
  <si>
    <t xml:space="preserve">EBAM® </t>
  </si>
  <si>
    <t>Metal (Titanium, Inconel 600, 625, 718, Nickel and Copper Nickel Alloys, Stainless Steel)</t>
  </si>
  <si>
    <t>Heat treatment, machining, inspection</t>
  </si>
  <si>
    <t>https://www.sciaky.com/additive-manufacturing/what-is-ded-3d-printing</t>
  </si>
  <si>
    <t>Rapid Plasma Deposition</t>
  </si>
  <si>
    <t>RPD</t>
  </si>
  <si>
    <t>Metal (Titanium wire)</t>
  </si>
  <si>
    <t>https://www.businesswire.com/news/home/20190617005184/en/Norsk-Titanium-Announces-Larger-Capacity-Rapid-Plasma-Deposition%E2%84%A2-RPD%E2%84%A2-Machine</t>
  </si>
  <si>
    <t>https://www.norsktitanium.com/technology#process</t>
  </si>
  <si>
    <t>Wire Arc Additive Manufacturing</t>
  </si>
  <si>
    <t>WAAM</t>
  </si>
  <si>
    <t>&gt;99%</t>
  </si>
  <si>
    <t>Heat treatment, polishing, painting</t>
  </si>
  <si>
    <t>https://www.ramlab.com/resources/waam-101/</t>
  </si>
  <si>
    <t>Categories</t>
  </si>
  <si>
    <t>Details</t>
  </si>
  <si>
    <t>Material</t>
  </si>
  <si>
    <t>Applications</t>
  </si>
  <si>
    <t>Source</t>
  </si>
  <si>
    <t>Reference ID</t>
  </si>
  <si>
    <t>Vat Polymerization</t>
  </si>
  <si>
    <t>uses a vat of liquid photopolymer resin to construct materials layer by layer by UV light. Structural support is often added, which are discarded in post-processing</t>
  </si>
  <si>
    <t>Photocurable Resins</t>
  </si>
  <si>
    <t>Tissue engineering, dental products, electronic insulators</t>
  </si>
  <si>
    <t>https://www.lboro.ac.uk/research/amrg/about/the7categoriesofadditivemanufacturing/</t>
  </si>
  <si>
    <t xml:space="preserve">Materials (PP, HDPE, PS, PMMA, PC, ABS, HIPS, EDP) are jetted onto a build platform using continuous or Drop on Demand approach. Droplets of materials are deposited onto surface where required using thermal or piezoelectric method. UV light can be used to cure and solidfy the materials. Post-processing uses sodium hydroxide solution or water jet. </t>
  </si>
  <si>
    <t>Photocurable Polymers</t>
  </si>
  <si>
    <t>Rapid prototyping, casting patterns</t>
  </si>
  <si>
    <t>https://engineeringproductdesign.com/knowledge-base/additive-manufacturing-processes/</t>
  </si>
  <si>
    <t xml:space="preserve">Uses multiple materials to create a range of colors (powder based material and a binder). The powder can either be metal [Stainless Steel], polymers [ABS, PA, PC], or ceramic materials [Glass]. The binder (liquid) serves as adhesives between powder layers. The printing process alternates between powder and binder. No support is required because the product is self-supported by being in an unbound powder bed. </t>
  </si>
  <si>
    <t>Ceramics, Metals, Biomaterials</t>
  </si>
  <si>
    <t>Prototypes, casting patterns</t>
  </si>
  <si>
    <t>https://make.3dexperience.3ds.com/processes/photopolymerization</t>
  </si>
  <si>
    <t>Material (ABS, Nylon, PC, AB) is drawn through a nozzle (as a spool), heated, and deposited layer by layer. The materials are bonded by temperature control or chemical agents. Post-processing is generally done by improving the material transmissivity through increased temperature and use of resin.</t>
  </si>
  <si>
    <t>Thermoplastic Polymers</t>
  </si>
  <si>
    <t>Rapid prototyping, soft robotics, tissue engineering</t>
  </si>
  <si>
    <t xml:space="preserve">Uses either a laser or electron beam to melt and fuse material powder together. Powder materials are spread all over the previous layers through a roller or blade. Support structure is not needed. Post processing requires removal of excess powder and CNC work. </t>
  </si>
  <si>
    <t>Metals, Polymers</t>
  </si>
  <si>
    <t>Electronics, aerospace, biomedical engineering</t>
  </si>
  <si>
    <t>Materials (paper, plastic, sheet metals) is positioned in place on a cutting bed, then bonded in place through adhesive. Laser or knife is used to cut the requires shape. Post processing extracts parts from the surrounding sheet material. Sanding, machining, and painting can be used as needed.</t>
  </si>
  <si>
    <t>Polymers, Metals, Ceramics</t>
  </si>
  <si>
    <t>Electronics, paper production</t>
  </si>
  <si>
    <t>https://issuu.com/petersonpublications/docs/cq212_web/s/11194753</t>
  </si>
  <si>
    <t>Moritz, T., &amp; Maleksaeedi, S. (2018). Additive manufacturing of ceramic components. Additive Manufacturing, 105–161. doi:10.1016/b978-0-12-812155-9.00004-9</t>
  </si>
  <si>
    <t>Material (Metal) is deposited from a nozzle onto a surface, then laser/electron beam/ or plasma arc is used to melt the materials. This is also a layer by layer approach that can be used to create a new object or repair the existing one.</t>
  </si>
  <si>
    <t>Metal Powder, Polymer Composite</t>
  </si>
  <si>
    <t>Aerospace, manufacturing</t>
  </si>
  <si>
    <t>Value</t>
  </si>
  <si>
    <t>Unit</t>
  </si>
  <si>
    <t>Total 3D Printers</t>
  </si>
  <si>
    <t>units</t>
  </si>
  <si>
    <t>Typical Material Consumption</t>
  </si>
  <si>
    <t>kg/operator/yr</t>
  </si>
  <si>
    <t>Waste Rate (1-40%)</t>
  </si>
  <si>
    <t>%</t>
  </si>
  <si>
    <t>Liquid Resin Process Use Rate (1 - 100%)</t>
  </si>
  <si>
    <t>Solid Resin Process Use Rate (100 - B5)</t>
  </si>
  <si>
    <t>Failed Parts Waste Rate (Solid/Liquid)</t>
  </si>
  <si>
    <t>Failed Parts Liquid Resin Contamination</t>
  </si>
  <si>
    <t>Inorganic Filler in Liq Resins (0 - 15%)</t>
  </si>
  <si>
    <t>Wash Solvent Consumption Rate (kg/2 weeks/operator)</t>
  </si>
  <si>
    <t>kg/2 weeks/operator)</t>
  </si>
  <si>
    <t>Wash Solvent Consumed Ratio to Materials Used</t>
  </si>
  <si>
    <t>Calculated</t>
  </si>
  <si>
    <t>Resin and Filler waste in Liq/Solid Resin Process</t>
  </si>
  <si>
    <t>UV Treatment VOC post-cure Releases (1 - 360 μg/day)</t>
  </si>
  <si>
    <t>μg/day</t>
  </si>
  <si>
    <t>Wastewater Treatments Plants Inorganic Removal Efficiency</t>
  </si>
  <si>
    <t>Litter Rate of Materials Discarded to MSW</t>
  </si>
  <si>
    <t>MSW Recycled (Of total MSW)</t>
  </si>
  <si>
    <t>MSW Incinerated (Of total MSW)</t>
  </si>
  <si>
    <t>MSW Landfilled (Of total MSW)</t>
  </si>
  <si>
    <t>MSW Recycled Normalized %</t>
  </si>
  <si>
    <t>MSW Incinerated Normalized %</t>
  </si>
  <si>
    <t>MSW Landfilled Normalized %</t>
  </si>
  <si>
    <t>MSW Recycling/Transportation Spill Rate</t>
  </si>
  <si>
    <t>Ash Generated (15 - 25% wt of MSW)</t>
  </si>
  <si>
    <t>Fly Ash Generated (10 - 20% wt of ash)</t>
  </si>
  <si>
    <t>&gt; Pollution Control - Fly Ash Removed (95 - 99.5% efficiency)</t>
  </si>
  <si>
    <t>Bottom Ash Generated (80 - 90% wt of ash)</t>
  </si>
  <si>
    <t>MSW Landfilling Mass Release</t>
  </si>
  <si>
    <t>MSW Leachate Release (0.1 - 2%)</t>
  </si>
  <si>
    <t>MSW Landfill Gas Release (8 - 11%)</t>
  </si>
  <si>
    <t>Air Release</t>
  </si>
  <si>
    <t>From transportation</t>
  </si>
  <si>
    <t>Clifford et al 1986, Golub and Piekutin 2020</t>
  </si>
  <si>
    <t>Negligible</t>
  </si>
  <si>
    <t>Solid mass spill</t>
  </si>
  <si>
    <t>Air/Land (Spill) Release</t>
  </si>
  <si>
    <t>Land/Water Release</t>
  </si>
  <si>
    <t>Stream</t>
  </si>
  <si>
    <t>kg/yr</t>
  </si>
  <si>
    <t>UV Curable Resins (liquid)</t>
  </si>
  <si>
    <t>Inorganic Fillers</t>
  </si>
  <si>
    <t>Solvents (IPA, Dimethyl Ester)</t>
  </si>
  <si>
    <t>Solid Feedstocks (Metals, Plastics, Wood, Glasses, Papers, Ceramics)</t>
  </si>
  <si>
    <t>Printed Products</t>
  </si>
  <si>
    <t>Scraps/Failed Prototypes/Supports</t>
  </si>
  <si>
    <t>Fly Ash</t>
  </si>
  <si>
    <t>Bottom Ash</t>
  </si>
  <si>
    <t>Leachate</t>
  </si>
  <si>
    <t>Landfill Gas</t>
  </si>
  <si>
    <t>Total (kg/yr)</t>
  </si>
  <si>
    <t>Assumptions</t>
  </si>
  <si>
    <t>Reference</t>
  </si>
  <si>
    <t>Composition of Recycled Materials (Plastics)</t>
  </si>
  <si>
    <t>Composition of Recycled Materials (Metals)</t>
  </si>
  <si>
    <t>Composition of Recycled Materials (Glass)</t>
  </si>
  <si>
    <t>Assumption</t>
  </si>
  <si>
    <t>J. Green, “America’s Garage Hobbyists Fight the Pandemic With 3D Printers,” Bloomberg. [Online]. Available: https://www.bloomberg.com/news/articles/2020-04-22/america-s-garage-hobbyists-fight-the-pandemic-with-3d-printers</t>
  </si>
  <si>
    <t>R. Toor, “The 3D Printing Waste Problem,” Filamentive. [Online]. Available: https://www.filamentive.com/the-3d-printing-waste-problem/</t>
  </si>
  <si>
    <t>AMFG, “The Additive Manufacturing Landscape 2019.” AMFG Automatic Manufacturing, 2019.</t>
  </si>
  <si>
    <t>M. Dwamena, “3D Print Failures – Why Do They Fail &amp; How Often?,” 3D Printerly. [Online]. Available: https://3dprinterly.com/3d-print-failures-why-do-they-fail-how-often/</t>
  </si>
  <si>
    <t>Q. Chen, “DIVERSE APPLICATIONS OF INORGANIC FILLERS IN ADDITIVE MANUFACTURING OF FUNCTIONAL MATERIALS,” 2020.</t>
  </si>
  <si>
    <t>Formlabs, “Best practices for washing prints,” Formlabs. [Online]. Available: https://support.formlabs.com/s/article/Washing-Prints?language=en_US</t>
  </si>
  <si>
    <t>US EPA, “Advancing Sustainable Materials Management: 2018 Tables and Figures - Assessing Trends in Materials Generation and Management in the United States,” United States Environmental Protection Agency, 2020.</t>
  </si>
  <si>
    <t>US EPA, “Energy Recovery from the Combustion of Municipal Solid Waste (MSW),” U.S. Environmental Protection Agency. [Online]. Available: https://www.epa.gov/smm/energy-recovery-combustion-municipal-solid-waste-msw#:~:text=The%20amount%20of%20ash%20generated,fly%20ash%20and%20bottom%20ash.</t>
  </si>
  <si>
    <t>ID</t>
  </si>
  <si>
    <r>
      <t xml:space="preserve">J. E. Krechmer </t>
    </r>
    <r>
      <rPr>
        <i/>
        <sz val="11"/>
        <color theme="1"/>
        <rFont val="Calibri"/>
        <family val="2"/>
        <scheme val="minor"/>
      </rPr>
      <t>et al.</t>
    </r>
    <r>
      <rPr>
        <sz val="11"/>
        <color theme="1"/>
        <rFont val="Calibri"/>
        <family val="2"/>
        <scheme val="minor"/>
      </rPr>
      <t xml:space="preserve">, “Chemical Emissions from Cured and Uncured 3D-Printed Ventilator Patient Circuit Medical Parts,” </t>
    </r>
    <r>
      <rPr>
        <i/>
        <sz val="11"/>
        <color theme="1"/>
        <rFont val="Calibri"/>
        <family val="2"/>
        <scheme val="minor"/>
      </rPr>
      <t>ACS Omega</t>
    </r>
    <r>
      <rPr>
        <sz val="11"/>
        <color theme="1"/>
        <rFont val="Calibri"/>
        <family val="2"/>
        <scheme val="minor"/>
      </rPr>
      <t>, vol. 6, no. 45, pp. 30726–30733, Nov. 2021, doi: 10.1021/acsomega.1c04695.</t>
    </r>
  </si>
  <si>
    <r>
      <t xml:space="preserve">A. Cristaldi </t>
    </r>
    <r>
      <rPr>
        <i/>
        <sz val="11"/>
        <color theme="1"/>
        <rFont val="Calibri"/>
        <family val="2"/>
        <scheme val="minor"/>
      </rPr>
      <t>et al.</t>
    </r>
    <r>
      <rPr>
        <sz val="11"/>
        <color theme="1"/>
        <rFont val="Calibri"/>
        <family val="2"/>
        <scheme val="minor"/>
      </rPr>
      <t xml:space="preserve">, “Efficiency of Wastewater Treatment Plants (WWTPs) for Microplastic Removal: A Systematic Review,” </t>
    </r>
    <r>
      <rPr>
        <i/>
        <sz val="11"/>
        <color theme="1"/>
        <rFont val="Calibri"/>
        <family val="2"/>
        <scheme val="minor"/>
      </rPr>
      <t>IJERPH</t>
    </r>
    <r>
      <rPr>
        <sz val="11"/>
        <color theme="1"/>
        <rFont val="Calibri"/>
        <family val="2"/>
        <scheme val="minor"/>
      </rPr>
      <t>, vol. 17, no. 21, p. 8014, Oct. 2020, doi: 10.3390/ijerph17218014.</t>
    </r>
  </si>
  <si>
    <r>
      <t xml:space="preserve">J. R. Jambeck </t>
    </r>
    <r>
      <rPr>
        <i/>
        <sz val="11"/>
        <color theme="1"/>
        <rFont val="Calibri"/>
        <family val="2"/>
        <scheme val="minor"/>
      </rPr>
      <t>et al.</t>
    </r>
    <r>
      <rPr>
        <sz val="11"/>
        <color theme="1"/>
        <rFont val="Calibri"/>
        <family val="2"/>
        <scheme val="minor"/>
      </rPr>
      <t xml:space="preserve">, “Plastic waste inputs from land into the ocean,” </t>
    </r>
    <r>
      <rPr>
        <i/>
        <sz val="11"/>
        <color theme="1"/>
        <rFont val="Calibri"/>
        <family val="2"/>
        <scheme val="minor"/>
      </rPr>
      <t>Science</t>
    </r>
    <r>
      <rPr>
        <sz val="11"/>
        <color theme="1"/>
        <rFont val="Calibri"/>
        <family val="2"/>
        <scheme val="minor"/>
      </rPr>
      <t>, vol. 347, no. 6223, pp. 768–771, Feb. 2015, doi: 10.1126/science.1260352.</t>
    </r>
  </si>
  <si>
    <r>
      <t xml:space="preserve">K. L. Law, N. Starr, T. R. Siegler, J. R. Jambeck, N. J. Mallos, and G. H. Leonard, “The United States’ contribution of plastic waste to land and ocean,” </t>
    </r>
    <r>
      <rPr>
        <i/>
        <sz val="11"/>
        <color theme="1"/>
        <rFont val="Calibri"/>
        <family val="2"/>
        <scheme val="minor"/>
      </rPr>
      <t>Sci. Adv.</t>
    </r>
    <r>
      <rPr>
        <sz val="11"/>
        <color theme="1"/>
        <rFont val="Calibri"/>
        <family val="2"/>
        <scheme val="minor"/>
      </rPr>
      <t>, vol. 6, no. 44, Oct. 2020, doi: 10.1126/sciadv.abd0288.</t>
    </r>
  </si>
  <si>
    <r>
      <t xml:space="preserve">J. D. Chea, K. M. Yenkie, J. F. Stanzione, III, and G. J. Ruiz-Mercado, “A Generic Scenario Analysis of End-of-Life Plastic Management: Chemical Additives,” </t>
    </r>
    <r>
      <rPr>
        <i/>
        <sz val="11"/>
        <color theme="1"/>
        <rFont val="Calibri"/>
        <family val="2"/>
        <scheme val="minor"/>
      </rPr>
      <t>Journal of Hazardous Materials</t>
    </r>
    <r>
      <rPr>
        <sz val="11"/>
        <color theme="1"/>
        <rFont val="Calibri"/>
        <family val="2"/>
        <scheme val="minor"/>
      </rPr>
      <t>, p. 129902, Sep. 2022, doi: 10.1016/j.jhazmat.2022.129902.</t>
    </r>
  </si>
  <si>
    <r>
      <t xml:space="preserve">S. Kurella and B. C. Meikap, “Removal of fly-ash and dust particulate matters from syngas produced by gasification of coal by using a multi-stage dual-flow sieve plate wet scrubber,” </t>
    </r>
    <r>
      <rPr>
        <i/>
        <sz val="11"/>
        <color theme="1"/>
        <rFont val="Calibri"/>
        <family val="2"/>
        <scheme val="minor"/>
      </rPr>
      <t>Journal of Environmental Science and Health, Part A</t>
    </r>
    <r>
      <rPr>
        <sz val="11"/>
        <color theme="1"/>
        <rFont val="Calibri"/>
        <family val="2"/>
        <scheme val="minor"/>
      </rPr>
      <t>, vol. 51, no. 10, pp. 870–876, Aug. 2016, doi: 10.1080/10934529.2016.1181465.</t>
    </r>
  </si>
  <si>
    <r>
      <t xml:space="preserve">B. Meikap, “Fly-ash removal efficiency in a modified multi-stage bubble column scrubber,” </t>
    </r>
    <r>
      <rPr>
        <i/>
        <sz val="11"/>
        <color theme="1"/>
        <rFont val="Calibri"/>
        <family val="2"/>
        <scheme val="minor"/>
      </rPr>
      <t>Separation and Purification Technology</t>
    </r>
    <r>
      <rPr>
        <sz val="11"/>
        <color theme="1"/>
        <rFont val="Calibri"/>
        <family val="2"/>
        <scheme val="minor"/>
      </rPr>
      <t>, vol. 36, no. 3, pp. 177–190, May 2004, doi: 10.1016/S1383-5866(03)00213-2.</t>
    </r>
  </si>
  <si>
    <r>
      <t xml:space="preserve">H. J. Kim, T. Matsuto, and Y. Tojo, “An investigation of carbon release rate via leachate from an industrial solid waste landfill,” </t>
    </r>
    <r>
      <rPr>
        <i/>
        <sz val="11"/>
        <color theme="1"/>
        <rFont val="Calibri"/>
        <family val="2"/>
        <scheme val="minor"/>
      </rPr>
      <t>Waste Manag Res</t>
    </r>
    <r>
      <rPr>
        <sz val="11"/>
        <color theme="1"/>
        <rFont val="Calibri"/>
        <family val="2"/>
        <scheme val="minor"/>
      </rPr>
      <t>, vol. 29, no. 6, pp. 612–621, Jun. 2011, doi: 10.1177/0734242X10382440.</t>
    </r>
  </si>
  <si>
    <r>
      <t xml:space="preserve">E. Polvara, B. Essna ashari, L. Capelli, and S. Sironi, “Evaluation of Occupational Exposure Risk for Employees Working in Dynamic Olfactometry: Focus On Non-Carcinogenic Effects Correlated with Exposure to Landfill Emissions,” </t>
    </r>
    <r>
      <rPr>
        <i/>
        <sz val="11"/>
        <color theme="1"/>
        <rFont val="Calibri"/>
        <family val="2"/>
        <scheme val="minor"/>
      </rPr>
      <t>Atmosphere</t>
    </r>
    <r>
      <rPr>
        <sz val="11"/>
        <color theme="1"/>
        <rFont val="Calibri"/>
        <family val="2"/>
        <scheme val="minor"/>
      </rPr>
      <t>, vol. 12, no. 10, p. 1325, Oct. 2021, doi: 10.3390/atmos12101325.</t>
    </r>
  </si>
  <si>
    <t>9, 10</t>
  </si>
  <si>
    <t>14, 15</t>
  </si>
  <si>
    <t>Parameters</t>
  </si>
  <si>
    <r>
      <t>a)</t>
    </r>
    <r>
      <rPr>
        <sz val="7"/>
        <color theme="1"/>
        <rFont val="Times New Roman"/>
        <family val="1"/>
      </rPr>
      <t xml:space="preserve">       </t>
    </r>
    <r>
      <rPr>
        <sz val="11"/>
        <color theme="1"/>
        <rFont val="Times New Roman"/>
        <family val="1"/>
      </rPr>
      <t>The mass flow looks strictly at the end-of-life stage, and we assume that there is no true accumulation; thus, Eventually, all products made get discarded.</t>
    </r>
  </si>
  <si>
    <r>
      <t>b)</t>
    </r>
    <r>
      <rPr>
        <sz val="7"/>
        <color theme="1"/>
        <rFont val="Times New Roman"/>
        <family val="1"/>
      </rPr>
      <t xml:space="preserve">      </t>
    </r>
    <r>
      <rPr>
        <sz val="11"/>
        <color theme="1"/>
        <rFont val="Times New Roman"/>
        <family val="1"/>
      </rPr>
      <t>Products produced from additive manufacturing are non-hazardous and do not contribute toward releases once fully cured.</t>
    </r>
  </si>
  <si>
    <r>
      <t>c)</t>
    </r>
    <r>
      <rPr>
        <sz val="7"/>
        <color theme="1"/>
        <rFont val="Times New Roman"/>
        <family val="1"/>
      </rPr>
      <t xml:space="preserve">       </t>
    </r>
    <r>
      <rPr>
        <sz val="11"/>
        <color theme="1"/>
        <rFont val="Times New Roman"/>
        <family val="1"/>
      </rPr>
      <t>Solid resin/Filaments are recycled by a special recycling center rather than through MSW, and a filament extruder handles these materials. Byrley et al. (2020) estimated that 1.7E9 - 3.5E11 particles are released/min of extrusion use (ABS and PLA)</t>
    </r>
  </si>
  <si>
    <r>
      <t>d)</t>
    </r>
    <r>
      <rPr>
        <sz val="7"/>
        <color theme="1"/>
        <rFont val="Times New Roman"/>
        <family val="1"/>
      </rPr>
      <t xml:space="preserve">      </t>
    </r>
    <r>
      <rPr>
        <sz val="11"/>
        <color theme="1"/>
        <rFont val="Times New Roman"/>
        <family val="1"/>
      </rPr>
      <t>While recycling filaments and failed parts through a filament extruder is possible, there is no established infrastructure to handle EoL recycling of these materials. Additionally, material management programs vary from region to region. It is possible to throw scraps into filament machines to recycle. However, solo AM users do not justify purchasing a filament extruder solely for this purpose. Therefore, recycling is assumed negligible.</t>
    </r>
  </si>
  <si>
    <r>
      <t>e)</t>
    </r>
    <r>
      <rPr>
        <sz val="7"/>
        <color theme="1"/>
        <rFont val="Times New Roman"/>
        <family val="1"/>
      </rPr>
      <t xml:space="preserve">       </t>
    </r>
    <r>
      <rPr>
        <sz val="11"/>
        <color theme="1"/>
        <rFont val="Times New Roman"/>
        <family val="1"/>
      </rPr>
      <t xml:space="preserve">Solvents used during the post-processing of liquid-based AM processes are recyclable (up to 99%), but it is often not recycled in-house due to the processing costs. </t>
    </r>
  </si>
  <si>
    <r>
      <t>f)</t>
    </r>
    <r>
      <rPr>
        <sz val="7"/>
        <color theme="1"/>
        <rFont val="Times New Roman"/>
        <family val="1"/>
      </rPr>
      <t xml:space="preserve">       </t>
    </r>
    <r>
      <rPr>
        <sz val="11"/>
        <color theme="1"/>
        <rFont val="Times New Roman"/>
        <family val="1"/>
      </rPr>
      <t>Solvent washes post-processing for liquid-based AM processes are done twice to ensure sufficient uncured resin removal.</t>
    </r>
  </si>
  <si>
    <r>
      <t>g)</t>
    </r>
    <r>
      <rPr>
        <sz val="7"/>
        <color theme="1"/>
        <rFont val="Times New Roman"/>
        <family val="1"/>
      </rPr>
      <t xml:space="preserve">      </t>
    </r>
    <r>
      <rPr>
        <sz val="11"/>
        <color theme="1"/>
        <rFont val="Times New Roman"/>
        <family val="1"/>
      </rPr>
      <t>Washing agent consumption may last up to 2 weeks per gallon (Frequency of replacement changes based on needs). This assumption leads to a “wash solvent consumed ratio to materials used” of 6.5 kg solvent/kg input</t>
    </r>
  </si>
  <si>
    <r>
      <t>h)</t>
    </r>
    <r>
      <rPr>
        <sz val="7"/>
        <color theme="1"/>
        <rFont val="Times New Roman"/>
        <family val="1"/>
      </rPr>
      <t xml:space="preserve">      </t>
    </r>
    <r>
      <rPr>
        <sz val="11"/>
        <color theme="1"/>
        <rFont val="Times New Roman"/>
        <family val="1"/>
      </rPr>
      <t>Packaging EoL materials are excluded from the analysis.</t>
    </r>
  </si>
  <si>
    <r>
      <t>i)</t>
    </r>
    <r>
      <rPr>
        <sz val="7"/>
        <color theme="1"/>
        <rFont val="Times New Roman"/>
        <family val="1"/>
      </rPr>
      <t xml:space="preserve">        </t>
    </r>
    <r>
      <rPr>
        <sz val="11"/>
        <color theme="1"/>
        <rFont val="Times New Roman"/>
        <family val="1"/>
      </rPr>
      <t>AM products and scraps are recycled, incinerated, and landfilled; liquid resins and solvents are not recycled in the final processing.</t>
    </r>
  </si>
  <si>
    <r>
      <t>j)</t>
    </r>
    <r>
      <rPr>
        <sz val="7"/>
        <color theme="1"/>
        <rFont val="Times New Roman"/>
        <family val="1"/>
      </rPr>
      <t xml:space="preserve">        </t>
    </r>
    <r>
      <rPr>
        <sz val="11"/>
        <color theme="1"/>
        <rFont val="Times New Roman"/>
        <family val="1"/>
      </rPr>
      <t>Incineration of plastic EoL material results in ash content equal to 1% of the original volume</t>
    </r>
  </si>
  <si>
    <r>
      <t>k)</t>
    </r>
    <r>
      <rPr>
        <sz val="7"/>
        <color theme="1"/>
        <rFont val="Times New Roman"/>
        <family val="1"/>
      </rPr>
      <t xml:space="preserve">      </t>
    </r>
    <r>
      <rPr>
        <sz val="11"/>
        <color theme="1"/>
        <rFont val="Times New Roman"/>
        <family val="1"/>
      </rPr>
      <t>Incinerator ash generated ranges between 15 - 25% wt. (20% avg) for MSW, with 15% of the total ash being fly ash and 85% being bottom ash</t>
    </r>
  </si>
  <si>
    <r>
      <t>l)</t>
    </r>
    <r>
      <rPr>
        <sz val="7"/>
        <color theme="1"/>
        <rFont val="Times New Roman"/>
        <family val="1"/>
      </rPr>
      <t xml:space="preserve">        </t>
    </r>
    <r>
      <rPr>
        <sz val="11"/>
        <color theme="1"/>
        <rFont val="Times New Roman"/>
        <family val="1"/>
      </rPr>
      <t>All UV Curable Resins are fully cured post-UV Treatment</t>
    </r>
  </si>
  <si>
    <r>
      <t>m)</t>
    </r>
    <r>
      <rPr>
        <sz val="7"/>
        <color theme="1"/>
        <rFont val="Times New Roman"/>
        <family val="1"/>
      </rPr>
      <t xml:space="preserve">    </t>
    </r>
    <r>
      <rPr>
        <sz val="11"/>
        <color theme="1"/>
        <rFont val="Times New Roman"/>
        <family val="1"/>
      </rPr>
      <t>10% of materials sent to landfill ends up in the environment/ocean either through mismanagement or littering.</t>
    </r>
  </si>
  <si>
    <r>
      <t>n)</t>
    </r>
    <r>
      <rPr>
        <sz val="7"/>
        <color theme="1"/>
        <rFont val="Times New Roman"/>
        <family val="1"/>
      </rPr>
      <t xml:space="preserve">      </t>
    </r>
    <r>
      <rPr>
        <sz val="11"/>
        <color theme="1"/>
        <rFont val="Times New Roman"/>
        <family val="1"/>
      </rPr>
      <t>Hazardous EoL material treatment may have overlapped with MSW management. Stream 12 release is related to mass loss from transportation rather than hazardous EoL material treatment.</t>
    </r>
  </si>
  <si>
    <t>Process Flow Diagram</t>
  </si>
  <si>
    <t>Generic Exposure Assessment of End-of-Life Material Management in Additive Manufacturing</t>
  </si>
  <si>
    <t>Material Flow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</si>
</sst>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0"/>
  </numFmts>
  <fonts count="2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sz val="11"/>
      <color rgb="FF9C5700"/>
      <name val="Calibri"/>
      <family val="2"/>
      <scheme val="minor"/>
    </font>
    <font>
      <sz val="11"/>
      <color theme="0"/>
      <name val="Calibri"/>
      <family val="2"/>
      <scheme val="minor"/>
    </font>
    <font>
      <b/>
      <sz val="11"/>
      <color rgb="FF9C5700"/>
      <name val="Calibri"/>
      <family val="2"/>
      <scheme val="minor"/>
    </font>
    <font>
      <sz val="10"/>
      <color theme="1"/>
      <name val="Segoe UI"/>
      <family val="2"/>
    </font>
    <font>
      <u/>
      <sz val="11"/>
      <color theme="10"/>
      <name val="Calibri"/>
      <family val="2"/>
    </font>
    <font>
      <sz val="11"/>
      <color rgb="FFFF0000"/>
      <name val="Calibri"/>
      <family val="2"/>
      <scheme val="minor"/>
    </font>
    <font>
      <sz val="10"/>
      <color theme="1"/>
      <name val="Arial"/>
      <family val="2"/>
    </font>
    <font>
      <sz val="11"/>
      <color theme="1"/>
      <name val="Times New Roman"/>
      <family val="1"/>
    </font>
    <font>
      <sz val="11"/>
      <color theme="1"/>
      <name val="Calibri"/>
      <family val="2"/>
      <scheme val="minor"/>
    </font>
    <font>
      <i/>
      <sz val="11"/>
      <color theme="1"/>
      <name val="Calibri"/>
      <family val="2"/>
      <scheme val="minor"/>
    </font>
    <font>
      <sz val="7"/>
      <color theme="1"/>
      <name val="Times New Roman"/>
      <family val="1"/>
    </font>
    <font>
      <b/>
      <sz val="22"/>
      <color theme="1"/>
      <name val="Calibri"/>
      <family val="2"/>
      <scheme val="minor"/>
    </font>
    <font>
      <b/>
      <sz val="18"/>
      <color theme="1"/>
      <name val="Times New Roman"/>
      <family val="1"/>
    </font>
    <font>
      <b/>
      <sz val="22"/>
      <color theme="1"/>
      <name val="Times New Roman"/>
      <family val="1"/>
    </font>
  </fonts>
  <fills count="1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EB9C"/>
      </patternFill>
    </fill>
    <fill>
      <patternFill patternType="solid">
        <fgColor theme="8"/>
      </patternFill>
    </fill>
    <fill>
      <patternFill patternType="solid">
        <fgColor theme="5"/>
      </patternFill>
    </fill>
    <fill>
      <patternFill patternType="solid">
        <fgColor theme="5"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6"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12" fillId="0" borderId="0"/>
  </cellStyleXfs>
  <cellXfs count="57">
    <xf numFmtId="0" fontId="0" fillId="0" borderId="0" xfId="0"/>
    <xf numFmtId="0" fontId="1" fillId="2" borderId="0" xfId="0" applyFont="1" applyFill="1"/>
    <xf numFmtId="0" fontId="2" fillId="3" borderId="0" xfId="0" applyFont="1" applyFill="1"/>
    <xf numFmtId="0" fontId="0" fillId="3" borderId="0" xfId="0" applyFill="1"/>
    <xf numFmtId="0" fontId="0" fillId="3" borderId="0" xfId="0" applyFill="1" applyAlignment="1">
      <alignment horizontal="left"/>
    </xf>
    <xf numFmtId="0" fontId="2" fillId="4" borderId="0" xfId="0" applyFont="1" applyFill="1"/>
    <xf numFmtId="0" fontId="0" fillId="4" borderId="0" xfId="0" applyFill="1"/>
    <xf numFmtId="0" fontId="0" fillId="4" borderId="0" xfId="0" applyFill="1" applyAlignment="1">
      <alignment horizontal="left"/>
    </xf>
    <xf numFmtId="0" fontId="3" fillId="0" borderId="0" xfId="1"/>
    <xf numFmtId="0" fontId="3" fillId="3" borderId="0" xfId="1" applyFill="1"/>
    <xf numFmtId="0" fontId="3" fillId="4" borderId="0" xfId="1" applyFill="1"/>
    <xf numFmtId="0" fontId="2" fillId="0" borderId="0" xfId="0" applyFont="1"/>
    <xf numFmtId="0" fontId="0" fillId="0" borderId="0" xfId="0" applyAlignment="1">
      <alignment wrapText="1"/>
    </xf>
    <xf numFmtId="0" fontId="2" fillId="0" borderId="0" xfId="0" applyFont="1" applyAlignment="1">
      <alignment wrapText="1"/>
    </xf>
    <xf numFmtId="16" fontId="0" fillId="4" borderId="0" xfId="0" applyNumberFormat="1" applyFill="1" applyAlignment="1">
      <alignment horizontal="left"/>
    </xf>
    <xf numFmtId="0" fontId="1"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4" fillId="0" borderId="0" xfId="0" applyFont="1" applyAlignment="1">
      <alignment wrapText="1"/>
    </xf>
    <xf numFmtId="0" fontId="5" fillId="0" borderId="0" xfId="0" applyFont="1" applyAlignment="1">
      <alignment wrapText="1"/>
    </xf>
    <xf numFmtId="0" fontId="8" fillId="5" borderId="0" xfId="2" applyFont="1"/>
    <xf numFmtId="0" fontId="1" fillId="6" borderId="0" xfId="3" applyFont="1"/>
    <xf numFmtId="0" fontId="1" fillId="6" borderId="0" xfId="3" applyFont="1" applyAlignment="1">
      <alignment horizontal="center"/>
    </xf>
    <xf numFmtId="0" fontId="2" fillId="4" borderId="0" xfId="0" applyFont="1" applyFill="1" applyAlignment="1">
      <alignment wrapText="1"/>
    </xf>
    <xf numFmtId="0" fontId="2" fillId="8" borderId="0" xfId="0" applyFont="1" applyFill="1"/>
    <xf numFmtId="0" fontId="2" fillId="10" borderId="0" xfId="0" applyFont="1" applyFill="1" applyAlignment="1">
      <alignment wrapText="1"/>
    </xf>
    <xf numFmtId="0" fontId="10" fillId="0" borderId="0" xfId="0" applyFont="1" applyAlignment="1">
      <alignment vertical="center" wrapText="1"/>
    </xf>
    <xf numFmtId="1" fontId="0" fillId="0" borderId="0" xfId="0" applyNumberFormat="1"/>
    <xf numFmtId="0" fontId="2" fillId="11" borderId="0" xfId="0" applyFont="1" applyFill="1" applyAlignment="1">
      <alignment wrapText="1"/>
    </xf>
    <xf numFmtId="1" fontId="6" fillId="5" borderId="0" xfId="2" applyNumberFormat="1"/>
    <xf numFmtId="1" fontId="11" fillId="0" borderId="0" xfId="0" applyNumberFormat="1" applyFont="1"/>
    <xf numFmtId="0" fontId="2" fillId="12" borderId="0" xfId="0" applyFont="1" applyFill="1" applyAlignment="1">
      <alignment wrapText="1"/>
    </xf>
    <xf numFmtId="0" fontId="2" fillId="13" borderId="0" xfId="0" applyFont="1" applyFill="1" applyAlignment="1">
      <alignment wrapText="1"/>
    </xf>
    <xf numFmtId="0" fontId="3" fillId="0" borderId="0" xfId="1" applyAlignment="1">
      <alignment horizontal="left" vertical="center" indent="2"/>
    </xf>
    <xf numFmtId="11" fontId="0" fillId="0" borderId="0" xfId="0" applyNumberFormat="1"/>
    <xf numFmtId="1" fontId="1" fillId="6" borderId="0" xfId="3" applyNumberFormat="1" applyFont="1" applyAlignment="1">
      <alignment horizontal="center"/>
    </xf>
    <xf numFmtId="1" fontId="1" fillId="7" borderId="0" xfId="4" applyNumberFormat="1" applyFont="1" applyAlignment="1">
      <alignment horizontal="center"/>
    </xf>
    <xf numFmtId="1" fontId="1" fillId="9" borderId="0" xfId="3" applyNumberFormat="1" applyFont="1" applyFill="1" applyAlignment="1">
      <alignment horizontal="center"/>
    </xf>
    <xf numFmtId="2" fontId="0" fillId="0" borderId="0" xfId="0" applyNumberFormat="1"/>
    <xf numFmtId="165" fontId="0" fillId="0" borderId="0" xfId="0" applyNumberFormat="1"/>
    <xf numFmtId="166" fontId="0" fillId="0" borderId="0" xfId="0" applyNumberFormat="1"/>
    <xf numFmtId="167" fontId="0" fillId="0" borderId="0" xfId="0" applyNumberFormat="1"/>
    <xf numFmtId="3" fontId="0" fillId="0" borderId="0" xfId="0" applyNumberFormat="1"/>
    <xf numFmtId="164" fontId="11" fillId="0" borderId="0" xfId="0" applyNumberFormat="1" applyFont="1"/>
    <xf numFmtId="0" fontId="0" fillId="0" borderId="0" xfId="0" applyAlignment="1">
      <alignment horizontal="left"/>
    </xf>
    <xf numFmtId="0" fontId="2" fillId="14" borderId="0" xfId="0" applyFont="1" applyFill="1" applyAlignment="1">
      <alignment wrapText="1"/>
    </xf>
    <xf numFmtId="2" fontId="6" fillId="5" borderId="0" xfId="2" applyNumberFormat="1"/>
    <xf numFmtId="0" fontId="0" fillId="0" borderId="0" xfId="0" applyFont="1" applyAlignment="1">
      <alignment horizontal="left" vertical="center"/>
    </xf>
    <xf numFmtId="0" fontId="0" fillId="0" borderId="0" xfId="0" applyFont="1" applyAlignment="1">
      <alignment vertical="center"/>
    </xf>
    <xf numFmtId="0" fontId="0" fillId="0" borderId="0" xfId="0" applyFont="1"/>
    <xf numFmtId="0" fontId="2" fillId="0" borderId="0" xfId="0" applyFont="1" applyAlignment="1">
      <alignment vertical="center"/>
    </xf>
    <xf numFmtId="0" fontId="8" fillId="5" borderId="0" xfId="2" applyFont="1" applyAlignment="1">
      <alignment horizontal="left"/>
    </xf>
    <xf numFmtId="0" fontId="9" fillId="0" borderId="0" xfId="0" applyFont="1" applyAlignment="1">
      <alignment horizontal="left"/>
    </xf>
    <xf numFmtId="0" fontId="13" fillId="0" borderId="0" xfId="0" applyFont="1" applyAlignment="1">
      <alignment horizontal="justify" vertical="center"/>
    </xf>
    <xf numFmtId="0" fontId="17" fillId="12" borderId="0" xfId="0" applyFont="1" applyFill="1" applyAlignment="1">
      <alignment horizontal="center"/>
    </xf>
    <xf numFmtId="0" fontId="18" fillId="0" borderId="0" xfId="0" applyFont="1" applyAlignment="1">
      <alignment vertical="center"/>
    </xf>
    <xf numFmtId="0" fontId="19" fillId="0" borderId="0" xfId="0" applyFont="1" applyAlignment="1">
      <alignment vertical="center"/>
    </xf>
  </cellXfs>
  <cellStyles count="6">
    <cellStyle name="Accent2" xfId="4" builtinId="33"/>
    <cellStyle name="Accent5" xfId="3" builtinId="45"/>
    <cellStyle name="Hyperlink" xfId="1" builtinId="8"/>
    <cellStyle name="Neutral" xfId="2" builtinId="28"/>
    <cellStyle name="Normal" xfId="0" builtinId="0"/>
    <cellStyle name="Normal 2" xfId="5" xr:uid="{F3767003-695F-4AB3-9DDD-2BA8859FDC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704850</xdr:colOff>
      <xdr:row>53</xdr:row>
      <xdr:rowOff>85722</xdr:rowOff>
    </xdr:from>
    <xdr:to>
      <xdr:col>6</xdr:col>
      <xdr:colOff>333375</xdr:colOff>
      <xdr:row>81</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172325" y="9991722"/>
          <a:ext cx="9010650" cy="5619753"/>
        </a:xfrm>
        <a:prstGeom prst="rect">
          <a:avLst/>
        </a:prstGeom>
        <a:solidFill>
          <a:schemeClr val="lt1"/>
        </a:solidFill>
        <a:ln w="57150"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dk1"/>
              </a:solidFill>
              <a:effectLst/>
              <a:latin typeface="+mn-lt"/>
              <a:ea typeface="+mn-ea"/>
              <a:cs typeface="+mn-cs"/>
            </a:rPr>
            <a:t>CREATING A GENERIC ADDITIVE MANUFACTURING WASTE STREAM</a:t>
          </a:r>
          <a:r>
            <a:rPr lang="en-US" sz="2000">
              <a:solidFill>
                <a:schemeClr val="dk1"/>
              </a:solidFill>
              <a:effectLst/>
              <a:latin typeface="+mn-lt"/>
              <a:ea typeface="+mn-ea"/>
              <a:cs typeface="+mn-cs"/>
            </a:rPr>
            <a:t> </a:t>
          </a:r>
        </a:p>
        <a:p>
          <a:r>
            <a:rPr lang="en-US" sz="1600" b="1">
              <a:solidFill>
                <a:schemeClr val="dk1"/>
              </a:solidFill>
              <a:effectLst/>
              <a:latin typeface="+mn-lt"/>
              <a:ea typeface="+mn-ea"/>
              <a:cs typeface="+mn-cs"/>
            </a:rPr>
            <a:t>Major Tasks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Identify and categorize AM Processes (23 so far)</a:t>
          </a:r>
        </a:p>
        <a:p>
          <a:r>
            <a:rPr lang="en-US" sz="1600">
              <a:solidFill>
                <a:schemeClr val="dk1"/>
              </a:solidFill>
              <a:effectLst/>
              <a:latin typeface="+mn-lt"/>
              <a:ea typeface="+mn-ea"/>
              <a:cs typeface="+mn-cs"/>
            </a:rPr>
            <a:t>- Process Efficiencies of each AM Processes (Excluding failure rate)</a:t>
          </a:r>
        </a:p>
        <a:p>
          <a:r>
            <a:rPr lang="en-US" sz="1600">
              <a:solidFill>
                <a:schemeClr val="dk1"/>
              </a:solidFill>
              <a:effectLst/>
              <a:latin typeface="+mn-lt"/>
              <a:ea typeface="+mn-ea"/>
              <a:cs typeface="+mn-cs"/>
            </a:rPr>
            <a:t>- Post-processing (Washing, Machining, Heat Treatment, Cleaning,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Additional Questions</a:t>
          </a:r>
        </a:p>
        <a:p>
          <a:r>
            <a:rPr lang="en-US" sz="1600">
              <a:solidFill>
                <a:schemeClr val="dk1"/>
              </a:solidFill>
              <a:effectLst/>
              <a:latin typeface="+mn-lt"/>
              <a:ea typeface="+mn-ea"/>
              <a:cs typeface="+mn-cs"/>
            </a:rPr>
            <a:t>- Boundary of analysis? US Only? </a:t>
          </a:r>
        </a:p>
        <a:p>
          <a:r>
            <a:rPr lang="en-US" sz="1600">
              <a:solidFill>
                <a:schemeClr val="dk1"/>
              </a:solidFill>
              <a:effectLst/>
              <a:latin typeface="+mn-lt"/>
              <a:ea typeface="+mn-ea"/>
              <a:cs typeface="+mn-cs"/>
            </a:rPr>
            <a:t>- Estimated number of AM</a:t>
          </a:r>
          <a:r>
            <a:rPr lang="en-US" sz="1600" baseline="0">
              <a:solidFill>
                <a:schemeClr val="dk1"/>
              </a:solidFill>
              <a:effectLst/>
              <a:latin typeface="+mn-lt"/>
              <a:ea typeface="+mn-ea"/>
              <a:cs typeface="+mn-cs"/>
            </a:rPr>
            <a:t> products synthesized </a:t>
          </a:r>
          <a:r>
            <a:rPr lang="en-US" sz="1600">
              <a:solidFill>
                <a:schemeClr val="dk1"/>
              </a:solidFill>
              <a:effectLst/>
              <a:latin typeface="+mn-lt"/>
              <a:ea typeface="+mn-ea"/>
              <a:cs typeface="+mn-cs"/>
            </a:rPr>
            <a:t>for a given year?</a:t>
          </a:r>
        </a:p>
        <a:p>
          <a:r>
            <a:rPr lang="en-US" sz="1600">
              <a:solidFill>
                <a:schemeClr val="dk1"/>
              </a:solidFill>
              <a:effectLst/>
              <a:latin typeface="+mn-lt"/>
              <a:ea typeface="+mn-ea"/>
              <a:cs typeface="+mn-cs"/>
            </a:rPr>
            <a:t>- Total annual waste generated from AM in general? </a:t>
          </a:r>
        </a:p>
        <a:p>
          <a:r>
            <a:rPr lang="en-US" sz="1600">
              <a:solidFill>
                <a:schemeClr val="dk1"/>
              </a:solidFill>
              <a:effectLst/>
              <a:latin typeface="+mn-lt"/>
              <a:ea typeface="+mn-ea"/>
              <a:cs typeface="+mn-cs"/>
            </a:rPr>
            <a:t>- Usage rate of each method? If</a:t>
          </a:r>
          <a:r>
            <a:rPr lang="en-US" sz="1600" baseline="0">
              <a:solidFill>
                <a:schemeClr val="dk1"/>
              </a:solidFill>
              <a:effectLst/>
              <a:latin typeface="+mn-lt"/>
              <a:ea typeface="+mn-ea"/>
              <a:cs typeface="+mn-cs"/>
            </a:rPr>
            <a:t> unavailable, try the 7 categories instead.</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Data on the amount of waste generated for each method? (rare)</a:t>
          </a:r>
        </a:p>
        <a:p>
          <a:r>
            <a:rPr lang="en-US" sz="1600">
              <a:solidFill>
                <a:schemeClr val="dk1"/>
              </a:solidFill>
              <a:effectLst/>
              <a:latin typeface="+mn-lt"/>
              <a:ea typeface="+mn-ea"/>
              <a:cs typeface="+mn-cs"/>
            </a:rPr>
            <a:t>	-</a:t>
          </a:r>
          <a:r>
            <a:rPr lang="en-US" sz="1600" baseline="0">
              <a:solidFill>
                <a:schemeClr val="dk1"/>
              </a:solidFill>
              <a:effectLst/>
              <a:latin typeface="+mn-lt"/>
              <a:ea typeface="+mn-ea"/>
              <a:cs typeface="+mn-cs"/>
            </a:rPr>
            <a:t> What kind of material can be found in the waste?</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Any EoL or manufacturing emission data? </a:t>
          </a:r>
        </a:p>
        <a:p>
          <a:endParaRPr lang="en-US" sz="1600">
            <a:solidFill>
              <a:schemeClr val="dk1"/>
            </a:solidFill>
            <a:effectLst/>
            <a:latin typeface="+mn-lt"/>
            <a:ea typeface="+mn-ea"/>
            <a:cs typeface="+mn-cs"/>
          </a:endParaRPr>
        </a:p>
        <a:p>
          <a:r>
            <a:rPr lang="en-US" sz="1600" b="1">
              <a:solidFill>
                <a:schemeClr val="dk1"/>
              </a:solidFill>
              <a:effectLst/>
              <a:latin typeface="+mn-lt"/>
              <a:ea typeface="+mn-ea"/>
              <a:cs typeface="+mn-cs"/>
            </a:rPr>
            <a:t>Next Steps (Generic Scenario Analysis on End-of-Life</a:t>
          </a:r>
          <a:r>
            <a:rPr lang="en-US" sz="1600" b="1" baseline="0">
              <a:solidFill>
                <a:schemeClr val="dk1"/>
              </a:solidFill>
              <a:effectLst/>
              <a:latin typeface="+mn-lt"/>
              <a:ea typeface="+mn-ea"/>
              <a:cs typeface="+mn-cs"/>
            </a:rPr>
            <a:t> of Additive Manufacturing Techniques)</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a:t>
          </a:r>
          <a:r>
            <a:rPr lang="en-US" sz="1600" baseline="0">
              <a:solidFill>
                <a:schemeClr val="dk1"/>
              </a:solidFill>
              <a:effectLst/>
              <a:latin typeface="+mn-lt"/>
              <a:ea typeface="+mn-ea"/>
              <a:cs typeface="+mn-cs"/>
            </a:rPr>
            <a:t> Illustrate the connection between manufacturing, usage, transportation, and the EoL stages</a:t>
          </a:r>
        </a:p>
        <a:p>
          <a:r>
            <a:rPr lang="en-US" sz="1600" baseline="0">
              <a:solidFill>
                <a:schemeClr val="dk1"/>
              </a:solidFill>
              <a:effectLst/>
              <a:latin typeface="+mn-lt"/>
              <a:ea typeface="+mn-ea"/>
              <a:cs typeface="+mn-cs"/>
            </a:rPr>
            <a:t>- Facility-level EoL operation information</a:t>
          </a:r>
        </a:p>
        <a:p>
          <a:r>
            <a:rPr lang="en-US" sz="1600" baseline="0">
              <a:solidFill>
                <a:schemeClr val="dk1"/>
              </a:solidFill>
              <a:effectLst/>
              <a:latin typeface="+mn-lt"/>
              <a:ea typeface="+mn-ea"/>
              <a:cs typeface="+mn-cs"/>
            </a:rPr>
            <a:t>- Identify Releases, Emissions, Occupational Hazards</a:t>
          </a:r>
        </a:p>
      </xdr:txBody>
    </xdr:sp>
    <xdr:clientData/>
  </xdr:twoCellAnchor>
  <xdr:twoCellAnchor>
    <xdr:from>
      <xdr:col>4</xdr:col>
      <xdr:colOff>3757451</xdr:colOff>
      <xdr:row>49</xdr:row>
      <xdr:rowOff>189576</xdr:rowOff>
    </xdr:from>
    <xdr:to>
      <xdr:col>4</xdr:col>
      <xdr:colOff>4709951</xdr:colOff>
      <xdr:row>54</xdr:row>
      <xdr:rowOff>49920</xdr:rowOff>
    </xdr:to>
    <xdr:sp macro="" textlink="">
      <xdr:nvSpPr>
        <xdr:cNvPr id="3" name="Arrow: Down 2">
          <a:extLst>
            <a:ext uri="{FF2B5EF4-FFF2-40B4-BE49-F238E27FC236}">
              <a16:creationId xmlns:a16="http://schemas.microsoft.com/office/drawing/2014/main" id="{00000000-0008-0000-0000-000003000000}"/>
            </a:ext>
          </a:extLst>
        </xdr:cNvPr>
        <xdr:cNvSpPr/>
      </xdr:nvSpPr>
      <xdr:spPr>
        <a:xfrm rot="2174920">
          <a:off x="12244226" y="9333576"/>
          <a:ext cx="952500" cy="812844"/>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123824</xdr:rowOff>
    </xdr:from>
    <xdr:to>
      <xdr:col>15</xdr:col>
      <xdr:colOff>533400</xdr:colOff>
      <xdr:row>4</xdr:row>
      <xdr:rowOff>28575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876800" y="123824"/>
          <a:ext cx="4800600" cy="666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3D Printers:</a:t>
          </a:r>
          <a:r>
            <a:rPr lang="en-US" sz="1100" baseline="0"/>
            <a:t> 870,000 units (Wohlers Associate Inc)</a:t>
          </a:r>
        </a:p>
        <a:p>
          <a:r>
            <a:rPr lang="en-US" sz="1100" baseline="0"/>
            <a:t>Typical Consumption: 12 kg materials/(operator*yr) (Filamentive Research)</a:t>
          </a:r>
        </a:p>
        <a:p>
          <a:r>
            <a:rPr lang="en-US" sz="1100" baseline="0"/>
            <a:t>Waste rate: 1 - 40% (Most common is 10%)</a:t>
          </a:r>
        </a:p>
        <a:p>
          <a:endParaRPr lang="en-US" sz="1100" baseline="0"/>
        </a:p>
      </xdr:txBody>
    </xdr:sp>
    <xdr:clientData/>
  </xdr:twoCellAnchor>
  <xdr:twoCellAnchor editAs="oneCell">
    <xdr:from>
      <xdr:col>0</xdr:col>
      <xdr:colOff>228599</xdr:colOff>
      <xdr:row>4</xdr:row>
      <xdr:rowOff>19050</xdr:rowOff>
    </xdr:from>
    <xdr:to>
      <xdr:col>13</xdr:col>
      <xdr:colOff>433284</xdr:colOff>
      <xdr:row>46</xdr:row>
      <xdr:rowOff>38100</xdr:rowOff>
    </xdr:to>
    <xdr:pic>
      <xdr:nvPicPr>
        <xdr:cNvPr id="2" name="Picture 1" descr="Diagram&#10;&#10;Description automatically generate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28599" y="781050"/>
          <a:ext cx="8129485" cy="8020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16424</xdr:colOff>
          <xdr:row>52</xdr:row>
          <xdr:rowOff>361292</xdr:rowOff>
        </xdr:from>
        <xdr:to>
          <xdr:col>13</xdr:col>
          <xdr:colOff>27649</xdr:colOff>
          <xdr:row>74</xdr:row>
          <xdr:rowOff>40226</xdr:rowOff>
        </xdr:to>
        <xdr:sp macro="" textlink="">
          <xdr:nvSpPr>
            <xdr:cNvPr id="3074" name="Object 2" hidden="1">
              <a:extLst>
                <a:ext uri="{63B3BB69-23CF-44E3-9099-C40C66FF867C}">
                  <a14:compatExt spid="_x0000_s3074"/>
                </a:ext>
                <a:ext uri="{FF2B5EF4-FFF2-40B4-BE49-F238E27FC236}">
                  <a16:creationId xmlns:a16="http://schemas.microsoft.com/office/drawing/2014/main" id="{BABA01F2-8051-3F4F-5C47-49D5C30F6B7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816243</xdr:colOff>
      <xdr:row>3</xdr:row>
      <xdr:rowOff>0</xdr:rowOff>
    </xdr:from>
    <xdr:to>
      <xdr:col>18</xdr:col>
      <xdr:colOff>507781</xdr:colOff>
      <xdr:row>29</xdr:row>
      <xdr:rowOff>32845</xdr:rowOff>
    </xdr:to>
    <xdr:pic>
      <xdr:nvPicPr>
        <xdr:cNvPr id="3" name="Picture 2">
          <a:extLst>
            <a:ext uri="{FF2B5EF4-FFF2-40B4-BE49-F238E27FC236}">
              <a16:creationId xmlns:a16="http://schemas.microsoft.com/office/drawing/2014/main" id="{0ECCFB4B-9F1F-E4F3-77C0-111835C89B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97536" y="821121"/>
          <a:ext cx="9824167" cy="5156638"/>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sharepoint.com/Downloads/GRNS%20DEMO-LCI%20v1_2%2011-16-17_jd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Downloads/polar_p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Stream &amp; Compound Data"/>
      <sheetName val="II. Equipment &amp; Cost Data"/>
      <sheetName val="III. Utility Data"/>
      <sheetName val="IV. Material Efficiency"/>
      <sheetName val="V. Environmental"/>
      <sheetName val="VI. Energy"/>
      <sheetName val="VII. Economic"/>
      <sheetName val="VIII. Plots"/>
      <sheetName val="GREENSCOPE-LCI"/>
      <sheetName val="Solid Estimation"/>
      <sheetName val="Best&amp;Worst-Economics"/>
      <sheetName val="Potency Factors "/>
      <sheetName val="Emergy"/>
      <sheetName val="Ex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Efficiency Indicator"/>
      <sheetName val="Environmental Indicator"/>
    </sheetNames>
    <sheetDataSet>
      <sheetData sheetId="0">
        <row r="2">
          <cell r="K2">
            <v>1</v>
          </cell>
          <cell r="L2">
            <v>1</v>
          </cell>
          <cell r="M2">
            <v>1</v>
          </cell>
          <cell r="N2">
            <v>1</v>
          </cell>
          <cell r="O2">
            <v>1</v>
          </cell>
          <cell r="P2">
            <v>1</v>
          </cell>
          <cell r="Q2">
            <v>1</v>
          </cell>
          <cell r="R2">
            <v>1</v>
          </cell>
          <cell r="S2">
            <v>1</v>
          </cell>
        </row>
        <row r="3">
          <cell r="K3">
            <v>1</v>
          </cell>
          <cell r="L3">
            <v>1</v>
          </cell>
          <cell r="M3">
            <v>1</v>
          </cell>
          <cell r="N3">
            <v>1</v>
          </cell>
          <cell r="O3">
            <v>1</v>
          </cell>
          <cell r="P3">
            <v>1</v>
          </cell>
          <cell r="Q3">
            <v>1</v>
          </cell>
          <cell r="R3">
            <v>1</v>
          </cell>
          <cell r="S3">
            <v>1</v>
          </cell>
        </row>
        <row r="4">
          <cell r="K4">
            <v>1</v>
          </cell>
          <cell r="L4">
            <v>1</v>
          </cell>
          <cell r="M4">
            <v>1</v>
          </cell>
          <cell r="N4">
            <v>1</v>
          </cell>
          <cell r="O4">
            <v>1</v>
          </cell>
          <cell r="P4">
            <v>1</v>
          </cell>
          <cell r="Q4">
            <v>1</v>
          </cell>
          <cell r="R4">
            <v>1</v>
          </cell>
          <cell r="S4">
            <v>1</v>
          </cell>
        </row>
        <row r="5">
          <cell r="K5">
            <v>1</v>
          </cell>
          <cell r="L5">
            <v>1</v>
          </cell>
          <cell r="M5">
            <v>1</v>
          </cell>
          <cell r="N5">
            <v>1</v>
          </cell>
          <cell r="O5">
            <v>1</v>
          </cell>
          <cell r="P5">
            <v>1</v>
          </cell>
          <cell r="Q5">
            <v>1</v>
          </cell>
          <cell r="R5">
            <v>1</v>
          </cell>
          <cell r="S5">
            <v>1</v>
          </cell>
        </row>
        <row r="6">
          <cell r="K6">
            <v>1</v>
          </cell>
          <cell r="L6">
            <v>1</v>
          </cell>
          <cell r="M6">
            <v>1</v>
          </cell>
          <cell r="N6">
            <v>1</v>
          </cell>
          <cell r="O6">
            <v>1</v>
          </cell>
          <cell r="P6">
            <v>1</v>
          </cell>
          <cell r="Q6">
            <v>1</v>
          </cell>
          <cell r="R6">
            <v>1</v>
          </cell>
          <cell r="S6">
            <v>1</v>
          </cell>
        </row>
        <row r="7">
          <cell r="K7">
            <v>1</v>
          </cell>
          <cell r="L7">
            <v>1</v>
          </cell>
          <cell r="M7">
            <v>1</v>
          </cell>
          <cell r="N7">
            <v>1</v>
          </cell>
          <cell r="O7">
            <v>1</v>
          </cell>
          <cell r="P7">
            <v>1</v>
          </cell>
          <cell r="Q7">
            <v>1</v>
          </cell>
          <cell r="R7">
            <v>1</v>
          </cell>
          <cell r="S7">
            <v>1</v>
          </cell>
        </row>
        <row r="8">
          <cell r="K8">
            <v>1</v>
          </cell>
          <cell r="L8">
            <v>1</v>
          </cell>
          <cell r="M8">
            <v>1</v>
          </cell>
          <cell r="N8">
            <v>1</v>
          </cell>
          <cell r="O8">
            <v>1</v>
          </cell>
          <cell r="P8">
            <v>1</v>
          </cell>
          <cell r="Q8">
            <v>1</v>
          </cell>
          <cell r="R8">
            <v>1</v>
          </cell>
          <cell r="S8">
            <v>1</v>
          </cell>
        </row>
        <row r="9">
          <cell r="K9">
            <v>1</v>
          </cell>
          <cell r="L9">
            <v>1</v>
          </cell>
          <cell r="M9">
            <v>1</v>
          </cell>
          <cell r="N9">
            <v>1</v>
          </cell>
          <cell r="O9">
            <v>1</v>
          </cell>
          <cell r="P9">
            <v>1</v>
          </cell>
          <cell r="Q9">
            <v>1</v>
          </cell>
          <cell r="R9">
            <v>1</v>
          </cell>
          <cell r="S9">
            <v>1</v>
          </cell>
        </row>
        <row r="10">
          <cell r="K10">
            <v>1</v>
          </cell>
          <cell r="L10">
            <v>1</v>
          </cell>
          <cell r="M10">
            <v>1</v>
          </cell>
          <cell r="N10">
            <v>1</v>
          </cell>
          <cell r="O10">
            <v>1</v>
          </cell>
          <cell r="P10">
            <v>1</v>
          </cell>
          <cell r="Q10">
            <v>1</v>
          </cell>
          <cell r="R10">
            <v>1</v>
          </cell>
          <cell r="S10">
            <v>1</v>
          </cell>
        </row>
        <row r="11">
          <cell r="K11">
            <v>1</v>
          </cell>
          <cell r="L11">
            <v>1</v>
          </cell>
          <cell r="M11">
            <v>1</v>
          </cell>
          <cell r="N11">
            <v>1</v>
          </cell>
          <cell r="O11">
            <v>1</v>
          </cell>
          <cell r="P11">
            <v>1</v>
          </cell>
          <cell r="Q11">
            <v>1</v>
          </cell>
          <cell r="R11">
            <v>1</v>
          </cell>
          <cell r="S11">
            <v>1</v>
          </cell>
        </row>
      </sheetData>
      <sheetData sheetId="1">
        <row r="2">
          <cell r="A2" t="str">
            <v>Indicators</v>
          </cell>
        </row>
        <row r="3">
          <cell r="D3" t="str">
            <v>mmat,tot</v>
          </cell>
        </row>
        <row r="4">
          <cell r="D4" t="str">
            <v>MI</v>
          </cell>
        </row>
        <row r="5">
          <cell r="D5" t="str">
            <v>MP</v>
          </cell>
        </row>
        <row r="6">
          <cell r="D6" t="str">
            <v>E</v>
          </cell>
        </row>
        <row r="7">
          <cell r="D7" t="str">
            <v>MLI</v>
          </cell>
        </row>
        <row r="8">
          <cell r="D8" t="str">
            <v>RIM</v>
          </cell>
        </row>
        <row r="9">
          <cell r="D9" t="str">
            <v>BFM</v>
          </cell>
        </row>
        <row r="10">
          <cell r="D10" t="str">
            <v>wrecycl,mat</v>
          </cell>
        </row>
        <row r="11">
          <cell r="D11" t="str">
            <v>wrecov,prod</v>
          </cell>
        </row>
      </sheetData>
      <sheetData sheetId="2">
        <row r="2">
          <cell r="A2" t="str">
            <v>Indicators</v>
          </cell>
          <cell r="K2">
            <v>1</v>
          </cell>
          <cell r="L2">
            <v>1</v>
          </cell>
          <cell r="M2">
            <v>1</v>
          </cell>
          <cell r="N2">
            <v>1</v>
          </cell>
          <cell r="O2">
            <v>1</v>
          </cell>
          <cell r="P2">
            <v>1</v>
          </cell>
          <cell r="Q2">
            <v>1</v>
          </cell>
          <cell r="R2">
            <v>1</v>
          </cell>
          <cell r="S2">
            <v>1</v>
          </cell>
          <cell r="T2">
            <v>1</v>
          </cell>
          <cell r="U2">
            <v>1</v>
          </cell>
          <cell r="V2">
            <v>1</v>
          </cell>
          <cell r="W2">
            <v>1</v>
          </cell>
          <cell r="X2">
            <v>1</v>
          </cell>
          <cell r="Y2">
            <v>1</v>
          </cell>
          <cell r="Z2">
            <v>1</v>
          </cell>
          <cell r="AA2">
            <v>1</v>
          </cell>
          <cell r="AB2">
            <v>1</v>
          </cell>
        </row>
        <row r="3">
          <cell r="D3" t="str">
            <v>mhaz,mat</v>
          </cell>
          <cell r="K3">
            <v>1</v>
          </cell>
          <cell r="L3">
            <v>1</v>
          </cell>
          <cell r="M3">
            <v>1</v>
          </cell>
          <cell r="N3">
            <v>1</v>
          </cell>
          <cell r="O3">
            <v>1</v>
          </cell>
          <cell r="P3">
            <v>1</v>
          </cell>
          <cell r="Q3">
            <v>1</v>
          </cell>
          <cell r="R3">
            <v>1</v>
          </cell>
          <cell r="S3">
            <v>1</v>
          </cell>
          <cell r="T3">
            <v>1</v>
          </cell>
          <cell r="U3">
            <v>1</v>
          </cell>
          <cell r="V3">
            <v>1</v>
          </cell>
          <cell r="W3">
            <v>1</v>
          </cell>
          <cell r="X3">
            <v>1</v>
          </cell>
          <cell r="Y3">
            <v>1</v>
          </cell>
          <cell r="Z3">
            <v>1</v>
          </cell>
          <cell r="AA3">
            <v>1</v>
          </cell>
          <cell r="AB3">
            <v>1</v>
          </cell>
        </row>
        <row r="4">
          <cell r="D4" t="str">
            <v>mhaz,mat,spec</v>
          </cell>
          <cell r="K4">
            <v>1</v>
          </cell>
          <cell r="L4">
            <v>1</v>
          </cell>
          <cell r="M4">
            <v>1</v>
          </cell>
          <cell r="N4">
            <v>1</v>
          </cell>
          <cell r="O4">
            <v>1</v>
          </cell>
          <cell r="P4">
            <v>1</v>
          </cell>
          <cell r="Q4">
            <v>1</v>
          </cell>
          <cell r="R4">
            <v>1</v>
          </cell>
          <cell r="S4">
            <v>1</v>
          </cell>
          <cell r="T4">
            <v>1</v>
          </cell>
          <cell r="U4">
            <v>1</v>
          </cell>
          <cell r="V4">
            <v>1</v>
          </cell>
          <cell r="W4">
            <v>1</v>
          </cell>
          <cell r="X4">
            <v>1</v>
          </cell>
          <cell r="Y4">
            <v>1</v>
          </cell>
          <cell r="Z4">
            <v>1</v>
          </cell>
          <cell r="AA4">
            <v>1</v>
          </cell>
          <cell r="AB4">
            <v>1</v>
          </cell>
        </row>
        <row r="5">
          <cell r="D5" t="str">
            <v>SHacute tox</v>
          </cell>
          <cell r="K5">
            <v>1</v>
          </cell>
          <cell r="L5">
            <v>1</v>
          </cell>
          <cell r="M5">
            <v>1</v>
          </cell>
          <cell r="N5">
            <v>1</v>
          </cell>
          <cell r="O5">
            <v>1</v>
          </cell>
          <cell r="P5">
            <v>1</v>
          </cell>
          <cell r="Q5">
            <v>1</v>
          </cell>
          <cell r="R5">
            <v>1</v>
          </cell>
          <cell r="S5">
            <v>1</v>
          </cell>
          <cell r="T5">
            <v>1</v>
          </cell>
          <cell r="U5">
            <v>1</v>
          </cell>
          <cell r="V5">
            <v>1</v>
          </cell>
          <cell r="W5">
            <v>1</v>
          </cell>
          <cell r="X5">
            <v>1</v>
          </cell>
          <cell r="Y5">
            <v>1</v>
          </cell>
          <cell r="Z5">
            <v>1</v>
          </cell>
          <cell r="AA5">
            <v>1</v>
          </cell>
          <cell r="AB5">
            <v>1</v>
          </cell>
        </row>
        <row r="6">
          <cell r="D6" t="str">
            <v>EQ</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row>
        <row r="7">
          <cell r="D7" t="str">
            <v>EHair</v>
          </cell>
          <cell r="K7">
            <v>1</v>
          </cell>
          <cell r="L7">
            <v>1</v>
          </cell>
          <cell r="M7">
            <v>1</v>
          </cell>
          <cell r="N7">
            <v>1</v>
          </cell>
          <cell r="O7">
            <v>1</v>
          </cell>
          <cell r="P7">
            <v>1</v>
          </cell>
          <cell r="Q7">
            <v>1</v>
          </cell>
          <cell r="R7">
            <v>1</v>
          </cell>
          <cell r="S7">
            <v>1</v>
          </cell>
          <cell r="T7">
            <v>1</v>
          </cell>
          <cell r="U7">
            <v>1</v>
          </cell>
          <cell r="V7">
            <v>1</v>
          </cell>
          <cell r="W7">
            <v>1</v>
          </cell>
          <cell r="X7">
            <v>1</v>
          </cell>
          <cell r="Y7">
            <v>1</v>
          </cell>
          <cell r="Z7">
            <v>1</v>
          </cell>
          <cell r="AA7">
            <v>1</v>
          </cell>
          <cell r="AB7">
            <v>1</v>
          </cell>
        </row>
        <row r="8">
          <cell r="D8" t="str">
            <v>EHwater</v>
          </cell>
          <cell r="K8">
            <v>1</v>
          </cell>
          <cell r="L8">
            <v>1</v>
          </cell>
          <cell r="M8">
            <v>1</v>
          </cell>
          <cell r="N8">
            <v>1</v>
          </cell>
          <cell r="O8">
            <v>1</v>
          </cell>
          <cell r="P8">
            <v>1</v>
          </cell>
          <cell r="Q8">
            <v>1</v>
          </cell>
          <cell r="R8">
            <v>1</v>
          </cell>
          <cell r="S8">
            <v>1</v>
          </cell>
          <cell r="T8">
            <v>1</v>
          </cell>
          <cell r="U8">
            <v>1</v>
          </cell>
          <cell r="V8">
            <v>1</v>
          </cell>
          <cell r="W8">
            <v>1</v>
          </cell>
          <cell r="X8">
            <v>1</v>
          </cell>
          <cell r="Y8">
            <v>1</v>
          </cell>
          <cell r="Z8">
            <v>1</v>
          </cell>
          <cell r="AA8">
            <v>1</v>
          </cell>
          <cell r="AB8">
            <v>1</v>
          </cell>
        </row>
        <row r="9">
          <cell r="D9" t="str">
            <v>EHsolid</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row>
        <row r="10">
          <cell r="D10" t="str">
            <v>EHbioacc</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1</v>
          </cell>
          <cell r="Z10">
            <v>1</v>
          </cell>
          <cell r="AA10">
            <v>1</v>
          </cell>
          <cell r="AB10">
            <v>1</v>
          </cell>
        </row>
        <row r="11">
          <cell r="D11" t="str">
            <v>ms,tot</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1</v>
          </cell>
          <cell r="Z11">
            <v>1</v>
          </cell>
          <cell r="AA11">
            <v>1</v>
          </cell>
          <cell r="AB11">
            <v>1</v>
          </cell>
        </row>
        <row r="12">
          <cell r="D12" t="str">
            <v>ms,spec</v>
          </cell>
        </row>
        <row r="13">
          <cell r="D13" t="str">
            <v>ms,recov</v>
          </cell>
        </row>
        <row r="14">
          <cell r="D14" t="str">
            <v>ms,disp</v>
          </cell>
        </row>
        <row r="15">
          <cell r="D15" t="str">
            <v>ws,recycl</v>
          </cell>
        </row>
        <row r="16">
          <cell r="D16" t="str">
            <v>ws,non-recycl</v>
          </cell>
        </row>
        <row r="17">
          <cell r="D17" t="str">
            <v>ws,haz</v>
          </cell>
        </row>
        <row r="18">
          <cell r="D18" t="str">
            <v>ms,haz</v>
          </cell>
        </row>
        <row r="19">
          <cell r="D19" t="str">
            <v>ms,haz,spec</v>
          </cell>
        </row>
        <row r="20">
          <cell r="D20" t="str">
            <v>ms,n-haz</v>
          </cell>
        </row>
      </sheetData>
    </sheetDataSet>
  </externalBook>
</externalLink>
</file>

<file path=xl/persons/person.xml><?xml version="1.0" encoding="utf-8"?>
<personList xmlns="http://schemas.microsoft.com/office/spreadsheetml/2018/threadedcomments" xmlns:x="http://schemas.openxmlformats.org/spreadsheetml/2006/main">
  <person displayName="Chea, John David" id="{04ECE133-7D09-424C-8B3F-48E4ACA1E6DE}" userId="S::cheaj2@students.rowan.edu::c09498ae-bdeb-42ad-9d16-2b149b9d68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48" dT="2023-03-13T15:59:21.23" personId="{04ECE133-7D09-424C-8B3F-48E4ACA1E6DE}" id="{2B089E85-9874-4FB4-8F58-80CE258B480D}">
    <text>Unmitigated release. With gas collection, 60 - 90% of this can be removed.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oi.org/10.1108/EC-03-2019-0106" TargetMode="External"/><Relationship Id="rId7" Type="http://schemas.openxmlformats.org/officeDocument/2006/relationships/drawing" Target="../drawings/drawing1.xml"/><Relationship Id="rId2" Type="http://schemas.openxmlformats.org/officeDocument/2006/relationships/hyperlink" Target="https://doi.org/10.1016/S1359-835X(98)00088-8" TargetMode="External"/><Relationship Id="rId1" Type="http://schemas.openxmlformats.org/officeDocument/2006/relationships/hyperlink" Target="https://doi.org/10.1016/j.compositesb.2021.109249" TargetMode="External"/><Relationship Id="rId6" Type="http://schemas.openxmlformats.org/officeDocument/2006/relationships/hyperlink" Target="https://doi.org/10.1016/j.procir.2016.11.153" TargetMode="External"/><Relationship Id="rId5" Type="http://schemas.openxmlformats.org/officeDocument/2006/relationships/hyperlink" Target="https://doi.org/10.1016/S0924-0136(03)00690-3" TargetMode="External"/><Relationship Id="rId4" Type="http://schemas.openxmlformats.org/officeDocument/2006/relationships/hyperlink" Target="https://doi.org/10.2351/1.50406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boro.ac.uk/research/amrg/about/the7categoriesofadditivemanufactu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1DF7-2A3D-41D6-BB1C-BC856ED5C5B1}">
  <dimension ref="A1:XFD59"/>
  <sheetViews>
    <sheetView workbookViewId="0">
      <selection activeCell="G34" sqref="G34"/>
    </sheetView>
  </sheetViews>
  <sheetFormatPr defaultRowHeight="15" x14ac:dyDescent="0.25"/>
  <cols>
    <col min="1" max="1" width="49.85546875" style="11" customWidth="1"/>
    <col min="2" max="2" width="14.28515625" customWidth="1"/>
    <col min="3" max="3" width="24.140625" customWidth="1"/>
    <col min="4" max="4" width="19.7109375" customWidth="1"/>
    <col min="5" max="5" width="39.28515625" style="12" customWidth="1"/>
    <col min="6" max="6" width="16.5703125" customWidth="1"/>
    <col min="7" max="7" width="32.5703125" customWidth="1"/>
  </cols>
  <sheetData>
    <row r="1" spans="1:10" s="1" customFormat="1" ht="30.75" customHeight="1" x14ac:dyDescent="0.25">
      <c r="A1" s="1" t="s">
        <v>0</v>
      </c>
      <c r="B1" s="1" t="s">
        <v>1</v>
      </c>
      <c r="C1" s="1" t="s">
        <v>2</v>
      </c>
      <c r="D1" s="15" t="s">
        <v>3</v>
      </c>
      <c r="E1" s="15" t="s">
        <v>4</v>
      </c>
      <c r="F1" s="1" t="s">
        <v>5</v>
      </c>
      <c r="G1" s="1" t="s">
        <v>6</v>
      </c>
      <c r="H1" s="1" t="s">
        <v>7</v>
      </c>
      <c r="I1" s="1" t="s">
        <v>8</v>
      </c>
      <c r="J1" s="1" t="s">
        <v>9</v>
      </c>
    </row>
    <row r="2" spans="1:10" s="3" customFormat="1" x14ac:dyDescent="0.25">
      <c r="A2" s="2" t="s">
        <v>10</v>
      </c>
      <c r="B2" s="3" t="s">
        <v>11</v>
      </c>
      <c r="C2" s="3" t="s">
        <v>12</v>
      </c>
      <c r="D2" s="3" t="s">
        <v>13</v>
      </c>
      <c r="E2" s="16" t="s">
        <v>14</v>
      </c>
      <c r="F2" s="4" t="s">
        <v>15</v>
      </c>
      <c r="G2" s="3" t="s">
        <v>16</v>
      </c>
    </row>
    <row r="3" spans="1:10" s="3" customFormat="1" x14ac:dyDescent="0.25">
      <c r="A3" s="2" t="s">
        <v>17</v>
      </c>
      <c r="B3" s="3" t="s">
        <v>18</v>
      </c>
      <c r="C3" s="3" t="s">
        <v>12</v>
      </c>
      <c r="D3" s="3" t="s">
        <v>13</v>
      </c>
      <c r="E3" s="16" t="s">
        <v>14</v>
      </c>
      <c r="F3" s="4">
        <v>50</v>
      </c>
      <c r="G3" s="3" t="s">
        <v>16</v>
      </c>
      <c r="H3" s="3" t="s">
        <v>19</v>
      </c>
    </row>
    <row r="4" spans="1:10" s="3" customFormat="1" x14ac:dyDescent="0.25">
      <c r="A4" s="2" t="s">
        <v>20</v>
      </c>
      <c r="B4" s="3" t="s">
        <v>21</v>
      </c>
      <c r="C4" s="3" t="s">
        <v>12</v>
      </c>
      <c r="D4" s="3" t="s">
        <v>13</v>
      </c>
      <c r="E4" s="16" t="s">
        <v>14</v>
      </c>
      <c r="F4" s="4"/>
    </row>
    <row r="5" spans="1:10" s="3" customFormat="1" x14ac:dyDescent="0.25">
      <c r="A5" s="2" t="s">
        <v>22</v>
      </c>
      <c r="B5" s="3" t="s">
        <v>23</v>
      </c>
      <c r="C5" s="3" t="s">
        <v>12</v>
      </c>
      <c r="D5" s="3" t="s">
        <v>13</v>
      </c>
      <c r="E5" s="16" t="s">
        <v>14</v>
      </c>
      <c r="F5" s="4"/>
      <c r="G5" s="3" t="s">
        <v>16</v>
      </c>
    </row>
    <row r="6" spans="1:10" s="3" customFormat="1" ht="30" x14ac:dyDescent="0.25">
      <c r="A6" s="2" t="s">
        <v>24</v>
      </c>
      <c r="B6" s="3" t="s">
        <v>25</v>
      </c>
      <c r="C6" s="3" t="s">
        <v>12</v>
      </c>
      <c r="D6" s="3" t="s">
        <v>26</v>
      </c>
      <c r="E6" s="16" t="s">
        <v>27</v>
      </c>
      <c r="F6" s="4"/>
      <c r="H6" s="3" t="s">
        <v>28</v>
      </c>
      <c r="I6" s="3" t="s">
        <v>29</v>
      </c>
    </row>
    <row r="7" spans="1:10" s="3" customFormat="1" ht="30" x14ac:dyDescent="0.25">
      <c r="A7" s="2" t="s">
        <v>30</v>
      </c>
      <c r="B7" s="3" t="s">
        <v>31</v>
      </c>
      <c r="C7" s="3" t="s">
        <v>12</v>
      </c>
      <c r="D7" s="3" t="s">
        <v>26</v>
      </c>
      <c r="E7" s="16" t="s">
        <v>32</v>
      </c>
      <c r="F7" s="4"/>
      <c r="H7" s="3" t="s">
        <v>29</v>
      </c>
    </row>
    <row r="8" spans="1:10" s="6" customFormat="1" x14ac:dyDescent="0.25">
      <c r="A8" s="5" t="s">
        <v>33</v>
      </c>
      <c r="B8" s="6" t="s">
        <v>34</v>
      </c>
      <c r="C8" s="6" t="s">
        <v>35</v>
      </c>
      <c r="D8" s="6" t="s">
        <v>26</v>
      </c>
      <c r="E8" s="17" t="s">
        <v>36</v>
      </c>
      <c r="F8" s="7" t="s">
        <v>37</v>
      </c>
      <c r="G8" s="6" t="s">
        <v>38</v>
      </c>
      <c r="H8" s="6" t="s">
        <v>39</v>
      </c>
      <c r="I8" s="6" t="s">
        <v>40</v>
      </c>
      <c r="J8" s="8" t="s">
        <v>41</v>
      </c>
    </row>
    <row r="9" spans="1:10" s="6" customFormat="1" ht="30" x14ac:dyDescent="0.25">
      <c r="A9" s="5" t="s">
        <v>42</v>
      </c>
      <c r="B9" s="6" t="s">
        <v>43</v>
      </c>
      <c r="C9" s="6" t="s">
        <v>35</v>
      </c>
      <c r="D9" s="6" t="s">
        <v>26</v>
      </c>
      <c r="E9" s="17" t="s">
        <v>44</v>
      </c>
      <c r="F9" s="7"/>
      <c r="H9" s="6" t="s">
        <v>39</v>
      </c>
    </row>
    <row r="10" spans="1:10" s="6" customFormat="1" ht="30" x14ac:dyDescent="0.25">
      <c r="A10" s="5" t="s">
        <v>45</v>
      </c>
      <c r="B10" s="6" t="s">
        <v>46</v>
      </c>
      <c r="C10" s="6" t="s">
        <v>35</v>
      </c>
      <c r="D10" s="6" t="s">
        <v>26</v>
      </c>
      <c r="E10" s="17" t="s">
        <v>47</v>
      </c>
      <c r="F10" s="7"/>
      <c r="H10" s="6" t="s">
        <v>48</v>
      </c>
      <c r="I10" s="6" t="s">
        <v>49</v>
      </c>
      <c r="J10" s="6" t="s">
        <v>50</v>
      </c>
    </row>
    <row r="11" spans="1:10" s="6" customFormat="1" ht="45" x14ac:dyDescent="0.25">
      <c r="A11" s="5" t="s">
        <v>51</v>
      </c>
      <c r="B11" s="6" t="s">
        <v>52</v>
      </c>
      <c r="C11" s="6" t="s">
        <v>35</v>
      </c>
      <c r="D11" s="6" t="s">
        <v>26</v>
      </c>
      <c r="E11" s="17" t="s">
        <v>53</v>
      </c>
      <c r="F11" s="7"/>
      <c r="H11" s="6" t="s">
        <v>54</v>
      </c>
    </row>
    <row r="12" spans="1:10" s="6" customFormat="1" ht="45" x14ac:dyDescent="0.25">
      <c r="A12" s="5" t="s">
        <v>55</v>
      </c>
      <c r="B12" s="6" t="s">
        <v>56</v>
      </c>
      <c r="C12" s="6" t="s">
        <v>35</v>
      </c>
      <c r="D12" s="6" t="s">
        <v>26</v>
      </c>
      <c r="E12" s="17" t="s">
        <v>57</v>
      </c>
      <c r="F12" s="7"/>
      <c r="H12" s="6" t="s">
        <v>58</v>
      </c>
    </row>
    <row r="13" spans="1:10" s="6" customFormat="1" ht="30" x14ac:dyDescent="0.25">
      <c r="A13" s="5" t="s">
        <v>59</v>
      </c>
      <c r="B13" s="6" t="s">
        <v>60</v>
      </c>
      <c r="C13" s="6" t="s">
        <v>35</v>
      </c>
      <c r="D13" s="6" t="s">
        <v>26</v>
      </c>
      <c r="E13" s="17" t="s">
        <v>44</v>
      </c>
      <c r="F13" s="7" t="s">
        <v>61</v>
      </c>
      <c r="H13" s="6" t="s">
        <v>39</v>
      </c>
      <c r="I13" s="8" t="s">
        <v>62</v>
      </c>
      <c r="J13" s="8" t="s">
        <v>63</v>
      </c>
    </row>
    <row r="14" spans="1:10" s="6" customFormat="1" x14ac:dyDescent="0.25">
      <c r="A14" s="5" t="s">
        <v>64</v>
      </c>
      <c r="B14" s="6" t="s">
        <v>65</v>
      </c>
      <c r="C14" s="6" t="s">
        <v>35</v>
      </c>
      <c r="D14" s="6" t="s">
        <v>26</v>
      </c>
      <c r="E14" s="17" t="s">
        <v>36</v>
      </c>
      <c r="F14" s="7"/>
      <c r="H14" s="6" t="s">
        <v>39</v>
      </c>
    </row>
    <row r="15" spans="1:10" s="6" customFormat="1" x14ac:dyDescent="0.25">
      <c r="A15" s="5" t="s">
        <v>66</v>
      </c>
      <c r="B15" s="6" t="s">
        <v>67</v>
      </c>
      <c r="C15" s="6" t="s">
        <v>35</v>
      </c>
      <c r="D15" s="6" t="s">
        <v>26</v>
      </c>
      <c r="E15" s="17" t="s">
        <v>68</v>
      </c>
      <c r="F15" s="7"/>
      <c r="H15" s="6" t="s">
        <v>69</v>
      </c>
    </row>
    <row r="16" spans="1:10" s="6" customFormat="1" ht="30" x14ac:dyDescent="0.25">
      <c r="A16" s="5" t="s">
        <v>70</v>
      </c>
      <c r="B16" s="6" t="s">
        <v>71</v>
      </c>
      <c r="C16" s="6" t="s">
        <v>35</v>
      </c>
      <c r="D16" s="6" t="s">
        <v>26</v>
      </c>
      <c r="E16" s="17" t="s">
        <v>72</v>
      </c>
      <c r="F16" s="7" t="s">
        <v>73</v>
      </c>
      <c r="H16" s="6" t="s">
        <v>39</v>
      </c>
    </row>
    <row r="17" spans="1:10" s="6" customFormat="1" x14ac:dyDescent="0.25">
      <c r="A17" s="5" t="s">
        <v>74</v>
      </c>
      <c r="C17" s="6" t="s">
        <v>35</v>
      </c>
      <c r="D17" s="6" t="s">
        <v>26</v>
      </c>
      <c r="E17" s="17" t="s">
        <v>75</v>
      </c>
      <c r="F17" s="7"/>
    </row>
    <row r="18" spans="1:10" s="3" customFormat="1" x14ac:dyDescent="0.25">
      <c r="A18" s="2" t="s">
        <v>76</v>
      </c>
      <c r="B18" s="3" t="s">
        <v>77</v>
      </c>
      <c r="C18" s="3" t="s">
        <v>78</v>
      </c>
      <c r="D18" s="3" t="s">
        <v>13</v>
      </c>
      <c r="E18" s="16" t="s">
        <v>79</v>
      </c>
      <c r="F18" s="4"/>
      <c r="H18" s="3" t="s">
        <v>80</v>
      </c>
    </row>
    <row r="19" spans="1:10" s="3" customFormat="1" ht="45" x14ac:dyDescent="0.25">
      <c r="A19" s="2" t="s">
        <v>81</v>
      </c>
      <c r="B19" s="3" t="s">
        <v>82</v>
      </c>
      <c r="C19" s="3" t="s">
        <v>78</v>
      </c>
      <c r="D19" s="3" t="s">
        <v>26</v>
      </c>
      <c r="E19" s="16" t="s">
        <v>83</v>
      </c>
      <c r="F19" s="4"/>
      <c r="H19" s="3" t="s">
        <v>84</v>
      </c>
    </row>
    <row r="20" spans="1:10" s="3" customFormat="1" x14ac:dyDescent="0.25">
      <c r="A20" s="2" t="s">
        <v>85</v>
      </c>
      <c r="B20" s="3" t="s">
        <v>86</v>
      </c>
      <c r="C20" s="3" t="s">
        <v>78</v>
      </c>
      <c r="D20" s="3" t="s">
        <v>26</v>
      </c>
      <c r="E20" s="16" t="s">
        <v>87</v>
      </c>
      <c r="F20" s="4">
        <v>99</v>
      </c>
    </row>
    <row r="21" spans="1:10" s="3" customFormat="1" ht="30" x14ac:dyDescent="0.25">
      <c r="A21" s="2" t="s">
        <v>88</v>
      </c>
      <c r="B21" s="3" t="s">
        <v>89</v>
      </c>
      <c r="C21" s="3" t="s">
        <v>78</v>
      </c>
      <c r="D21" s="3" t="s">
        <v>26</v>
      </c>
      <c r="E21" s="16" t="s">
        <v>90</v>
      </c>
      <c r="F21" s="4"/>
      <c r="H21" s="3" t="s">
        <v>91</v>
      </c>
      <c r="I21" s="3" t="s">
        <v>92</v>
      </c>
      <c r="J21" s="3" t="s">
        <v>93</v>
      </c>
    </row>
    <row r="22" spans="1:10" s="3" customFormat="1" ht="45" x14ac:dyDescent="0.25">
      <c r="A22" s="2" t="s">
        <v>94</v>
      </c>
      <c r="B22" s="3" t="s">
        <v>95</v>
      </c>
      <c r="C22" s="3" t="s">
        <v>78</v>
      </c>
      <c r="D22" s="3" t="s">
        <v>26</v>
      </c>
      <c r="E22" s="16" t="s">
        <v>96</v>
      </c>
      <c r="F22" s="4">
        <v>99</v>
      </c>
      <c r="H22" s="3" t="s">
        <v>97</v>
      </c>
    </row>
    <row r="23" spans="1:10" s="3" customFormat="1" x14ac:dyDescent="0.25">
      <c r="A23" s="2" t="s">
        <v>98</v>
      </c>
      <c r="B23" s="3" t="s">
        <v>99</v>
      </c>
      <c r="C23" s="3" t="s">
        <v>78</v>
      </c>
      <c r="D23" s="3" t="s">
        <v>26</v>
      </c>
      <c r="E23" s="16" t="s">
        <v>100</v>
      </c>
      <c r="F23" s="4"/>
      <c r="H23" s="3" t="s">
        <v>101</v>
      </c>
    </row>
    <row r="24" spans="1:10" s="3" customFormat="1" x14ac:dyDescent="0.25">
      <c r="A24" s="2" t="s">
        <v>102</v>
      </c>
      <c r="B24" s="3" t="s">
        <v>103</v>
      </c>
      <c r="C24" s="3" t="s">
        <v>78</v>
      </c>
      <c r="D24" s="3" t="s">
        <v>26</v>
      </c>
      <c r="E24" s="16" t="s">
        <v>104</v>
      </c>
      <c r="F24" s="4"/>
      <c r="H24" s="3" t="s">
        <v>105</v>
      </c>
      <c r="I24" s="3" t="s">
        <v>106</v>
      </c>
    </row>
    <row r="25" spans="1:10" s="3" customFormat="1" ht="30" x14ac:dyDescent="0.25">
      <c r="A25" s="2" t="s">
        <v>107</v>
      </c>
      <c r="B25" s="3" t="s">
        <v>108</v>
      </c>
      <c r="C25" s="3" t="s">
        <v>78</v>
      </c>
      <c r="D25" s="3" t="s">
        <v>26</v>
      </c>
      <c r="E25" s="16" t="s">
        <v>109</v>
      </c>
      <c r="F25" s="4"/>
      <c r="H25" s="9" t="s">
        <v>110</v>
      </c>
    </row>
    <row r="26" spans="1:10" s="3" customFormat="1" ht="45" x14ac:dyDescent="0.25">
      <c r="A26" s="2" t="s">
        <v>111</v>
      </c>
      <c r="B26" s="3" t="s">
        <v>112</v>
      </c>
      <c r="C26" s="3" t="s">
        <v>78</v>
      </c>
      <c r="D26" s="3" t="s">
        <v>26</v>
      </c>
      <c r="E26" s="16" t="s">
        <v>113</v>
      </c>
      <c r="F26" s="4"/>
      <c r="H26" s="9" t="s">
        <v>114</v>
      </c>
    </row>
    <row r="27" spans="1:10" s="3" customFormat="1" x14ac:dyDescent="0.25">
      <c r="A27" s="2" t="s">
        <v>115</v>
      </c>
      <c r="C27" s="3" t="s">
        <v>78</v>
      </c>
      <c r="D27" s="3" t="s">
        <v>26</v>
      </c>
      <c r="E27" s="16"/>
      <c r="F27" s="4" t="s">
        <v>116</v>
      </c>
      <c r="H27" s="9" t="s">
        <v>117</v>
      </c>
    </row>
    <row r="28" spans="1:10" s="6" customFormat="1" ht="30" x14ac:dyDescent="0.25">
      <c r="A28" s="5" t="s">
        <v>118</v>
      </c>
      <c r="B28" s="6" t="s">
        <v>119</v>
      </c>
      <c r="C28" s="6" t="s">
        <v>120</v>
      </c>
      <c r="D28" s="6" t="s">
        <v>26</v>
      </c>
      <c r="E28" s="17" t="s">
        <v>121</v>
      </c>
      <c r="F28" s="7"/>
      <c r="H28" s="10" t="s">
        <v>122</v>
      </c>
      <c r="I28" s="6" t="s">
        <v>123</v>
      </c>
    </row>
    <row r="29" spans="1:10" s="6" customFormat="1" ht="30" x14ac:dyDescent="0.25">
      <c r="A29" s="5" t="s">
        <v>124</v>
      </c>
      <c r="B29" s="6" t="s">
        <v>125</v>
      </c>
      <c r="C29" s="6" t="s">
        <v>120</v>
      </c>
      <c r="D29" s="6" t="s">
        <v>26</v>
      </c>
      <c r="E29" s="17" t="s">
        <v>126</v>
      </c>
      <c r="F29" s="7" t="s">
        <v>127</v>
      </c>
      <c r="H29" s="6" t="s">
        <v>128</v>
      </c>
    </row>
    <row r="30" spans="1:10" s="3" customFormat="1" ht="30" x14ac:dyDescent="0.25">
      <c r="A30" s="2" t="s">
        <v>129</v>
      </c>
      <c r="B30" s="3" t="s">
        <v>130</v>
      </c>
      <c r="C30" s="3" t="s">
        <v>131</v>
      </c>
      <c r="D30" s="3" t="s">
        <v>26</v>
      </c>
      <c r="E30" s="16" t="s">
        <v>132</v>
      </c>
      <c r="F30" s="4"/>
      <c r="G30" s="3" t="s">
        <v>133</v>
      </c>
      <c r="H30" s="3" t="s">
        <v>134</v>
      </c>
      <c r="I30" s="3" t="s">
        <v>135</v>
      </c>
    </row>
    <row r="31" spans="1:10" s="3" customFormat="1" ht="30" x14ac:dyDescent="0.25">
      <c r="A31" s="2" t="s">
        <v>136</v>
      </c>
      <c r="B31" s="3" t="s">
        <v>137</v>
      </c>
      <c r="C31" s="3" t="s">
        <v>131</v>
      </c>
      <c r="D31" s="3" t="s">
        <v>13</v>
      </c>
      <c r="E31" s="16" t="s">
        <v>138</v>
      </c>
      <c r="F31" s="4" t="s">
        <v>139</v>
      </c>
      <c r="H31" s="3" t="s">
        <v>140</v>
      </c>
    </row>
    <row r="32" spans="1:10" s="3" customFormat="1" ht="30" x14ac:dyDescent="0.25">
      <c r="A32" s="2" t="s">
        <v>141</v>
      </c>
      <c r="B32" s="3" t="s">
        <v>142</v>
      </c>
      <c r="C32" s="3" t="s">
        <v>131</v>
      </c>
      <c r="D32" s="3" t="s">
        <v>13</v>
      </c>
      <c r="E32" s="16" t="s">
        <v>143</v>
      </c>
      <c r="F32" s="4"/>
    </row>
    <row r="33" spans="1:16384" s="3" customFormat="1" x14ac:dyDescent="0.25">
      <c r="A33" s="2" t="s">
        <v>144</v>
      </c>
      <c r="C33" s="3" t="s">
        <v>131</v>
      </c>
      <c r="D33" s="3" t="s">
        <v>145</v>
      </c>
      <c r="E33" s="16" t="s">
        <v>146</v>
      </c>
      <c r="F33" s="4"/>
    </row>
    <row r="34" spans="1:16384" s="6" customFormat="1" ht="45" x14ac:dyDescent="0.25">
      <c r="A34" s="5" t="s">
        <v>147</v>
      </c>
      <c r="B34" s="6" t="s">
        <v>148</v>
      </c>
      <c r="C34" s="6" t="s">
        <v>149</v>
      </c>
      <c r="D34" s="6" t="s">
        <v>26</v>
      </c>
      <c r="E34" s="17" t="s">
        <v>150</v>
      </c>
      <c r="F34" s="7"/>
      <c r="H34" s="6" t="s">
        <v>151</v>
      </c>
      <c r="I34" s="6" t="s">
        <v>152</v>
      </c>
    </row>
    <row r="35" spans="1:16384" s="6" customFormat="1" x14ac:dyDescent="0.25">
      <c r="A35" s="5" t="s">
        <v>153</v>
      </c>
      <c r="B35" s="6" t="s">
        <v>154</v>
      </c>
      <c r="C35" s="6" t="s">
        <v>149</v>
      </c>
      <c r="D35" s="6" t="s">
        <v>26</v>
      </c>
      <c r="E35" s="17" t="s">
        <v>155</v>
      </c>
      <c r="F35" s="7"/>
      <c r="G35" s="6" t="s">
        <v>156</v>
      </c>
      <c r="H35" s="6" t="s">
        <v>157</v>
      </c>
    </row>
    <row r="36" spans="1:16384" s="6" customFormat="1" ht="30" x14ac:dyDescent="0.25">
      <c r="A36" s="5" t="s">
        <v>158</v>
      </c>
      <c r="B36" s="6" t="s">
        <v>159</v>
      </c>
      <c r="C36" s="6" t="s">
        <v>149</v>
      </c>
      <c r="D36" s="6" t="s">
        <v>26</v>
      </c>
      <c r="E36" s="17" t="s">
        <v>160</v>
      </c>
      <c r="F36" s="7"/>
      <c r="H36" s="6" t="s">
        <v>161</v>
      </c>
    </row>
    <row r="37" spans="1:16384" s="6" customFormat="1" x14ac:dyDescent="0.25">
      <c r="A37" s="5" t="s">
        <v>162</v>
      </c>
      <c r="B37" s="6" t="s">
        <v>163</v>
      </c>
      <c r="C37" s="6" t="s">
        <v>149</v>
      </c>
      <c r="D37" s="6" t="s">
        <v>26</v>
      </c>
      <c r="E37" s="17" t="s">
        <v>164</v>
      </c>
      <c r="F37" s="7"/>
      <c r="H37" s="6" t="s">
        <v>165</v>
      </c>
      <c r="I37" s="6" t="s">
        <v>166</v>
      </c>
    </row>
    <row r="38" spans="1:16384" s="6" customFormat="1" x14ac:dyDescent="0.25">
      <c r="A38" s="5" t="s">
        <v>167</v>
      </c>
      <c r="B38" s="6" t="s">
        <v>168</v>
      </c>
      <c r="C38" s="6" t="s">
        <v>149</v>
      </c>
      <c r="D38" s="6" t="s">
        <v>26</v>
      </c>
      <c r="E38" s="17" t="s">
        <v>155</v>
      </c>
      <c r="F38" s="7"/>
      <c r="G38" s="6" t="s">
        <v>169</v>
      </c>
      <c r="H38" s="8" t="s">
        <v>170</v>
      </c>
      <c r="I38" s="8" t="s">
        <v>171</v>
      </c>
    </row>
    <row r="39" spans="1:16384" s="6" customFormat="1" x14ac:dyDescent="0.25">
      <c r="A39" s="5" t="s">
        <v>172</v>
      </c>
      <c r="B39" s="6" t="s">
        <v>173</v>
      </c>
      <c r="C39" s="6" t="s">
        <v>149</v>
      </c>
      <c r="D39" s="6" t="s">
        <v>26</v>
      </c>
      <c r="E39" s="17" t="s">
        <v>174</v>
      </c>
      <c r="F39" s="7"/>
      <c r="H39" s="8" t="s">
        <v>175</v>
      </c>
      <c r="I39" s="8" t="s">
        <v>176</v>
      </c>
    </row>
    <row r="40" spans="1:16384" s="6" customFormat="1" x14ac:dyDescent="0.25">
      <c r="A40" s="5" t="s">
        <v>177</v>
      </c>
      <c r="C40" s="6" t="s">
        <v>149</v>
      </c>
      <c r="D40" s="6" t="s">
        <v>26</v>
      </c>
      <c r="E40" s="17"/>
      <c r="F40" s="14" t="s">
        <v>178</v>
      </c>
      <c r="H40" s="8"/>
      <c r="I40" s="8"/>
    </row>
    <row r="41" spans="1:16384" s="3" customFormat="1" x14ac:dyDescent="0.25">
      <c r="A41" s="2" t="s">
        <v>179</v>
      </c>
      <c r="C41" s="3" t="s">
        <v>180</v>
      </c>
      <c r="D41" s="3" t="s">
        <v>26</v>
      </c>
      <c r="E41" s="16" t="s">
        <v>181</v>
      </c>
      <c r="F41" s="4"/>
      <c r="H41" s="9"/>
      <c r="I41" s="9"/>
    </row>
    <row r="42" spans="1:16384" s="3" customFormat="1" x14ac:dyDescent="0.25">
      <c r="A42" s="2" t="s">
        <v>182</v>
      </c>
      <c r="B42" s="3" t="s">
        <v>183</v>
      </c>
      <c r="C42" s="3" t="s">
        <v>180</v>
      </c>
      <c r="D42" s="3" t="s">
        <v>26</v>
      </c>
      <c r="E42" s="16" t="s">
        <v>184</v>
      </c>
      <c r="F42" s="4"/>
    </row>
    <row r="43" spans="1:16384" s="3" customFormat="1" x14ac:dyDescent="0.25">
      <c r="A43" s="2" t="s">
        <v>185</v>
      </c>
      <c r="B43" s="3" t="s">
        <v>186</v>
      </c>
      <c r="C43" s="3" t="s">
        <v>180</v>
      </c>
      <c r="D43" s="3" t="s">
        <v>26</v>
      </c>
      <c r="E43" s="16" t="s">
        <v>184</v>
      </c>
      <c r="F43" s="4"/>
    </row>
    <row r="44" spans="1:16384" s="3" customFormat="1" x14ac:dyDescent="0.25">
      <c r="A44" s="2" t="s">
        <v>187</v>
      </c>
      <c r="C44" s="3" t="s">
        <v>180</v>
      </c>
      <c r="D44" s="3" t="s">
        <v>26</v>
      </c>
      <c r="E44" s="16" t="s">
        <v>184</v>
      </c>
      <c r="F44" s="4"/>
    </row>
    <row r="45" spans="1:16384" s="3" customFormat="1" x14ac:dyDescent="0.25">
      <c r="A45" s="2" t="s">
        <v>188</v>
      </c>
      <c r="B45" s="3" t="s">
        <v>189</v>
      </c>
      <c r="C45" s="3" t="s">
        <v>180</v>
      </c>
      <c r="D45" s="3" t="s">
        <v>26</v>
      </c>
      <c r="E45" s="16" t="s">
        <v>184</v>
      </c>
      <c r="F45" s="4"/>
    </row>
    <row r="46" spans="1:16384" s="3" customFormat="1" x14ac:dyDescent="0.25">
      <c r="A46" s="2" t="s">
        <v>190</v>
      </c>
      <c r="B46" s="3" t="s">
        <v>191</v>
      </c>
      <c r="C46" s="3" t="s">
        <v>180</v>
      </c>
      <c r="D46" s="3" t="s">
        <v>26</v>
      </c>
      <c r="E46" s="16" t="s">
        <v>75</v>
      </c>
      <c r="F46" s="4" t="s">
        <v>192</v>
      </c>
      <c r="H46" s="3" t="s">
        <v>193</v>
      </c>
      <c r="I46" s="3" t="s">
        <v>194</v>
      </c>
    </row>
    <row r="47" spans="1:16384" s="3" customFormat="1" x14ac:dyDescent="0.25">
      <c r="A47" s="2" t="s">
        <v>195</v>
      </c>
      <c r="B47" s="3" t="s">
        <v>196</v>
      </c>
      <c r="C47" s="3" t="s">
        <v>180</v>
      </c>
      <c r="D47" s="3" t="s">
        <v>26</v>
      </c>
      <c r="E47" s="16" t="s">
        <v>197</v>
      </c>
      <c r="H47" s="3" t="s">
        <v>198</v>
      </c>
      <c r="I47" s="2" t="s">
        <v>195</v>
      </c>
      <c r="J47" s="3" t="s">
        <v>196</v>
      </c>
      <c r="K47" s="3" t="s">
        <v>180</v>
      </c>
      <c r="L47" s="3" t="s">
        <v>26</v>
      </c>
      <c r="M47" s="3" t="s">
        <v>197</v>
      </c>
      <c r="P47" s="3" t="s">
        <v>198</v>
      </c>
      <c r="Q47" s="2" t="s">
        <v>195</v>
      </c>
      <c r="R47" s="3" t="s">
        <v>196</v>
      </c>
      <c r="S47" s="3" t="s">
        <v>180</v>
      </c>
      <c r="T47" s="3" t="s">
        <v>26</v>
      </c>
      <c r="U47" s="3" t="s">
        <v>197</v>
      </c>
      <c r="X47" s="3" t="s">
        <v>198</v>
      </c>
      <c r="Y47" s="2" t="s">
        <v>195</v>
      </c>
      <c r="Z47" s="3" t="s">
        <v>196</v>
      </c>
      <c r="AA47" s="3" t="s">
        <v>180</v>
      </c>
      <c r="AB47" s="3" t="s">
        <v>26</v>
      </c>
      <c r="AC47" s="3" t="s">
        <v>197</v>
      </c>
      <c r="AF47" s="3" t="s">
        <v>198</v>
      </c>
      <c r="AG47" s="2" t="s">
        <v>195</v>
      </c>
      <c r="AH47" s="3" t="s">
        <v>196</v>
      </c>
      <c r="AI47" s="3" t="s">
        <v>180</v>
      </c>
      <c r="AJ47" s="3" t="s">
        <v>26</v>
      </c>
      <c r="AK47" s="3" t="s">
        <v>197</v>
      </c>
      <c r="AN47" s="3" t="s">
        <v>198</v>
      </c>
      <c r="AO47" s="2" t="s">
        <v>195</v>
      </c>
      <c r="AP47" s="3" t="s">
        <v>196</v>
      </c>
      <c r="AQ47" s="3" t="s">
        <v>180</v>
      </c>
      <c r="AR47" s="3" t="s">
        <v>26</v>
      </c>
      <c r="AS47" s="3" t="s">
        <v>197</v>
      </c>
      <c r="AV47" s="3" t="s">
        <v>198</v>
      </c>
      <c r="AW47" s="2" t="s">
        <v>195</v>
      </c>
      <c r="AX47" s="3" t="s">
        <v>196</v>
      </c>
      <c r="AY47" s="3" t="s">
        <v>180</v>
      </c>
      <c r="AZ47" s="3" t="s">
        <v>26</v>
      </c>
      <c r="BA47" s="3" t="s">
        <v>197</v>
      </c>
      <c r="BD47" s="3" t="s">
        <v>198</v>
      </c>
      <c r="BE47" s="2" t="s">
        <v>195</v>
      </c>
      <c r="BF47" s="3" t="s">
        <v>196</v>
      </c>
      <c r="BG47" s="3" t="s">
        <v>180</v>
      </c>
      <c r="BH47" s="3" t="s">
        <v>26</v>
      </c>
      <c r="BI47" s="3" t="s">
        <v>197</v>
      </c>
      <c r="BL47" s="3" t="s">
        <v>198</v>
      </c>
      <c r="BM47" s="2" t="s">
        <v>195</v>
      </c>
      <c r="BN47" s="3" t="s">
        <v>196</v>
      </c>
      <c r="BO47" s="3" t="s">
        <v>180</v>
      </c>
      <c r="BP47" s="3" t="s">
        <v>26</v>
      </c>
      <c r="BQ47" s="3" t="s">
        <v>197</v>
      </c>
      <c r="BT47" s="3" t="s">
        <v>198</v>
      </c>
      <c r="BU47" s="2" t="s">
        <v>195</v>
      </c>
      <c r="BV47" s="3" t="s">
        <v>196</v>
      </c>
      <c r="BW47" s="3" t="s">
        <v>180</v>
      </c>
      <c r="BX47" s="3" t="s">
        <v>26</v>
      </c>
      <c r="BY47" s="3" t="s">
        <v>197</v>
      </c>
      <c r="CB47" s="3" t="s">
        <v>198</v>
      </c>
      <c r="CC47" s="2" t="s">
        <v>195</v>
      </c>
      <c r="CD47" s="3" t="s">
        <v>196</v>
      </c>
      <c r="CE47" s="3" t="s">
        <v>180</v>
      </c>
      <c r="CF47" s="3" t="s">
        <v>26</v>
      </c>
      <c r="CG47" s="3" t="s">
        <v>197</v>
      </c>
      <c r="CJ47" s="3" t="s">
        <v>198</v>
      </c>
      <c r="CK47" s="2" t="s">
        <v>195</v>
      </c>
      <c r="CL47" s="3" t="s">
        <v>196</v>
      </c>
      <c r="CM47" s="3" t="s">
        <v>180</v>
      </c>
      <c r="CN47" s="3" t="s">
        <v>26</v>
      </c>
      <c r="CO47" s="3" t="s">
        <v>197</v>
      </c>
      <c r="CR47" s="3" t="s">
        <v>198</v>
      </c>
      <c r="CS47" s="2" t="s">
        <v>195</v>
      </c>
      <c r="CT47" s="3" t="s">
        <v>196</v>
      </c>
      <c r="CU47" s="3" t="s">
        <v>180</v>
      </c>
      <c r="CV47" s="3" t="s">
        <v>26</v>
      </c>
      <c r="CW47" s="3" t="s">
        <v>197</v>
      </c>
      <c r="CZ47" s="3" t="s">
        <v>198</v>
      </c>
      <c r="DA47" s="2" t="s">
        <v>195</v>
      </c>
      <c r="DB47" s="3" t="s">
        <v>196</v>
      </c>
      <c r="DC47" s="3" t="s">
        <v>180</v>
      </c>
      <c r="DD47" s="3" t="s">
        <v>26</v>
      </c>
      <c r="DE47" s="3" t="s">
        <v>197</v>
      </c>
      <c r="DH47" s="3" t="s">
        <v>198</v>
      </c>
      <c r="DI47" s="2" t="s">
        <v>195</v>
      </c>
      <c r="DJ47" s="3" t="s">
        <v>196</v>
      </c>
      <c r="DK47" s="3" t="s">
        <v>180</v>
      </c>
      <c r="DL47" s="3" t="s">
        <v>26</v>
      </c>
      <c r="DM47" s="3" t="s">
        <v>197</v>
      </c>
      <c r="DP47" s="3" t="s">
        <v>198</v>
      </c>
      <c r="DQ47" s="2" t="s">
        <v>195</v>
      </c>
      <c r="DR47" s="3" t="s">
        <v>196</v>
      </c>
      <c r="DS47" s="3" t="s">
        <v>180</v>
      </c>
      <c r="DT47" s="3" t="s">
        <v>26</v>
      </c>
      <c r="DU47" s="3" t="s">
        <v>197</v>
      </c>
      <c r="DX47" s="3" t="s">
        <v>198</v>
      </c>
      <c r="DY47" s="2" t="s">
        <v>195</v>
      </c>
      <c r="DZ47" s="3" t="s">
        <v>196</v>
      </c>
      <c r="EA47" s="3" t="s">
        <v>180</v>
      </c>
      <c r="EB47" s="3" t="s">
        <v>26</v>
      </c>
      <c r="EC47" s="3" t="s">
        <v>197</v>
      </c>
      <c r="EF47" s="3" t="s">
        <v>198</v>
      </c>
      <c r="EG47" s="2" t="s">
        <v>195</v>
      </c>
      <c r="EH47" s="3" t="s">
        <v>196</v>
      </c>
      <c r="EI47" s="3" t="s">
        <v>180</v>
      </c>
      <c r="EJ47" s="3" t="s">
        <v>26</v>
      </c>
      <c r="EK47" s="3" t="s">
        <v>197</v>
      </c>
      <c r="EN47" s="3" t="s">
        <v>198</v>
      </c>
      <c r="EO47" s="2" t="s">
        <v>195</v>
      </c>
      <c r="EP47" s="3" t="s">
        <v>196</v>
      </c>
      <c r="EQ47" s="3" t="s">
        <v>180</v>
      </c>
      <c r="ER47" s="3" t="s">
        <v>26</v>
      </c>
      <c r="ES47" s="3" t="s">
        <v>197</v>
      </c>
      <c r="EV47" s="3" t="s">
        <v>198</v>
      </c>
      <c r="EW47" s="2" t="s">
        <v>195</v>
      </c>
      <c r="EX47" s="3" t="s">
        <v>196</v>
      </c>
      <c r="EY47" s="3" t="s">
        <v>180</v>
      </c>
      <c r="EZ47" s="3" t="s">
        <v>26</v>
      </c>
      <c r="FA47" s="3" t="s">
        <v>197</v>
      </c>
      <c r="FD47" s="3" t="s">
        <v>198</v>
      </c>
      <c r="FE47" s="2" t="s">
        <v>195</v>
      </c>
      <c r="FF47" s="3" t="s">
        <v>196</v>
      </c>
      <c r="FG47" s="3" t="s">
        <v>180</v>
      </c>
      <c r="FH47" s="3" t="s">
        <v>26</v>
      </c>
      <c r="FI47" s="3" t="s">
        <v>197</v>
      </c>
      <c r="FL47" s="3" t="s">
        <v>198</v>
      </c>
      <c r="FM47" s="2" t="s">
        <v>195</v>
      </c>
      <c r="FN47" s="3" t="s">
        <v>196</v>
      </c>
      <c r="FO47" s="3" t="s">
        <v>180</v>
      </c>
      <c r="FP47" s="3" t="s">
        <v>26</v>
      </c>
      <c r="FQ47" s="3" t="s">
        <v>197</v>
      </c>
      <c r="FT47" s="3" t="s">
        <v>198</v>
      </c>
      <c r="FU47" s="2" t="s">
        <v>195</v>
      </c>
      <c r="FV47" s="3" t="s">
        <v>196</v>
      </c>
      <c r="FW47" s="3" t="s">
        <v>180</v>
      </c>
      <c r="FX47" s="3" t="s">
        <v>26</v>
      </c>
      <c r="FY47" s="3" t="s">
        <v>197</v>
      </c>
      <c r="GB47" s="3" t="s">
        <v>198</v>
      </c>
      <c r="GC47" s="2" t="s">
        <v>195</v>
      </c>
      <c r="GD47" s="3" t="s">
        <v>196</v>
      </c>
      <c r="GE47" s="3" t="s">
        <v>180</v>
      </c>
      <c r="GF47" s="3" t="s">
        <v>26</v>
      </c>
      <c r="GG47" s="3" t="s">
        <v>197</v>
      </c>
      <c r="GJ47" s="3" t="s">
        <v>198</v>
      </c>
      <c r="GK47" s="2" t="s">
        <v>195</v>
      </c>
      <c r="GL47" s="3" t="s">
        <v>196</v>
      </c>
      <c r="GM47" s="3" t="s">
        <v>180</v>
      </c>
      <c r="GN47" s="3" t="s">
        <v>26</v>
      </c>
      <c r="GO47" s="3" t="s">
        <v>197</v>
      </c>
      <c r="GR47" s="3" t="s">
        <v>198</v>
      </c>
      <c r="GS47" s="2" t="s">
        <v>195</v>
      </c>
      <c r="GT47" s="3" t="s">
        <v>196</v>
      </c>
      <c r="GU47" s="3" t="s">
        <v>180</v>
      </c>
      <c r="GV47" s="3" t="s">
        <v>26</v>
      </c>
      <c r="GW47" s="3" t="s">
        <v>197</v>
      </c>
      <c r="GZ47" s="3" t="s">
        <v>198</v>
      </c>
      <c r="HA47" s="2" t="s">
        <v>195</v>
      </c>
      <c r="HB47" s="3" t="s">
        <v>196</v>
      </c>
      <c r="HC47" s="3" t="s">
        <v>180</v>
      </c>
      <c r="HD47" s="3" t="s">
        <v>26</v>
      </c>
      <c r="HE47" s="3" t="s">
        <v>197</v>
      </c>
      <c r="HH47" s="3" t="s">
        <v>198</v>
      </c>
      <c r="HI47" s="2" t="s">
        <v>195</v>
      </c>
      <c r="HJ47" s="3" t="s">
        <v>196</v>
      </c>
      <c r="HK47" s="3" t="s">
        <v>180</v>
      </c>
      <c r="HL47" s="3" t="s">
        <v>26</v>
      </c>
      <c r="HM47" s="3" t="s">
        <v>197</v>
      </c>
      <c r="HP47" s="3" t="s">
        <v>198</v>
      </c>
      <c r="HQ47" s="2" t="s">
        <v>195</v>
      </c>
      <c r="HR47" s="3" t="s">
        <v>196</v>
      </c>
      <c r="HS47" s="3" t="s">
        <v>180</v>
      </c>
      <c r="HT47" s="3" t="s">
        <v>26</v>
      </c>
      <c r="HU47" s="3" t="s">
        <v>197</v>
      </c>
      <c r="HX47" s="3" t="s">
        <v>198</v>
      </c>
      <c r="HY47" s="2" t="s">
        <v>195</v>
      </c>
      <c r="HZ47" s="3" t="s">
        <v>196</v>
      </c>
      <c r="IA47" s="3" t="s">
        <v>180</v>
      </c>
      <c r="IB47" s="3" t="s">
        <v>26</v>
      </c>
      <c r="IC47" s="3" t="s">
        <v>197</v>
      </c>
      <c r="IF47" s="3" t="s">
        <v>198</v>
      </c>
      <c r="IG47" s="2" t="s">
        <v>195</v>
      </c>
      <c r="IH47" s="3" t="s">
        <v>196</v>
      </c>
      <c r="II47" s="3" t="s">
        <v>180</v>
      </c>
      <c r="IJ47" s="3" t="s">
        <v>26</v>
      </c>
      <c r="IK47" s="3" t="s">
        <v>197</v>
      </c>
      <c r="IN47" s="3" t="s">
        <v>198</v>
      </c>
      <c r="IO47" s="2" t="s">
        <v>195</v>
      </c>
      <c r="IP47" s="3" t="s">
        <v>196</v>
      </c>
      <c r="IQ47" s="3" t="s">
        <v>180</v>
      </c>
      <c r="IR47" s="3" t="s">
        <v>26</v>
      </c>
      <c r="IS47" s="3" t="s">
        <v>197</v>
      </c>
      <c r="IV47" s="3" t="s">
        <v>198</v>
      </c>
      <c r="IW47" s="2" t="s">
        <v>195</v>
      </c>
      <c r="IX47" s="3" t="s">
        <v>196</v>
      </c>
      <c r="IY47" s="3" t="s">
        <v>180</v>
      </c>
      <c r="IZ47" s="3" t="s">
        <v>26</v>
      </c>
      <c r="JA47" s="3" t="s">
        <v>197</v>
      </c>
      <c r="JD47" s="3" t="s">
        <v>198</v>
      </c>
      <c r="JE47" s="2" t="s">
        <v>195</v>
      </c>
      <c r="JF47" s="3" t="s">
        <v>196</v>
      </c>
      <c r="JG47" s="3" t="s">
        <v>180</v>
      </c>
      <c r="JH47" s="3" t="s">
        <v>26</v>
      </c>
      <c r="JI47" s="3" t="s">
        <v>197</v>
      </c>
      <c r="JL47" s="3" t="s">
        <v>198</v>
      </c>
      <c r="JM47" s="2" t="s">
        <v>195</v>
      </c>
      <c r="JN47" s="3" t="s">
        <v>196</v>
      </c>
      <c r="JO47" s="3" t="s">
        <v>180</v>
      </c>
      <c r="JP47" s="3" t="s">
        <v>26</v>
      </c>
      <c r="JQ47" s="3" t="s">
        <v>197</v>
      </c>
      <c r="JT47" s="3" t="s">
        <v>198</v>
      </c>
      <c r="JU47" s="2" t="s">
        <v>195</v>
      </c>
      <c r="JV47" s="3" t="s">
        <v>196</v>
      </c>
      <c r="JW47" s="3" t="s">
        <v>180</v>
      </c>
      <c r="JX47" s="3" t="s">
        <v>26</v>
      </c>
      <c r="JY47" s="3" t="s">
        <v>197</v>
      </c>
      <c r="KB47" s="3" t="s">
        <v>198</v>
      </c>
      <c r="KC47" s="2" t="s">
        <v>195</v>
      </c>
      <c r="KD47" s="3" t="s">
        <v>196</v>
      </c>
      <c r="KE47" s="3" t="s">
        <v>180</v>
      </c>
      <c r="KF47" s="3" t="s">
        <v>26</v>
      </c>
      <c r="KG47" s="3" t="s">
        <v>197</v>
      </c>
      <c r="KJ47" s="3" t="s">
        <v>198</v>
      </c>
      <c r="KK47" s="2" t="s">
        <v>195</v>
      </c>
      <c r="KL47" s="3" t="s">
        <v>196</v>
      </c>
      <c r="KM47" s="3" t="s">
        <v>180</v>
      </c>
      <c r="KN47" s="3" t="s">
        <v>26</v>
      </c>
      <c r="KO47" s="3" t="s">
        <v>197</v>
      </c>
      <c r="KR47" s="3" t="s">
        <v>198</v>
      </c>
      <c r="KS47" s="2" t="s">
        <v>195</v>
      </c>
      <c r="KT47" s="3" t="s">
        <v>196</v>
      </c>
      <c r="KU47" s="3" t="s">
        <v>180</v>
      </c>
      <c r="KV47" s="3" t="s">
        <v>26</v>
      </c>
      <c r="KW47" s="3" t="s">
        <v>197</v>
      </c>
      <c r="KZ47" s="3" t="s">
        <v>198</v>
      </c>
      <c r="LA47" s="2" t="s">
        <v>195</v>
      </c>
      <c r="LB47" s="3" t="s">
        <v>196</v>
      </c>
      <c r="LC47" s="3" t="s">
        <v>180</v>
      </c>
      <c r="LD47" s="3" t="s">
        <v>26</v>
      </c>
      <c r="LE47" s="3" t="s">
        <v>197</v>
      </c>
      <c r="LH47" s="3" t="s">
        <v>198</v>
      </c>
      <c r="LI47" s="2" t="s">
        <v>195</v>
      </c>
      <c r="LJ47" s="3" t="s">
        <v>196</v>
      </c>
      <c r="LK47" s="3" t="s">
        <v>180</v>
      </c>
      <c r="LL47" s="3" t="s">
        <v>26</v>
      </c>
      <c r="LM47" s="3" t="s">
        <v>197</v>
      </c>
      <c r="LP47" s="3" t="s">
        <v>198</v>
      </c>
      <c r="LQ47" s="2" t="s">
        <v>195</v>
      </c>
      <c r="LR47" s="3" t="s">
        <v>196</v>
      </c>
      <c r="LS47" s="3" t="s">
        <v>180</v>
      </c>
      <c r="LT47" s="3" t="s">
        <v>26</v>
      </c>
      <c r="LU47" s="3" t="s">
        <v>197</v>
      </c>
      <c r="LX47" s="3" t="s">
        <v>198</v>
      </c>
      <c r="LY47" s="2" t="s">
        <v>195</v>
      </c>
      <c r="LZ47" s="3" t="s">
        <v>196</v>
      </c>
      <c r="MA47" s="3" t="s">
        <v>180</v>
      </c>
      <c r="MB47" s="3" t="s">
        <v>26</v>
      </c>
      <c r="MC47" s="3" t="s">
        <v>197</v>
      </c>
      <c r="MF47" s="3" t="s">
        <v>198</v>
      </c>
      <c r="MG47" s="2" t="s">
        <v>195</v>
      </c>
      <c r="MH47" s="3" t="s">
        <v>196</v>
      </c>
      <c r="MI47" s="3" t="s">
        <v>180</v>
      </c>
      <c r="MJ47" s="3" t="s">
        <v>26</v>
      </c>
      <c r="MK47" s="3" t="s">
        <v>197</v>
      </c>
      <c r="MN47" s="3" t="s">
        <v>198</v>
      </c>
      <c r="MO47" s="2" t="s">
        <v>195</v>
      </c>
      <c r="MP47" s="3" t="s">
        <v>196</v>
      </c>
      <c r="MQ47" s="3" t="s">
        <v>180</v>
      </c>
      <c r="MR47" s="3" t="s">
        <v>26</v>
      </c>
      <c r="MS47" s="3" t="s">
        <v>197</v>
      </c>
      <c r="MV47" s="3" t="s">
        <v>198</v>
      </c>
      <c r="MW47" s="2" t="s">
        <v>195</v>
      </c>
      <c r="MX47" s="3" t="s">
        <v>196</v>
      </c>
      <c r="MY47" s="3" t="s">
        <v>180</v>
      </c>
      <c r="MZ47" s="3" t="s">
        <v>26</v>
      </c>
      <c r="NA47" s="3" t="s">
        <v>197</v>
      </c>
      <c r="ND47" s="3" t="s">
        <v>198</v>
      </c>
      <c r="NE47" s="2" t="s">
        <v>195</v>
      </c>
      <c r="NF47" s="3" t="s">
        <v>196</v>
      </c>
      <c r="NG47" s="3" t="s">
        <v>180</v>
      </c>
      <c r="NH47" s="3" t="s">
        <v>26</v>
      </c>
      <c r="NI47" s="3" t="s">
        <v>197</v>
      </c>
      <c r="NL47" s="3" t="s">
        <v>198</v>
      </c>
      <c r="NM47" s="2" t="s">
        <v>195</v>
      </c>
      <c r="NN47" s="3" t="s">
        <v>196</v>
      </c>
      <c r="NO47" s="3" t="s">
        <v>180</v>
      </c>
      <c r="NP47" s="3" t="s">
        <v>26</v>
      </c>
      <c r="NQ47" s="3" t="s">
        <v>197</v>
      </c>
      <c r="NT47" s="3" t="s">
        <v>198</v>
      </c>
      <c r="NU47" s="2" t="s">
        <v>195</v>
      </c>
      <c r="NV47" s="3" t="s">
        <v>196</v>
      </c>
      <c r="NW47" s="3" t="s">
        <v>180</v>
      </c>
      <c r="NX47" s="3" t="s">
        <v>26</v>
      </c>
      <c r="NY47" s="3" t="s">
        <v>197</v>
      </c>
      <c r="OB47" s="3" t="s">
        <v>198</v>
      </c>
      <c r="OC47" s="2" t="s">
        <v>195</v>
      </c>
      <c r="OD47" s="3" t="s">
        <v>196</v>
      </c>
      <c r="OE47" s="3" t="s">
        <v>180</v>
      </c>
      <c r="OF47" s="3" t="s">
        <v>26</v>
      </c>
      <c r="OG47" s="3" t="s">
        <v>197</v>
      </c>
      <c r="OJ47" s="3" t="s">
        <v>198</v>
      </c>
      <c r="OK47" s="2" t="s">
        <v>195</v>
      </c>
      <c r="OL47" s="3" t="s">
        <v>196</v>
      </c>
      <c r="OM47" s="3" t="s">
        <v>180</v>
      </c>
      <c r="ON47" s="3" t="s">
        <v>26</v>
      </c>
      <c r="OO47" s="3" t="s">
        <v>197</v>
      </c>
      <c r="OR47" s="3" t="s">
        <v>198</v>
      </c>
      <c r="OS47" s="2" t="s">
        <v>195</v>
      </c>
      <c r="OT47" s="3" t="s">
        <v>196</v>
      </c>
      <c r="OU47" s="3" t="s">
        <v>180</v>
      </c>
      <c r="OV47" s="3" t="s">
        <v>26</v>
      </c>
      <c r="OW47" s="3" t="s">
        <v>197</v>
      </c>
      <c r="OZ47" s="3" t="s">
        <v>198</v>
      </c>
      <c r="PA47" s="2" t="s">
        <v>195</v>
      </c>
      <c r="PB47" s="3" t="s">
        <v>196</v>
      </c>
      <c r="PC47" s="3" t="s">
        <v>180</v>
      </c>
      <c r="PD47" s="3" t="s">
        <v>26</v>
      </c>
      <c r="PE47" s="3" t="s">
        <v>197</v>
      </c>
      <c r="PH47" s="3" t="s">
        <v>198</v>
      </c>
      <c r="PI47" s="2" t="s">
        <v>195</v>
      </c>
      <c r="PJ47" s="3" t="s">
        <v>196</v>
      </c>
      <c r="PK47" s="3" t="s">
        <v>180</v>
      </c>
      <c r="PL47" s="3" t="s">
        <v>26</v>
      </c>
      <c r="PM47" s="3" t="s">
        <v>197</v>
      </c>
      <c r="PP47" s="3" t="s">
        <v>198</v>
      </c>
      <c r="PQ47" s="2" t="s">
        <v>195</v>
      </c>
      <c r="PR47" s="3" t="s">
        <v>196</v>
      </c>
      <c r="PS47" s="3" t="s">
        <v>180</v>
      </c>
      <c r="PT47" s="3" t="s">
        <v>26</v>
      </c>
      <c r="PU47" s="3" t="s">
        <v>197</v>
      </c>
      <c r="PX47" s="3" t="s">
        <v>198</v>
      </c>
      <c r="PY47" s="2" t="s">
        <v>195</v>
      </c>
      <c r="PZ47" s="3" t="s">
        <v>196</v>
      </c>
      <c r="QA47" s="3" t="s">
        <v>180</v>
      </c>
      <c r="QB47" s="3" t="s">
        <v>26</v>
      </c>
      <c r="QC47" s="3" t="s">
        <v>197</v>
      </c>
      <c r="QF47" s="3" t="s">
        <v>198</v>
      </c>
      <c r="QG47" s="2" t="s">
        <v>195</v>
      </c>
      <c r="QH47" s="3" t="s">
        <v>196</v>
      </c>
      <c r="QI47" s="3" t="s">
        <v>180</v>
      </c>
      <c r="QJ47" s="3" t="s">
        <v>26</v>
      </c>
      <c r="QK47" s="3" t="s">
        <v>197</v>
      </c>
      <c r="QN47" s="3" t="s">
        <v>198</v>
      </c>
      <c r="QO47" s="2" t="s">
        <v>195</v>
      </c>
      <c r="QP47" s="3" t="s">
        <v>196</v>
      </c>
      <c r="QQ47" s="3" t="s">
        <v>180</v>
      </c>
      <c r="QR47" s="3" t="s">
        <v>26</v>
      </c>
      <c r="QS47" s="3" t="s">
        <v>197</v>
      </c>
      <c r="QV47" s="3" t="s">
        <v>198</v>
      </c>
      <c r="QW47" s="2" t="s">
        <v>195</v>
      </c>
      <c r="QX47" s="3" t="s">
        <v>196</v>
      </c>
      <c r="QY47" s="3" t="s">
        <v>180</v>
      </c>
      <c r="QZ47" s="3" t="s">
        <v>26</v>
      </c>
      <c r="RA47" s="3" t="s">
        <v>197</v>
      </c>
      <c r="RD47" s="3" t="s">
        <v>198</v>
      </c>
      <c r="RE47" s="2" t="s">
        <v>195</v>
      </c>
      <c r="RF47" s="3" t="s">
        <v>196</v>
      </c>
      <c r="RG47" s="3" t="s">
        <v>180</v>
      </c>
      <c r="RH47" s="3" t="s">
        <v>26</v>
      </c>
      <c r="RI47" s="3" t="s">
        <v>197</v>
      </c>
      <c r="RL47" s="3" t="s">
        <v>198</v>
      </c>
      <c r="RM47" s="2" t="s">
        <v>195</v>
      </c>
      <c r="RN47" s="3" t="s">
        <v>196</v>
      </c>
      <c r="RO47" s="3" t="s">
        <v>180</v>
      </c>
      <c r="RP47" s="3" t="s">
        <v>26</v>
      </c>
      <c r="RQ47" s="3" t="s">
        <v>197</v>
      </c>
      <c r="RT47" s="3" t="s">
        <v>198</v>
      </c>
      <c r="RU47" s="2" t="s">
        <v>195</v>
      </c>
      <c r="RV47" s="3" t="s">
        <v>196</v>
      </c>
      <c r="RW47" s="3" t="s">
        <v>180</v>
      </c>
      <c r="RX47" s="3" t="s">
        <v>26</v>
      </c>
      <c r="RY47" s="3" t="s">
        <v>197</v>
      </c>
      <c r="SB47" s="3" t="s">
        <v>198</v>
      </c>
      <c r="SC47" s="2" t="s">
        <v>195</v>
      </c>
      <c r="SD47" s="3" t="s">
        <v>196</v>
      </c>
      <c r="SE47" s="3" t="s">
        <v>180</v>
      </c>
      <c r="SF47" s="3" t="s">
        <v>26</v>
      </c>
      <c r="SG47" s="3" t="s">
        <v>197</v>
      </c>
      <c r="SJ47" s="3" t="s">
        <v>198</v>
      </c>
      <c r="SK47" s="2" t="s">
        <v>195</v>
      </c>
      <c r="SL47" s="3" t="s">
        <v>196</v>
      </c>
      <c r="SM47" s="3" t="s">
        <v>180</v>
      </c>
      <c r="SN47" s="3" t="s">
        <v>26</v>
      </c>
      <c r="SO47" s="3" t="s">
        <v>197</v>
      </c>
      <c r="SR47" s="3" t="s">
        <v>198</v>
      </c>
      <c r="SS47" s="2" t="s">
        <v>195</v>
      </c>
      <c r="ST47" s="3" t="s">
        <v>196</v>
      </c>
      <c r="SU47" s="3" t="s">
        <v>180</v>
      </c>
      <c r="SV47" s="3" t="s">
        <v>26</v>
      </c>
      <c r="SW47" s="3" t="s">
        <v>197</v>
      </c>
      <c r="SZ47" s="3" t="s">
        <v>198</v>
      </c>
      <c r="TA47" s="2" t="s">
        <v>195</v>
      </c>
      <c r="TB47" s="3" t="s">
        <v>196</v>
      </c>
      <c r="TC47" s="3" t="s">
        <v>180</v>
      </c>
      <c r="TD47" s="3" t="s">
        <v>26</v>
      </c>
      <c r="TE47" s="3" t="s">
        <v>197</v>
      </c>
      <c r="TH47" s="3" t="s">
        <v>198</v>
      </c>
      <c r="TI47" s="2" t="s">
        <v>195</v>
      </c>
      <c r="TJ47" s="3" t="s">
        <v>196</v>
      </c>
      <c r="TK47" s="3" t="s">
        <v>180</v>
      </c>
      <c r="TL47" s="3" t="s">
        <v>26</v>
      </c>
      <c r="TM47" s="3" t="s">
        <v>197</v>
      </c>
      <c r="TP47" s="3" t="s">
        <v>198</v>
      </c>
      <c r="TQ47" s="2" t="s">
        <v>195</v>
      </c>
      <c r="TR47" s="3" t="s">
        <v>196</v>
      </c>
      <c r="TS47" s="3" t="s">
        <v>180</v>
      </c>
      <c r="TT47" s="3" t="s">
        <v>26</v>
      </c>
      <c r="TU47" s="3" t="s">
        <v>197</v>
      </c>
      <c r="TX47" s="3" t="s">
        <v>198</v>
      </c>
      <c r="TY47" s="2" t="s">
        <v>195</v>
      </c>
      <c r="TZ47" s="3" t="s">
        <v>196</v>
      </c>
      <c r="UA47" s="3" t="s">
        <v>180</v>
      </c>
      <c r="UB47" s="3" t="s">
        <v>26</v>
      </c>
      <c r="UC47" s="3" t="s">
        <v>197</v>
      </c>
      <c r="UF47" s="3" t="s">
        <v>198</v>
      </c>
      <c r="UG47" s="2" t="s">
        <v>195</v>
      </c>
      <c r="UH47" s="3" t="s">
        <v>196</v>
      </c>
      <c r="UI47" s="3" t="s">
        <v>180</v>
      </c>
      <c r="UJ47" s="3" t="s">
        <v>26</v>
      </c>
      <c r="UK47" s="3" t="s">
        <v>197</v>
      </c>
      <c r="UN47" s="3" t="s">
        <v>198</v>
      </c>
      <c r="UO47" s="2" t="s">
        <v>195</v>
      </c>
      <c r="UP47" s="3" t="s">
        <v>196</v>
      </c>
      <c r="UQ47" s="3" t="s">
        <v>180</v>
      </c>
      <c r="UR47" s="3" t="s">
        <v>26</v>
      </c>
      <c r="US47" s="3" t="s">
        <v>197</v>
      </c>
      <c r="UV47" s="3" t="s">
        <v>198</v>
      </c>
      <c r="UW47" s="2" t="s">
        <v>195</v>
      </c>
      <c r="UX47" s="3" t="s">
        <v>196</v>
      </c>
      <c r="UY47" s="3" t="s">
        <v>180</v>
      </c>
      <c r="UZ47" s="3" t="s">
        <v>26</v>
      </c>
      <c r="VA47" s="3" t="s">
        <v>197</v>
      </c>
      <c r="VD47" s="3" t="s">
        <v>198</v>
      </c>
      <c r="VE47" s="2" t="s">
        <v>195</v>
      </c>
      <c r="VF47" s="3" t="s">
        <v>196</v>
      </c>
      <c r="VG47" s="3" t="s">
        <v>180</v>
      </c>
      <c r="VH47" s="3" t="s">
        <v>26</v>
      </c>
      <c r="VI47" s="3" t="s">
        <v>197</v>
      </c>
      <c r="VL47" s="3" t="s">
        <v>198</v>
      </c>
      <c r="VM47" s="2" t="s">
        <v>195</v>
      </c>
      <c r="VN47" s="3" t="s">
        <v>196</v>
      </c>
      <c r="VO47" s="3" t="s">
        <v>180</v>
      </c>
      <c r="VP47" s="3" t="s">
        <v>26</v>
      </c>
      <c r="VQ47" s="3" t="s">
        <v>197</v>
      </c>
      <c r="VT47" s="3" t="s">
        <v>198</v>
      </c>
      <c r="VU47" s="2" t="s">
        <v>195</v>
      </c>
      <c r="VV47" s="3" t="s">
        <v>196</v>
      </c>
      <c r="VW47" s="3" t="s">
        <v>180</v>
      </c>
      <c r="VX47" s="3" t="s">
        <v>26</v>
      </c>
      <c r="VY47" s="3" t="s">
        <v>197</v>
      </c>
      <c r="WB47" s="3" t="s">
        <v>198</v>
      </c>
      <c r="WC47" s="2" t="s">
        <v>195</v>
      </c>
      <c r="WD47" s="3" t="s">
        <v>196</v>
      </c>
      <c r="WE47" s="3" t="s">
        <v>180</v>
      </c>
      <c r="WF47" s="3" t="s">
        <v>26</v>
      </c>
      <c r="WG47" s="3" t="s">
        <v>197</v>
      </c>
      <c r="WJ47" s="3" t="s">
        <v>198</v>
      </c>
      <c r="WK47" s="2" t="s">
        <v>195</v>
      </c>
      <c r="WL47" s="3" t="s">
        <v>196</v>
      </c>
      <c r="WM47" s="3" t="s">
        <v>180</v>
      </c>
      <c r="WN47" s="3" t="s">
        <v>26</v>
      </c>
      <c r="WO47" s="3" t="s">
        <v>197</v>
      </c>
      <c r="WR47" s="3" t="s">
        <v>198</v>
      </c>
      <c r="WS47" s="2" t="s">
        <v>195</v>
      </c>
      <c r="WT47" s="3" t="s">
        <v>196</v>
      </c>
      <c r="WU47" s="3" t="s">
        <v>180</v>
      </c>
      <c r="WV47" s="3" t="s">
        <v>26</v>
      </c>
      <c r="WW47" s="3" t="s">
        <v>197</v>
      </c>
      <c r="WZ47" s="3" t="s">
        <v>198</v>
      </c>
      <c r="XA47" s="2" t="s">
        <v>195</v>
      </c>
      <c r="XB47" s="3" t="s">
        <v>196</v>
      </c>
      <c r="XC47" s="3" t="s">
        <v>180</v>
      </c>
      <c r="XD47" s="3" t="s">
        <v>26</v>
      </c>
      <c r="XE47" s="3" t="s">
        <v>197</v>
      </c>
      <c r="XH47" s="3" t="s">
        <v>198</v>
      </c>
      <c r="XI47" s="2" t="s">
        <v>195</v>
      </c>
      <c r="XJ47" s="3" t="s">
        <v>196</v>
      </c>
      <c r="XK47" s="3" t="s">
        <v>180</v>
      </c>
      <c r="XL47" s="3" t="s">
        <v>26</v>
      </c>
      <c r="XM47" s="3" t="s">
        <v>197</v>
      </c>
      <c r="XP47" s="3" t="s">
        <v>198</v>
      </c>
      <c r="XQ47" s="2" t="s">
        <v>195</v>
      </c>
      <c r="XR47" s="3" t="s">
        <v>196</v>
      </c>
      <c r="XS47" s="3" t="s">
        <v>180</v>
      </c>
      <c r="XT47" s="3" t="s">
        <v>26</v>
      </c>
      <c r="XU47" s="3" t="s">
        <v>197</v>
      </c>
      <c r="XX47" s="3" t="s">
        <v>198</v>
      </c>
      <c r="XY47" s="2" t="s">
        <v>195</v>
      </c>
      <c r="XZ47" s="3" t="s">
        <v>196</v>
      </c>
      <c r="YA47" s="3" t="s">
        <v>180</v>
      </c>
      <c r="YB47" s="3" t="s">
        <v>26</v>
      </c>
      <c r="YC47" s="3" t="s">
        <v>197</v>
      </c>
      <c r="YF47" s="3" t="s">
        <v>198</v>
      </c>
      <c r="YG47" s="2" t="s">
        <v>195</v>
      </c>
      <c r="YH47" s="3" t="s">
        <v>196</v>
      </c>
      <c r="YI47" s="3" t="s">
        <v>180</v>
      </c>
      <c r="YJ47" s="3" t="s">
        <v>26</v>
      </c>
      <c r="YK47" s="3" t="s">
        <v>197</v>
      </c>
      <c r="YN47" s="3" t="s">
        <v>198</v>
      </c>
      <c r="YO47" s="2" t="s">
        <v>195</v>
      </c>
      <c r="YP47" s="3" t="s">
        <v>196</v>
      </c>
      <c r="YQ47" s="3" t="s">
        <v>180</v>
      </c>
      <c r="YR47" s="3" t="s">
        <v>26</v>
      </c>
      <c r="YS47" s="3" t="s">
        <v>197</v>
      </c>
      <c r="YV47" s="3" t="s">
        <v>198</v>
      </c>
      <c r="YW47" s="2" t="s">
        <v>195</v>
      </c>
      <c r="YX47" s="3" t="s">
        <v>196</v>
      </c>
      <c r="YY47" s="3" t="s">
        <v>180</v>
      </c>
      <c r="YZ47" s="3" t="s">
        <v>26</v>
      </c>
      <c r="ZA47" s="3" t="s">
        <v>197</v>
      </c>
      <c r="ZD47" s="3" t="s">
        <v>198</v>
      </c>
      <c r="ZE47" s="2" t="s">
        <v>195</v>
      </c>
      <c r="ZF47" s="3" t="s">
        <v>196</v>
      </c>
      <c r="ZG47" s="3" t="s">
        <v>180</v>
      </c>
      <c r="ZH47" s="3" t="s">
        <v>26</v>
      </c>
      <c r="ZI47" s="3" t="s">
        <v>197</v>
      </c>
      <c r="ZL47" s="3" t="s">
        <v>198</v>
      </c>
      <c r="ZM47" s="2" t="s">
        <v>195</v>
      </c>
      <c r="ZN47" s="3" t="s">
        <v>196</v>
      </c>
      <c r="ZO47" s="3" t="s">
        <v>180</v>
      </c>
      <c r="ZP47" s="3" t="s">
        <v>26</v>
      </c>
      <c r="ZQ47" s="3" t="s">
        <v>197</v>
      </c>
      <c r="ZT47" s="3" t="s">
        <v>198</v>
      </c>
      <c r="ZU47" s="2" t="s">
        <v>195</v>
      </c>
      <c r="ZV47" s="3" t="s">
        <v>196</v>
      </c>
      <c r="ZW47" s="3" t="s">
        <v>180</v>
      </c>
      <c r="ZX47" s="3" t="s">
        <v>26</v>
      </c>
      <c r="ZY47" s="3" t="s">
        <v>197</v>
      </c>
      <c r="AAB47" s="3" t="s">
        <v>198</v>
      </c>
      <c r="AAC47" s="2" t="s">
        <v>195</v>
      </c>
      <c r="AAD47" s="3" t="s">
        <v>196</v>
      </c>
      <c r="AAE47" s="3" t="s">
        <v>180</v>
      </c>
      <c r="AAF47" s="3" t="s">
        <v>26</v>
      </c>
      <c r="AAG47" s="3" t="s">
        <v>197</v>
      </c>
      <c r="AAJ47" s="3" t="s">
        <v>198</v>
      </c>
      <c r="AAK47" s="2" t="s">
        <v>195</v>
      </c>
      <c r="AAL47" s="3" t="s">
        <v>196</v>
      </c>
      <c r="AAM47" s="3" t="s">
        <v>180</v>
      </c>
      <c r="AAN47" s="3" t="s">
        <v>26</v>
      </c>
      <c r="AAO47" s="3" t="s">
        <v>197</v>
      </c>
      <c r="AAR47" s="3" t="s">
        <v>198</v>
      </c>
      <c r="AAS47" s="2" t="s">
        <v>195</v>
      </c>
      <c r="AAT47" s="3" t="s">
        <v>196</v>
      </c>
      <c r="AAU47" s="3" t="s">
        <v>180</v>
      </c>
      <c r="AAV47" s="3" t="s">
        <v>26</v>
      </c>
      <c r="AAW47" s="3" t="s">
        <v>197</v>
      </c>
      <c r="AAZ47" s="3" t="s">
        <v>198</v>
      </c>
      <c r="ABA47" s="2" t="s">
        <v>195</v>
      </c>
      <c r="ABB47" s="3" t="s">
        <v>196</v>
      </c>
      <c r="ABC47" s="3" t="s">
        <v>180</v>
      </c>
      <c r="ABD47" s="3" t="s">
        <v>26</v>
      </c>
      <c r="ABE47" s="3" t="s">
        <v>197</v>
      </c>
      <c r="ABH47" s="3" t="s">
        <v>198</v>
      </c>
      <c r="ABI47" s="2" t="s">
        <v>195</v>
      </c>
      <c r="ABJ47" s="3" t="s">
        <v>196</v>
      </c>
      <c r="ABK47" s="3" t="s">
        <v>180</v>
      </c>
      <c r="ABL47" s="3" t="s">
        <v>26</v>
      </c>
      <c r="ABM47" s="3" t="s">
        <v>197</v>
      </c>
      <c r="ABP47" s="3" t="s">
        <v>198</v>
      </c>
      <c r="ABQ47" s="2" t="s">
        <v>195</v>
      </c>
      <c r="ABR47" s="3" t="s">
        <v>196</v>
      </c>
      <c r="ABS47" s="3" t="s">
        <v>180</v>
      </c>
      <c r="ABT47" s="3" t="s">
        <v>26</v>
      </c>
      <c r="ABU47" s="3" t="s">
        <v>197</v>
      </c>
      <c r="ABX47" s="3" t="s">
        <v>198</v>
      </c>
      <c r="ABY47" s="2" t="s">
        <v>195</v>
      </c>
      <c r="ABZ47" s="3" t="s">
        <v>196</v>
      </c>
      <c r="ACA47" s="3" t="s">
        <v>180</v>
      </c>
      <c r="ACB47" s="3" t="s">
        <v>26</v>
      </c>
      <c r="ACC47" s="3" t="s">
        <v>197</v>
      </c>
      <c r="ACF47" s="3" t="s">
        <v>198</v>
      </c>
      <c r="ACG47" s="2" t="s">
        <v>195</v>
      </c>
      <c r="ACH47" s="3" t="s">
        <v>196</v>
      </c>
      <c r="ACI47" s="3" t="s">
        <v>180</v>
      </c>
      <c r="ACJ47" s="3" t="s">
        <v>26</v>
      </c>
      <c r="ACK47" s="3" t="s">
        <v>197</v>
      </c>
      <c r="ACN47" s="3" t="s">
        <v>198</v>
      </c>
      <c r="ACO47" s="2" t="s">
        <v>195</v>
      </c>
      <c r="ACP47" s="3" t="s">
        <v>196</v>
      </c>
      <c r="ACQ47" s="3" t="s">
        <v>180</v>
      </c>
      <c r="ACR47" s="3" t="s">
        <v>26</v>
      </c>
      <c r="ACS47" s="3" t="s">
        <v>197</v>
      </c>
      <c r="ACV47" s="3" t="s">
        <v>198</v>
      </c>
      <c r="ACW47" s="2" t="s">
        <v>195</v>
      </c>
      <c r="ACX47" s="3" t="s">
        <v>196</v>
      </c>
      <c r="ACY47" s="3" t="s">
        <v>180</v>
      </c>
      <c r="ACZ47" s="3" t="s">
        <v>26</v>
      </c>
      <c r="ADA47" s="3" t="s">
        <v>197</v>
      </c>
      <c r="ADD47" s="3" t="s">
        <v>198</v>
      </c>
      <c r="ADE47" s="2" t="s">
        <v>195</v>
      </c>
      <c r="ADF47" s="3" t="s">
        <v>196</v>
      </c>
      <c r="ADG47" s="3" t="s">
        <v>180</v>
      </c>
      <c r="ADH47" s="3" t="s">
        <v>26</v>
      </c>
      <c r="ADI47" s="3" t="s">
        <v>197</v>
      </c>
      <c r="ADL47" s="3" t="s">
        <v>198</v>
      </c>
      <c r="ADM47" s="2" t="s">
        <v>195</v>
      </c>
      <c r="ADN47" s="3" t="s">
        <v>196</v>
      </c>
      <c r="ADO47" s="3" t="s">
        <v>180</v>
      </c>
      <c r="ADP47" s="3" t="s">
        <v>26</v>
      </c>
      <c r="ADQ47" s="3" t="s">
        <v>197</v>
      </c>
      <c r="ADT47" s="3" t="s">
        <v>198</v>
      </c>
      <c r="ADU47" s="2" t="s">
        <v>195</v>
      </c>
      <c r="ADV47" s="3" t="s">
        <v>196</v>
      </c>
      <c r="ADW47" s="3" t="s">
        <v>180</v>
      </c>
      <c r="ADX47" s="3" t="s">
        <v>26</v>
      </c>
      <c r="ADY47" s="3" t="s">
        <v>197</v>
      </c>
      <c r="AEB47" s="3" t="s">
        <v>198</v>
      </c>
      <c r="AEC47" s="2" t="s">
        <v>195</v>
      </c>
      <c r="AED47" s="3" t="s">
        <v>196</v>
      </c>
      <c r="AEE47" s="3" t="s">
        <v>180</v>
      </c>
      <c r="AEF47" s="3" t="s">
        <v>26</v>
      </c>
      <c r="AEG47" s="3" t="s">
        <v>197</v>
      </c>
      <c r="AEJ47" s="3" t="s">
        <v>198</v>
      </c>
      <c r="AEK47" s="2" t="s">
        <v>195</v>
      </c>
      <c r="AEL47" s="3" t="s">
        <v>196</v>
      </c>
      <c r="AEM47" s="3" t="s">
        <v>180</v>
      </c>
      <c r="AEN47" s="3" t="s">
        <v>26</v>
      </c>
      <c r="AEO47" s="3" t="s">
        <v>197</v>
      </c>
      <c r="AER47" s="3" t="s">
        <v>198</v>
      </c>
      <c r="AES47" s="2" t="s">
        <v>195</v>
      </c>
      <c r="AET47" s="3" t="s">
        <v>196</v>
      </c>
      <c r="AEU47" s="3" t="s">
        <v>180</v>
      </c>
      <c r="AEV47" s="3" t="s">
        <v>26</v>
      </c>
      <c r="AEW47" s="3" t="s">
        <v>197</v>
      </c>
      <c r="AEZ47" s="3" t="s">
        <v>198</v>
      </c>
      <c r="AFA47" s="2" t="s">
        <v>195</v>
      </c>
      <c r="AFB47" s="3" t="s">
        <v>196</v>
      </c>
      <c r="AFC47" s="3" t="s">
        <v>180</v>
      </c>
      <c r="AFD47" s="3" t="s">
        <v>26</v>
      </c>
      <c r="AFE47" s="3" t="s">
        <v>197</v>
      </c>
      <c r="AFH47" s="3" t="s">
        <v>198</v>
      </c>
      <c r="AFI47" s="2" t="s">
        <v>195</v>
      </c>
      <c r="AFJ47" s="3" t="s">
        <v>196</v>
      </c>
      <c r="AFK47" s="3" t="s">
        <v>180</v>
      </c>
      <c r="AFL47" s="3" t="s">
        <v>26</v>
      </c>
      <c r="AFM47" s="3" t="s">
        <v>197</v>
      </c>
      <c r="AFP47" s="3" t="s">
        <v>198</v>
      </c>
      <c r="AFQ47" s="2" t="s">
        <v>195</v>
      </c>
      <c r="AFR47" s="3" t="s">
        <v>196</v>
      </c>
      <c r="AFS47" s="3" t="s">
        <v>180</v>
      </c>
      <c r="AFT47" s="3" t="s">
        <v>26</v>
      </c>
      <c r="AFU47" s="3" t="s">
        <v>197</v>
      </c>
      <c r="AFX47" s="3" t="s">
        <v>198</v>
      </c>
      <c r="AFY47" s="2" t="s">
        <v>195</v>
      </c>
      <c r="AFZ47" s="3" t="s">
        <v>196</v>
      </c>
      <c r="AGA47" s="3" t="s">
        <v>180</v>
      </c>
      <c r="AGB47" s="3" t="s">
        <v>26</v>
      </c>
      <c r="AGC47" s="3" t="s">
        <v>197</v>
      </c>
      <c r="AGF47" s="3" t="s">
        <v>198</v>
      </c>
      <c r="AGG47" s="2" t="s">
        <v>195</v>
      </c>
      <c r="AGH47" s="3" t="s">
        <v>196</v>
      </c>
      <c r="AGI47" s="3" t="s">
        <v>180</v>
      </c>
      <c r="AGJ47" s="3" t="s">
        <v>26</v>
      </c>
      <c r="AGK47" s="3" t="s">
        <v>197</v>
      </c>
      <c r="AGN47" s="3" t="s">
        <v>198</v>
      </c>
      <c r="AGO47" s="2" t="s">
        <v>195</v>
      </c>
      <c r="AGP47" s="3" t="s">
        <v>196</v>
      </c>
      <c r="AGQ47" s="3" t="s">
        <v>180</v>
      </c>
      <c r="AGR47" s="3" t="s">
        <v>26</v>
      </c>
      <c r="AGS47" s="3" t="s">
        <v>197</v>
      </c>
      <c r="AGV47" s="3" t="s">
        <v>198</v>
      </c>
      <c r="AGW47" s="2" t="s">
        <v>195</v>
      </c>
      <c r="AGX47" s="3" t="s">
        <v>196</v>
      </c>
      <c r="AGY47" s="3" t="s">
        <v>180</v>
      </c>
      <c r="AGZ47" s="3" t="s">
        <v>26</v>
      </c>
      <c r="AHA47" s="3" t="s">
        <v>197</v>
      </c>
      <c r="AHD47" s="3" t="s">
        <v>198</v>
      </c>
      <c r="AHE47" s="2" t="s">
        <v>195</v>
      </c>
      <c r="AHF47" s="3" t="s">
        <v>196</v>
      </c>
      <c r="AHG47" s="3" t="s">
        <v>180</v>
      </c>
      <c r="AHH47" s="3" t="s">
        <v>26</v>
      </c>
      <c r="AHI47" s="3" t="s">
        <v>197</v>
      </c>
      <c r="AHL47" s="3" t="s">
        <v>198</v>
      </c>
      <c r="AHM47" s="2" t="s">
        <v>195</v>
      </c>
      <c r="AHN47" s="3" t="s">
        <v>196</v>
      </c>
      <c r="AHO47" s="3" t="s">
        <v>180</v>
      </c>
      <c r="AHP47" s="3" t="s">
        <v>26</v>
      </c>
      <c r="AHQ47" s="3" t="s">
        <v>197</v>
      </c>
      <c r="AHT47" s="3" t="s">
        <v>198</v>
      </c>
      <c r="AHU47" s="2" t="s">
        <v>195</v>
      </c>
      <c r="AHV47" s="3" t="s">
        <v>196</v>
      </c>
      <c r="AHW47" s="3" t="s">
        <v>180</v>
      </c>
      <c r="AHX47" s="3" t="s">
        <v>26</v>
      </c>
      <c r="AHY47" s="3" t="s">
        <v>197</v>
      </c>
      <c r="AIB47" s="3" t="s">
        <v>198</v>
      </c>
      <c r="AIC47" s="2" t="s">
        <v>195</v>
      </c>
      <c r="AID47" s="3" t="s">
        <v>196</v>
      </c>
      <c r="AIE47" s="3" t="s">
        <v>180</v>
      </c>
      <c r="AIF47" s="3" t="s">
        <v>26</v>
      </c>
      <c r="AIG47" s="3" t="s">
        <v>197</v>
      </c>
      <c r="AIJ47" s="3" t="s">
        <v>198</v>
      </c>
      <c r="AIK47" s="2" t="s">
        <v>195</v>
      </c>
      <c r="AIL47" s="3" t="s">
        <v>196</v>
      </c>
      <c r="AIM47" s="3" t="s">
        <v>180</v>
      </c>
      <c r="AIN47" s="3" t="s">
        <v>26</v>
      </c>
      <c r="AIO47" s="3" t="s">
        <v>197</v>
      </c>
      <c r="AIR47" s="3" t="s">
        <v>198</v>
      </c>
      <c r="AIS47" s="2" t="s">
        <v>195</v>
      </c>
      <c r="AIT47" s="3" t="s">
        <v>196</v>
      </c>
      <c r="AIU47" s="3" t="s">
        <v>180</v>
      </c>
      <c r="AIV47" s="3" t="s">
        <v>26</v>
      </c>
      <c r="AIW47" s="3" t="s">
        <v>197</v>
      </c>
      <c r="AIZ47" s="3" t="s">
        <v>198</v>
      </c>
      <c r="AJA47" s="2" t="s">
        <v>195</v>
      </c>
      <c r="AJB47" s="3" t="s">
        <v>196</v>
      </c>
      <c r="AJC47" s="3" t="s">
        <v>180</v>
      </c>
      <c r="AJD47" s="3" t="s">
        <v>26</v>
      </c>
      <c r="AJE47" s="3" t="s">
        <v>197</v>
      </c>
      <c r="AJH47" s="3" t="s">
        <v>198</v>
      </c>
      <c r="AJI47" s="2" t="s">
        <v>195</v>
      </c>
      <c r="AJJ47" s="3" t="s">
        <v>196</v>
      </c>
      <c r="AJK47" s="3" t="s">
        <v>180</v>
      </c>
      <c r="AJL47" s="3" t="s">
        <v>26</v>
      </c>
      <c r="AJM47" s="3" t="s">
        <v>197</v>
      </c>
      <c r="AJP47" s="3" t="s">
        <v>198</v>
      </c>
      <c r="AJQ47" s="2" t="s">
        <v>195</v>
      </c>
      <c r="AJR47" s="3" t="s">
        <v>196</v>
      </c>
      <c r="AJS47" s="3" t="s">
        <v>180</v>
      </c>
      <c r="AJT47" s="3" t="s">
        <v>26</v>
      </c>
      <c r="AJU47" s="3" t="s">
        <v>197</v>
      </c>
      <c r="AJX47" s="3" t="s">
        <v>198</v>
      </c>
      <c r="AJY47" s="2" t="s">
        <v>195</v>
      </c>
      <c r="AJZ47" s="3" t="s">
        <v>196</v>
      </c>
      <c r="AKA47" s="3" t="s">
        <v>180</v>
      </c>
      <c r="AKB47" s="3" t="s">
        <v>26</v>
      </c>
      <c r="AKC47" s="3" t="s">
        <v>197</v>
      </c>
      <c r="AKF47" s="3" t="s">
        <v>198</v>
      </c>
      <c r="AKG47" s="2" t="s">
        <v>195</v>
      </c>
      <c r="AKH47" s="3" t="s">
        <v>196</v>
      </c>
      <c r="AKI47" s="3" t="s">
        <v>180</v>
      </c>
      <c r="AKJ47" s="3" t="s">
        <v>26</v>
      </c>
      <c r="AKK47" s="3" t="s">
        <v>197</v>
      </c>
      <c r="AKN47" s="3" t="s">
        <v>198</v>
      </c>
      <c r="AKO47" s="2" t="s">
        <v>195</v>
      </c>
      <c r="AKP47" s="3" t="s">
        <v>196</v>
      </c>
      <c r="AKQ47" s="3" t="s">
        <v>180</v>
      </c>
      <c r="AKR47" s="3" t="s">
        <v>26</v>
      </c>
      <c r="AKS47" s="3" t="s">
        <v>197</v>
      </c>
      <c r="AKV47" s="3" t="s">
        <v>198</v>
      </c>
      <c r="AKW47" s="2" t="s">
        <v>195</v>
      </c>
      <c r="AKX47" s="3" t="s">
        <v>196</v>
      </c>
      <c r="AKY47" s="3" t="s">
        <v>180</v>
      </c>
      <c r="AKZ47" s="3" t="s">
        <v>26</v>
      </c>
      <c r="ALA47" s="3" t="s">
        <v>197</v>
      </c>
      <c r="ALD47" s="3" t="s">
        <v>198</v>
      </c>
      <c r="ALE47" s="2" t="s">
        <v>195</v>
      </c>
      <c r="ALF47" s="3" t="s">
        <v>196</v>
      </c>
      <c r="ALG47" s="3" t="s">
        <v>180</v>
      </c>
      <c r="ALH47" s="3" t="s">
        <v>26</v>
      </c>
      <c r="ALI47" s="3" t="s">
        <v>197</v>
      </c>
      <c r="ALL47" s="3" t="s">
        <v>198</v>
      </c>
      <c r="ALM47" s="2" t="s">
        <v>195</v>
      </c>
      <c r="ALN47" s="3" t="s">
        <v>196</v>
      </c>
      <c r="ALO47" s="3" t="s">
        <v>180</v>
      </c>
      <c r="ALP47" s="3" t="s">
        <v>26</v>
      </c>
      <c r="ALQ47" s="3" t="s">
        <v>197</v>
      </c>
      <c r="ALT47" s="3" t="s">
        <v>198</v>
      </c>
      <c r="ALU47" s="2" t="s">
        <v>195</v>
      </c>
      <c r="ALV47" s="3" t="s">
        <v>196</v>
      </c>
      <c r="ALW47" s="3" t="s">
        <v>180</v>
      </c>
      <c r="ALX47" s="3" t="s">
        <v>26</v>
      </c>
      <c r="ALY47" s="3" t="s">
        <v>197</v>
      </c>
      <c r="AMB47" s="3" t="s">
        <v>198</v>
      </c>
      <c r="AMC47" s="2" t="s">
        <v>195</v>
      </c>
      <c r="AMD47" s="3" t="s">
        <v>196</v>
      </c>
      <c r="AME47" s="3" t="s">
        <v>180</v>
      </c>
      <c r="AMF47" s="3" t="s">
        <v>26</v>
      </c>
      <c r="AMG47" s="3" t="s">
        <v>197</v>
      </c>
      <c r="AMJ47" s="3" t="s">
        <v>198</v>
      </c>
      <c r="AMK47" s="2" t="s">
        <v>195</v>
      </c>
      <c r="AML47" s="3" t="s">
        <v>196</v>
      </c>
      <c r="AMM47" s="3" t="s">
        <v>180</v>
      </c>
      <c r="AMN47" s="3" t="s">
        <v>26</v>
      </c>
      <c r="AMO47" s="3" t="s">
        <v>197</v>
      </c>
      <c r="AMR47" s="3" t="s">
        <v>198</v>
      </c>
      <c r="AMS47" s="2" t="s">
        <v>195</v>
      </c>
      <c r="AMT47" s="3" t="s">
        <v>196</v>
      </c>
      <c r="AMU47" s="3" t="s">
        <v>180</v>
      </c>
      <c r="AMV47" s="3" t="s">
        <v>26</v>
      </c>
      <c r="AMW47" s="3" t="s">
        <v>197</v>
      </c>
      <c r="AMZ47" s="3" t="s">
        <v>198</v>
      </c>
      <c r="ANA47" s="2" t="s">
        <v>195</v>
      </c>
      <c r="ANB47" s="3" t="s">
        <v>196</v>
      </c>
      <c r="ANC47" s="3" t="s">
        <v>180</v>
      </c>
      <c r="AND47" s="3" t="s">
        <v>26</v>
      </c>
      <c r="ANE47" s="3" t="s">
        <v>197</v>
      </c>
      <c r="ANH47" s="3" t="s">
        <v>198</v>
      </c>
      <c r="ANI47" s="2" t="s">
        <v>195</v>
      </c>
      <c r="ANJ47" s="3" t="s">
        <v>196</v>
      </c>
      <c r="ANK47" s="3" t="s">
        <v>180</v>
      </c>
      <c r="ANL47" s="3" t="s">
        <v>26</v>
      </c>
      <c r="ANM47" s="3" t="s">
        <v>197</v>
      </c>
      <c r="ANP47" s="3" t="s">
        <v>198</v>
      </c>
      <c r="ANQ47" s="2" t="s">
        <v>195</v>
      </c>
      <c r="ANR47" s="3" t="s">
        <v>196</v>
      </c>
      <c r="ANS47" s="3" t="s">
        <v>180</v>
      </c>
      <c r="ANT47" s="3" t="s">
        <v>26</v>
      </c>
      <c r="ANU47" s="3" t="s">
        <v>197</v>
      </c>
      <c r="ANX47" s="3" t="s">
        <v>198</v>
      </c>
      <c r="ANY47" s="2" t="s">
        <v>195</v>
      </c>
      <c r="ANZ47" s="3" t="s">
        <v>196</v>
      </c>
      <c r="AOA47" s="3" t="s">
        <v>180</v>
      </c>
      <c r="AOB47" s="3" t="s">
        <v>26</v>
      </c>
      <c r="AOC47" s="3" t="s">
        <v>197</v>
      </c>
      <c r="AOF47" s="3" t="s">
        <v>198</v>
      </c>
      <c r="AOG47" s="2" t="s">
        <v>195</v>
      </c>
      <c r="AOH47" s="3" t="s">
        <v>196</v>
      </c>
      <c r="AOI47" s="3" t="s">
        <v>180</v>
      </c>
      <c r="AOJ47" s="3" t="s">
        <v>26</v>
      </c>
      <c r="AOK47" s="3" t="s">
        <v>197</v>
      </c>
      <c r="AON47" s="3" t="s">
        <v>198</v>
      </c>
      <c r="AOO47" s="2" t="s">
        <v>195</v>
      </c>
      <c r="AOP47" s="3" t="s">
        <v>196</v>
      </c>
      <c r="AOQ47" s="3" t="s">
        <v>180</v>
      </c>
      <c r="AOR47" s="3" t="s">
        <v>26</v>
      </c>
      <c r="AOS47" s="3" t="s">
        <v>197</v>
      </c>
      <c r="AOV47" s="3" t="s">
        <v>198</v>
      </c>
      <c r="AOW47" s="2" t="s">
        <v>195</v>
      </c>
      <c r="AOX47" s="3" t="s">
        <v>196</v>
      </c>
      <c r="AOY47" s="3" t="s">
        <v>180</v>
      </c>
      <c r="AOZ47" s="3" t="s">
        <v>26</v>
      </c>
      <c r="APA47" s="3" t="s">
        <v>197</v>
      </c>
      <c r="APD47" s="3" t="s">
        <v>198</v>
      </c>
      <c r="APE47" s="2" t="s">
        <v>195</v>
      </c>
      <c r="APF47" s="3" t="s">
        <v>196</v>
      </c>
      <c r="APG47" s="3" t="s">
        <v>180</v>
      </c>
      <c r="APH47" s="3" t="s">
        <v>26</v>
      </c>
      <c r="API47" s="3" t="s">
        <v>197</v>
      </c>
      <c r="APL47" s="3" t="s">
        <v>198</v>
      </c>
      <c r="APM47" s="2" t="s">
        <v>195</v>
      </c>
      <c r="APN47" s="3" t="s">
        <v>196</v>
      </c>
      <c r="APO47" s="3" t="s">
        <v>180</v>
      </c>
      <c r="APP47" s="3" t="s">
        <v>26</v>
      </c>
      <c r="APQ47" s="3" t="s">
        <v>197</v>
      </c>
      <c r="APT47" s="3" t="s">
        <v>198</v>
      </c>
      <c r="APU47" s="2" t="s">
        <v>195</v>
      </c>
      <c r="APV47" s="3" t="s">
        <v>196</v>
      </c>
      <c r="APW47" s="3" t="s">
        <v>180</v>
      </c>
      <c r="APX47" s="3" t="s">
        <v>26</v>
      </c>
      <c r="APY47" s="3" t="s">
        <v>197</v>
      </c>
      <c r="AQB47" s="3" t="s">
        <v>198</v>
      </c>
      <c r="AQC47" s="2" t="s">
        <v>195</v>
      </c>
      <c r="AQD47" s="3" t="s">
        <v>196</v>
      </c>
      <c r="AQE47" s="3" t="s">
        <v>180</v>
      </c>
      <c r="AQF47" s="3" t="s">
        <v>26</v>
      </c>
      <c r="AQG47" s="3" t="s">
        <v>197</v>
      </c>
      <c r="AQJ47" s="3" t="s">
        <v>198</v>
      </c>
      <c r="AQK47" s="2" t="s">
        <v>195</v>
      </c>
      <c r="AQL47" s="3" t="s">
        <v>196</v>
      </c>
      <c r="AQM47" s="3" t="s">
        <v>180</v>
      </c>
      <c r="AQN47" s="3" t="s">
        <v>26</v>
      </c>
      <c r="AQO47" s="3" t="s">
        <v>197</v>
      </c>
      <c r="AQR47" s="3" t="s">
        <v>198</v>
      </c>
      <c r="AQS47" s="2" t="s">
        <v>195</v>
      </c>
      <c r="AQT47" s="3" t="s">
        <v>196</v>
      </c>
      <c r="AQU47" s="3" t="s">
        <v>180</v>
      </c>
      <c r="AQV47" s="3" t="s">
        <v>26</v>
      </c>
      <c r="AQW47" s="3" t="s">
        <v>197</v>
      </c>
      <c r="AQZ47" s="3" t="s">
        <v>198</v>
      </c>
      <c r="ARA47" s="2" t="s">
        <v>195</v>
      </c>
      <c r="ARB47" s="3" t="s">
        <v>196</v>
      </c>
      <c r="ARC47" s="3" t="s">
        <v>180</v>
      </c>
      <c r="ARD47" s="3" t="s">
        <v>26</v>
      </c>
      <c r="ARE47" s="3" t="s">
        <v>197</v>
      </c>
      <c r="ARH47" s="3" t="s">
        <v>198</v>
      </c>
      <c r="ARI47" s="2" t="s">
        <v>195</v>
      </c>
      <c r="ARJ47" s="3" t="s">
        <v>196</v>
      </c>
      <c r="ARK47" s="3" t="s">
        <v>180</v>
      </c>
      <c r="ARL47" s="3" t="s">
        <v>26</v>
      </c>
      <c r="ARM47" s="3" t="s">
        <v>197</v>
      </c>
      <c r="ARP47" s="3" t="s">
        <v>198</v>
      </c>
      <c r="ARQ47" s="2" t="s">
        <v>195</v>
      </c>
      <c r="ARR47" s="3" t="s">
        <v>196</v>
      </c>
      <c r="ARS47" s="3" t="s">
        <v>180</v>
      </c>
      <c r="ART47" s="3" t="s">
        <v>26</v>
      </c>
      <c r="ARU47" s="3" t="s">
        <v>197</v>
      </c>
      <c r="ARX47" s="3" t="s">
        <v>198</v>
      </c>
      <c r="ARY47" s="2" t="s">
        <v>195</v>
      </c>
      <c r="ARZ47" s="3" t="s">
        <v>196</v>
      </c>
      <c r="ASA47" s="3" t="s">
        <v>180</v>
      </c>
      <c r="ASB47" s="3" t="s">
        <v>26</v>
      </c>
      <c r="ASC47" s="3" t="s">
        <v>197</v>
      </c>
      <c r="ASF47" s="3" t="s">
        <v>198</v>
      </c>
      <c r="ASG47" s="2" t="s">
        <v>195</v>
      </c>
      <c r="ASH47" s="3" t="s">
        <v>196</v>
      </c>
      <c r="ASI47" s="3" t="s">
        <v>180</v>
      </c>
      <c r="ASJ47" s="3" t="s">
        <v>26</v>
      </c>
      <c r="ASK47" s="3" t="s">
        <v>197</v>
      </c>
      <c r="ASN47" s="3" t="s">
        <v>198</v>
      </c>
      <c r="ASO47" s="2" t="s">
        <v>195</v>
      </c>
      <c r="ASP47" s="3" t="s">
        <v>196</v>
      </c>
      <c r="ASQ47" s="3" t="s">
        <v>180</v>
      </c>
      <c r="ASR47" s="3" t="s">
        <v>26</v>
      </c>
      <c r="ASS47" s="3" t="s">
        <v>197</v>
      </c>
      <c r="ASV47" s="3" t="s">
        <v>198</v>
      </c>
      <c r="ASW47" s="2" t="s">
        <v>195</v>
      </c>
      <c r="ASX47" s="3" t="s">
        <v>196</v>
      </c>
      <c r="ASY47" s="3" t="s">
        <v>180</v>
      </c>
      <c r="ASZ47" s="3" t="s">
        <v>26</v>
      </c>
      <c r="ATA47" s="3" t="s">
        <v>197</v>
      </c>
      <c r="ATD47" s="3" t="s">
        <v>198</v>
      </c>
      <c r="ATE47" s="2" t="s">
        <v>195</v>
      </c>
      <c r="ATF47" s="3" t="s">
        <v>196</v>
      </c>
      <c r="ATG47" s="3" t="s">
        <v>180</v>
      </c>
      <c r="ATH47" s="3" t="s">
        <v>26</v>
      </c>
      <c r="ATI47" s="3" t="s">
        <v>197</v>
      </c>
      <c r="ATL47" s="3" t="s">
        <v>198</v>
      </c>
      <c r="ATM47" s="2" t="s">
        <v>195</v>
      </c>
      <c r="ATN47" s="3" t="s">
        <v>196</v>
      </c>
      <c r="ATO47" s="3" t="s">
        <v>180</v>
      </c>
      <c r="ATP47" s="3" t="s">
        <v>26</v>
      </c>
      <c r="ATQ47" s="3" t="s">
        <v>197</v>
      </c>
      <c r="ATT47" s="3" t="s">
        <v>198</v>
      </c>
      <c r="ATU47" s="2" t="s">
        <v>195</v>
      </c>
      <c r="ATV47" s="3" t="s">
        <v>196</v>
      </c>
      <c r="ATW47" s="3" t="s">
        <v>180</v>
      </c>
      <c r="ATX47" s="3" t="s">
        <v>26</v>
      </c>
      <c r="ATY47" s="3" t="s">
        <v>197</v>
      </c>
      <c r="AUB47" s="3" t="s">
        <v>198</v>
      </c>
      <c r="AUC47" s="2" t="s">
        <v>195</v>
      </c>
      <c r="AUD47" s="3" t="s">
        <v>196</v>
      </c>
      <c r="AUE47" s="3" t="s">
        <v>180</v>
      </c>
      <c r="AUF47" s="3" t="s">
        <v>26</v>
      </c>
      <c r="AUG47" s="3" t="s">
        <v>197</v>
      </c>
      <c r="AUJ47" s="3" t="s">
        <v>198</v>
      </c>
      <c r="AUK47" s="2" t="s">
        <v>195</v>
      </c>
      <c r="AUL47" s="3" t="s">
        <v>196</v>
      </c>
      <c r="AUM47" s="3" t="s">
        <v>180</v>
      </c>
      <c r="AUN47" s="3" t="s">
        <v>26</v>
      </c>
      <c r="AUO47" s="3" t="s">
        <v>197</v>
      </c>
      <c r="AUR47" s="3" t="s">
        <v>198</v>
      </c>
      <c r="AUS47" s="2" t="s">
        <v>195</v>
      </c>
      <c r="AUT47" s="3" t="s">
        <v>196</v>
      </c>
      <c r="AUU47" s="3" t="s">
        <v>180</v>
      </c>
      <c r="AUV47" s="3" t="s">
        <v>26</v>
      </c>
      <c r="AUW47" s="3" t="s">
        <v>197</v>
      </c>
      <c r="AUZ47" s="3" t="s">
        <v>198</v>
      </c>
      <c r="AVA47" s="2" t="s">
        <v>195</v>
      </c>
      <c r="AVB47" s="3" t="s">
        <v>196</v>
      </c>
      <c r="AVC47" s="3" t="s">
        <v>180</v>
      </c>
      <c r="AVD47" s="3" t="s">
        <v>26</v>
      </c>
      <c r="AVE47" s="3" t="s">
        <v>197</v>
      </c>
      <c r="AVH47" s="3" t="s">
        <v>198</v>
      </c>
      <c r="AVI47" s="2" t="s">
        <v>195</v>
      </c>
      <c r="AVJ47" s="3" t="s">
        <v>196</v>
      </c>
      <c r="AVK47" s="3" t="s">
        <v>180</v>
      </c>
      <c r="AVL47" s="3" t="s">
        <v>26</v>
      </c>
      <c r="AVM47" s="3" t="s">
        <v>197</v>
      </c>
      <c r="AVP47" s="3" t="s">
        <v>198</v>
      </c>
      <c r="AVQ47" s="2" t="s">
        <v>195</v>
      </c>
      <c r="AVR47" s="3" t="s">
        <v>196</v>
      </c>
      <c r="AVS47" s="3" t="s">
        <v>180</v>
      </c>
      <c r="AVT47" s="3" t="s">
        <v>26</v>
      </c>
      <c r="AVU47" s="3" t="s">
        <v>197</v>
      </c>
      <c r="AVX47" s="3" t="s">
        <v>198</v>
      </c>
      <c r="AVY47" s="2" t="s">
        <v>195</v>
      </c>
      <c r="AVZ47" s="3" t="s">
        <v>196</v>
      </c>
      <c r="AWA47" s="3" t="s">
        <v>180</v>
      </c>
      <c r="AWB47" s="3" t="s">
        <v>26</v>
      </c>
      <c r="AWC47" s="3" t="s">
        <v>197</v>
      </c>
      <c r="AWF47" s="3" t="s">
        <v>198</v>
      </c>
      <c r="AWG47" s="2" t="s">
        <v>195</v>
      </c>
      <c r="AWH47" s="3" t="s">
        <v>196</v>
      </c>
      <c r="AWI47" s="3" t="s">
        <v>180</v>
      </c>
      <c r="AWJ47" s="3" t="s">
        <v>26</v>
      </c>
      <c r="AWK47" s="3" t="s">
        <v>197</v>
      </c>
      <c r="AWN47" s="3" t="s">
        <v>198</v>
      </c>
      <c r="AWO47" s="2" t="s">
        <v>195</v>
      </c>
      <c r="AWP47" s="3" t="s">
        <v>196</v>
      </c>
      <c r="AWQ47" s="3" t="s">
        <v>180</v>
      </c>
      <c r="AWR47" s="3" t="s">
        <v>26</v>
      </c>
      <c r="AWS47" s="3" t="s">
        <v>197</v>
      </c>
      <c r="AWV47" s="3" t="s">
        <v>198</v>
      </c>
      <c r="AWW47" s="2" t="s">
        <v>195</v>
      </c>
      <c r="AWX47" s="3" t="s">
        <v>196</v>
      </c>
      <c r="AWY47" s="3" t="s">
        <v>180</v>
      </c>
      <c r="AWZ47" s="3" t="s">
        <v>26</v>
      </c>
      <c r="AXA47" s="3" t="s">
        <v>197</v>
      </c>
      <c r="AXD47" s="3" t="s">
        <v>198</v>
      </c>
      <c r="AXE47" s="2" t="s">
        <v>195</v>
      </c>
      <c r="AXF47" s="3" t="s">
        <v>196</v>
      </c>
      <c r="AXG47" s="3" t="s">
        <v>180</v>
      </c>
      <c r="AXH47" s="3" t="s">
        <v>26</v>
      </c>
      <c r="AXI47" s="3" t="s">
        <v>197</v>
      </c>
      <c r="AXL47" s="3" t="s">
        <v>198</v>
      </c>
      <c r="AXM47" s="2" t="s">
        <v>195</v>
      </c>
      <c r="AXN47" s="3" t="s">
        <v>196</v>
      </c>
      <c r="AXO47" s="3" t="s">
        <v>180</v>
      </c>
      <c r="AXP47" s="3" t="s">
        <v>26</v>
      </c>
      <c r="AXQ47" s="3" t="s">
        <v>197</v>
      </c>
      <c r="AXT47" s="3" t="s">
        <v>198</v>
      </c>
      <c r="AXU47" s="2" t="s">
        <v>195</v>
      </c>
      <c r="AXV47" s="3" t="s">
        <v>196</v>
      </c>
      <c r="AXW47" s="3" t="s">
        <v>180</v>
      </c>
      <c r="AXX47" s="3" t="s">
        <v>26</v>
      </c>
      <c r="AXY47" s="3" t="s">
        <v>197</v>
      </c>
      <c r="AYB47" s="3" t="s">
        <v>198</v>
      </c>
      <c r="AYC47" s="2" t="s">
        <v>195</v>
      </c>
      <c r="AYD47" s="3" t="s">
        <v>196</v>
      </c>
      <c r="AYE47" s="3" t="s">
        <v>180</v>
      </c>
      <c r="AYF47" s="3" t="s">
        <v>26</v>
      </c>
      <c r="AYG47" s="3" t="s">
        <v>197</v>
      </c>
      <c r="AYJ47" s="3" t="s">
        <v>198</v>
      </c>
      <c r="AYK47" s="2" t="s">
        <v>195</v>
      </c>
      <c r="AYL47" s="3" t="s">
        <v>196</v>
      </c>
      <c r="AYM47" s="3" t="s">
        <v>180</v>
      </c>
      <c r="AYN47" s="3" t="s">
        <v>26</v>
      </c>
      <c r="AYO47" s="3" t="s">
        <v>197</v>
      </c>
      <c r="AYR47" s="3" t="s">
        <v>198</v>
      </c>
      <c r="AYS47" s="2" t="s">
        <v>195</v>
      </c>
      <c r="AYT47" s="3" t="s">
        <v>196</v>
      </c>
      <c r="AYU47" s="3" t="s">
        <v>180</v>
      </c>
      <c r="AYV47" s="3" t="s">
        <v>26</v>
      </c>
      <c r="AYW47" s="3" t="s">
        <v>197</v>
      </c>
      <c r="AYZ47" s="3" t="s">
        <v>198</v>
      </c>
      <c r="AZA47" s="2" t="s">
        <v>195</v>
      </c>
      <c r="AZB47" s="3" t="s">
        <v>196</v>
      </c>
      <c r="AZC47" s="3" t="s">
        <v>180</v>
      </c>
      <c r="AZD47" s="3" t="s">
        <v>26</v>
      </c>
      <c r="AZE47" s="3" t="s">
        <v>197</v>
      </c>
      <c r="AZH47" s="3" t="s">
        <v>198</v>
      </c>
      <c r="AZI47" s="2" t="s">
        <v>195</v>
      </c>
      <c r="AZJ47" s="3" t="s">
        <v>196</v>
      </c>
      <c r="AZK47" s="3" t="s">
        <v>180</v>
      </c>
      <c r="AZL47" s="3" t="s">
        <v>26</v>
      </c>
      <c r="AZM47" s="3" t="s">
        <v>197</v>
      </c>
      <c r="AZP47" s="3" t="s">
        <v>198</v>
      </c>
      <c r="AZQ47" s="2" t="s">
        <v>195</v>
      </c>
      <c r="AZR47" s="3" t="s">
        <v>196</v>
      </c>
      <c r="AZS47" s="3" t="s">
        <v>180</v>
      </c>
      <c r="AZT47" s="3" t="s">
        <v>26</v>
      </c>
      <c r="AZU47" s="3" t="s">
        <v>197</v>
      </c>
      <c r="AZX47" s="3" t="s">
        <v>198</v>
      </c>
      <c r="AZY47" s="2" t="s">
        <v>195</v>
      </c>
      <c r="AZZ47" s="3" t="s">
        <v>196</v>
      </c>
      <c r="BAA47" s="3" t="s">
        <v>180</v>
      </c>
      <c r="BAB47" s="3" t="s">
        <v>26</v>
      </c>
      <c r="BAC47" s="3" t="s">
        <v>197</v>
      </c>
      <c r="BAF47" s="3" t="s">
        <v>198</v>
      </c>
      <c r="BAG47" s="2" t="s">
        <v>195</v>
      </c>
      <c r="BAH47" s="3" t="s">
        <v>196</v>
      </c>
      <c r="BAI47" s="3" t="s">
        <v>180</v>
      </c>
      <c r="BAJ47" s="3" t="s">
        <v>26</v>
      </c>
      <c r="BAK47" s="3" t="s">
        <v>197</v>
      </c>
      <c r="BAN47" s="3" t="s">
        <v>198</v>
      </c>
      <c r="BAO47" s="2" t="s">
        <v>195</v>
      </c>
      <c r="BAP47" s="3" t="s">
        <v>196</v>
      </c>
      <c r="BAQ47" s="3" t="s">
        <v>180</v>
      </c>
      <c r="BAR47" s="3" t="s">
        <v>26</v>
      </c>
      <c r="BAS47" s="3" t="s">
        <v>197</v>
      </c>
      <c r="BAV47" s="3" t="s">
        <v>198</v>
      </c>
      <c r="BAW47" s="2" t="s">
        <v>195</v>
      </c>
      <c r="BAX47" s="3" t="s">
        <v>196</v>
      </c>
      <c r="BAY47" s="3" t="s">
        <v>180</v>
      </c>
      <c r="BAZ47" s="3" t="s">
        <v>26</v>
      </c>
      <c r="BBA47" s="3" t="s">
        <v>197</v>
      </c>
      <c r="BBD47" s="3" t="s">
        <v>198</v>
      </c>
      <c r="BBE47" s="2" t="s">
        <v>195</v>
      </c>
      <c r="BBF47" s="3" t="s">
        <v>196</v>
      </c>
      <c r="BBG47" s="3" t="s">
        <v>180</v>
      </c>
      <c r="BBH47" s="3" t="s">
        <v>26</v>
      </c>
      <c r="BBI47" s="3" t="s">
        <v>197</v>
      </c>
      <c r="BBL47" s="3" t="s">
        <v>198</v>
      </c>
      <c r="BBM47" s="2" t="s">
        <v>195</v>
      </c>
      <c r="BBN47" s="3" t="s">
        <v>196</v>
      </c>
      <c r="BBO47" s="3" t="s">
        <v>180</v>
      </c>
      <c r="BBP47" s="3" t="s">
        <v>26</v>
      </c>
      <c r="BBQ47" s="3" t="s">
        <v>197</v>
      </c>
      <c r="BBT47" s="3" t="s">
        <v>198</v>
      </c>
      <c r="BBU47" s="2" t="s">
        <v>195</v>
      </c>
      <c r="BBV47" s="3" t="s">
        <v>196</v>
      </c>
      <c r="BBW47" s="3" t="s">
        <v>180</v>
      </c>
      <c r="BBX47" s="3" t="s">
        <v>26</v>
      </c>
      <c r="BBY47" s="3" t="s">
        <v>197</v>
      </c>
      <c r="BCB47" s="3" t="s">
        <v>198</v>
      </c>
      <c r="BCC47" s="2" t="s">
        <v>195</v>
      </c>
      <c r="BCD47" s="3" t="s">
        <v>196</v>
      </c>
      <c r="BCE47" s="3" t="s">
        <v>180</v>
      </c>
      <c r="BCF47" s="3" t="s">
        <v>26</v>
      </c>
      <c r="BCG47" s="3" t="s">
        <v>197</v>
      </c>
      <c r="BCJ47" s="3" t="s">
        <v>198</v>
      </c>
      <c r="BCK47" s="2" t="s">
        <v>195</v>
      </c>
      <c r="BCL47" s="3" t="s">
        <v>196</v>
      </c>
      <c r="BCM47" s="3" t="s">
        <v>180</v>
      </c>
      <c r="BCN47" s="3" t="s">
        <v>26</v>
      </c>
      <c r="BCO47" s="3" t="s">
        <v>197</v>
      </c>
      <c r="BCR47" s="3" t="s">
        <v>198</v>
      </c>
      <c r="BCS47" s="2" t="s">
        <v>195</v>
      </c>
      <c r="BCT47" s="3" t="s">
        <v>196</v>
      </c>
      <c r="BCU47" s="3" t="s">
        <v>180</v>
      </c>
      <c r="BCV47" s="3" t="s">
        <v>26</v>
      </c>
      <c r="BCW47" s="3" t="s">
        <v>197</v>
      </c>
      <c r="BCZ47" s="3" t="s">
        <v>198</v>
      </c>
      <c r="BDA47" s="2" t="s">
        <v>195</v>
      </c>
      <c r="BDB47" s="3" t="s">
        <v>196</v>
      </c>
      <c r="BDC47" s="3" t="s">
        <v>180</v>
      </c>
      <c r="BDD47" s="3" t="s">
        <v>26</v>
      </c>
      <c r="BDE47" s="3" t="s">
        <v>197</v>
      </c>
      <c r="BDH47" s="3" t="s">
        <v>198</v>
      </c>
      <c r="BDI47" s="2" t="s">
        <v>195</v>
      </c>
      <c r="BDJ47" s="3" t="s">
        <v>196</v>
      </c>
      <c r="BDK47" s="3" t="s">
        <v>180</v>
      </c>
      <c r="BDL47" s="3" t="s">
        <v>26</v>
      </c>
      <c r="BDM47" s="3" t="s">
        <v>197</v>
      </c>
      <c r="BDP47" s="3" t="s">
        <v>198</v>
      </c>
      <c r="BDQ47" s="2" t="s">
        <v>195</v>
      </c>
      <c r="BDR47" s="3" t="s">
        <v>196</v>
      </c>
      <c r="BDS47" s="3" t="s">
        <v>180</v>
      </c>
      <c r="BDT47" s="3" t="s">
        <v>26</v>
      </c>
      <c r="BDU47" s="3" t="s">
        <v>197</v>
      </c>
      <c r="BDX47" s="3" t="s">
        <v>198</v>
      </c>
      <c r="BDY47" s="2" t="s">
        <v>195</v>
      </c>
      <c r="BDZ47" s="3" t="s">
        <v>196</v>
      </c>
      <c r="BEA47" s="3" t="s">
        <v>180</v>
      </c>
      <c r="BEB47" s="3" t="s">
        <v>26</v>
      </c>
      <c r="BEC47" s="3" t="s">
        <v>197</v>
      </c>
      <c r="BEF47" s="3" t="s">
        <v>198</v>
      </c>
      <c r="BEG47" s="2" t="s">
        <v>195</v>
      </c>
      <c r="BEH47" s="3" t="s">
        <v>196</v>
      </c>
      <c r="BEI47" s="3" t="s">
        <v>180</v>
      </c>
      <c r="BEJ47" s="3" t="s">
        <v>26</v>
      </c>
      <c r="BEK47" s="3" t="s">
        <v>197</v>
      </c>
      <c r="BEN47" s="3" t="s">
        <v>198</v>
      </c>
      <c r="BEO47" s="2" t="s">
        <v>195</v>
      </c>
      <c r="BEP47" s="3" t="s">
        <v>196</v>
      </c>
      <c r="BEQ47" s="3" t="s">
        <v>180</v>
      </c>
      <c r="BER47" s="3" t="s">
        <v>26</v>
      </c>
      <c r="BES47" s="3" t="s">
        <v>197</v>
      </c>
      <c r="BEV47" s="3" t="s">
        <v>198</v>
      </c>
      <c r="BEW47" s="2" t="s">
        <v>195</v>
      </c>
      <c r="BEX47" s="3" t="s">
        <v>196</v>
      </c>
      <c r="BEY47" s="3" t="s">
        <v>180</v>
      </c>
      <c r="BEZ47" s="3" t="s">
        <v>26</v>
      </c>
      <c r="BFA47" s="3" t="s">
        <v>197</v>
      </c>
      <c r="BFD47" s="3" t="s">
        <v>198</v>
      </c>
      <c r="BFE47" s="2" t="s">
        <v>195</v>
      </c>
      <c r="BFF47" s="3" t="s">
        <v>196</v>
      </c>
      <c r="BFG47" s="3" t="s">
        <v>180</v>
      </c>
      <c r="BFH47" s="3" t="s">
        <v>26</v>
      </c>
      <c r="BFI47" s="3" t="s">
        <v>197</v>
      </c>
      <c r="BFL47" s="3" t="s">
        <v>198</v>
      </c>
      <c r="BFM47" s="2" t="s">
        <v>195</v>
      </c>
      <c r="BFN47" s="3" t="s">
        <v>196</v>
      </c>
      <c r="BFO47" s="3" t="s">
        <v>180</v>
      </c>
      <c r="BFP47" s="3" t="s">
        <v>26</v>
      </c>
      <c r="BFQ47" s="3" t="s">
        <v>197</v>
      </c>
      <c r="BFT47" s="3" t="s">
        <v>198</v>
      </c>
      <c r="BFU47" s="2" t="s">
        <v>195</v>
      </c>
      <c r="BFV47" s="3" t="s">
        <v>196</v>
      </c>
      <c r="BFW47" s="3" t="s">
        <v>180</v>
      </c>
      <c r="BFX47" s="3" t="s">
        <v>26</v>
      </c>
      <c r="BFY47" s="3" t="s">
        <v>197</v>
      </c>
      <c r="BGB47" s="3" t="s">
        <v>198</v>
      </c>
      <c r="BGC47" s="2" t="s">
        <v>195</v>
      </c>
      <c r="BGD47" s="3" t="s">
        <v>196</v>
      </c>
      <c r="BGE47" s="3" t="s">
        <v>180</v>
      </c>
      <c r="BGF47" s="3" t="s">
        <v>26</v>
      </c>
      <c r="BGG47" s="3" t="s">
        <v>197</v>
      </c>
      <c r="BGJ47" s="3" t="s">
        <v>198</v>
      </c>
      <c r="BGK47" s="2" t="s">
        <v>195</v>
      </c>
      <c r="BGL47" s="3" t="s">
        <v>196</v>
      </c>
      <c r="BGM47" s="3" t="s">
        <v>180</v>
      </c>
      <c r="BGN47" s="3" t="s">
        <v>26</v>
      </c>
      <c r="BGO47" s="3" t="s">
        <v>197</v>
      </c>
      <c r="BGR47" s="3" t="s">
        <v>198</v>
      </c>
      <c r="BGS47" s="2" t="s">
        <v>195</v>
      </c>
      <c r="BGT47" s="3" t="s">
        <v>196</v>
      </c>
      <c r="BGU47" s="3" t="s">
        <v>180</v>
      </c>
      <c r="BGV47" s="3" t="s">
        <v>26</v>
      </c>
      <c r="BGW47" s="3" t="s">
        <v>197</v>
      </c>
      <c r="BGZ47" s="3" t="s">
        <v>198</v>
      </c>
      <c r="BHA47" s="2" t="s">
        <v>195</v>
      </c>
      <c r="BHB47" s="3" t="s">
        <v>196</v>
      </c>
      <c r="BHC47" s="3" t="s">
        <v>180</v>
      </c>
      <c r="BHD47" s="3" t="s">
        <v>26</v>
      </c>
      <c r="BHE47" s="3" t="s">
        <v>197</v>
      </c>
      <c r="BHH47" s="3" t="s">
        <v>198</v>
      </c>
      <c r="BHI47" s="2" t="s">
        <v>195</v>
      </c>
      <c r="BHJ47" s="3" t="s">
        <v>196</v>
      </c>
      <c r="BHK47" s="3" t="s">
        <v>180</v>
      </c>
      <c r="BHL47" s="3" t="s">
        <v>26</v>
      </c>
      <c r="BHM47" s="3" t="s">
        <v>197</v>
      </c>
      <c r="BHP47" s="3" t="s">
        <v>198</v>
      </c>
      <c r="BHQ47" s="2" t="s">
        <v>195</v>
      </c>
      <c r="BHR47" s="3" t="s">
        <v>196</v>
      </c>
      <c r="BHS47" s="3" t="s">
        <v>180</v>
      </c>
      <c r="BHT47" s="3" t="s">
        <v>26</v>
      </c>
      <c r="BHU47" s="3" t="s">
        <v>197</v>
      </c>
      <c r="BHX47" s="3" t="s">
        <v>198</v>
      </c>
      <c r="BHY47" s="2" t="s">
        <v>195</v>
      </c>
      <c r="BHZ47" s="3" t="s">
        <v>196</v>
      </c>
      <c r="BIA47" s="3" t="s">
        <v>180</v>
      </c>
      <c r="BIB47" s="3" t="s">
        <v>26</v>
      </c>
      <c r="BIC47" s="3" t="s">
        <v>197</v>
      </c>
      <c r="BIF47" s="3" t="s">
        <v>198</v>
      </c>
      <c r="BIG47" s="2" t="s">
        <v>195</v>
      </c>
      <c r="BIH47" s="3" t="s">
        <v>196</v>
      </c>
      <c r="BII47" s="3" t="s">
        <v>180</v>
      </c>
      <c r="BIJ47" s="3" t="s">
        <v>26</v>
      </c>
      <c r="BIK47" s="3" t="s">
        <v>197</v>
      </c>
      <c r="BIN47" s="3" t="s">
        <v>198</v>
      </c>
      <c r="BIO47" s="2" t="s">
        <v>195</v>
      </c>
      <c r="BIP47" s="3" t="s">
        <v>196</v>
      </c>
      <c r="BIQ47" s="3" t="s">
        <v>180</v>
      </c>
      <c r="BIR47" s="3" t="s">
        <v>26</v>
      </c>
      <c r="BIS47" s="3" t="s">
        <v>197</v>
      </c>
      <c r="BIV47" s="3" t="s">
        <v>198</v>
      </c>
      <c r="BIW47" s="2" t="s">
        <v>195</v>
      </c>
      <c r="BIX47" s="3" t="s">
        <v>196</v>
      </c>
      <c r="BIY47" s="3" t="s">
        <v>180</v>
      </c>
      <c r="BIZ47" s="3" t="s">
        <v>26</v>
      </c>
      <c r="BJA47" s="3" t="s">
        <v>197</v>
      </c>
      <c r="BJD47" s="3" t="s">
        <v>198</v>
      </c>
      <c r="BJE47" s="2" t="s">
        <v>195</v>
      </c>
      <c r="BJF47" s="3" t="s">
        <v>196</v>
      </c>
      <c r="BJG47" s="3" t="s">
        <v>180</v>
      </c>
      <c r="BJH47" s="3" t="s">
        <v>26</v>
      </c>
      <c r="BJI47" s="3" t="s">
        <v>197</v>
      </c>
      <c r="BJL47" s="3" t="s">
        <v>198</v>
      </c>
      <c r="BJM47" s="2" t="s">
        <v>195</v>
      </c>
      <c r="BJN47" s="3" t="s">
        <v>196</v>
      </c>
      <c r="BJO47" s="3" t="s">
        <v>180</v>
      </c>
      <c r="BJP47" s="3" t="s">
        <v>26</v>
      </c>
      <c r="BJQ47" s="3" t="s">
        <v>197</v>
      </c>
      <c r="BJT47" s="3" t="s">
        <v>198</v>
      </c>
      <c r="BJU47" s="2" t="s">
        <v>195</v>
      </c>
      <c r="BJV47" s="3" t="s">
        <v>196</v>
      </c>
      <c r="BJW47" s="3" t="s">
        <v>180</v>
      </c>
      <c r="BJX47" s="3" t="s">
        <v>26</v>
      </c>
      <c r="BJY47" s="3" t="s">
        <v>197</v>
      </c>
      <c r="BKB47" s="3" t="s">
        <v>198</v>
      </c>
      <c r="BKC47" s="2" t="s">
        <v>195</v>
      </c>
      <c r="BKD47" s="3" t="s">
        <v>196</v>
      </c>
      <c r="BKE47" s="3" t="s">
        <v>180</v>
      </c>
      <c r="BKF47" s="3" t="s">
        <v>26</v>
      </c>
      <c r="BKG47" s="3" t="s">
        <v>197</v>
      </c>
      <c r="BKJ47" s="3" t="s">
        <v>198</v>
      </c>
      <c r="BKK47" s="2" t="s">
        <v>195</v>
      </c>
      <c r="BKL47" s="3" t="s">
        <v>196</v>
      </c>
      <c r="BKM47" s="3" t="s">
        <v>180</v>
      </c>
      <c r="BKN47" s="3" t="s">
        <v>26</v>
      </c>
      <c r="BKO47" s="3" t="s">
        <v>197</v>
      </c>
      <c r="BKR47" s="3" t="s">
        <v>198</v>
      </c>
      <c r="BKS47" s="2" t="s">
        <v>195</v>
      </c>
      <c r="BKT47" s="3" t="s">
        <v>196</v>
      </c>
      <c r="BKU47" s="3" t="s">
        <v>180</v>
      </c>
      <c r="BKV47" s="3" t="s">
        <v>26</v>
      </c>
      <c r="BKW47" s="3" t="s">
        <v>197</v>
      </c>
      <c r="BKZ47" s="3" t="s">
        <v>198</v>
      </c>
      <c r="BLA47" s="2" t="s">
        <v>195</v>
      </c>
      <c r="BLB47" s="3" t="s">
        <v>196</v>
      </c>
      <c r="BLC47" s="3" t="s">
        <v>180</v>
      </c>
      <c r="BLD47" s="3" t="s">
        <v>26</v>
      </c>
      <c r="BLE47" s="3" t="s">
        <v>197</v>
      </c>
      <c r="BLH47" s="3" t="s">
        <v>198</v>
      </c>
      <c r="BLI47" s="2" t="s">
        <v>195</v>
      </c>
      <c r="BLJ47" s="3" t="s">
        <v>196</v>
      </c>
      <c r="BLK47" s="3" t="s">
        <v>180</v>
      </c>
      <c r="BLL47" s="3" t="s">
        <v>26</v>
      </c>
      <c r="BLM47" s="3" t="s">
        <v>197</v>
      </c>
      <c r="BLP47" s="3" t="s">
        <v>198</v>
      </c>
      <c r="BLQ47" s="2" t="s">
        <v>195</v>
      </c>
      <c r="BLR47" s="3" t="s">
        <v>196</v>
      </c>
      <c r="BLS47" s="3" t="s">
        <v>180</v>
      </c>
      <c r="BLT47" s="3" t="s">
        <v>26</v>
      </c>
      <c r="BLU47" s="3" t="s">
        <v>197</v>
      </c>
      <c r="BLX47" s="3" t="s">
        <v>198</v>
      </c>
      <c r="BLY47" s="2" t="s">
        <v>195</v>
      </c>
      <c r="BLZ47" s="3" t="s">
        <v>196</v>
      </c>
      <c r="BMA47" s="3" t="s">
        <v>180</v>
      </c>
      <c r="BMB47" s="3" t="s">
        <v>26</v>
      </c>
      <c r="BMC47" s="3" t="s">
        <v>197</v>
      </c>
      <c r="BMF47" s="3" t="s">
        <v>198</v>
      </c>
      <c r="BMG47" s="2" t="s">
        <v>195</v>
      </c>
      <c r="BMH47" s="3" t="s">
        <v>196</v>
      </c>
      <c r="BMI47" s="3" t="s">
        <v>180</v>
      </c>
      <c r="BMJ47" s="3" t="s">
        <v>26</v>
      </c>
      <c r="BMK47" s="3" t="s">
        <v>197</v>
      </c>
      <c r="BMN47" s="3" t="s">
        <v>198</v>
      </c>
      <c r="BMO47" s="2" t="s">
        <v>195</v>
      </c>
      <c r="BMP47" s="3" t="s">
        <v>196</v>
      </c>
      <c r="BMQ47" s="3" t="s">
        <v>180</v>
      </c>
      <c r="BMR47" s="3" t="s">
        <v>26</v>
      </c>
      <c r="BMS47" s="3" t="s">
        <v>197</v>
      </c>
      <c r="BMV47" s="3" t="s">
        <v>198</v>
      </c>
      <c r="BMW47" s="2" t="s">
        <v>195</v>
      </c>
      <c r="BMX47" s="3" t="s">
        <v>196</v>
      </c>
      <c r="BMY47" s="3" t="s">
        <v>180</v>
      </c>
      <c r="BMZ47" s="3" t="s">
        <v>26</v>
      </c>
      <c r="BNA47" s="3" t="s">
        <v>197</v>
      </c>
      <c r="BND47" s="3" t="s">
        <v>198</v>
      </c>
      <c r="BNE47" s="2" t="s">
        <v>195</v>
      </c>
      <c r="BNF47" s="3" t="s">
        <v>196</v>
      </c>
      <c r="BNG47" s="3" t="s">
        <v>180</v>
      </c>
      <c r="BNH47" s="3" t="s">
        <v>26</v>
      </c>
      <c r="BNI47" s="3" t="s">
        <v>197</v>
      </c>
      <c r="BNL47" s="3" t="s">
        <v>198</v>
      </c>
      <c r="BNM47" s="2" t="s">
        <v>195</v>
      </c>
      <c r="BNN47" s="3" t="s">
        <v>196</v>
      </c>
      <c r="BNO47" s="3" t="s">
        <v>180</v>
      </c>
      <c r="BNP47" s="3" t="s">
        <v>26</v>
      </c>
      <c r="BNQ47" s="3" t="s">
        <v>197</v>
      </c>
      <c r="BNT47" s="3" t="s">
        <v>198</v>
      </c>
      <c r="BNU47" s="2" t="s">
        <v>195</v>
      </c>
      <c r="BNV47" s="3" t="s">
        <v>196</v>
      </c>
      <c r="BNW47" s="3" t="s">
        <v>180</v>
      </c>
      <c r="BNX47" s="3" t="s">
        <v>26</v>
      </c>
      <c r="BNY47" s="3" t="s">
        <v>197</v>
      </c>
      <c r="BOB47" s="3" t="s">
        <v>198</v>
      </c>
      <c r="BOC47" s="2" t="s">
        <v>195</v>
      </c>
      <c r="BOD47" s="3" t="s">
        <v>196</v>
      </c>
      <c r="BOE47" s="3" t="s">
        <v>180</v>
      </c>
      <c r="BOF47" s="3" t="s">
        <v>26</v>
      </c>
      <c r="BOG47" s="3" t="s">
        <v>197</v>
      </c>
      <c r="BOJ47" s="3" t="s">
        <v>198</v>
      </c>
      <c r="BOK47" s="2" t="s">
        <v>195</v>
      </c>
      <c r="BOL47" s="3" t="s">
        <v>196</v>
      </c>
      <c r="BOM47" s="3" t="s">
        <v>180</v>
      </c>
      <c r="BON47" s="3" t="s">
        <v>26</v>
      </c>
      <c r="BOO47" s="3" t="s">
        <v>197</v>
      </c>
      <c r="BOR47" s="3" t="s">
        <v>198</v>
      </c>
      <c r="BOS47" s="2" t="s">
        <v>195</v>
      </c>
      <c r="BOT47" s="3" t="s">
        <v>196</v>
      </c>
      <c r="BOU47" s="3" t="s">
        <v>180</v>
      </c>
      <c r="BOV47" s="3" t="s">
        <v>26</v>
      </c>
      <c r="BOW47" s="3" t="s">
        <v>197</v>
      </c>
      <c r="BOZ47" s="3" t="s">
        <v>198</v>
      </c>
      <c r="BPA47" s="2" t="s">
        <v>195</v>
      </c>
      <c r="BPB47" s="3" t="s">
        <v>196</v>
      </c>
      <c r="BPC47" s="3" t="s">
        <v>180</v>
      </c>
      <c r="BPD47" s="3" t="s">
        <v>26</v>
      </c>
      <c r="BPE47" s="3" t="s">
        <v>197</v>
      </c>
      <c r="BPH47" s="3" t="s">
        <v>198</v>
      </c>
      <c r="BPI47" s="2" t="s">
        <v>195</v>
      </c>
      <c r="BPJ47" s="3" t="s">
        <v>196</v>
      </c>
      <c r="BPK47" s="3" t="s">
        <v>180</v>
      </c>
      <c r="BPL47" s="3" t="s">
        <v>26</v>
      </c>
      <c r="BPM47" s="3" t="s">
        <v>197</v>
      </c>
      <c r="BPP47" s="3" t="s">
        <v>198</v>
      </c>
      <c r="BPQ47" s="2" t="s">
        <v>195</v>
      </c>
      <c r="BPR47" s="3" t="s">
        <v>196</v>
      </c>
      <c r="BPS47" s="3" t="s">
        <v>180</v>
      </c>
      <c r="BPT47" s="3" t="s">
        <v>26</v>
      </c>
      <c r="BPU47" s="3" t="s">
        <v>197</v>
      </c>
      <c r="BPX47" s="3" t="s">
        <v>198</v>
      </c>
      <c r="BPY47" s="2" t="s">
        <v>195</v>
      </c>
      <c r="BPZ47" s="3" t="s">
        <v>196</v>
      </c>
      <c r="BQA47" s="3" t="s">
        <v>180</v>
      </c>
      <c r="BQB47" s="3" t="s">
        <v>26</v>
      </c>
      <c r="BQC47" s="3" t="s">
        <v>197</v>
      </c>
      <c r="BQF47" s="3" t="s">
        <v>198</v>
      </c>
      <c r="BQG47" s="2" t="s">
        <v>195</v>
      </c>
      <c r="BQH47" s="3" t="s">
        <v>196</v>
      </c>
      <c r="BQI47" s="3" t="s">
        <v>180</v>
      </c>
      <c r="BQJ47" s="3" t="s">
        <v>26</v>
      </c>
      <c r="BQK47" s="3" t="s">
        <v>197</v>
      </c>
      <c r="BQN47" s="3" t="s">
        <v>198</v>
      </c>
      <c r="BQO47" s="2" t="s">
        <v>195</v>
      </c>
      <c r="BQP47" s="3" t="s">
        <v>196</v>
      </c>
      <c r="BQQ47" s="3" t="s">
        <v>180</v>
      </c>
      <c r="BQR47" s="3" t="s">
        <v>26</v>
      </c>
      <c r="BQS47" s="3" t="s">
        <v>197</v>
      </c>
      <c r="BQV47" s="3" t="s">
        <v>198</v>
      </c>
      <c r="BQW47" s="2" t="s">
        <v>195</v>
      </c>
      <c r="BQX47" s="3" t="s">
        <v>196</v>
      </c>
      <c r="BQY47" s="3" t="s">
        <v>180</v>
      </c>
      <c r="BQZ47" s="3" t="s">
        <v>26</v>
      </c>
      <c r="BRA47" s="3" t="s">
        <v>197</v>
      </c>
      <c r="BRD47" s="3" t="s">
        <v>198</v>
      </c>
      <c r="BRE47" s="2" t="s">
        <v>195</v>
      </c>
      <c r="BRF47" s="3" t="s">
        <v>196</v>
      </c>
      <c r="BRG47" s="3" t="s">
        <v>180</v>
      </c>
      <c r="BRH47" s="3" t="s">
        <v>26</v>
      </c>
      <c r="BRI47" s="3" t="s">
        <v>197</v>
      </c>
      <c r="BRL47" s="3" t="s">
        <v>198</v>
      </c>
      <c r="BRM47" s="2" t="s">
        <v>195</v>
      </c>
      <c r="BRN47" s="3" t="s">
        <v>196</v>
      </c>
      <c r="BRO47" s="3" t="s">
        <v>180</v>
      </c>
      <c r="BRP47" s="3" t="s">
        <v>26</v>
      </c>
      <c r="BRQ47" s="3" t="s">
        <v>197</v>
      </c>
      <c r="BRT47" s="3" t="s">
        <v>198</v>
      </c>
      <c r="BRU47" s="2" t="s">
        <v>195</v>
      </c>
      <c r="BRV47" s="3" t="s">
        <v>196</v>
      </c>
      <c r="BRW47" s="3" t="s">
        <v>180</v>
      </c>
      <c r="BRX47" s="3" t="s">
        <v>26</v>
      </c>
      <c r="BRY47" s="3" t="s">
        <v>197</v>
      </c>
      <c r="BSB47" s="3" t="s">
        <v>198</v>
      </c>
      <c r="BSC47" s="2" t="s">
        <v>195</v>
      </c>
      <c r="BSD47" s="3" t="s">
        <v>196</v>
      </c>
      <c r="BSE47" s="3" t="s">
        <v>180</v>
      </c>
      <c r="BSF47" s="3" t="s">
        <v>26</v>
      </c>
      <c r="BSG47" s="3" t="s">
        <v>197</v>
      </c>
      <c r="BSJ47" s="3" t="s">
        <v>198</v>
      </c>
      <c r="BSK47" s="2" t="s">
        <v>195</v>
      </c>
      <c r="BSL47" s="3" t="s">
        <v>196</v>
      </c>
      <c r="BSM47" s="3" t="s">
        <v>180</v>
      </c>
      <c r="BSN47" s="3" t="s">
        <v>26</v>
      </c>
      <c r="BSO47" s="3" t="s">
        <v>197</v>
      </c>
      <c r="BSR47" s="3" t="s">
        <v>198</v>
      </c>
      <c r="BSS47" s="2" t="s">
        <v>195</v>
      </c>
      <c r="BST47" s="3" t="s">
        <v>196</v>
      </c>
      <c r="BSU47" s="3" t="s">
        <v>180</v>
      </c>
      <c r="BSV47" s="3" t="s">
        <v>26</v>
      </c>
      <c r="BSW47" s="3" t="s">
        <v>197</v>
      </c>
      <c r="BSZ47" s="3" t="s">
        <v>198</v>
      </c>
      <c r="BTA47" s="2" t="s">
        <v>195</v>
      </c>
      <c r="BTB47" s="3" t="s">
        <v>196</v>
      </c>
      <c r="BTC47" s="3" t="s">
        <v>180</v>
      </c>
      <c r="BTD47" s="3" t="s">
        <v>26</v>
      </c>
      <c r="BTE47" s="3" t="s">
        <v>197</v>
      </c>
      <c r="BTH47" s="3" t="s">
        <v>198</v>
      </c>
      <c r="BTI47" s="2" t="s">
        <v>195</v>
      </c>
      <c r="BTJ47" s="3" t="s">
        <v>196</v>
      </c>
      <c r="BTK47" s="3" t="s">
        <v>180</v>
      </c>
      <c r="BTL47" s="3" t="s">
        <v>26</v>
      </c>
      <c r="BTM47" s="3" t="s">
        <v>197</v>
      </c>
      <c r="BTP47" s="3" t="s">
        <v>198</v>
      </c>
      <c r="BTQ47" s="2" t="s">
        <v>195</v>
      </c>
      <c r="BTR47" s="3" t="s">
        <v>196</v>
      </c>
      <c r="BTS47" s="3" t="s">
        <v>180</v>
      </c>
      <c r="BTT47" s="3" t="s">
        <v>26</v>
      </c>
      <c r="BTU47" s="3" t="s">
        <v>197</v>
      </c>
      <c r="BTX47" s="3" t="s">
        <v>198</v>
      </c>
      <c r="BTY47" s="2" t="s">
        <v>195</v>
      </c>
      <c r="BTZ47" s="3" t="s">
        <v>196</v>
      </c>
      <c r="BUA47" s="3" t="s">
        <v>180</v>
      </c>
      <c r="BUB47" s="3" t="s">
        <v>26</v>
      </c>
      <c r="BUC47" s="3" t="s">
        <v>197</v>
      </c>
      <c r="BUF47" s="3" t="s">
        <v>198</v>
      </c>
      <c r="BUG47" s="2" t="s">
        <v>195</v>
      </c>
      <c r="BUH47" s="3" t="s">
        <v>196</v>
      </c>
      <c r="BUI47" s="3" t="s">
        <v>180</v>
      </c>
      <c r="BUJ47" s="3" t="s">
        <v>26</v>
      </c>
      <c r="BUK47" s="3" t="s">
        <v>197</v>
      </c>
      <c r="BUN47" s="3" t="s">
        <v>198</v>
      </c>
      <c r="BUO47" s="2" t="s">
        <v>195</v>
      </c>
      <c r="BUP47" s="3" t="s">
        <v>196</v>
      </c>
      <c r="BUQ47" s="3" t="s">
        <v>180</v>
      </c>
      <c r="BUR47" s="3" t="s">
        <v>26</v>
      </c>
      <c r="BUS47" s="3" t="s">
        <v>197</v>
      </c>
      <c r="BUV47" s="3" t="s">
        <v>198</v>
      </c>
      <c r="BUW47" s="2" t="s">
        <v>195</v>
      </c>
      <c r="BUX47" s="3" t="s">
        <v>196</v>
      </c>
      <c r="BUY47" s="3" t="s">
        <v>180</v>
      </c>
      <c r="BUZ47" s="3" t="s">
        <v>26</v>
      </c>
      <c r="BVA47" s="3" t="s">
        <v>197</v>
      </c>
      <c r="BVD47" s="3" t="s">
        <v>198</v>
      </c>
      <c r="BVE47" s="2" t="s">
        <v>195</v>
      </c>
      <c r="BVF47" s="3" t="s">
        <v>196</v>
      </c>
      <c r="BVG47" s="3" t="s">
        <v>180</v>
      </c>
      <c r="BVH47" s="3" t="s">
        <v>26</v>
      </c>
      <c r="BVI47" s="3" t="s">
        <v>197</v>
      </c>
      <c r="BVL47" s="3" t="s">
        <v>198</v>
      </c>
      <c r="BVM47" s="2" t="s">
        <v>195</v>
      </c>
      <c r="BVN47" s="3" t="s">
        <v>196</v>
      </c>
      <c r="BVO47" s="3" t="s">
        <v>180</v>
      </c>
      <c r="BVP47" s="3" t="s">
        <v>26</v>
      </c>
      <c r="BVQ47" s="3" t="s">
        <v>197</v>
      </c>
      <c r="BVT47" s="3" t="s">
        <v>198</v>
      </c>
      <c r="BVU47" s="2" t="s">
        <v>195</v>
      </c>
      <c r="BVV47" s="3" t="s">
        <v>196</v>
      </c>
      <c r="BVW47" s="3" t="s">
        <v>180</v>
      </c>
      <c r="BVX47" s="3" t="s">
        <v>26</v>
      </c>
      <c r="BVY47" s="3" t="s">
        <v>197</v>
      </c>
      <c r="BWB47" s="3" t="s">
        <v>198</v>
      </c>
      <c r="BWC47" s="2" t="s">
        <v>195</v>
      </c>
      <c r="BWD47" s="3" t="s">
        <v>196</v>
      </c>
      <c r="BWE47" s="3" t="s">
        <v>180</v>
      </c>
      <c r="BWF47" s="3" t="s">
        <v>26</v>
      </c>
      <c r="BWG47" s="3" t="s">
        <v>197</v>
      </c>
      <c r="BWJ47" s="3" t="s">
        <v>198</v>
      </c>
      <c r="BWK47" s="2" t="s">
        <v>195</v>
      </c>
      <c r="BWL47" s="3" t="s">
        <v>196</v>
      </c>
      <c r="BWM47" s="3" t="s">
        <v>180</v>
      </c>
      <c r="BWN47" s="3" t="s">
        <v>26</v>
      </c>
      <c r="BWO47" s="3" t="s">
        <v>197</v>
      </c>
      <c r="BWR47" s="3" t="s">
        <v>198</v>
      </c>
      <c r="BWS47" s="2" t="s">
        <v>195</v>
      </c>
      <c r="BWT47" s="3" t="s">
        <v>196</v>
      </c>
      <c r="BWU47" s="3" t="s">
        <v>180</v>
      </c>
      <c r="BWV47" s="3" t="s">
        <v>26</v>
      </c>
      <c r="BWW47" s="3" t="s">
        <v>197</v>
      </c>
      <c r="BWZ47" s="3" t="s">
        <v>198</v>
      </c>
      <c r="BXA47" s="2" t="s">
        <v>195</v>
      </c>
      <c r="BXB47" s="3" t="s">
        <v>196</v>
      </c>
      <c r="BXC47" s="3" t="s">
        <v>180</v>
      </c>
      <c r="BXD47" s="3" t="s">
        <v>26</v>
      </c>
      <c r="BXE47" s="3" t="s">
        <v>197</v>
      </c>
      <c r="BXH47" s="3" t="s">
        <v>198</v>
      </c>
      <c r="BXI47" s="2" t="s">
        <v>195</v>
      </c>
      <c r="BXJ47" s="3" t="s">
        <v>196</v>
      </c>
      <c r="BXK47" s="3" t="s">
        <v>180</v>
      </c>
      <c r="BXL47" s="3" t="s">
        <v>26</v>
      </c>
      <c r="BXM47" s="3" t="s">
        <v>197</v>
      </c>
      <c r="BXP47" s="3" t="s">
        <v>198</v>
      </c>
      <c r="BXQ47" s="2" t="s">
        <v>195</v>
      </c>
      <c r="BXR47" s="3" t="s">
        <v>196</v>
      </c>
      <c r="BXS47" s="3" t="s">
        <v>180</v>
      </c>
      <c r="BXT47" s="3" t="s">
        <v>26</v>
      </c>
      <c r="BXU47" s="3" t="s">
        <v>197</v>
      </c>
      <c r="BXX47" s="3" t="s">
        <v>198</v>
      </c>
      <c r="BXY47" s="2" t="s">
        <v>195</v>
      </c>
      <c r="BXZ47" s="3" t="s">
        <v>196</v>
      </c>
      <c r="BYA47" s="3" t="s">
        <v>180</v>
      </c>
      <c r="BYB47" s="3" t="s">
        <v>26</v>
      </c>
      <c r="BYC47" s="3" t="s">
        <v>197</v>
      </c>
      <c r="BYF47" s="3" t="s">
        <v>198</v>
      </c>
      <c r="BYG47" s="2" t="s">
        <v>195</v>
      </c>
      <c r="BYH47" s="3" t="s">
        <v>196</v>
      </c>
      <c r="BYI47" s="3" t="s">
        <v>180</v>
      </c>
      <c r="BYJ47" s="3" t="s">
        <v>26</v>
      </c>
      <c r="BYK47" s="3" t="s">
        <v>197</v>
      </c>
      <c r="BYN47" s="3" t="s">
        <v>198</v>
      </c>
      <c r="BYO47" s="2" t="s">
        <v>195</v>
      </c>
      <c r="BYP47" s="3" t="s">
        <v>196</v>
      </c>
      <c r="BYQ47" s="3" t="s">
        <v>180</v>
      </c>
      <c r="BYR47" s="3" t="s">
        <v>26</v>
      </c>
      <c r="BYS47" s="3" t="s">
        <v>197</v>
      </c>
      <c r="BYV47" s="3" t="s">
        <v>198</v>
      </c>
      <c r="BYW47" s="2" t="s">
        <v>195</v>
      </c>
      <c r="BYX47" s="3" t="s">
        <v>196</v>
      </c>
      <c r="BYY47" s="3" t="s">
        <v>180</v>
      </c>
      <c r="BYZ47" s="3" t="s">
        <v>26</v>
      </c>
      <c r="BZA47" s="3" t="s">
        <v>197</v>
      </c>
      <c r="BZD47" s="3" t="s">
        <v>198</v>
      </c>
      <c r="BZE47" s="2" t="s">
        <v>195</v>
      </c>
      <c r="BZF47" s="3" t="s">
        <v>196</v>
      </c>
      <c r="BZG47" s="3" t="s">
        <v>180</v>
      </c>
      <c r="BZH47" s="3" t="s">
        <v>26</v>
      </c>
      <c r="BZI47" s="3" t="s">
        <v>197</v>
      </c>
      <c r="BZL47" s="3" t="s">
        <v>198</v>
      </c>
      <c r="BZM47" s="2" t="s">
        <v>195</v>
      </c>
      <c r="BZN47" s="3" t="s">
        <v>196</v>
      </c>
      <c r="BZO47" s="3" t="s">
        <v>180</v>
      </c>
      <c r="BZP47" s="3" t="s">
        <v>26</v>
      </c>
      <c r="BZQ47" s="3" t="s">
        <v>197</v>
      </c>
      <c r="BZT47" s="3" t="s">
        <v>198</v>
      </c>
      <c r="BZU47" s="2" t="s">
        <v>195</v>
      </c>
      <c r="BZV47" s="3" t="s">
        <v>196</v>
      </c>
      <c r="BZW47" s="3" t="s">
        <v>180</v>
      </c>
      <c r="BZX47" s="3" t="s">
        <v>26</v>
      </c>
      <c r="BZY47" s="3" t="s">
        <v>197</v>
      </c>
      <c r="CAB47" s="3" t="s">
        <v>198</v>
      </c>
      <c r="CAC47" s="2" t="s">
        <v>195</v>
      </c>
      <c r="CAD47" s="3" t="s">
        <v>196</v>
      </c>
      <c r="CAE47" s="3" t="s">
        <v>180</v>
      </c>
      <c r="CAF47" s="3" t="s">
        <v>26</v>
      </c>
      <c r="CAG47" s="3" t="s">
        <v>197</v>
      </c>
      <c r="CAJ47" s="3" t="s">
        <v>198</v>
      </c>
      <c r="CAK47" s="2" t="s">
        <v>195</v>
      </c>
      <c r="CAL47" s="3" t="s">
        <v>196</v>
      </c>
      <c r="CAM47" s="3" t="s">
        <v>180</v>
      </c>
      <c r="CAN47" s="3" t="s">
        <v>26</v>
      </c>
      <c r="CAO47" s="3" t="s">
        <v>197</v>
      </c>
      <c r="CAR47" s="3" t="s">
        <v>198</v>
      </c>
      <c r="CAS47" s="2" t="s">
        <v>195</v>
      </c>
      <c r="CAT47" s="3" t="s">
        <v>196</v>
      </c>
      <c r="CAU47" s="3" t="s">
        <v>180</v>
      </c>
      <c r="CAV47" s="3" t="s">
        <v>26</v>
      </c>
      <c r="CAW47" s="3" t="s">
        <v>197</v>
      </c>
      <c r="CAZ47" s="3" t="s">
        <v>198</v>
      </c>
      <c r="CBA47" s="2" t="s">
        <v>195</v>
      </c>
      <c r="CBB47" s="3" t="s">
        <v>196</v>
      </c>
      <c r="CBC47" s="3" t="s">
        <v>180</v>
      </c>
      <c r="CBD47" s="3" t="s">
        <v>26</v>
      </c>
      <c r="CBE47" s="3" t="s">
        <v>197</v>
      </c>
      <c r="CBH47" s="3" t="s">
        <v>198</v>
      </c>
      <c r="CBI47" s="2" t="s">
        <v>195</v>
      </c>
      <c r="CBJ47" s="3" t="s">
        <v>196</v>
      </c>
      <c r="CBK47" s="3" t="s">
        <v>180</v>
      </c>
      <c r="CBL47" s="3" t="s">
        <v>26</v>
      </c>
      <c r="CBM47" s="3" t="s">
        <v>197</v>
      </c>
      <c r="CBP47" s="3" t="s">
        <v>198</v>
      </c>
      <c r="CBQ47" s="2" t="s">
        <v>195</v>
      </c>
      <c r="CBR47" s="3" t="s">
        <v>196</v>
      </c>
      <c r="CBS47" s="3" t="s">
        <v>180</v>
      </c>
      <c r="CBT47" s="3" t="s">
        <v>26</v>
      </c>
      <c r="CBU47" s="3" t="s">
        <v>197</v>
      </c>
      <c r="CBX47" s="3" t="s">
        <v>198</v>
      </c>
      <c r="CBY47" s="2" t="s">
        <v>195</v>
      </c>
      <c r="CBZ47" s="3" t="s">
        <v>196</v>
      </c>
      <c r="CCA47" s="3" t="s">
        <v>180</v>
      </c>
      <c r="CCB47" s="3" t="s">
        <v>26</v>
      </c>
      <c r="CCC47" s="3" t="s">
        <v>197</v>
      </c>
      <c r="CCF47" s="3" t="s">
        <v>198</v>
      </c>
      <c r="CCG47" s="2" t="s">
        <v>195</v>
      </c>
      <c r="CCH47" s="3" t="s">
        <v>196</v>
      </c>
      <c r="CCI47" s="3" t="s">
        <v>180</v>
      </c>
      <c r="CCJ47" s="3" t="s">
        <v>26</v>
      </c>
      <c r="CCK47" s="3" t="s">
        <v>197</v>
      </c>
      <c r="CCN47" s="3" t="s">
        <v>198</v>
      </c>
      <c r="CCO47" s="2" t="s">
        <v>195</v>
      </c>
      <c r="CCP47" s="3" t="s">
        <v>196</v>
      </c>
      <c r="CCQ47" s="3" t="s">
        <v>180</v>
      </c>
      <c r="CCR47" s="3" t="s">
        <v>26</v>
      </c>
      <c r="CCS47" s="3" t="s">
        <v>197</v>
      </c>
      <c r="CCV47" s="3" t="s">
        <v>198</v>
      </c>
      <c r="CCW47" s="2" t="s">
        <v>195</v>
      </c>
      <c r="CCX47" s="3" t="s">
        <v>196</v>
      </c>
      <c r="CCY47" s="3" t="s">
        <v>180</v>
      </c>
      <c r="CCZ47" s="3" t="s">
        <v>26</v>
      </c>
      <c r="CDA47" s="3" t="s">
        <v>197</v>
      </c>
      <c r="CDD47" s="3" t="s">
        <v>198</v>
      </c>
      <c r="CDE47" s="2" t="s">
        <v>195</v>
      </c>
      <c r="CDF47" s="3" t="s">
        <v>196</v>
      </c>
      <c r="CDG47" s="3" t="s">
        <v>180</v>
      </c>
      <c r="CDH47" s="3" t="s">
        <v>26</v>
      </c>
      <c r="CDI47" s="3" t="s">
        <v>197</v>
      </c>
      <c r="CDL47" s="3" t="s">
        <v>198</v>
      </c>
      <c r="CDM47" s="2" t="s">
        <v>195</v>
      </c>
      <c r="CDN47" s="3" t="s">
        <v>196</v>
      </c>
      <c r="CDO47" s="3" t="s">
        <v>180</v>
      </c>
      <c r="CDP47" s="3" t="s">
        <v>26</v>
      </c>
      <c r="CDQ47" s="3" t="s">
        <v>197</v>
      </c>
      <c r="CDT47" s="3" t="s">
        <v>198</v>
      </c>
      <c r="CDU47" s="2" t="s">
        <v>195</v>
      </c>
      <c r="CDV47" s="3" t="s">
        <v>196</v>
      </c>
      <c r="CDW47" s="3" t="s">
        <v>180</v>
      </c>
      <c r="CDX47" s="3" t="s">
        <v>26</v>
      </c>
      <c r="CDY47" s="3" t="s">
        <v>197</v>
      </c>
      <c r="CEB47" s="3" t="s">
        <v>198</v>
      </c>
      <c r="CEC47" s="2" t="s">
        <v>195</v>
      </c>
      <c r="CED47" s="3" t="s">
        <v>196</v>
      </c>
      <c r="CEE47" s="3" t="s">
        <v>180</v>
      </c>
      <c r="CEF47" s="3" t="s">
        <v>26</v>
      </c>
      <c r="CEG47" s="3" t="s">
        <v>197</v>
      </c>
      <c r="CEJ47" s="3" t="s">
        <v>198</v>
      </c>
      <c r="CEK47" s="2" t="s">
        <v>195</v>
      </c>
      <c r="CEL47" s="3" t="s">
        <v>196</v>
      </c>
      <c r="CEM47" s="3" t="s">
        <v>180</v>
      </c>
      <c r="CEN47" s="3" t="s">
        <v>26</v>
      </c>
      <c r="CEO47" s="3" t="s">
        <v>197</v>
      </c>
      <c r="CER47" s="3" t="s">
        <v>198</v>
      </c>
      <c r="CES47" s="2" t="s">
        <v>195</v>
      </c>
      <c r="CET47" s="3" t="s">
        <v>196</v>
      </c>
      <c r="CEU47" s="3" t="s">
        <v>180</v>
      </c>
      <c r="CEV47" s="3" t="s">
        <v>26</v>
      </c>
      <c r="CEW47" s="3" t="s">
        <v>197</v>
      </c>
      <c r="CEZ47" s="3" t="s">
        <v>198</v>
      </c>
      <c r="CFA47" s="2" t="s">
        <v>195</v>
      </c>
      <c r="CFB47" s="3" t="s">
        <v>196</v>
      </c>
      <c r="CFC47" s="3" t="s">
        <v>180</v>
      </c>
      <c r="CFD47" s="3" t="s">
        <v>26</v>
      </c>
      <c r="CFE47" s="3" t="s">
        <v>197</v>
      </c>
      <c r="CFH47" s="3" t="s">
        <v>198</v>
      </c>
      <c r="CFI47" s="2" t="s">
        <v>195</v>
      </c>
      <c r="CFJ47" s="3" t="s">
        <v>196</v>
      </c>
      <c r="CFK47" s="3" t="s">
        <v>180</v>
      </c>
      <c r="CFL47" s="3" t="s">
        <v>26</v>
      </c>
      <c r="CFM47" s="3" t="s">
        <v>197</v>
      </c>
      <c r="CFP47" s="3" t="s">
        <v>198</v>
      </c>
      <c r="CFQ47" s="2" t="s">
        <v>195</v>
      </c>
      <c r="CFR47" s="3" t="s">
        <v>196</v>
      </c>
      <c r="CFS47" s="3" t="s">
        <v>180</v>
      </c>
      <c r="CFT47" s="3" t="s">
        <v>26</v>
      </c>
      <c r="CFU47" s="3" t="s">
        <v>197</v>
      </c>
      <c r="CFX47" s="3" t="s">
        <v>198</v>
      </c>
      <c r="CFY47" s="2" t="s">
        <v>195</v>
      </c>
      <c r="CFZ47" s="3" t="s">
        <v>196</v>
      </c>
      <c r="CGA47" s="3" t="s">
        <v>180</v>
      </c>
      <c r="CGB47" s="3" t="s">
        <v>26</v>
      </c>
      <c r="CGC47" s="3" t="s">
        <v>197</v>
      </c>
      <c r="CGF47" s="3" t="s">
        <v>198</v>
      </c>
      <c r="CGG47" s="2" t="s">
        <v>195</v>
      </c>
      <c r="CGH47" s="3" t="s">
        <v>196</v>
      </c>
      <c r="CGI47" s="3" t="s">
        <v>180</v>
      </c>
      <c r="CGJ47" s="3" t="s">
        <v>26</v>
      </c>
      <c r="CGK47" s="3" t="s">
        <v>197</v>
      </c>
      <c r="CGN47" s="3" t="s">
        <v>198</v>
      </c>
      <c r="CGO47" s="2" t="s">
        <v>195</v>
      </c>
      <c r="CGP47" s="3" t="s">
        <v>196</v>
      </c>
      <c r="CGQ47" s="3" t="s">
        <v>180</v>
      </c>
      <c r="CGR47" s="3" t="s">
        <v>26</v>
      </c>
      <c r="CGS47" s="3" t="s">
        <v>197</v>
      </c>
      <c r="CGV47" s="3" t="s">
        <v>198</v>
      </c>
      <c r="CGW47" s="2" t="s">
        <v>195</v>
      </c>
      <c r="CGX47" s="3" t="s">
        <v>196</v>
      </c>
      <c r="CGY47" s="3" t="s">
        <v>180</v>
      </c>
      <c r="CGZ47" s="3" t="s">
        <v>26</v>
      </c>
      <c r="CHA47" s="3" t="s">
        <v>197</v>
      </c>
      <c r="CHD47" s="3" t="s">
        <v>198</v>
      </c>
      <c r="CHE47" s="2" t="s">
        <v>195</v>
      </c>
      <c r="CHF47" s="3" t="s">
        <v>196</v>
      </c>
      <c r="CHG47" s="3" t="s">
        <v>180</v>
      </c>
      <c r="CHH47" s="3" t="s">
        <v>26</v>
      </c>
      <c r="CHI47" s="3" t="s">
        <v>197</v>
      </c>
      <c r="CHL47" s="3" t="s">
        <v>198</v>
      </c>
      <c r="CHM47" s="2" t="s">
        <v>195</v>
      </c>
      <c r="CHN47" s="3" t="s">
        <v>196</v>
      </c>
      <c r="CHO47" s="3" t="s">
        <v>180</v>
      </c>
      <c r="CHP47" s="3" t="s">
        <v>26</v>
      </c>
      <c r="CHQ47" s="3" t="s">
        <v>197</v>
      </c>
      <c r="CHT47" s="3" t="s">
        <v>198</v>
      </c>
      <c r="CHU47" s="2" t="s">
        <v>195</v>
      </c>
      <c r="CHV47" s="3" t="s">
        <v>196</v>
      </c>
      <c r="CHW47" s="3" t="s">
        <v>180</v>
      </c>
      <c r="CHX47" s="3" t="s">
        <v>26</v>
      </c>
      <c r="CHY47" s="3" t="s">
        <v>197</v>
      </c>
      <c r="CIB47" s="3" t="s">
        <v>198</v>
      </c>
      <c r="CIC47" s="2" t="s">
        <v>195</v>
      </c>
      <c r="CID47" s="3" t="s">
        <v>196</v>
      </c>
      <c r="CIE47" s="3" t="s">
        <v>180</v>
      </c>
      <c r="CIF47" s="3" t="s">
        <v>26</v>
      </c>
      <c r="CIG47" s="3" t="s">
        <v>197</v>
      </c>
      <c r="CIJ47" s="3" t="s">
        <v>198</v>
      </c>
      <c r="CIK47" s="2" t="s">
        <v>195</v>
      </c>
      <c r="CIL47" s="3" t="s">
        <v>196</v>
      </c>
      <c r="CIM47" s="3" t="s">
        <v>180</v>
      </c>
      <c r="CIN47" s="3" t="s">
        <v>26</v>
      </c>
      <c r="CIO47" s="3" t="s">
        <v>197</v>
      </c>
      <c r="CIR47" s="3" t="s">
        <v>198</v>
      </c>
      <c r="CIS47" s="2" t="s">
        <v>195</v>
      </c>
      <c r="CIT47" s="3" t="s">
        <v>196</v>
      </c>
      <c r="CIU47" s="3" t="s">
        <v>180</v>
      </c>
      <c r="CIV47" s="3" t="s">
        <v>26</v>
      </c>
      <c r="CIW47" s="3" t="s">
        <v>197</v>
      </c>
      <c r="CIZ47" s="3" t="s">
        <v>198</v>
      </c>
      <c r="CJA47" s="2" t="s">
        <v>195</v>
      </c>
      <c r="CJB47" s="3" t="s">
        <v>196</v>
      </c>
      <c r="CJC47" s="3" t="s">
        <v>180</v>
      </c>
      <c r="CJD47" s="3" t="s">
        <v>26</v>
      </c>
      <c r="CJE47" s="3" t="s">
        <v>197</v>
      </c>
      <c r="CJH47" s="3" t="s">
        <v>198</v>
      </c>
      <c r="CJI47" s="2" t="s">
        <v>195</v>
      </c>
      <c r="CJJ47" s="3" t="s">
        <v>196</v>
      </c>
      <c r="CJK47" s="3" t="s">
        <v>180</v>
      </c>
      <c r="CJL47" s="3" t="s">
        <v>26</v>
      </c>
      <c r="CJM47" s="3" t="s">
        <v>197</v>
      </c>
      <c r="CJP47" s="3" t="s">
        <v>198</v>
      </c>
      <c r="CJQ47" s="2" t="s">
        <v>195</v>
      </c>
      <c r="CJR47" s="3" t="s">
        <v>196</v>
      </c>
      <c r="CJS47" s="3" t="s">
        <v>180</v>
      </c>
      <c r="CJT47" s="3" t="s">
        <v>26</v>
      </c>
      <c r="CJU47" s="3" t="s">
        <v>197</v>
      </c>
      <c r="CJX47" s="3" t="s">
        <v>198</v>
      </c>
      <c r="CJY47" s="2" t="s">
        <v>195</v>
      </c>
      <c r="CJZ47" s="3" t="s">
        <v>196</v>
      </c>
      <c r="CKA47" s="3" t="s">
        <v>180</v>
      </c>
      <c r="CKB47" s="3" t="s">
        <v>26</v>
      </c>
      <c r="CKC47" s="3" t="s">
        <v>197</v>
      </c>
      <c r="CKF47" s="3" t="s">
        <v>198</v>
      </c>
      <c r="CKG47" s="2" t="s">
        <v>195</v>
      </c>
      <c r="CKH47" s="3" t="s">
        <v>196</v>
      </c>
      <c r="CKI47" s="3" t="s">
        <v>180</v>
      </c>
      <c r="CKJ47" s="3" t="s">
        <v>26</v>
      </c>
      <c r="CKK47" s="3" t="s">
        <v>197</v>
      </c>
      <c r="CKN47" s="3" t="s">
        <v>198</v>
      </c>
      <c r="CKO47" s="2" t="s">
        <v>195</v>
      </c>
      <c r="CKP47" s="3" t="s">
        <v>196</v>
      </c>
      <c r="CKQ47" s="3" t="s">
        <v>180</v>
      </c>
      <c r="CKR47" s="3" t="s">
        <v>26</v>
      </c>
      <c r="CKS47" s="3" t="s">
        <v>197</v>
      </c>
      <c r="CKV47" s="3" t="s">
        <v>198</v>
      </c>
      <c r="CKW47" s="2" t="s">
        <v>195</v>
      </c>
      <c r="CKX47" s="3" t="s">
        <v>196</v>
      </c>
      <c r="CKY47" s="3" t="s">
        <v>180</v>
      </c>
      <c r="CKZ47" s="3" t="s">
        <v>26</v>
      </c>
      <c r="CLA47" s="3" t="s">
        <v>197</v>
      </c>
      <c r="CLD47" s="3" t="s">
        <v>198</v>
      </c>
      <c r="CLE47" s="2" t="s">
        <v>195</v>
      </c>
      <c r="CLF47" s="3" t="s">
        <v>196</v>
      </c>
      <c r="CLG47" s="3" t="s">
        <v>180</v>
      </c>
      <c r="CLH47" s="3" t="s">
        <v>26</v>
      </c>
      <c r="CLI47" s="3" t="s">
        <v>197</v>
      </c>
      <c r="CLL47" s="3" t="s">
        <v>198</v>
      </c>
      <c r="CLM47" s="2" t="s">
        <v>195</v>
      </c>
      <c r="CLN47" s="3" t="s">
        <v>196</v>
      </c>
      <c r="CLO47" s="3" t="s">
        <v>180</v>
      </c>
      <c r="CLP47" s="3" t="s">
        <v>26</v>
      </c>
      <c r="CLQ47" s="3" t="s">
        <v>197</v>
      </c>
      <c r="CLT47" s="3" t="s">
        <v>198</v>
      </c>
      <c r="CLU47" s="2" t="s">
        <v>195</v>
      </c>
      <c r="CLV47" s="3" t="s">
        <v>196</v>
      </c>
      <c r="CLW47" s="3" t="s">
        <v>180</v>
      </c>
      <c r="CLX47" s="3" t="s">
        <v>26</v>
      </c>
      <c r="CLY47" s="3" t="s">
        <v>197</v>
      </c>
      <c r="CMB47" s="3" t="s">
        <v>198</v>
      </c>
      <c r="CMC47" s="2" t="s">
        <v>195</v>
      </c>
      <c r="CMD47" s="3" t="s">
        <v>196</v>
      </c>
      <c r="CME47" s="3" t="s">
        <v>180</v>
      </c>
      <c r="CMF47" s="3" t="s">
        <v>26</v>
      </c>
      <c r="CMG47" s="3" t="s">
        <v>197</v>
      </c>
      <c r="CMJ47" s="3" t="s">
        <v>198</v>
      </c>
      <c r="CMK47" s="2" t="s">
        <v>195</v>
      </c>
      <c r="CML47" s="3" t="s">
        <v>196</v>
      </c>
      <c r="CMM47" s="3" t="s">
        <v>180</v>
      </c>
      <c r="CMN47" s="3" t="s">
        <v>26</v>
      </c>
      <c r="CMO47" s="3" t="s">
        <v>197</v>
      </c>
      <c r="CMR47" s="3" t="s">
        <v>198</v>
      </c>
      <c r="CMS47" s="2" t="s">
        <v>195</v>
      </c>
      <c r="CMT47" s="3" t="s">
        <v>196</v>
      </c>
      <c r="CMU47" s="3" t="s">
        <v>180</v>
      </c>
      <c r="CMV47" s="3" t="s">
        <v>26</v>
      </c>
      <c r="CMW47" s="3" t="s">
        <v>197</v>
      </c>
      <c r="CMZ47" s="3" t="s">
        <v>198</v>
      </c>
      <c r="CNA47" s="2" t="s">
        <v>195</v>
      </c>
      <c r="CNB47" s="3" t="s">
        <v>196</v>
      </c>
      <c r="CNC47" s="3" t="s">
        <v>180</v>
      </c>
      <c r="CND47" s="3" t="s">
        <v>26</v>
      </c>
      <c r="CNE47" s="3" t="s">
        <v>197</v>
      </c>
      <c r="CNH47" s="3" t="s">
        <v>198</v>
      </c>
      <c r="CNI47" s="2" t="s">
        <v>195</v>
      </c>
      <c r="CNJ47" s="3" t="s">
        <v>196</v>
      </c>
      <c r="CNK47" s="3" t="s">
        <v>180</v>
      </c>
      <c r="CNL47" s="3" t="s">
        <v>26</v>
      </c>
      <c r="CNM47" s="3" t="s">
        <v>197</v>
      </c>
      <c r="CNP47" s="3" t="s">
        <v>198</v>
      </c>
      <c r="CNQ47" s="2" t="s">
        <v>195</v>
      </c>
      <c r="CNR47" s="3" t="s">
        <v>196</v>
      </c>
      <c r="CNS47" s="3" t="s">
        <v>180</v>
      </c>
      <c r="CNT47" s="3" t="s">
        <v>26</v>
      </c>
      <c r="CNU47" s="3" t="s">
        <v>197</v>
      </c>
      <c r="CNX47" s="3" t="s">
        <v>198</v>
      </c>
      <c r="CNY47" s="2" t="s">
        <v>195</v>
      </c>
      <c r="CNZ47" s="3" t="s">
        <v>196</v>
      </c>
      <c r="COA47" s="3" t="s">
        <v>180</v>
      </c>
      <c r="COB47" s="3" t="s">
        <v>26</v>
      </c>
      <c r="COC47" s="3" t="s">
        <v>197</v>
      </c>
      <c r="COF47" s="3" t="s">
        <v>198</v>
      </c>
      <c r="COG47" s="2" t="s">
        <v>195</v>
      </c>
      <c r="COH47" s="3" t="s">
        <v>196</v>
      </c>
      <c r="COI47" s="3" t="s">
        <v>180</v>
      </c>
      <c r="COJ47" s="3" t="s">
        <v>26</v>
      </c>
      <c r="COK47" s="3" t="s">
        <v>197</v>
      </c>
      <c r="CON47" s="3" t="s">
        <v>198</v>
      </c>
      <c r="COO47" s="2" t="s">
        <v>195</v>
      </c>
      <c r="COP47" s="3" t="s">
        <v>196</v>
      </c>
      <c r="COQ47" s="3" t="s">
        <v>180</v>
      </c>
      <c r="COR47" s="3" t="s">
        <v>26</v>
      </c>
      <c r="COS47" s="3" t="s">
        <v>197</v>
      </c>
      <c r="COV47" s="3" t="s">
        <v>198</v>
      </c>
      <c r="COW47" s="2" t="s">
        <v>195</v>
      </c>
      <c r="COX47" s="3" t="s">
        <v>196</v>
      </c>
      <c r="COY47" s="3" t="s">
        <v>180</v>
      </c>
      <c r="COZ47" s="3" t="s">
        <v>26</v>
      </c>
      <c r="CPA47" s="3" t="s">
        <v>197</v>
      </c>
      <c r="CPD47" s="3" t="s">
        <v>198</v>
      </c>
      <c r="CPE47" s="2" t="s">
        <v>195</v>
      </c>
      <c r="CPF47" s="3" t="s">
        <v>196</v>
      </c>
      <c r="CPG47" s="3" t="s">
        <v>180</v>
      </c>
      <c r="CPH47" s="3" t="s">
        <v>26</v>
      </c>
      <c r="CPI47" s="3" t="s">
        <v>197</v>
      </c>
      <c r="CPL47" s="3" t="s">
        <v>198</v>
      </c>
      <c r="CPM47" s="2" t="s">
        <v>195</v>
      </c>
      <c r="CPN47" s="3" t="s">
        <v>196</v>
      </c>
      <c r="CPO47" s="3" t="s">
        <v>180</v>
      </c>
      <c r="CPP47" s="3" t="s">
        <v>26</v>
      </c>
      <c r="CPQ47" s="3" t="s">
        <v>197</v>
      </c>
      <c r="CPT47" s="3" t="s">
        <v>198</v>
      </c>
      <c r="CPU47" s="2" t="s">
        <v>195</v>
      </c>
      <c r="CPV47" s="3" t="s">
        <v>196</v>
      </c>
      <c r="CPW47" s="3" t="s">
        <v>180</v>
      </c>
      <c r="CPX47" s="3" t="s">
        <v>26</v>
      </c>
      <c r="CPY47" s="3" t="s">
        <v>197</v>
      </c>
      <c r="CQB47" s="3" t="s">
        <v>198</v>
      </c>
      <c r="CQC47" s="2" t="s">
        <v>195</v>
      </c>
      <c r="CQD47" s="3" t="s">
        <v>196</v>
      </c>
      <c r="CQE47" s="3" t="s">
        <v>180</v>
      </c>
      <c r="CQF47" s="3" t="s">
        <v>26</v>
      </c>
      <c r="CQG47" s="3" t="s">
        <v>197</v>
      </c>
      <c r="CQJ47" s="3" t="s">
        <v>198</v>
      </c>
      <c r="CQK47" s="2" t="s">
        <v>195</v>
      </c>
      <c r="CQL47" s="3" t="s">
        <v>196</v>
      </c>
      <c r="CQM47" s="3" t="s">
        <v>180</v>
      </c>
      <c r="CQN47" s="3" t="s">
        <v>26</v>
      </c>
      <c r="CQO47" s="3" t="s">
        <v>197</v>
      </c>
      <c r="CQR47" s="3" t="s">
        <v>198</v>
      </c>
      <c r="CQS47" s="2" t="s">
        <v>195</v>
      </c>
      <c r="CQT47" s="3" t="s">
        <v>196</v>
      </c>
      <c r="CQU47" s="3" t="s">
        <v>180</v>
      </c>
      <c r="CQV47" s="3" t="s">
        <v>26</v>
      </c>
      <c r="CQW47" s="3" t="s">
        <v>197</v>
      </c>
      <c r="CQZ47" s="3" t="s">
        <v>198</v>
      </c>
      <c r="CRA47" s="2" t="s">
        <v>195</v>
      </c>
      <c r="CRB47" s="3" t="s">
        <v>196</v>
      </c>
      <c r="CRC47" s="3" t="s">
        <v>180</v>
      </c>
      <c r="CRD47" s="3" t="s">
        <v>26</v>
      </c>
      <c r="CRE47" s="3" t="s">
        <v>197</v>
      </c>
      <c r="CRH47" s="3" t="s">
        <v>198</v>
      </c>
      <c r="CRI47" s="2" t="s">
        <v>195</v>
      </c>
      <c r="CRJ47" s="3" t="s">
        <v>196</v>
      </c>
      <c r="CRK47" s="3" t="s">
        <v>180</v>
      </c>
      <c r="CRL47" s="3" t="s">
        <v>26</v>
      </c>
      <c r="CRM47" s="3" t="s">
        <v>197</v>
      </c>
      <c r="CRP47" s="3" t="s">
        <v>198</v>
      </c>
      <c r="CRQ47" s="2" t="s">
        <v>195</v>
      </c>
      <c r="CRR47" s="3" t="s">
        <v>196</v>
      </c>
      <c r="CRS47" s="3" t="s">
        <v>180</v>
      </c>
      <c r="CRT47" s="3" t="s">
        <v>26</v>
      </c>
      <c r="CRU47" s="3" t="s">
        <v>197</v>
      </c>
      <c r="CRX47" s="3" t="s">
        <v>198</v>
      </c>
      <c r="CRY47" s="2" t="s">
        <v>195</v>
      </c>
      <c r="CRZ47" s="3" t="s">
        <v>196</v>
      </c>
      <c r="CSA47" s="3" t="s">
        <v>180</v>
      </c>
      <c r="CSB47" s="3" t="s">
        <v>26</v>
      </c>
      <c r="CSC47" s="3" t="s">
        <v>197</v>
      </c>
      <c r="CSF47" s="3" t="s">
        <v>198</v>
      </c>
      <c r="CSG47" s="2" t="s">
        <v>195</v>
      </c>
      <c r="CSH47" s="3" t="s">
        <v>196</v>
      </c>
      <c r="CSI47" s="3" t="s">
        <v>180</v>
      </c>
      <c r="CSJ47" s="3" t="s">
        <v>26</v>
      </c>
      <c r="CSK47" s="3" t="s">
        <v>197</v>
      </c>
      <c r="CSN47" s="3" t="s">
        <v>198</v>
      </c>
      <c r="CSO47" s="2" t="s">
        <v>195</v>
      </c>
      <c r="CSP47" s="3" t="s">
        <v>196</v>
      </c>
      <c r="CSQ47" s="3" t="s">
        <v>180</v>
      </c>
      <c r="CSR47" s="3" t="s">
        <v>26</v>
      </c>
      <c r="CSS47" s="3" t="s">
        <v>197</v>
      </c>
      <c r="CSV47" s="3" t="s">
        <v>198</v>
      </c>
      <c r="CSW47" s="2" t="s">
        <v>195</v>
      </c>
      <c r="CSX47" s="3" t="s">
        <v>196</v>
      </c>
      <c r="CSY47" s="3" t="s">
        <v>180</v>
      </c>
      <c r="CSZ47" s="3" t="s">
        <v>26</v>
      </c>
      <c r="CTA47" s="3" t="s">
        <v>197</v>
      </c>
      <c r="CTD47" s="3" t="s">
        <v>198</v>
      </c>
      <c r="CTE47" s="2" t="s">
        <v>195</v>
      </c>
      <c r="CTF47" s="3" t="s">
        <v>196</v>
      </c>
      <c r="CTG47" s="3" t="s">
        <v>180</v>
      </c>
      <c r="CTH47" s="3" t="s">
        <v>26</v>
      </c>
      <c r="CTI47" s="3" t="s">
        <v>197</v>
      </c>
      <c r="CTL47" s="3" t="s">
        <v>198</v>
      </c>
      <c r="CTM47" s="2" t="s">
        <v>195</v>
      </c>
      <c r="CTN47" s="3" t="s">
        <v>196</v>
      </c>
      <c r="CTO47" s="3" t="s">
        <v>180</v>
      </c>
      <c r="CTP47" s="3" t="s">
        <v>26</v>
      </c>
      <c r="CTQ47" s="3" t="s">
        <v>197</v>
      </c>
      <c r="CTT47" s="3" t="s">
        <v>198</v>
      </c>
      <c r="CTU47" s="2" t="s">
        <v>195</v>
      </c>
      <c r="CTV47" s="3" t="s">
        <v>196</v>
      </c>
      <c r="CTW47" s="3" t="s">
        <v>180</v>
      </c>
      <c r="CTX47" s="3" t="s">
        <v>26</v>
      </c>
      <c r="CTY47" s="3" t="s">
        <v>197</v>
      </c>
      <c r="CUB47" s="3" t="s">
        <v>198</v>
      </c>
      <c r="CUC47" s="2" t="s">
        <v>195</v>
      </c>
      <c r="CUD47" s="3" t="s">
        <v>196</v>
      </c>
      <c r="CUE47" s="3" t="s">
        <v>180</v>
      </c>
      <c r="CUF47" s="3" t="s">
        <v>26</v>
      </c>
      <c r="CUG47" s="3" t="s">
        <v>197</v>
      </c>
      <c r="CUJ47" s="3" t="s">
        <v>198</v>
      </c>
      <c r="CUK47" s="2" t="s">
        <v>195</v>
      </c>
      <c r="CUL47" s="3" t="s">
        <v>196</v>
      </c>
      <c r="CUM47" s="3" t="s">
        <v>180</v>
      </c>
      <c r="CUN47" s="3" t="s">
        <v>26</v>
      </c>
      <c r="CUO47" s="3" t="s">
        <v>197</v>
      </c>
      <c r="CUR47" s="3" t="s">
        <v>198</v>
      </c>
      <c r="CUS47" s="2" t="s">
        <v>195</v>
      </c>
      <c r="CUT47" s="3" t="s">
        <v>196</v>
      </c>
      <c r="CUU47" s="3" t="s">
        <v>180</v>
      </c>
      <c r="CUV47" s="3" t="s">
        <v>26</v>
      </c>
      <c r="CUW47" s="3" t="s">
        <v>197</v>
      </c>
      <c r="CUZ47" s="3" t="s">
        <v>198</v>
      </c>
      <c r="CVA47" s="2" t="s">
        <v>195</v>
      </c>
      <c r="CVB47" s="3" t="s">
        <v>196</v>
      </c>
      <c r="CVC47" s="3" t="s">
        <v>180</v>
      </c>
      <c r="CVD47" s="3" t="s">
        <v>26</v>
      </c>
      <c r="CVE47" s="3" t="s">
        <v>197</v>
      </c>
      <c r="CVH47" s="3" t="s">
        <v>198</v>
      </c>
      <c r="CVI47" s="2" t="s">
        <v>195</v>
      </c>
      <c r="CVJ47" s="3" t="s">
        <v>196</v>
      </c>
      <c r="CVK47" s="3" t="s">
        <v>180</v>
      </c>
      <c r="CVL47" s="3" t="s">
        <v>26</v>
      </c>
      <c r="CVM47" s="3" t="s">
        <v>197</v>
      </c>
      <c r="CVP47" s="3" t="s">
        <v>198</v>
      </c>
      <c r="CVQ47" s="2" t="s">
        <v>195</v>
      </c>
      <c r="CVR47" s="3" t="s">
        <v>196</v>
      </c>
      <c r="CVS47" s="3" t="s">
        <v>180</v>
      </c>
      <c r="CVT47" s="3" t="s">
        <v>26</v>
      </c>
      <c r="CVU47" s="3" t="s">
        <v>197</v>
      </c>
      <c r="CVX47" s="3" t="s">
        <v>198</v>
      </c>
      <c r="CVY47" s="2" t="s">
        <v>195</v>
      </c>
      <c r="CVZ47" s="3" t="s">
        <v>196</v>
      </c>
      <c r="CWA47" s="3" t="s">
        <v>180</v>
      </c>
      <c r="CWB47" s="3" t="s">
        <v>26</v>
      </c>
      <c r="CWC47" s="3" t="s">
        <v>197</v>
      </c>
      <c r="CWF47" s="3" t="s">
        <v>198</v>
      </c>
      <c r="CWG47" s="2" t="s">
        <v>195</v>
      </c>
      <c r="CWH47" s="3" t="s">
        <v>196</v>
      </c>
      <c r="CWI47" s="3" t="s">
        <v>180</v>
      </c>
      <c r="CWJ47" s="3" t="s">
        <v>26</v>
      </c>
      <c r="CWK47" s="3" t="s">
        <v>197</v>
      </c>
      <c r="CWN47" s="3" t="s">
        <v>198</v>
      </c>
      <c r="CWO47" s="2" t="s">
        <v>195</v>
      </c>
      <c r="CWP47" s="3" t="s">
        <v>196</v>
      </c>
      <c r="CWQ47" s="3" t="s">
        <v>180</v>
      </c>
      <c r="CWR47" s="3" t="s">
        <v>26</v>
      </c>
      <c r="CWS47" s="3" t="s">
        <v>197</v>
      </c>
      <c r="CWV47" s="3" t="s">
        <v>198</v>
      </c>
      <c r="CWW47" s="2" t="s">
        <v>195</v>
      </c>
      <c r="CWX47" s="3" t="s">
        <v>196</v>
      </c>
      <c r="CWY47" s="3" t="s">
        <v>180</v>
      </c>
      <c r="CWZ47" s="3" t="s">
        <v>26</v>
      </c>
      <c r="CXA47" s="3" t="s">
        <v>197</v>
      </c>
      <c r="CXD47" s="3" t="s">
        <v>198</v>
      </c>
      <c r="CXE47" s="2" t="s">
        <v>195</v>
      </c>
      <c r="CXF47" s="3" t="s">
        <v>196</v>
      </c>
      <c r="CXG47" s="3" t="s">
        <v>180</v>
      </c>
      <c r="CXH47" s="3" t="s">
        <v>26</v>
      </c>
      <c r="CXI47" s="3" t="s">
        <v>197</v>
      </c>
      <c r="CXL47" s="3" t="s">
        <v>198</v>
      </c>
      <c r="CXM47" s="2" t="s">
        <v>195</v>
      </c>
      <c r="CXN47" s="3" t="s">
        <v>196</v>
      </c>
      <c r="CXO47" s="3" t="s">
        <v>180</v>
      </c>
      <c r="CXP47" s="3" t="s">
        <v>26</v>
      </c>
      <c r="CXQ47" s="3" t="s">
        <v>197</v>
      </c>
      <c r="CXT47" s="3" t="s">
        <v>198</v>
      </c>
      <c r="CXU47" s="2" t="s">
        <v>195</v>
      </c>
      <c r="CXV47" s="3" t="s">
        <v>196</v>
      </c>
      <c r="CXW47" s="3" t="s">
        <v>180</v>
      </c>
      <c r="CXX47" s="3" t="s">
        <v>26</v>
      </c>
      <c r="CXY47" s="3" t="s">
        <v>197</v>
      </c>
      <c r="CYB47" s="3" t="s">
        <v>198</v>
      </c>
      <c r="CYC47" s="2" t="s">
        <v>195</v>
      </c>
      <c r="CYD47" s="3" t="s">
        <v>196</v>
      </c>
      <c r="CYE47" s="3" t="s">
        <v>180</v>
      </c>
      <c r="CYF47" s="3" t="s">
        <v>26</v>
      </c>
      <c r="CYG47" s="3" t="s">
        <v>197</v>
      </c>
      <c r="CYJ47" s="3" t="s">
        <v>198</v>
      </c>
      <c r="CYK47" s="2" t="s">
        <v>195</v>
      </c>
      <c r="CYL47" s="3" t="s">
        <v>196</v>
      </c>
      <c r="CYM47" s="3" t="s">
        <v>180</v>
      </c>
      <c r="CYN47" s="3" t="s">
        <v>26</v>
      </c>
      <c r="CYO47" s="3" t="s">
        <v>197</v>
      </c>
      <c r="CYR47" s="3" t="s">
        <v>198</v>
      </c>
      <c r="CYS47" s="2" t="s">
        <v>195</v>
      </c>
      <c r="CYT47" s="3" t="s">
        <v>196</v>
      </c>
      <c r="CYU47" s="3" t="s">
        <v>180</v>
      </c>
      <c r="CYV47" s="3" t="s">
        <v>26</v>
      </c>
      <c r="CYW47" s="3" t="s">
        <v>197</v>
      </c>
      <c r="CYZ47" s="3" t="s">
        <v>198</v>
      </c>
      <c r="CZA47" s="2" t="s">
        <v>195</v>
      </c>
      <c r="CZB47" s="3" t="s">
        <v>196</v>
      </c>
      <c r="CZC47" s="3" t="s">
        <v>180</v>
      </c>
      <c r="CZD47" s="3" t="s">
        <v>26</v>
      </c>
      <c r="CZE47" s="3" t="s">
        <v>197</v>
      </c>
      <c r="CZH47" s="3" t="s">
        <v>198</v>
      </c>
      <c r="CZI47" s="2" t="s">
        <v>195</v>
      </c>
      <c r="CZJ47" s="3" t="s">
        <v>196</v>
      </c>
      <c r="CZK47" s="3" t="s">
        <v>180</v>
      </c>
      <c r="CZL47" s="3" t="s">
        <v>26</v>
      </c>
      <c r="CZM47" s="3" t="s">
        <v>197</v>
      </c>
      <c r="CZP47" s="3" t="s">
        <v>198</v>
      </c>
      <c r="CZQ47" s="2" t="s">
        <v>195</v>
      </c>
      <c r="CZR47" s="3" t="s">
        <v>196</v>
      </c>
      <c r="CZS47" s="3" t="s">
        <v>180</v>
      </c>
      <c r="CZT47" s="3" t="s">
        <v>26</v>
      </c>
      <c r="CZU47" s="3" t="s">
        <v>197</v>
      </c>
      <c r="CZX47" s="3" t="s">
        <v>198</v>
      </c>
      <c r="CZY47" s="2" t="s">
        <v>195</v>
      </c>
      <c r="CZZ47" s="3" t="s">
        <v>196</v>
      </c>
      <c r="DAA47" s="3" t="s">
        <v>180</v>
      </c>
      <c r="DAB47" s="3" t="s">
        <v>26</v>
      </c>
      <c r="DAC47" s="3" t="s">
        <v>197</v>
      </c>
      <c r="DAF47" s="3" t="s">
        <v>198</v>
      </c>
      <c r="DAG47" s="2" t="s">
        <v>195</v>
      </c>
      <c r="DAH47" s="3" t="s">
        <v>196</v>
      </c>
      <c r="DAI47" s="3" t="s">
        <v>180</v>
      </c>
      <c r="DAJ47" s="3" t="s">
        <v>26</v>
      </c>
      <c r="DAK47" s="3" t="s">
        <v>197</v>
      </c>
      <c r="DAN47" s="3" t="s">
        <v>198</v>
      </c>
      <c r="DAO47" s="2" t="s">
        <v>195</v>
      </c>
      <c r="DAP47" s="3" t="s">
        <v>196</v>
      </c>
      <c r="DAQ47" s="3" t="s">
        <v>180</v>
      </c>
      <c r="DAR47" s="3" t="s">
        <v>26</v>
      </c>
      <c r="DAS47" s="3" t="s">
        <v>197</v>
      </c>
      <c r="DAV47" s="3" t="s">
        <v>198</v>
      </c>
      <c r="DAW47" s="2" t="s">
        <v>195</v>
      </c>
      <c r="DAX47" s="3" t="s">
        <v>196</v>
      </c>
      <c r="DAY47" s="3" t="s">
        <v>180</v>
      </c>
      <c r="DAZ47" s="3" t="s">
        <v>26</v>
      </c>
      <c r="DBA47" s="3" t="s">
        <v>197</v>
      </c>
      <c r="DBD47" s="3" t="s">
        <v>198</v>
      </c>
      <c r="DBE47" s="2" t="s">
        <v>195</v>
      </c>
      <c r="DBF47" s="3" t="s">
        <v>196</v>
      </c>
      <c r="DBG47" s="3" t="s">
        <v>180</v>
      </c>
      <c r="DBH47" s="3" t="s">
        <v>26</v>
      </c>
      <c r="DBI47" s="3" t="s">
        <v>197</v>
      </c>
      <c r="DBL47" s="3" t="s">
        <v>198</v>
      </c>
      <c r="DBM47" s="2" t="s">
        <v>195</v>
      </c>
      <c r="DBN47" s="3" t="s">
        <v>196</v>
      </c>
      <c r="DBO47" s="3" t="s">
        <v>180</v>
      </c>
      <c r="DBP47" s="3" t="s">
        <v>26</v>
      </c>
      <c r="DBQ47" s="3" t="s">
        <v>197</v>
      </c>
      <c r="DBT47" s="3" t="s">
        <v>198</v>
      </c>
      <c r="DBU47" s="2" t="s">
        <v>195</v>
      </c>
      <c r="DBV47" s="3" t="s">
        <v>196</v>
      </c>
      <c r="DBW47" s="3" t="s">
        <v>180</v>
      </c>
      <c r="DBX47" s="3" t="s">
        <v>26</v>
      </c>
      <c r="DBY47" s="3" t="s">
        <v>197</v>
      </c>
      <c r="DCB47" s="3" t="s">
        <v>198</v>
      </c>
      <c r="DCC47" s="2" t="s">
        <v>195</v>
      </c>
      <c r="DCD47" s="3" t="s">
        <v>196</v>
      </c>
      <c r="DCE47" s="3" t="s">
        <v>180</v>
      </c>
      <c r="DCF47" s="3" t="s">
        <v>26</v>
      </c>
      <c r="DCG47" s="3" t="s">
        <v>197</v>
      </c>
      <c r="DCJ47" s="3" t="s">
        <v>198</v>
      </c>
      <c r="DCK47" s="2" t="s">
        <v>195</v>
      </c>
      <c r="DCL47" s="3" t="s">
        <v>196</v>
      </c>
      <c r="DCM47" s="3" t="s">
        <v>180</v>
      </c>
      <c r="DCN47" s="3" t="s">
        <v>26</v>
      </c>
      <c r="DCO47" s="3" t="s">
        <v>197</v>
      </c>
      <c r="DCR47" s="3" t="s">
        <v>198</v>
      </c>
      <c r="DCS47" s="2" t="s">
        <v>195</v>
      </c>
      <c r="DCT47" s="3" t="s">
        <v>196</v>
      </c>
      <c r="DCU47" s="3" t="s">
        <v>180</v>
      </c>
      <c r="DCV47" s="3" t="s">
        <v>26</v>
      </c>
      <c r="DCW47" s="3" t="s">
        <v>197</v>
      </c>
      <c r="DCZ47" s="3" t="s">
        <v>198</v>
      </c>
      <c r="DDA47" s="2" t="s">
        <v>195</v>
      </c>
      <c r="DDB47" s="3" t="s">
        <v>196</v>
      </c>
      <c r="DDC47" s="3" t="s">
        <v>180</v>
      </c>
      <c r="DDD47" s="3" t="s">
        <v>26</v>
      </c>
      <c r="DDE47" s="3" t="s">
        <v>197</v>
      </c>
      <c r="DDH47" s="3" t="s">
        <v>198</v>
      </c>
      <c r="DDI47" s="2" t="s">
        <v>195</v>
      </c>
      <c r="DDJ47" s="3" t="s">
        <v>196</v>
      </c>
      <c r="DDK47" s="3" t="s">
        <v>180</v>
      </c>
      <c r="DDL47" s="3" t="s">
        <v>26</v>
      </c>
      <c r="DDM47" s="3" t="s">
        <v>197</v>
      </c>
      <c r="DDP47" s="3" t="s">
        <v>198</v>
      </c>
      <c r="DDQ47" s="2" t="s">
        <v>195</v>
      </c>
      <c r="DDR47" s="3" t="s">
        <v>196</v>
      </c>
      <c r="DDS47" s="3" t="s">
        <v>180</v>
      </c>
      <c r="DDT47" s="3" t="s">
        <v>26</v>
      </c>
      <c r="DDU47" s="3" t="s">
        <v>197</v>
      </c>
      <c r="DDX47" s="3" t="s">
        <v>198</v>
      </c>
      <c r="DDY47" s="2" t="s">
        <v>195</v>
      </c>
      <c r="DDZ47" s="3" t="s">
        <v>196</v>
      </c>
      <c r="DEA47" s="3" t="s">
        <v>180</v>
      </c>
      <c r="DEB47" s="3" t="s">
        <v>26</v>
      </c>
      <c r="DEC47" s="3" t="s">
        <v>197</v>
      </c>
      <c r="DEF47" s="3" t="s">
        <v>198</v>
      </c>
      <c r="DEG47" s="2" t="s">
        <v>195</v>
      </c>
      <c r="DEH47" s="3" t="s">
        <v>196</v>
      </c>
      <c r="DEI47" s="3" t="s">
        <v>180</v>
      </c>
      <c r="DEJ47" s="3" t="s">
        <v>26</v>
      </c>
      <c r="DEK47" s="3" t="s">
        <v>197</v>
      </c>
      <c r="DEN47" s="3" t="s">
        <v>198</v>
      </c>
      <c r="DEO47" s="2" t="s">
        <v>195</v>
      </c>
      <c r="DEP47" s="3" t="s">
        <v>196</v>
      </c>
      <c r="DEQ47" s="3" t="s">
        <v>180</v>
      </c>
      <c r="DER47" s="3" t="s">
        <v>26</v>
      </c>
      <c r="DES47" s="3" t="s">
        <v>197</v>
      </c>
      <c r="DEV47" s="3" t="s">
        <v>198</v>
      </c>
      <c r="DEW47" s="2" t="s">
        <v>195</v>
      </c>
      <c r="DEX47" s="3" t="s">
        <v>196</v>
      </c>
      <c r="DEY47" s="3" t="s">
        <v>180</v>
      </c>
      <c r="DEZ47" s="3" t="s">
        <v>26</v>
      </c>
      <c r="DFA47" s="3" t="s">
        <v>197</v>
      </c>
      <c r="DFD47" s="3" t="s">
        <v>198</v>
      </c>
      <c r="DFE47" s="2" t="s">
        <v>195</v>
      </c>
      <c r="DFF47" s="3" t="s">
        <v>196</v>
      </c>
      <c r="DFG47" s="3" t="s">
        <v>180</v>
      </c>
      <c r="DFH47" s="3" t="s">
        <v>26</v>
      </c>
      <c r="DFI47" s="3" t="s">
        <v>197</v>
      </c>
      <c r="DFL47" s="3" t="s">
        <v>198</v>
      </c>
      <c r="DFM47" s="2" t="s">
        <v>195</v>
      </c>
      <c r="DFN47" s="3" t="s">
        <v>196</v>
      </c>
      <c r="DFO47" s="3" t="s">
        <v>180</v>
      </c>
      <c r="DFP47" s="3" t="s">
        <v>26</v>
      </c>
      <c r="DFQ47" s="3" t="s">
        <v>197</v>
      </c>
      <c r="DFT47" s="3" t="s">
        <v>198</v>
      </c>
      <c r="DFU47" s="2" t="s">
        <v>195</v>
      </c>
      <c r="DFV47" s="3" t="s">
        <v>196</v>
      </c>
      <c r="DFW47" s="3" t="s">
        <v>180</v>
      </c>
      <c r="DFX47" s="3" t="s">
        <v>26</v>
      </c>
      <c r="DFY47" s="3" t="s">
        <v>197</v>
      </c>
      <c r="DGB47" s="3" t="s">
        <v>198</v>
      </c>
      <c r="DGC47" s="2" t="s">
        <v>195</v>
      </c>
      <c r="DGD47" s="3" t="s">
        <v>196</v>
      </c>
      <c r="DGE47" s="3" t="s">
        <v>180</v>
      </c>
      <c r="DGF47" s="3" t="s">
        <v>26</v>
      </c>
      <c r="DGG47" s="3" t="s">
        <v>197</v>
      </c>
      <c r="DGJ47" s="3" t="s">
        <v>198</v>
      </c>
      <c r="DGK47" s="2" t="s">
        <v>195</v>
      </c>
      <c r="DGL47" s="3" t="s">
        <v>196</v>
      </c>
      <c r="DGM47" s="3" t="s">
        <v>180</v>
      </c>
      <c r="DGN47" s="3" t="s">
        <v>26</v>
      </c>
      <c r="DGO47" s="3" t="s">
        <v>197</v>
      </c>
      <c r="DGR47" s="3" t="s">
        <v>198</v>
      </c>
      <c r="DGS47" s="2" t="s">
        <v>195</v>
      </c>
      <c r="DGT47" s="3" t="s">
        <v>196</v>
      </c>
      <c r="DGU47" s="3" t="s">
        <v>180</v>
      </c>
      <c r="DGV47" s="3" t="s">
        <v>26</v>
      </c>
      <c r="DGW47" s="3" t="s">
        <v>197</v>
      </c>
      <c r="DGZ47" s="3" t="s">
        <v>198</v>
      </c>
      <c r="DHA47" s="2" t="s">
        <v>195</v>
      </c>
      <c r="DHB47" s="3" t="s">
        <v>196</v>
      </c>
      <c r="DHC47" s="3" t="s">
        <v>180</v>
      </c>
      <c r="DHD47" s="3" t="s">
        <v>26</v>
      </c>
      <c r="DHE47" s="3" t="s">
        <v>197</v>
      </c>
      <c r="DHH47" s="3" t="s">
        <v>198</v>
      </c>
      <c r="DHI47" s="2" t="s">
        <v>195</v>
      </c>
      <c r="DHJ47" s="3" t="s">
        <v>196</v>
      </c>
      <c r="DHK47" s="3" t="s">
        <v>180</v>
      </c>
      <c r="DHL47" s="3" t="s">
        <v>26</v>
      </c>
      <c r="DHM47" s="3" t="s">
        <v>197</v>
      </c>
      <c r="DHP47" s="3" t="s">
        <v>198</v>
      </c>
      <c r="DHQ47" s="2" t="s">
        <v>195</v>
      </c>
      <c r="DHR47" s="3" t="s">
        <v>196</v>
      </c>
      <c r="DHS47" s="3" t="s">
        <v>180</v>
      </c>
      <c r="DHT47" s="3" t="s">
        <v>26</v>
      </c>
      <c r="DHU47" s="3" t="s">
        <v>197</v>
      </c>
      <c r="DHX47" s="3" t="s">
        <v>198</v>
      </c>
      <c r="DHY47" s="2" t="s">
        <v>195</v>
      </c>
      <c r="DHZ47" s="3" t="s">
        <v>196</v>
      </c>
      <c r="DIA47" s="3" t="s">
        <v>180</v>
      </c>
      <c r="DIB47" s="3" t="s">
        <v>26</v>
      </c>
      <c r="DIC47" s="3" t="s">
        <v>197</v>
      </c>
      <c r="DIF47" s="3" t="s">
        <v>198</v>
      </c>
      <c r="DIG47" s="2" t="s">
        <v>195</v>
      </c>
      <c r="DIH47" s="3" t="s">
        <v>196</v>
      </c>
      <c r="DII47" s="3" t="s">
        <v>180</v>
      </c>
      <c r="DIJ47" s="3" t="s">
        <v>26</v>
      </c>
      <c r="DIK47" s="3" t="s">
        <v>197</v>
      </c>
      <c r="DIN47" s="3" t="s">
        <v>198</v>
      </c>
      <c r="DIO47" s="2" t="s">
        <v>195</v>
      </c>
      <c r="DIP47" s="3" t="s">
        <v>196</v>
      </c>
      <c r="DIQ47" s="3" t="s">
        <v>180</v>
      </c>
      <c r="DIR47" s="3" t="s">
        <v>26</v>
      </c>
      <c r="DIS47" s="3" t="s">
        <v>197</v>
      </c>
      <c r="DIV47" s="3" t="s">
        <v>198</v>
      </c>
      <c r="DIW47" s="2" t="s">
        <v>195</v>
      </c>
      <c r="DIX47" s="3" t="s">
        <v>196</v>
      </c>
      <c r="DIY47" s="3" t="s">
        <v>180</v>
      </c>
      <c r="DIZ47" s="3" t="s">
        <v>26</v>
      </c>
      <c r="DJA47" s="3" t="s">
        <v>197</v>
      </c>
      <c r="DJD47" s="3" t="s">
        <v>198</v>
      </c>
      <c r="DJE47" s="2" t="s">
        <v>195</v>
      </c>
      <c r="DJF47" s="3" t="s">
        <v>196</v>
      </c>
      <c r="DJG47" s="3" t="s">
        <v>180</v>
      </c>
      <c r="DJH47" s="3" t="s">
        <v>26</v>
      </c>
      <c r="DJI47" s="3" t="s">
        <v>197</v>
      </c>
      <c r="DJL47" s="3" t="s">
        <v>198</v>
      </c>
      <c r="DJM47" s="2" t="s">
        <v>195</v>
      </c>
      <c r="DJN47" s="3" t="s">
        <v>196</v>
      </c>
      <c r="DJO47" s="3" t="s">
        <v>180</v>
      </c>
      <c r="DJP47" s="3" t="s">
        <v>26</v>
      </c>
      <c r="DJQ47" s="3" t="s">
        <v>197</v>
      </c>
      <c r="DJT47" s="3" t="s">
        <v>198</v>
      </c>
      <c r="DJU47" s="2" t="s">
        <v>195</v>
      </c>
      <c r="DJV47" s="3" t="s">
        <v>196</v>
      </c>
      <c r="DJW47" s="3" t="s">
        <v>180</v>
      </c>
      <c r="DJX47" s="3" t="s">
        <v>26</v>
      </c>
      <c r="DJY47" s="3" t="s">
        <v>197</v>
      </c>
      <c r="DKB47" s="3" t="s">
        <v>198</v>
      </c>
      <c r="DKC47" s="2" t="s">
        <v>195</v>
      </c>
      <c r="DKD47" s="3" t="s">
        <v>196</v>
      </c>
      <c r="DKE47" s="3" t="s">
        <v>180</v>
      </c>
      <c r="DKF47" s="3" t="s">
        <v>26</v>
      </c>
      <c r="DKG47" s="3" t="s">
        <v>197</v>
      </c>
      <c r="DKJ47" s="3" t="s">
        <v>198</v>
      </c>
      <c r="DKK47" s="2" t="s">
        <v>195</v>
      </c>
      <c r="DKL47" s="3" t="s">
        <v>196</v>
      </c>
      <c r="DKM47" s="3" t="s">
        <v>180</v>
      </c>
      <c r="DKN47" s="3" t="s">
        <v>26</v>
      </c>
      <c r="DKO47" s="3" t="s">
        <v>197</v>
      </c>
      <c r="DKR47" s="3" t="s">
        <v>198</v>
      </c>
      <c r="DKS47" s="2" t="s">
        <v>195</v>
      </c>
      <c r="DKT47" s="3" t="s">
        <v>196</v>
      </c>
      <c r="DKU47" s="3" t="s">
        <v>180</v>
      </c>
      <c r="DKV47" s="3" t="s">
        <v>26</v>
      </c>
      <c r="DKW47" s="3" t="s">
        <v>197</v>
      </c>
      <c r="DKZ47" s="3" t="s">
        <v>198</v>
      </c>
      <c r="DLA47" s="2" t="s">
        <v>195</v>
      </c>
      <c r="DLB47" s="3" t="s">
        <v>196</v>
      </c>
      <c r="DLC47" s="3" t="s">
        <v>180</v>
      </c>
      <c r="DLD47" s="3" t="s">
        <v>26</v>
      </c>
      <c r="DLE47" s="3" t="s">
        <v>197</v>
      </c>
      <c r="DLH47" s="3" t="s">
        <v>198</v>
      </c>
      <c r="DLI47" s="2" t="s">
        <v>195</v>
      </c>
      <c r="DLJ47" s="3" t="s">
        <v>196</v>
      </c>
      <c r="DLK47" s="3" t="s">
        <v>180</v>
      </c>
      <c r="DLL47" s="3" t="s">
        <v>26</v>
      </c>
      <c r="DLM47" s="3" t="s">
        <v>197</v>
      </c>
      <c r="DLP47" s="3" t="s">
        <v>198</v>
      </c>
      <c r="DLQ47" s="2" t="s">
        <v>195</v>
      </c>
      <c r="DLR47" s="3" t="s">
        <v>196</v>
      </c>
      <c r="DLS47" s="3" t="s">
        <v>180</v>
      </c>
      <c r="DLT47" s="3" t="s">
        <v>26</v>
      </c>
      <c r="DLU47" s="3" t="s">
        <v>197</v>
      </c>
      <c r="DLX47" s="3" t="s">
        <v>198</v>
      </c>
      <c r="DLY47" s="2" t="s">
        <v>195</v>
      </c>
      <c r="DLZ47" s="3" t="s">
        <v>196</v>
      </c>
      <c r="DMA47" s="3" t="s">
        <v>180</v>
      </c>
      <c r="DMB47" s="3" t="s">
        <v>26</v>
      </c>
      <c r="DMC47" s="3" t="s">
        <v>197</v>
      </c>
      <c r="DMF47" s="3" t="s">
        <v>198</v>
      </c>
      <c r="DMG47" s="2" t="s">
        <v>195</v>
      </c>
      <c r="DMH47" s="3" t="s">
        <v>196</v>
      </c>
      <c r="DMI47" s="3" t="s">
        <v>180</v>
      </c>
      <c r="DMJ47" s="3" t="s">
        <v>26</v>
      </c>
      <c r="DMK47" s="3" t="s">
        <v>197</v>
      </c>
      <c r="DMN47" s="3" t="s">
        <v>198</v>
      </c>
      <c r="DMO47" s="2" t="s">
        <v>195</v>
      </c>
      <c r="DMP47" s="3" t="s">
        <v>196</v>
      </c>
      <c r="DMQ47" s="3" t="s">
        <v>180</v>
      </c>
      <c r="DMR47" s="3" t="s">
        <v>26</v>
      </c>
      <c r="DMS47" s="3" t="s">
        <v>197</v>
      </c>
      <c r="DMV47" s="3" t="s">
        <v>198</v>
      </c>
      <c r="DMW47" s="2" t="s">
        <v>195</v>
      </c>
      <c r="DMX47" s="3" t="s">
        <v>196</v>
      </c>
      <c r="DMY47" s="3" t="s">
        <v>180</v>
      </c>
      <c r="DMZ47" s="3" t="s">
        <v>26</v>
      </c>
      <c r="DNA47" s="3" t="s">
        <v>197</v>
      </c>
      <c r="DND47" s="3" t="s">
        <v>198</v>
      </c>
      <c r="DNE47" s="2" t="s">
        <v>195</v>
      </c>
      <c r="DNF47" s="3" t="s">
        <v>196</v>
      </c>
      <c r="DNG47" s="3" t="s">
        <v>180</v>
      </c>
      <c r="DNH47" s="3" t="s">
        <v>26</v>
      </c>
      <c r="DNI47" s="3" t="s">
        <v>197</v>
      </c>
      <c r="DNL47" s="3" t="s">
        <v>198</v>
      </c>
      <c r="DNM47" s="2" t="s">
        <v>195</v>
      </c>
      <c r="DNN47" s="3" t="s">
        <v>196</v>
      </c>
      <c r="DNO47" s="3" t="s">
        <v>180</v>
      </c>
      <c r="DNP47" s="3" t="s">
        <v>26</v>
      </c>
      <c r="DNQ47" s="3" t="s">
        <v>197</v>
      </c>
      <c r="DNT47" s="3" t="s">
        <v>198</v>
      </c>
      <c r="DNU47" s="2" t="s">
        <v>195</v>
      </c>
      <c r="DNV47" s="3" t="s">
        <v>196</v>
      </c>
      <c r="DNW47" s="3" t="s">
        <v>180</v>
      </c>
      <c r="DNX47" s="3" t="s">
        <v>26</v>
      </c>
      <c r="DNY47" s="3" t="s">
        <v>197</v>
      </c>
      <c r="DOB47" s="3" t="s">
        <v>198</v>
      </c>
      <c r="DOC47" s="2" t="s">
        <v>195</v>
      </c>
      <c r="DOD47" s="3" t="s">
        <v>196</v>
      </c>
      <c r="DOE47" s="3" t="s">
        <v>180</v>
      </c>
      <c r="DOF47" s="3" t="s">
        <v>26</v>
      </c>
      <c r="DOG47" s="3" t="s">
        <v>197</v>
      </c>
      <c r="DOJ47" s="3" t="s">
        <v>198</v>
      </c>
      <c r="DOK47" s="2" t="s">
        <v>195</v>
      </c>
      <c r="DOL47" s="3" t="s">
        <v>196</v>
      </c>
      <c r="DOM47" s="3" t="s">
        <v>180</v>
      </c>
      <c r="DON47" s="3" t="s">
        <v>26</v>
      </c>
      <c r="DOO47" s="3" t="s">
        <v>197</v>
      </c>
      <c r="DOR47" s="3" t="s">
        <v>198</v>
      </c>
      <c r="DOS47" s="2" t="s">
        <v>195</v>
      </c>
      <c r="DOT47" s="3" t="s">
        <v>196</v>
      </c>
      <c r="DOU47" s="3" t="s">
        <v>180</v>
      </c>
      <c r="DOV47" s="3" t="s">
        <v>26</v>
      </c>
      <c r="DOW47" s="3" t="s">
        <v>197</v>
      </c>
      <c r="DOZ47" s="3" t="s">
        <v>198</v>
      </c>
      <c r="DPA47" s="2" t="s">
        <v>195</v>
      </c>
      <c r="DPB47" s="3" t="s">
        <v>196</v>
      </c>
      <c r="DPC47" s="3" t="s">
        <v>180</v>
      </c>
      <c r="DPD47" s="3" t="s">
        <v>26</v>
      </c>
      <c r="DPE47" s="3" t="s">
        <v>197</v>
      </c>
      <c r="DPH47" s="3" t="s">
        <v>198</v>
      </c>
      <c r="DPI47" s="2" t="s">
        <v>195</v>
      </c>
      <c r="DPJ47" s="3" t="s">
        <v>196</v>
      </c>
      <c r="DPK47" s="3" t="s">
        <v>180</v>
      </c>
      <c r="DPL47" s="3" t="s">
        <v>26</v>
      </c>
      <c r="DPM47" s="3" t="s">
        <v>197</v>
      </c>
      <c r="DPP47" s="3" t="s">
        <v>198</v>
      </c>
      <c r="DPQ47" s="2" t="s">
        <v>195</v>
      </c>
      <c r="DPR47" s="3" t="s">
        <v>196</v>
      </c>
      <c r="DPS47" s="3" t="s">
        <v>180</v>
      </c>
      <c r="DPT47" s="3" t="s">
        <v>26</v>
      </c>
      <c r="DPU47" s="3" t="s">
        <v>197</v>
      </c>
      <c r="DPX47" s="3" t="s">
        <v>198</v>
      </c>
      <c r="DPY47" s="2" t="s">
        <v>195</v>
      </c>
      <c r="DPZ47" s="3" t="s">
        <v>196</v>
      </c>
      <c r="DQA47" s="3" t="s">
        <v>180</v>
      </c>
      <c r="DQB47" s="3" t="s">
        <v>26</v>
      </c>
      <c r="DQC47" s="3" t="s">
        <v>197</v>
      </c>
      <c r="DQF47" s="3" t="s">
        <v>198</v>
      </c>
      <c r="DQG47" s="2" t="s">
        <v>195</v>
      </c>
      <c r="DQH47" s="3" t="s">
        <v>196</v>
      </c>
      <c r="DQI47" s="3" t="s">
        <v>180</v>
      </c>
      <c r="DQJ47" s="3" t="s">
        <v>26</v>
      </c>
      <c r="DQK47" s="3" t="s">
        <v>197</v>
      </c>
      <c r="DQN47" s="3" t="s">
        <v>198</v>
      </c>
      <c r="DQO47" s="2" t="s">
        <v>195</v>
      </c>
      <c r="DQP47" s="3" t="s">
        <v>196</v>
      </c>
      <c r="DQQ47" s="3" t="s">
        <v>180</v>
      </c>
      <c r="DQR47" s="3" t="s">
        <v>26</v>
      </c>
      <c r="DQS47" s="3" t="s">
        <v>197</v>
      </c>
      <c r="DQV47" s="3" t="s">
        <v>198</v>
      </c>
      <c r="DQW47" s="2" t="s">
        <v>195</v>
      </c>
      <c r="DQX47" s="3" t="s">
        <v>196</v>
      </c>
      <c r="DQY47" s="3" t="s">
        <v>180</v>
      </c>
      <c r="DQZ47" s="3" t="s">
        <v>26</v>
      </c>
      <c r="DRA47" s="3" t="s">
        <v>197</v>
      </c>
      <c r="DRD47" s="3" t="s">
        <v>198</v>
      </c>
      <c r="DRE47" s="2" t="s">
        <v>195</v>
      </c>
      <c r="DRF47" s="3" t="s">
        <v>196</v>
      </c>
      <c r="DRG47" s="3" t="s">
        <v>180</v>
      </c>
      <c r="DRH47" s="3" t="s">
        <v>26</v>
      </c>
      <c r="DRI47" s="3" t="s">
        <v>197</v>
      </c>
      <c r="DRL47" s="3" t="s">
        <v>198</v>
      </c>
      <c r="DRM47" s="2" t="s">
        <v>195</v>
      </c>
      <c r="DRN47" s="3" t="s">
        <v>196</v>
      </c>
      <c r="DRO47" s="3" t="s">
        <v>180</v>
      </c>
      <c r="DRP47" s="3" t="s">
        <v>26</v>
      </c>
      <c r="DRQ47" s="3" t="s">
        <v>197</v>
      </c>
      <c r="DRT47" s="3" t="s">
        <v>198</v>
      </c>
      <c r="DRU47" s="2" t="s">
        <v>195</v>
      </c>
      <c r="DRV47" s="3" t="s">
        <v>196</v>
      </c>
      <c r="DRW47" s="3" t="s">
        <v>180</v>
      </c>
      <c r="DRX47" s="3" t="s">
        <v>26</v>
      </c>
      <c r="DRY47" s="3" t="s">
        <v>197</v>
      </c>
      <c r="DSB47" s="3" t="s">
        <v>198</v>
      </c>
      <c r="DSC47" s="2" t="s">
        <v>195</v>
      </c>
      <c r="DSD47" s="3" t="s">
        <v>196</v>
      </c>
      <c r="DSE47" s="3" t="s">
        <v>180</v>
      </c>
      <c r="DSF47" s="3" t="s">
        <v>26</v>
      </c>
      <c r="DSG47" s="3" t="s">
        <v>197</v>
      </c>
      <c r="DSJ47" s="3" t="s">
        <v>198</v>
      </c>
      <c r="DSK47" s="2" t="s">
        <v>195</v>
      </c>
      <c r="DSL47" s="3" t="s">
        <v>196</v>
      </c>
      <c r="DSM47" s="3" t="s">
        <v>180</v>
      </c>
      <c r="DSN47" s="3" t="s">
        <v>26</v>
      </c>
      <c r="DSO47" s="3" t="s">
        <v>197</v>
      </c>
      <c r="DSR47" s="3" t="s">
        <v>198</v>
      </c>
      <c r="DSS47" s="2" t="s">
        <v>195</v>
      </c>
      <c r="DST47" s="3" t="s">
        <v>196</v>
      </c>
      <c r="DSU47" s="3" t="s">
        <v>180</v>
      </c>
      <c r="DSV47" s="3" t="s">
        <v>26</v>
      </c>
      <c r="DSW47" s="3" t="s">
        <v>197</v>
      </c>
      <c r="DSZ47" s="3" t="s">
        <v>198</v>
      </c>
      <c r="DTA47" s="2" t="s">
        <v>195</v>
      </c>
      <c r="DTB47" s="3" t="s">
        <v>196</v>
      </c>
      <c r="DTC47" s="3" t="s">
        <v>180</v>
      </c>
      <c r="DTD47" s="3" t="s">
        <v>26</v>
      </c>
      <c r="DTE47" s="3" t="s">
        <v>197</v>
      </c>
      <c r="DTH47" s="3" t="s">
        <v>198</v>
      </c>
      <c r="DTI47" s="2" t="s">
        <v>195</v>
      </c>
      <c r="DTJ47" s="3" t="s">
        <v>196</v>
      </c>
      <c r="DTK47" s="3" t="s">
        <v>180</v>
      </c>
      <c r="DTL47" s="3" t="s">
        <v>26</v>
      </c>
      <c r="DTM47" s="3" t="s">
        <v>197</v>
      </c>
      <c r="DTP47" s="3" t="s">
        <v>198</v>
      </c>
      <c r="DTQ47" s="2" t="s">
        <v>195</v>
      </c>
      <c r="DTR47" s="3" t="s">
        <v>196</v>
      </c>
      <c r="DTS47" s="3" t="s">
        <v>180</v>
      </c>
      <c r="DTT47" s="3" t="s">
        <v>26</v>
      </c>
      <c r="DTU47" s="3" t="s">
        <v>197</v>
      </c>
      <c r="DTX47" s="3" t="s">
        <v>198</v>
      </c>
      <c r="DTY47" s="2" t="s">
        <v>195</v>
      </c>
      <c r="DTZ47" s="3" t="s">
        <v>196</v>
      </c>
      <c r="DUA47" s="3" t="s">
        <v>180</v>
      </c>
      <c r="DUB47" s="3" t="s">
        <v>26</v>
      </c>
      <c r="DUC47" s="3" t="s">
        <v>197</v>
      </c>
      <c r="DUF47" s="3" t="s">
        <v>198</v>
      </c>
      <c r="DUG47" s="2" t="s">
        <v>195</v>
      </c>
      <c r="DUH47" s="3" t="s">
        <v>196</v>
      </c>
      <c r="DUI47" s="3" t="s">
        <v>180</v>
      </c>
      <c r="DUJ47" s="3" t="s">
        <v>26</v>
      </c>
      <c r="DUK47" s="3" t="s">
        <v>197</v>
      </c>
      <c r="DUN47" s="3" t="s">
        <v>198</v>
      </c>
      <c r="DUO47" s="2" t="s">
        <v>195</v>
      </c>
      <c r="DUP47" s="3" t="s">
        <v>196</v>
      </c>
      <c r="DUQ47" s="3" t="s">
        <v>180</v>
      </c>
      <c r="DUR47" s="3" t="s">
        <v>26</v>
      </c>
      <c r="DUS47" s="3" t="s">
        <v>197</v>
      </c>
      <c r="DUV47" s="3" t="s">
        <v>198</v>
      </c>
      <c r="DUW47" s="2" t="s">
        <v>195</v>
      </c>
      <c r="DUX47" s="3" t="s">
        <v>196</v>
      </c>
      <c r="DUY47" s="3" t="s">
        <v>180</v>
      </c>
      <c r="DUZ47" s="3" t="s">
        <v>26</v>
      </c>
      <c r="DVA47" s="3" t="s">
        <v>197</v>
      </c>
      <c r="DVD47" s="3" t="s">
        <v>198</v>
      </c>
      <c r="DVE47" s="2" t="s">
        <v>195</v>
      </c>
      <c r="DVF47" s="3" t="s">
        <v>196</v>
      </c>
      <c r="DVG47" s="3" t="s">
        <v>180</v>
      </c>
      <c r="DVH47" s="3" t="s">
        <v>26</v>
      </c>
      <c r="DVI47" s="3" t="s">
        <v>197</v>
      </c>
      <c r="DVL47" s="3" t="s">
        <v>198</v>
      </c>
      <c r="DVM47" s="2" t="s">
        <v>195</v>
      </c>
      <c r="DVN47" s="3" t="s">
        <v>196</v>
      </c>
      <c r="DVO47" s="3" t="s">
        <v>180</v>
      </c>
      <c r="DVP47" s="3" t="s">
        <v>26</v>
      </c>
      <c r="DVQ47" s="3" t="s">
        <v>197</v>
      </c>
      <c r="DVT47" s="3" t="s">
        <v>198</v>
      </c>
      <c r="DVU47" s="2" t="s">
        <v>195</v>
      </c>
      <c r="DVV47" s="3" t="s">
        <v>196</v>
      </c>
      <c r="DVW47" s="3" t="s">
        <v>180</v>
      </c>
      <c r="DVX47" s="3" t="s">
        <v>26</v>
      </c>
      <c r="DVY47" s="3" t="s">
        <v>197</v>
      </c>
      <c r="DWB47" s="3" t="s">
        <v>198</v>
      </c>
      <c r="DWC47" s="2" t="s">
        <v>195</v>
      </c>
      <c r="DWD47" s="3" t="s">
        <v>196</v>
      </c>
      <c r="DWE47" s="3" t="s">
        <v>180</v>
      </c>
      <c r="DWF47" s="3" t="s">
        <v>26</v>
      </c>
      <c r="DWG47" s="3" t="s">
        <v>197</v>
      </c>
      <c r="DWJ47" s="3" t="s">
        <v>198</v>
      </c>
      <c r="DWK47" s="2" t="s">
        <v>195</v>
      </c>
      <c r="DWL47" s="3" t="s">
        <v>196</v>
      </c>
      <c r="DWM47" s="3" t="s">
        <v>180</v>
      </c>
      <c r="DWN47" s="3" t="s">
        <v>26</v>
      </c>
      <c r="DWO47" s="3" t="s">
        <v>197</v>
      </c>
      <c r="DWR47" s="3" t="s">
        <v>198</v>
      </c>
      <c r="DWS47" s="2" t="s">
        <v>195</v>
      </c>
      <c r="DWT47" s="3" t="s">
        <v>196</v>
      </c>
      <c r="DWU47" s="3" t="s">
        <v>180</v>
      </c>
      <c r="DWV47" s="3" t="s">
        <v>26</v>
      </c>
      <c r="DWW47" s="3" t="s">
        <v>197</v>
      </c>
      <c r="DWZ47" s="3" t="s">
        <v>198</v>
      </c>
      <c r="DXA47" s="2" t="s">
        <v>195</v>
      </c>
      <c r="DXB47" s="3" t="s">
        <v>196</v>
      </c>
      <c r="DXC47" s="3" t="s">
        <v>180</v>
      </c>
      <c r="DXD47" s="3" t="s">
        <v>26</v>
      </c>
      <c r="DXE47" s="3" t="s">
        <v>197</v>
      </c>
      <c r="DXH47" s="3" t="s">
        <v>198</v>
      </c>
      <c r="DXI47" s="2" t="s">
        <v>195</v>
      </c>
      <c r="DXJ47" s="3" t="s">
        <v>196</v>
      </c>
      <c r="DXK47" s="3" t="s">
        <v>180</v>
      </c>
      <c r="DXL47" s="3" t="s">
        <v>26</v>
      </c>
      <c r="DXM47" s="3" t="s">
        <v>197</v>
      </c>
      <c r="DXP47" s="3" t="s">
        <v>198</v>
      </c>
      <c r="DXQ47" s="2" t="s">
        <v>195</v>
      </c>
      <c r="DXR47" s="3" t="s">
        <v>196</v>
      </c>
      <c r="DXS47" s="3" t="s">
        <v>180</v>
      </c>
      <c r="DXT47" s="3" t="s">
        <v>26</v>
      </c>
      <c r="DXU47" s="3" t="s">
        <v>197</v>
      </c>
      <c r="DXX47" s="3" t="s">
        <v>198</v>
      </c>
      <c r="DXY47" s="2" t="s">
        <v>195</v>
      </c>
      <c r="DXZ47" s="3" t="s">
        <v>196</v>
      </c>
      <c r="DYA47" s="3" t="s">
        <v>180</v>
      </c>
      <c r="DYB47" s="3" t="s">
        <v>26</v>
      </c>
      <c r="DYC47" s="3" t="s">
        <v>197</v>
      </c>
      <c r="DYF47" s="3" t="s">
        <v>198</v>
      </c>
      <c r="DYG47" s="2" t="s">
        <v>195</v>
      </c>
      <c r="DYH47" s="3" t="s">
        <v>196</v>
      </c>
      <c r="DYI47" s="3" t="s">
        <v>180</v>
      </c>
      <c r="DYJ47" s="3" t="s">
        <v>26</v>
      </c>
      <c r="DYK47" s="3" t="s">
        <v>197</v>
      </c>
      <c r="DYN47" s="3" t="s">
        <v>198</v>
      </c>
      <c r="DYO47" s="2" t="s">
        <v>195</v>
      </c>
      <c r="DYP47" s="3" t="s">
        <v>196</v>
      </c>
      <c r="DYQ47" s="3" t="s">
        <v>180</v>
      </c>
      <c r="DYR47" s="3" t="s">
        <v>26</v>
      </c>
      <c r="DYS47" s="3" t="s">
        <v>197</v>
      </c>
      <c r="DYV47" s="3" t="s">
        <v>198</v>
      </c>
      <c r="DYW47" s="2" t="s">
        <v>195</v>
      </c>
      <c r="DYX47" s="3" t="s">
        <v>196</v>
      </c>
      <c r="DYY47" s="3" t="s">
        <v>180</v>
      </c>
      <c r="DYZ47" s="3" t="s">
        <v>26</v>
      </c>
      <c r="DZA47" s="3" t="s">
        <v>197</v>
      </c>
      <c r="DZD47" s="3" t="s">
        <v>198</v>
      </c>
      <c r="DZE47" s="2" t="s">
        <v>195</v>
      </c>
      <c r="DZF47" s="3" t="s">
        <v>196</v>
      </c>
      <c r="DZG47" s="3" t="s">
        <v>180</v>
      </c>
      <c r="DZH47" s="3" t="s">
        <v>26</v>
      </c>
      <c r="DZI47" s="3" t="s">
        <v>197</v>
      </c>
      <c r="DZL47" s="3" t="s">
        <v>198</v>
      </c>
      <c r="DZM47" s="2" t="s">
        <v>195</v>
      </c>
      <c r="DZN47" s="3" t="s">
        <v>196</v>
      </c>
      <c r="DZO47" s="3" t="s">
        <v>180</v>
      </c>
      <c r="DZP47" s="3" t="s">
        <v>26</v>
      </c>
      <c r="DZQ47" s="3" t="s">
        <v>197</v>
      </c>
      <c r="DZT47" s="3" t="s">
        <v>198</v>
      </c>
      <c r="DZU47" s="2" t="s">
        <v>195</v>
      </c>
      <c r="DZV47" s="3" t="s">
        <v>196</v>
      </c>
      <c r="DZW47" s="3" t="s">
        <v>180</v>
      </c>
      <c r="DZX47" s="3" t="s">
        <v>26</v>
      </c>
      <c r="DZY47" s="3" t="s">
        <v>197</v>
      </c>
      <c r="EAB47" s="3" t="s">
        <v>198</v>
      </c>
      <c r="EAC47" s="2" t="s">
        <v>195</v>
      </c>
      <c r="EAD47" s="3" t="s">
        <v>196</v>
      </c>
      <c r="EAE47" s="3" t="s">
        <v>180</v>
      </c>
      <c r="EAF47" s="3" t="s">
        <v>26</v>
      </c>
      <c r="EAG47" s="3" t="s">
        <v>197</v>
      </c>
      <c r="EAJ47" s="3" t="s">
        <v>198</v>
      </c>
      <c r="EAK47" s="2" t="s">
        <v>195</v>
      </c>
      <c r="EAL47" s="3" t="s">
        <v>196</v>
      </c>
      <c r="EAM47" s="3" t="s">
        <v>180</v>
      </c>
      <c r="EAN47" s="3" t="s">
        <v>26</v>
      </c>
      <c r="EAO47" s="3" t="s">
        <v>197</v>
      </c>
      <c r="EAR47" s="3" t="s">
        <v>198</v>
      </c>
      <c r="EAS47" s="2" t="s">
        <v>195</v>
      </c>
      <c r="EAT47" s="3" t="s">
        <v>196</v>
      </c>
      <c r="EAU47" s="3" t="s">
        <v>180</v>
      </c>
      <c r="EAV47" s="3" t="s">
        <v>26</v>
      </c>
      <c r="EAW47" s="3" t="s">
        <v>197</v>
      </c>
      <c r="EAZ47" s="3" t="s">
        <v>198</v>
      </c>
      <c r="EBA47" s="2" t="s">
        <v>195</v>
      </c>
      <c r="EBB47" s="3" t="s">
        <v>196</v>
      </c>
      <c r="EBC47" s="3" t="s">
        <v>180</v>
      </c>
      <c r="EBD47" s="3" t="s">
        <v>26</v>
      </c>
      <c r="EBE47" s="3" t="s">
        <v>197</v>
      </c>
      <c r="EBH47" s="3" t="s">
        <v>198</v>
      </c>
      <c r="EBI47" s="2" t="s">
        <v>195</v>
      </c>
      <c r="EBJ47" s="3" t="s">
        <v>196</v>
      </c>
      <c r="EBK47" s="3" t="s">
        <v>180</v>
      </c>
      <c r="EBL47" s="3" t="s">
        <v>26</v>
      </c>
      <c r="EBM47" s="3" t="s">
        <v>197</v>
      </c>
      <c r="EBP47" s="3" t="s">
        <v>198</v>
      </c>
      <c r="EBQ47" s="2" t="s">
        <v>195</v>
      </c>
      <c r="EBR47" s="3" t="s">
        <v>196</v>
      </c>
      <c r="EBS47" s="3" t="s">
        <v>180</v>
      </c>
      <c r="EBT47" s="3" t="s">
        <v>26</v>
      </c>
      <c r="EBU47" s="3" t="s">
        <v>197</v>
      </c>
      <c r="EBX47" s="3" t="s">
        <v>198</v>
      </c>
      <c r="EBY47" s="2" t="s">
        <v>195</v>
      </c>
      <c r="EBZ47" s="3" t="s">
        <v>196</v>
      </c>
      <c r="ECA47" s="3" t="s">
        <v>180</v>
      </c>
      <c r="ECB47" s="3" t="s">
        <v>26</v>
      </c>
      <c r="ECC47" s="3" t="s">
        <v>197</v>
      </c>
      <c r="ECF47" s="3" t="s">
        <v>198</v>
      </c>
      <c r="ECG47" s="2" t="s">
        <v>195</v>
      </c>
      <c r="ECH47" s="3" t="s">
        <v>196</v>
      </c>
      <c r="ECI47" s="3" t="s">
        <v>180</v>
      </c>
      <c r="ECJ47" s="3" t="s">
        <v>26</v>
      </c>
      <c r="ECK47" s="3" t="s">
        <v>197</v>
      </c>
      <c r="ECN47" s="3" t="s">
        <v>198</v>
      </c>
      <c r="ECO47" s="2" t="s">
        <v>195</v>
      </c>
      <c r="ECP47" s="3" t="s">
        <v>196</v>
      </c>
      <c r="ECQ47" s="3" t="s">
        <v>180</v>
      </c>
      <c r="ECR47" s="3" t="s">
        <v>26</v>
      </c>
      <c r="ECS47" s="3" t="s">
        <v>197</v>
      </c>
      <c r="ECV47" s="3" t="s">
        <v>198</v>
      </c>
      <c r="ECW47" s="2" t="s">
        <v>195</v>
      </c>
      <c r="ECX47" s="3" t="s">
        <v>196</v>
      </c>
      <c r="ECY47" s="3" t="s">
        <v>180</v>
      </c>
      <c r="ECZ47" s="3" t="s">
        <v>26</v>
      </c>
      <c r="EDA47" s="3" t="s">
        <v>197</v>
      </c>
      <c r="EDD47" s="3" t="s">
        <v>198</v>
      </c>
      <c r="EDE47" s="2" t="s">
        <v>195</v>
      </c>
      <c r="EDF47" s="3" t="s">
        <v>196</v>
      </c>
      <c r="EDG47" s="3" t="s">
        <v>180</v>
      </c>
      <c r="EDH47" s="3" t="s">
        <v>26</v>
      </c>
      <c r="EDI47" s="3" t="s">
        <v>197</v>
      </c>
      <c r="EDL47" s="3" t="s">
        <v>198</v>
      </c>
      <c r="EDM47" s="2" t="s">
        <v>195</v>
      </c>
      <c r="EDN47" s="3" t="s">
        <v>196</v>
      </c>
      <c r="EDO47" s="3" t="s">
        <v>180</v>
      </c>
      <c r="EDP47" s="3" t="s">
        <v>26</v>
      </c>
      <c r="EDQ47" s="3" t="s">
        <v>197</v>
      </c>
      <c r="EDT47" s="3" t="s">
        <v>198</v>
      </c>
      <c r="EDU47" s="2" t="s">
        <v>195</v>
      </c>
      <c r="EDV47" s="3" t="s">
        <v>196</v>
      </c>
      <c r="EDW47" s="3" t="s">
        <v>180</v>
      </c>
      <c r="EDX47" s="3" t="s">
        <v>26</v>
      </c>
      <c r="EDY47" s="3" t="s">
        <v>197</v>
      </c>
      <c r="EEB47" s="3" t="s">
        <v>198</v>
      </c>
      <c r="EEC47" s="2" t="s">
        <v>195</v>
      </c>
      <c r="EED47" s="3" t="s">
        <v>196</v>
      </c>
      <c r="EEE47" s="3" t="s">
        <v>180</v>
      </c>
      <c r="EEF47" s="3" t="s">
        <v>26</v>
      </c>
      <c r="EEG47" s="3" t="s">
        <v>197</v>
      </c>
      <c r="EEJ47" s="3" t="s">
        <v>198</v>
      </c>
      <c r="EEK47" s="2" t="s">
        <v>195</v>
      </c>
      <c r="EEL47" s="3" t="s">
        <v>196</v>
      </c>
      <c r="EEM47" s="3" t="s">
        <v>180</v>
      </c>
      <c r="EEN47" s="3" t="s">
        <v>26</v>
      </c>
      <c r="EEO47" s="3" t="s">
        <v>197</v>
      </c>
      <c r="EER47" s="3" t="s">
        <v>198</v>
      </c>
      <c r="EES47" s="2" t="s">
        <v>195</v>
      </c>
      <c r="EET47" s="3" t="s">
        <v>196</v>
      </c>
      <c r="EEU47" s="3" t="s">
        <v>180</v>
      </c>
      <c r="EEV47" s="3" t="s">
        <v>26</v>
      </c>
      <c r="EEW47" s="3" t="s">
        <v>197</v>
      </c>
      <c r="EEZ47" s="3" t="s">
        <v>198</v>
      </c>
      <c r="EFA47" s="2" t="s">
        <v>195</v>
      </c>
      <c r="EFB47" s="3" t="s">
        <v>196</v>
      </c>
      <c r="EFC47" s="3" t="s">
        <v>180</v>
      </c>
      <c r="EFD47" s="3" t="s">
        <v>26</v>
      </c>
      <c r="EFE47" s="3" t="s">
        <v>197</v>
      </c>
      <c r="EFH47" s="3" t="s">
        <v>198</v>
      </c>
      <c r="EFI47" s="2" t="s">
        <v>195</v>
      </c>
      <c r="EFJ47" s="3" t="s">
        <v>196</v>
      </c>
      <c r="EFK47" s="3" t="s">
        <v>180</v>
      </c>
      <c r="EFL47" s="3" t="s">
        <v>26</v>
      </c>
      <c r="EFM47" s="3" t="s">
        <v>197</v>
      </c>
      <c r="EFP47" s="3" t="s">
        <v>198</v>
      </c>
      <c r="EFQ47" s="2" t="s">
        <v>195</v>
      </c>
      <c r="EFR47" s="3" t="s">
        <v>196</v>
      </c>
      <c r="EFS47" s="3" t="s">
        <v>180</v>
      </c>
      <c r="EFT47" s="3" t="s">
        <v>26</v>
      </c>
      <c r="EFU47" s="3" t="s">
        <v>197</v>
      </c>
      <c r="EFX47" s="3" t="s">
        <v>198</v>
      </c>
      <c r="EFY47" s="2" t="s">
        <v>195</v>
      </c>
      <c r="EFZ47" s="3" t="s">
        <v>196</v>
      </c>
      <c r="EGA47" s="3" t="s">
        <v>180</v>
      </c>
      <c r="EGB47" s="3" t="s">
        <v>26</v>
      </c>
      <c r="EGC47" s="3" t="s">
        <v>197</v>
      </c>
      <c r="EGF47" s="3" t="s">
        <v>198</v>
      </c>
      <c r="EGG47" s="2" t="s">
        <v>195</v>
      </c>
      <c r="EGH47" s="3" t="s">
        <v>196</v>
      </c>
      <c r="EGI47" s="3" t="s">
        <v>180</v>
      </c>
      <c r="EGJ47" s="3" t="s">
        <v>26</v>
      </c>
      <c r="EGK47" s="3" t="s">
        <v>197</v>
      </c>
      <c r="EGN47" s="3" t="s">
        <v>198</v>
      </c>
      <c r="EGO47" s="2" t="s">
        <v>195</v>
      </c>
      <c r="EGP47" s="3" t="s">
        <v>196</v>
      </c>
      <c r="EGQ47" s="3" t="s">
        <v>180</v>
      </c>
      <c r="EGR47" s="3" t="s">
        <v>26</v>
      </c>
      <c r="EGS47" s="3" t="s">
        <v>197</v>
      </c>
      <c r="EGV47" s="3" t="s">
        <v>198</v>
      </c>
      <c r="EGW47" s="2" t="s">
        <v>195</v>
      </c>
      <c r="EGX47" s="3" t="s">
        <v>196</v>
      </c>
      <c r="EGY47" s="3" t="s">
        <v>180</v>
      </c>
      <c r="EGZ47" s="3" t="s">
        <v>26</v>
      </c>
      <c r="EHA47" s="3" t="s">
        <v>197</v>
      </c>
      <c r="EHD47" s="3" t="s">
        <v>198</v>
      </c>
      <c r="EHE47" s="2" t="s">
        <v>195</v>
      </c>
      <c r="EHF47" s="3" t="s">
        <v>196</v>
      </c>
      <c r="EHG47" s="3" t="s">
        <v>180</v>
      </c>
      <c r="EHH47" s="3" t="s">
        <v>26</v>
      </c>
      <c r="EHI47" s="3" t="s">
        <v>197</v>
      </c>
      <c r="EHL47" s="3" t="s">
        <v>198</v>
      </c>
      <c r="EHM47" s="2" t="s">
        <v>195</v>
      </c>
      <c r="EHN47" s="3" t="s">
        <v>196</v>
      </c>
      <c r="EHO47" s="3" t="s">
        <v>180</v>
      </c>
      <c r="EHP47" s="3" t="s">
        <v>26</v>
      </c>
      <c r="EHQ47" s="3" t="s">
        <v>197</v>
      </c>
      <c r="EHT47" s="3" t="s">
        <v>198</v>
      </c>
      <c r="EHU47" s="2" t="s">
        <v>195</v>
      </c>
      <c r="EHV47" s="3" t="s">
        <v>196</v>
      </c>
      <c r="EHW47" s="3" t="s">
        <v>180</v>
      </c>
      <c r="EHX47" s="3" t="s">
        <v>26</v>
      </c>
      <c r="EHY47" s="3" t="s">
        <v>197</v>
      </c>
      <c r="EIB47" s="3" t="s">
        <v>198</v>
      </c>
      <c r="EIC47" s="2" t="s">
        <v>195</v>
      </c>
      <c r="EID47" s="3" t="s">
        <v>196</v>
      </c>
      <c r="EIE47" s="3" t="s">
        <v>180</v>
      </c>
      <c r="EIF47" s="3" t="s">
        <v>26</v>
      </c>
      <c r="EIG47" s="3" t="s">
        <v>197</v>
      </c>
      <c r="EIJ47" s="3" t="s">
        <v>198</v>
      </c>
      <c r="EIK47" s="2" t="s">
        <v>195</v>
      </c>
      <c r="EIL47" s="3" t="s">
        <v>196</v>
      </c>
      <c r="EIM47" s="3" t="s">
        <v>180</v>
      </c>
      <c r="EIN47" s="3" t="s">
        <v>26</v>
      </c>
      <c r="EIO47" s="3" t="s">
        <v>197</v>
      </c>
      <c r="EIR47" s="3" t="s">
        <v>198</v>
      </c>
      <c r="EIS47" s="2" t="s">
        <v>195</v>
      </c>
      <c r="EIT47" s="3" t="s">
        <v>196</v>
      </c>
      <c r="EIU47" s="3" t="s">
        <v>180</v>
      </c>
      <c r="EIV47" s="3" t="s">
        <v>26</v>
      </c>
      <c r="EIW47" s="3" t="s">
        <v>197</v>
      </c>
      <c r="EIZ47" s="3" t="s">
        <v>198</v>
      </c>
      <c r="EJA47" s="2" t="s">
        <v>195</v>
      </c>
      <c r="EJB47" s="3" t="s">
        <v>196</v>
      </c>
      <c r="EJC47" s="3" t="s">
        <v>180</v>
      </c>
      <c r="EJD47" s="3" t="s">
        <v>26</v>
      </c>
      <c r="EJE47" s="3" t="s">
        <v>197</v>
      </c>
      <c r="EJH47" s="3" t="s">
        <v>198</v>
      </c>
      <c r="EJI47" s="2" t="s">
        <v>195</v>
      </c>
      <c r="EJJ47" s="3" t="s">
        <v>196</v>
      </c>
      <c r="EJK47" s="3" t="s">
        <v>180</v>
      </c>
      <c r="EJL47" s="3" t="s">
        <v>26</v>
      </c>
      <c r="EJM47" s="3" t="s">
        <v>197</v>
      </c>
      <c r="EJP47" s="3" t="s">
        <v>198</v>
      </c>
      <c r="EJQ47" s="2" t="s">
        <v>195</v>
      </c>
      <c r="EJR47" s="3" t="s">
        <v>196</v>
      </c>
      <c r="EJS47" s="3" t="s">
        <v>180</v>
      </c>
      <c r="EJT47" s="3" t="s">
        <v>26</v>
      </c>
      <c r="EJU47" s="3" t="s">
        <v>197</v>
      </c>
      <c r="EJX47" s="3" t="s">
        <v>198</v>
      </c>
      <c r="EJY47" s="2" t="s">
        <v>195</v>
      </c>
      <c r="EJZ47" s="3" t="s">
        <v>196</v>
      </c>
      <c r="EKA47" s="3" t="s">
        <v>180</v>
      </c>
      <c r="EKB47" s="3" t="s">
        <v>26</v>
      </c>
      <c r="EKC47" s="3" t="s">
        <v>197</v>
      </c>
      <c r="EKF47" s="3" t="s">
        <v>198</v>
      </c>
      <c r="EKG47" s="2" t="s">
        <v>195</v>
      </c>
      <c r="EKH47" s="3" t="s">
        <v>196</v>
      </c>
      <c r="EKI47" s="3" t="s">
        <v>180</v>
      </c>
      <c r="EKJ47" s="3" t="s">
        <v>26</v>
      </c>
      <c r="EKK47" s="3" t="s">
        <v>197</v>
      </c>
      <c r="EKN47" s="3" t="s">
        <v>198</v>
      </c>
      <c r="EKO47" s="2" t="s">
        <v>195</v>
      </c>
      <c r="EKP47" s="3" t="s">
        <v>196</v>
      </c>
      <c r="EKQ47" s="3" t="s">
        <v>180</v>
      </c>
      <c r="EKR47" s="3" t="s">
        <v>26</v>
      </c>
      <c r="EKS47" s="3" t="s">
        <v>197</v>
      </c>
      <c r="EKV47" s="3" t="s">
        <v>198</v>
      </c>
      <c r="EKW47" s="2" t="s">
        <v>195</v>
      </c>
      <c r="EKX47" s="3" t="s">
        <v>196</v>
      </c>
      <c r="EKY47" s="3" t="s">
        <v>180</v>
      </c>
      <c r="EKZ47" s="3" t="s">
        <v>26</v>
      </c>
      <c r="ELA47" s="3" t="s">
        <v>197</v>
      </c>
      <c r="ELD47" s="3" t="s">
        <v>198</v>
      </c>
      <c r="ELE47" s="2" t="s">
        <v>195</v>
      </c>
      <c r="ELF47" s="3" t="s">
        <v>196</v>
      </c>
      <c r="ELG47" s="3" t="s">
        <v>180</v>
      </c>
      <c r="ELH47" s="3" t="s">
        <v>26</v>
      </c>
      <c r="ELI47" s="3" t="s">
        <v>197</v>
      </c>
      <c r="ELL47" s="3" t="s">
        <v>198</v>
      </c>
      <c r="ELM47" s="2" t="s">
        <v>195</v>
      </c>
      <c r="ELN47" s="3" t="s">
        <v>196</v>
      </c>
      <c r="ELO47" s="3" t="s">
        <v>180</v>
      </c>
      <c r="ELP47" s="3" t="s">
        <v>26</v>
      </c>
      <c r="ELQ47" s="3" t="s">
        <v>197</v>
      </c>
      <c r="ELT47" s="3" t="s">
        <v>198</v>
      </c>
      <c r="ELU47" s="2" t="s">
        <v>195</v>
      </c>
      <c r="ELV47" s="3" t="s">
        <v>196</v>
      </c>
      <c r="ELW47" s="3" t="s">
        <v>180</v>
      </c>
      <c r="ELX47" s="3" t="s">
        <v>26</v>
      </c>
      <c r="ELY47" s="3" t="s">
        <v>197</v>
      </c>
      <c r="EMB47" s="3" t="s">
        <v>198</v>
      </c>
      <c r="EMC47" s="2" t="s">
        <v>195</v>
      </c>
      <c r="EMD47" s="3" t="s">
        <v>196</v>
      </c>
      <c r="EME47" s="3" t="s">
        <v>180</v>
      </c>
      <c r="EMF47" s="3" t="s">
        <v>26</v>
      </c>
      <c r="EMG47" s="3" t="s">
        <v>197</v>
      </c>
      <c r="EMJ47" s="3" t="s">
        <v>198</v>
      </c>
      <c r="EMK47" s="2" t="s">
        <v>195</v>
      </c>
      <c r="EML47" s="3" t="s">
        <v>196</v>
      </c>
      <c r="EMM47" s="3" t="s">
        <v>180</v>
      </c>
      <c r="EMN47" s="3" t="s">
        <v>26</v>
      </c>
      <c r="EMO47" s="3" t="s">
        <v>197</v>
      </c>
      <c r="EMR47" s="3" t="s">
        <v>198</v>
      </c>
      <c r="EMS47" s="2" t="s">
        <v>195</v>
      </c>
      <c r="EMT47" s="3" t="s">
        <v>196</v>
      </c>
      <c r="EMU47" s="3" t="s">
        <v>180</v>
      </c>
      <c r="EMV47" s="3" t="s">
        <v>26</v>
      </c>
      <c r="EMW47" s="3" t="s">
        <v>197</v>
      </c>
      <c r="EMZ47" s="3" t="s">
        <v>198</v>
      </c>
      <c r="ENA47" s="2" t="s">
        <v>195</v>
      </c>
      <c r="ENB47" s="3" t="s">
        <v>196</v>
      </c>
      <c r="ENC47" s="3" t="s">
        <v>180</v>
      </c>
      <c r="END47" s="3" t="s">
        <v>26</v>
      </c>
      <c r="ENE47" s="3" t="s">
        <v>197</v>
      </c>
      <c r="ENH47" s="3" t="s">
        <v>198</v>
      </c>
      <c r="ENI47" s="2" t="s">
        <v>195</v>
      </c>
      <c r="ENJ47" s="3" t="s">
        <v>196</v>
      </c>
      <c r="ENK47" s="3" t="s">
        <v>180</v>
      </c>
      <c r="ENL47" s="3" t="s">
        <v>26</v>
      </c>
      <c r="ENM47" s="3" t="s">
        <v>197</v>
      </c>
      <c r="ENP47" s="3" t="s">
        <v>198</v>
      </c>
      <c r="ENQ47" s="2" t="s">
        <v>195</v>
      </c>
      <c r="ENR47" s="3" t="s">
        <v>196</v>
      </c>
      <c r="ENS47" s="3" t="s">
        <v>180</v>
      </c>
      <c r="ENT47" s="3" t="s">
        <v>26</v>
      </c>
      <c r="ENU47" s="3" t="s">
        <v>197</v>
      </c>
      <c r="ENX47" s="3" t="s">
        <v>198</v>
      </c>
      <c r="ENY47" s="2" t="s">
        <v>195</v>
      </c>
      <c r="ENZ47" s="3" t="s">
        <v>196</v>
      </c>
      <c r="EOA47" s="3" t="s">
        <v>180</v>
      </c>
      <c r="EOB47" s="3" t="s">
        <v>26</v>
      </c>
      <c r="EOC47" s="3" t="s">
        <v>197</v>
      </c>
      <c r="EOF47" s="3" t="s">
        <v>198</v>
      </c>
      <c r="EOG47" s="2" t="s">
        <v>195</v>
      </c>
      <c r="EOH47" s="3" t="s">
        <v>196</v>
      </c>
      <c r="EOI47" s="3" t="s">
        <v>180</v>
      </c>
      <c r="EOJ47" s="3" t="s">
        <v>26</v>
      </c>
      <c r="EOK47" s="3" t="s">
        <v>197</v>
      </c>
      <c r="EON47" s="3" t="s">
        <v>198</v>
      </c>
      <c r="EOO47" s="2" t="s">
        <v>195</v>
      </c>
      <c r="EOP47" s="3" t="s">
        <v>196</v>
      </c>
      <c r="EOQ47" s="3" t="s">
        <v>180</v>
      </c>
      <c r="EOR47" s="3" t="s">
        <v>26</v>
      </c>
      <c r="EOS47" s="3" t="s">
        <v>197</v>
      </c>
      <c r="EOV47" s="3" t="s">
        <v>198</v>
      </c>
      <c r="EOW47" s="2" t="s">
        <v>195</v>
      </c>
      <c r="EOX47" s="3" t="s">
        <v>196</v>
      </c>
      <c r="EOY47" s="3" t="s">
        <v>180</v>
      </c>
      <c r="EOZ47" s="3" t="s">
        <v>26</v>
      </c>
      <c r="EPA47" s="3" t="s">
        <v>197</v>
      </c>
      <c r="EPD47" s="3" t="s">
        <v>198</v>
      </c>
      <c r="EPE47" s="2" t="s">
        <v>195</v>
      </c>
      <c r="EPF47" s="3" t="s">
        <v>196</v>
      </c>
      <c r="EPG47" s="3" t="s">
        <v>180</v>
      </c>
      <c r="EPH47" s="3" t="s">
        <v>26</v>
      </c>
      <c r="EPI47" s="3" t="s">
        <v>197</v>
      </c>
      <c r="EPL47" s="3" t="s">
        <v>198</v>
      </c>
      <c r="EPM47" s="2" t="s">
        <v>195</v>
      </c>
      <c r="EPN47" s="3" t="s">
        <v>196</v>
      </c>
      <c r="EPO47" s="3" t="s">
        <v>180</v>
      </c>
      <c r="EPP47" s="3" t="s">
        <v>26</v>
      </c>
      <c r="EPQ47" s="3" t="s">
        <v>197</v>
      </c>
      <c r="EPT47" s="3" t="s">
        <v>198</v>
      </c>
      <c r="EPU47" s="2" t="s">
        <v>195</v>
      </c>
      <c r="EPV47" s="3" t="s">
        <v>196</v>
      </c>
      <c r="EPW47" s="3" t="s">
        <v>180</v>
      </c>
      <c r="EPX47" s="3" t="s">
        <v>26</v>
      </c>
      <c r="EPY47" s="3" t="s">
        <v>197</v>
      </c>
      <c r="EQB47" s="3" t="s">
        <v>198</v>
      </c>
      <c r="EQC47" s="2" t="s">
        <v>195</v>
      </c>
      <c r="EQD47" s="3" t="s">
        <v>196</v>
      </c>
      <c r="EQE47" s="3" t="s">
        <v>180</v>
      </c>
      <c r="EQF47" s="3" t="s">
        <v>26</v>
      </c>
      <c r="EQG47" s="3" t="s">
        <v>197</v>
      </c>
      <c r="EQJ47" s="3" t="s">
        <v>198</v>
      </c>
      <c r="EQK47" s="2" t="s">
        <v>195</v>
      </c>
      <c r="EQL47" s="3" t="s">
        <v>196</v>
      </c>
      <c r="EQM47" s="3" t="s">
        <v>180</v>
      </c>
      <c r="EQN47" s="3" t="s">
        <v>26</v>
      </c>
      <c r="EQO47" s="3" t="s">
        <v>197</v>
      </c>
      <c r="EQR47" s="3" t="s">
        <v>198</v>
      </c>
      <c r="EQS47" s="2" t="s">
        <v>195</v>
      </c>
      <c r="EQT47" s="3" t="s">
        <v>196</v>
      </c>
      <c r="EQU47" s="3" t="s">
        <v>180</v>
      </c>
      <c r="EQV47" s="3" t="s">
        <v>26</v>
      </c>
      <c r="EQW47" s="3" t="s">
        <v>197</v>
      </c>
      <c r="EQZ47" s="3" t="s">
        <v>198</v>
      </c>
      <c r="ERA47" s="2" t="s">
        <v>195</v>
      </c>
      <c r="ERB47" s="3" t="s">
        <v>196</v>
      </c>
      <c r="ERC47" s="3" t="s">
        <v>180</v>
      </c>
      <c r="ERD47" s="3" t="s">
        <v>26</v>
      </c>
      <c r="ERE47" s="3" t="s">
        <v>197</v>
      </c>
      <c r="ERH47" s="3" t="s">
        <v>198</v>
      </c>
      <c r="ERI47" s="2" t="s">
        <v>195</v>
      </c>
      <c r="ERJ47" s="3" t="s">
        <v>196</v>
      </c>
      <c r="ERK47" s="3" t="s">
        <v>180</v>
      </c>
      <c r="ERL47" s="3" t="s">
        <v>26</v>
      </c>
      <c r="ERM47" s="3" t="s">
        <v>197</v>
      </c>
      <c r="ERP47" s="3" t="s">
        <v>198</v>
      </c>
      <c r="ERQ47" s="2" t="s">
        <v>195</v>
      </c>
      <c r="ERR47" s="3" t="s">
        <v>196</v>
      </c>
      <c r="ERS47" s="3" t="s">
        <v>180</v>
      </c>
      <c r="ERT47" s="3" t="s">
        <v>26</v>
      </c>
      <c r="ERU47" s="3" t="s">
        <v>197</v>
      </c>
      <c r="ERX47" s="3" t="s">
        <v>198</v>
      </c>
      <c r="ERY47" s="2" t="s">
        <v>195</v>
      </c>
      <c r="ERZ47" s="3" t="s">
        <v>196</v>
      </c>
      <c r="ESA47" s="3" t="s">
        <v>180</v>
      </c>
      <c r="ESB47" s="3" t="s">
        <v>26</v>
      </c>
      <c r="ESC47" s="3" t="s">
        <v>197</v>
      </c>
      <c r="ESF47" s="3" t="s">
        <v>198</v>
      </c>
      <c r="ESG47" s="2" t="s">
        <v>195</v>
      </c>
      <c r="ESH47" s="3" t="s">
        <v>196</v>
      </c>
      <c r="ESI47" s="3" t="s">
        <v>180</v>
      </c>
      <c r="ESJ47" s="3" t="s">
        <v>26</v>
      </c>
      <c r="ESK47" s="3" t="s">
        <v>197</v>
      </c>
      <c r="ESN47" s="3" t="s">
        <v>198</v>
      </c>
      <c r="ESO47" s="2" t="s">
        <v>195</v>
      </c>
      <c r="ESP47" s="3" t="s">
        <v>196</v>
      </c>
      <c r="ESQ47" s="3" t="s">
        <v>180</v>
      </c>
      <c r="ESR47" s="3" t="s">
        <v>26</v>
      </c>
      <c r="ESS47" s="3" t="s">
        <v>197</v>
      </c>
      <c r="ESV47" s="3" t="s">
        <v>198</v>
      </c>
      <c r="ESW47" s="2" t="s">
        <v>195</v>
      </c>
      <c r="ESX47" s="3" t="s">
        <v>196</v>
      </c>
      <c r="ESY47" s="3" t="s">
        <v>180</v>
      </c>
      <c r="ESZ47" s="3" t="s">
        <v>26</v>
      </c>
      <c r="ETA47" s="3" t="s">
        <v>197</v>
      </c>
      <c r="ETD47" s="3" t="s">
        <v>198</v>
      </c>
      <c r="ETE47" s="2" t="s">
        <v>195</v>
      </c>
      <c r="ETF47" s="3" t="s">
        <v>196</v>
      </c>
      <c r="ETG47" s="3" t="s">
        <v>180</v>
      </c>
      <c r="ETH47" s="3" t="s">
        <v>26</v>
      </c>
      <c r="ETI47" s="3" t="s">
        <v>197</v>
      </c>
      <c r="ETL47" s="3" t="s">
        <v>198</v>
      </c>
      <c r="ETM47" s="2" t="s">
        <v>195</v>
      </c>
      <c r="ETN47" s="3" t="s">
        <v>196</v>
      </c>
      <c r="ETO47" s="3" t="s">
        <v>180</v>
      </c>
      <c r="ETP47" s="3" t="s">
        <v>26</v>
      </c>
      <c r="ETQ47" s="3" t="s">
        <v>197</v>
      </c>
      <c r="ETT47" s="3" t="s">
        <v>198</v>
      </c>
      <c r="ETU47" s="2" t="s">
        <v>195</v>
      </c>
      <c r="ETV47" s="3" t="s">
        <v>196</v>
      </c>
      <c r="ETW47" s="3" t="s">
        <v>180</v>
      </c>
      <c r="ETX47" s="3" t="s">
        <v>26</v>
      </c>
      <c r="ETY47" s="3" t="s">
        <v>197</v>
      </c>
      <c r="EUB47" s="3" t="s">
        <v>198</v>
      </c>
      <c r="EUC47" s="2" t="s">
        <v>195</v>
      </c>
      <c r="EUD47" s="3" t="s">
        <v>196</v>
      </c>
      <c r="EUE47" s="3" t="s">
        <v>180</v>
      </c>
      <c r="EUF47" s="3" t="s">
        <v>26</v>
      </c>
      <c r="EUG47" s="3" t="s">
        <v>197</v>
      </c>
      <c r="EUJ47" s="3" t="s">
        <v>198</v>
      </c>
      <c r="EUK47" s="2" t="s">
        <v>195</v>
      </c>
      <c r="EUL47" s="3" t="s">
        <v>196</v>
      </c>
      <c r="EUM47" s="3" t="s">
        <v>180</v>
      </c>
      <c r="EUN47" s="3" t="s">
        <v>26</v>
      </c>
      <c r="EUO47" s="3" t="s">
        <v>197</v>
      </c>
      <c r="EUR47" s="3" t="s">
        <v>198</v>
      </c>
      <c r="EUS47" s="2" t="s">
        <v>195</v>
      </c>
      <c r="EUT47" s="3" t="s">
        <v>196</v>
      </c>
      <c r="EUU47" s="3" t="s">
        <v>180</v>
      </c>
      <c r="EUV47" s="3" t="s">
        <v>26</v>
      </c>
      <c r="EUW47" s="3" t="s">
        <v>197</v>
      </c>
      <c r="EUZ47" s="3" t="s">
        <v>198</v>
      </c>
      <c r="EVA47" s="2" t="s">
        <v>195</v>
      </c>
      <c r="EVB47" s="3" t="s">
        <v>196</v>
      </c>
      <c r="EVC47" s="3" t="s">
        <v>180</v>
      </c>
      <c r="EVD47" s="3" t="s">
        <v>26</v>
      </c>
      <c r="EVE47" s="3" t="s">
        <v>197</v>
      </c>
      <c r="EVH47" s="3" t="s">
        <v>198</v>
      </c>
      <c r="EVI47" s="2" t="s">
        <v>195</v>
      </c>
      <c r="EVJ47" s="3" t="s">
        <v>196</v>
      </c>
      <c r="EVK47" s="3" t="s">
        <v>180</v>
      </c>
      <c r="EVL47" s="3" t="s">
        <v>26</v>
      </c>
      <c r="EVM47" s="3" t="s">
        <v>197</v>
      </c>
      <c r="EVP47" s="3" t="s">
        <v>198</v>
      </c>
      <c r="EVQ47" s="2" t="s">
        <v>195</v>
      </c>
      <c r="EVR47" s="3" t="s">
        <v>196</v>
      </c>
      <c r="EVS47" s="3" t="s">
        <v>180</v>
      </c>
      <c r="EVT47" s="3" t="s">
        <v>26</v>
      </c>
      <c r="EVU47" s="3" t="s">
        <v>197</v>
      </c>
      <c r="EVX47" s="3" t="s">
        <v>198</v>
      </c>
      <c r="EVY47" s="2" t="s">
        <v>195</v>
      </c>
      <c r="EVZ47" s="3" t="s">
        <v>196</v>
      </c>
      <c r="EWA47" s="3" t="s">
        <v>180</v>
      </c>
      <c r="EWB47" s="3" t="s">
        <v>26</v>
      </c>
      <c r="EWC47" s="3" t="s">
        <v>197</v>
      </c>
      <c r="EWF47" s="3" t="s">
        <v>198</v>
      </c>
      <c r="EWG47" s="2" t="s">
        <v>195</v>
      </c>
      <c r="EWH47" s="3" t="s">
        <v>196</v>
      </c>
      <c r="EWI47" s="3" t="s">
        <v>180</v>
      </c>
      <c r="EWJ47" s="3" t="s">
        <v>26</v>
      </c>
      <c r="EWK47" s="3" t="s">
        <v>197</v>
      </c>
      <c r="EWN47" s="3" t="s">
        <v>198</v>
      </c>
      <c r="EWO47" s="2" t="s">
        <v>195</v>
      </c>
      <c r="EWP47" s="3" t="s">
        <v>196</v>
      </c>
      <c r="EWQ47" s="3" t="s">
        <v>180</v>
      </c>
      <c r="EWR47" s="3" t="s">
        <v>26</v>
      </c>
      <c r="EWS47" s="3" t="s">
        <v>197</v>
      </c>
      <c r="EWV47" s="3" t="s">
        <v>198</v>
      </c>
      <c r="EWW47" s="2" t="s">
        <v>195</v>
      </c>
      <c r="EWX47" s="3" t="s">
        <v>196</v>
      </c>
      <c r="EWY47" s="3" t="s">
        <v>180</v>
      </c>
      <c r="EWZ47" s="3" t="s">
        <v>26</v>
      </c>
      <c r="EXA47" s="3" t="s">
        <v>197</v>
      </c>
      <c r="EXD47" s="3" t="s">
        <v>198</v>
      </c>
      <c r="EXE47" s="2" t="s">
        <v>195</v>
      </c>
      <c r="EXF47" s="3" t="s">
        <v>196</v>
      </c>
      <c r="EXG47" s="3" t="s">
        <v>180</v>
      </c>
      <c r="EXH47" s="3" t="s">
        <v>26</v>
      </c>
      <c r="EXI47" s="3" t="s">
        <v>197</v>
      </c>
      <c r="EXL47" s="3" t="s">
        <v>198</v>
      </c>
      <c r="EXM47" s="2" t="s">
        <v>195</v>
      </c>
      <c r="EXN47" s="3" t="s">
        <v>196</v>
      </c>
      <c r="EXO47" s="3" t="s">
        <v>180</v>
      </c>
      <c r="EXP47" s="3" t="s">
        <v>26</v>
      </c>
      <c r="EXQ47" s="3" t="s">
        <v>197</v>
      </c>
      <c r="EXT47" s="3" t="s">
        <v>198</v>
      </c>
      <c r="EXU47" s="2" t="s">
        <v>195</v>
      </c>
      <c r="EXV47" s="3" t="s">
        <v>196</v>
      </c>
      <c r="EXW47" s="3" t="s">
        <v>180</v>
      </c>
      <c r="EXX47" s="3" t="s">
        <v>26</v>
      </c>
      <c r="EXY47" s="3" t="s">
        <v>197</v>
      </c>
      <c r="EYB47" s="3" t="s">
        <v>198</v>
      </c>
      <c r="EYC47" s="2" t="s">
        <v>195</v>
      </c>
      <c r="EYD47" s="3" t="s">
        <v>196</v>
      </c>
      <c r="EYE47" s="3" t="s">
        <v>180</v>
      </c>
      <c r="EYF47" s="3" t="s">
        <v>26</v>
      </c>
      <c r="EYG47" s="3" t="s">
        <v>197</v>
      </c>
      <c r="EYJ47" s="3" t="s">
        <v>198</v>
      </c>
      <c r="EYK47" s="2" t="s">
        <v>195</v>
      </c>
      <c r="EYL47" s="3" t="s">
        <v>196</v>
      </c>
      <c r="EYM47" s="3" t="s">
        <v>180</v>
      </c>
      <c r="EYN47" s="3" t="s">
        <v>26</v>
      </c>
      <c r="EYO47" s="3" t="s">
        <v>197</v>
      </c>
      <c r="EYR47" s="3" t="s">
        <v>198</v>
      </c>
      <c r="EYS47" s="2" t="s">
        <v>195</v>
      </c>
      <c r="EYT47" s="3" t="s">
        <v>196</v>
      </c>
      <c r="EYU47" s="3" t="s">
        <v>180</v>
      </c>
      <c r="EYV47" s="3" t="s">
        <v>26</v>
      </c>
      <c r="EYW47" s="3" t="s">
        <v>197</v>
      </c>
      <c r="EYZ47" s="3" t="s">
        <v>198</v>
      </c>
      <c r="EZA47" s="2" t="s">
        <v>195</v>
      </c>
      <c r="EZB47" s="3" t="s">
        <v>196</v>
      </c>
      <c r="EZC47" s="3" t="s">
        <v>180</v>
      </c>
      <c r="EZD47" s="3" t="s">
        <v>26</v>
      </c>
      <c r="EZE47" s="3" t="s">
        <v>197</v>
      </c>
      <c r="EZH47" s="3" t="s">
        <v>198</v>
      </c>
      <c r="EZI47" s="2" t="s">
        <v>195</v>
      </c>
      <c r="EZJ47" s="3" t="s">
        <v>196</v>
      </c>
      <c r="EZK47" s="3" t="s">
        <v>180</v>
      </c>
      <c r="EZL47" s="3" t="s">
        <v>26</v>
      </c>
      <c r="EZM47" s="3" t="s">
        <v>197</v>
      </c>
      <c r="EZP47" s="3" t="s">
        <v>198</v>
      </c>
      <c r="EZQ47" s="2" t="s">
        <v>195</v>
      </c>
      <c r="EZR47" s="3" t="s">
        <v>196</v>
      </c>
      <c r="EZS47" s="3" t="s">
        <v>180</v>
      </c>
      <c r="EZT47" s="3" t="s">
        <v>26</v>
      </c>
      <c r="EZU47" s="3" t="s">
        <v>197</v>
      </c>
      <c r="EZX47" s="3" t="s">
        <v>198</v>
      </c>
      <c r="EZY47" s="2" t="s">
        <v>195</v>
      </c>
      <c r="EZZ47" s="3" t="s">
        <v>196</v>
      </c>
      <c r="FAA47" s="3" t="s">
        <v>180</v>
      </c>
      <c r="FAB47" s="3" t="s">
        <v>26</v>
      </c>
      <c r="FAC47" s="3" t="s">
        <v>197</v>
      </c>
      <c r="FAF47" s="3" t="s">
        <v>198</v>
      </c>
      <c r="FAG47" s="2" t="s">
        <v>195</v>
      </c>
      <c r="FAH47" s="3" t="s">
        <v>196</v>
      </c>
      <c r="FAI47" s="3" t="s">
        <v>180</v>
      </c>
      <c r="FAJ47" s="3" t="s">
        <v>26</v>
      </c>
      <c r="FAK47" s="3" t="s">
        <v>197</v>
      </c>
      <c r="FAN47" s="3" t="s">
        <v>198</v>
      </c>
      <c r="FAO47" s="2" t="s">
        <v>195</v>
      </c>
      <c r="FAP47" s="3" t="s">
        <v>196</v>
      </c>
      <c r="FAQ47" s="3" t="s">
        <v>180</v>
      </c>
      <c r="FAR47" s="3" t="s">
        <v>26</v>
      </c>
      <c r="FAS47" s="3" t="s">
        <v>197</v>
      </c>
      <c r="FAV47" s="3" t="s">
        <v>198</v>
      </c>
      <c r="FAW47" s="2" t="s">
        <v>195</v>
      </c>
      <c r="FAX47" s="3" t="s">
        <v>196</v>
      </c>
      <c r="FAY47" s="3" t="s">
        <v>180</v>
      </c>
      <c r="FAZ47" s="3" t="s">
        <v>26</v>
      </c>
      <c r="FBA47" s="3" t="s">
        <v>197</v>
      </c>
      <c r="FBD47" s="3" t="s">
        <v>198</v>
      </c>
      <c r="FBE47" s="2" t="s">
        <v>195</v>
      </c>
      <c r="FBF47" s="3" t="s">
        <v>196</v>
      </c>
      <c r="FBG47" s="3" t="s">
        <v>180</v>
      </c>
      <c r="FBH47" s="3" t="s">
        <v>26</v>
      </c>
      <c r="FBI47" s="3" t="s">
        <v>197</v>
      </c>
      <c r="FBL47" s="3" t="s">
        <v>198</v>
      </c>
      <c r="FBM47" s="2" t="s">
        <v>195</v>
      </c>
      <c r="FBN47" s="3" t="s">
        <v>196</v>
      </c>
      <c r="FBO47" s="3" t="s">
        <v>180</v>
      </c>
      <c r="FBP47" s="3" t="s">
        <v>26</v>
      </c>
      <c r="FBQ47" s="3" t="s">
        <v>197</v>
      </c>
      <c r="FBT47" s="3" t="s">
        <v>198</v>
      </c>
      <c r="FBU47" s="2" t="s">
        <v>195</v>
      </c>
      <c r="FBV47" s="3" t="s">
        <v>196</v>
      </c>
      <c r="FBW47" s="3" t="s">
        <v>180</v>
      </c>
      <c r="FBX47" s="3" t="s">
        <v>26</v>
      </c>
      <c r="FBY47" s="3" t="s">
        <v>197</v>
      </c>
      <c r="FCB47" s="3" t="s">
        <v>198</v>
      </c>
      <c r="FCC47" s="2" t="s">
        <v>195</v>
      </c>
      <c r="FCD47" s="3" t="s">
        <v>196</v>
      </c>
      <c r="FCE47" s="3" t="s">
        <v>180</v>
      </c>
      <c r="FCF47" s="3" t="s">
        <v>26</v>
      </c>
      <c r="FCG47" s="3" t="s">
        <v>197</v>
      </c>
      <c r="FCJ47" s="3" t="s">
        <v>198</v>
      </c>
      <c r="FCK47" s="2" t="s">
        <v>195</v>
      </c>
      <c r="FCL47" s="3" t="s">
        <v>196</v>
      </c>
      <c r="FCM47" s="3" t="s">
        <v>180</v>
      </c>
      <c r="FCN47" s="3" t="s">
        <v>26</v>
      </c>
      <c r="FCO47" s="3" t="s">
        <v>197</v>
      </c>
      <c r="FCR47" s="3" t="s">
        <v>198</v>
      </c>
      <c r="FCS47" s="2" t="s">
        <v>195</v>
      </c>
      <c r="FCT47" s="3" t="s">
        <v>196</v>
      </c>
      <c r="FCU47" s="3" t="s">
        <v>180</v>
      </c>
      <c r="FCV47" s="3" t="s">
        <v>26</v>
      </c>
      <c r="FCW47" s="3" t="s">
        <v>197</v>
      </c>
      <c r="FCZ47" s="3" t="s">
        <v>198</v>
      </c>
      <c r="FDA47" s="2" t="s">
        <v>195</v>
      </c>
      <c r="FDB47" s="3" t="s">
        <v>196</v>
      </c>
      <c r="FDC47" s="3" t="s">
        <v>180</v>
      </c>
      <c r="FDD47" s="3" t="s">
        <v>26</v>
      </c>
      <c r="FDE47" s="3" t="s">
        <v>197</v>
      </c>
      <c r="FDH47" s="3" t="s">
        <v>198</v>
      </c>
      <c r="FDI47" s="2" t="s">
        <v>195</v>
      </c>
      <c r="FDJ47" s="3" t="s">
        <v>196</v>
      </c>
      <c r="FDK47" s="3" t="s">
        <v>180</v>
      </c>
      <c r="FDL47" s="3" t="s">
        <v>26</v>
      </c>
      <c r="FDM47" s="3" t="s">
        <v>197</v>
      </c>
      <c r="FDP47" s="3" t="s">
        <v>198</v>
      </c>
      <c r="FDQ47" s="2" t="s">
        <v>195</v>
      </c>
      <c r="FDR47" s="3" t="s">
        <v>196</v>
      </c>
      <c r="FDS47" s="3" t="s">
        <v>180</v>
      </c>
      <c r="FDT47" s="3" t="s">
        <v>26</v>
      </c>
      <c r="FDU47" s="3" t="s">
        <v>197</v>
      </c>
      <c r="FDX47" s="3" t="s">
        <v>198</v>
      </c>
      <c r="FDY47" s="2" t="s">
        <v>195</v>
      </c>
      <c r="FDZ47" s="3" t="s">
        <v>196</v>
      </c>
      <c r="FEA47" s="3" t="s">
        <v>180</v>
      </c>
      <c r="FEB47" s="3" t="s">
        <v>26</v>
      </c>
      <c r="FEC47" s="3" t="s">
        <v>197</v>
      </c>
      <c r="FEF47" s="3" t="s">
        <v>198</v>
      </c>
      <c r="FEG47" s="2" t="s">
        <v>195</v>
      </c>
      <c r="FEH47" s="3" t="s">
        <v>196</v>
      </c>
      <c r="FEI47" s="3" t="s">
        <v>180</v>
      </c>
      <c r="FEJ47" s="3" t="s">
        <v>26</v>
      </c>
      <c r="FEK47" s="3" t="s">
        <v>197</v>
      </c>
      <c r="FEN47" s="3" t="s">
        <v>198</v>
      </c>
      <c r="FEO47" s="2" t="s">
        <v>195</v>
      </c>
      <c r="FEP47" s="3" t="s">
        <v>196</v>
      </c>
      <c r="FEQ47" s="3" t="s">
        <v>180</v>
      </c>
      <c r="FER47" s="3" t="s">
        <v>26</v>
      </c>
      <c r="FES47" s="3" t="s">
        <v>197</v>
      </c>
      <c r="FEV47" s="3" t="s">
        <v>198</v>
      </c>
      <c r="FEW47" s="2" t="s">
        <v>195</v>
      </c>
      <c r="FEX47" s="3" t="s">
        <v>196</v>
      </c>
      <c r="FEY47" s="3" t="s">
        <v>180</v>
      </c>
      <c r="FEZ47" s="3" t="s">
        <v>26</v>
      </c>
      <c r="FFA47" s="3" t="s">
        <v>197</v>
      </c>
      <c r="FFD47" s="3" t="s">
        <v>198</v>
      </c>
      <c r="FFE47" s="2" t="s">
        <v>195</v>
      </c>
      <c r="FFF47" s="3" t="s">
        <v>196</v>
      </c>
      <c r="FFG47" s="3" t="s">
        <v>180</v>
      </c>
      <c r="FFH47" s="3" t="s">
        <v>26</v>
      </c>
      <c r="FFI47" s="3" t="s">
        <v>197</v>
      </c>
      <c r="FFL47" s="3" t="s">
        <v>198</v>
      </c>
      <c r="FFM47" s="2" t="s">
        <v>195</v>
      </c>
      <c r="FFN47" s="3" t="s">
        <v>196</v>
      </c>
      <c r="FFO47" s="3" t="s">
        <v>180</v>
      </c>
      <c r="FFP47" s="3" t="s">
        <v>26</v>
      </c>
      <c r="FFQ47" s="3" t="s">
        <v>197</v>
      </c>
      <c r="FFT47" s="3" t="s">
        <v>198</v>
      </c>
      <c r="FFU47" s="2" t="s">
        <v>195</v>
      </c>
      <c r="FFV47" s="3" t="s">
        <v>196</v>
      </c>
      <c r="FFW47" s="3" t="s">
        <v>180</v>
      </c>
      <c r="FFX47" s="3" t="s">
        <v>26</v>
      </c>
      <c r="FFY47" s="3" t="s">
        <v>197</v>
      </c>
      <c r="FGB47" s="3" t="s">
        <v>198</v>
      </c>
      <c r="FGC47" s="2" t="s">
        <v>195</v>
      </c>
      <c r="FGD47" s="3" t="s">
        <v>196</v>
      </c>
      <c r="FGE47" s="3" t="s">
        <v>180</v>
      </c>
      <c r="FGF47" s="3" t="s">
        <v>26</v>
      </c>
      <c r="FGG47" s="3" t="s">
        <v>197</v>
      </c>
      <c r="FGJ47" s="3" t="s">
        <v>198</v>
      </c>
      <c r="FGK47" s="2" t="s">
        <v>195</v>
      </c>
      <c r="FGL47" s="3" t="s">
        <v>196</v>
      </c>
      <c r="FGM47" s="3" t="s">
        <v>180</v>
      </c>
      <c r="FGN47" s="3" t="s">
        <v>26</v>
      </c>
      <c r="FGO47" s="3" t="s">
        <v>197</v>
      </c>
      <c r="FGR47" s="3" t="s">
        <v>198</v>
      </c>
      <c r="FGS47" s="2" t="s">
        <v>195</v>
      </c>
      <c r="FGT47" s="3" t="s">
        <v>196</v>
      </c>
      <c r="FGU47" s="3" t="s">
        <v>180</v>
      </c>
      <c r="FGV47" s="3" t="s">
        <v>26</v>
      </c>
      <c r="FGW47" s="3" t="s">
        <v>197</v>
      </c>
      <c r="FGZ47" s="3" t="s">
        <v>198</v>
      </c>
      <c r="FHA47" s="2" t="s">
        <v>195</v>
      </c>
      <c r="FHB47" s="3" t="s">
        <v>196</v>
      </c>
      <c r="FHC47" s="3" t="s">
        <v>180</v>
      </c>
      <c r="FHD47" s="3" t="s">
        <v>26</v>
      </c>
      <c r="FHE47" s="3" t="s">
        <v>197</v>
      </c>
      <c r="FHH47" s="3" t="s">
        <v>198</v>
      </c>
      <c r="FHI47" s="2" t="s">
        <v>195</v>
      </c>
      <c r="FHJ47" s="3" t="s">
        <v>196</v>
      </c>
      <c r="FHK47" s="3" t="s">
        <v>180</v>
      </c>
      <c r="FHL47" s="3" t="s">
        <v>26</v>
      </c>
      <c r="FHM47" s="3" t="s">
        <v>197</v>
      </c>
      <c r="FHP47" s="3" t="s">
        <v>198</v>
      </c>
      <c r="FHQ47" s="2" t="s">
        <v>195</v>
      </c>
      <c r="FHR47" s="3" t="s">
        <v>196</v>
      </c>
      <c r="FHS47" s="3" t="s">
        <v>180</v>
      </c>
      <c r="FHT47" s="3" t="s">
        <v>26</v>
      </c>
      <c r="FHU47" s="3" t="s">
        <v>197</v>
      </c>
      <c r="FHX47" s="3" t="s">
        <v>198</v>
      </c>
      <c r="FHY47" s="2" t="s">
        <v>195</v>
      </c>
      <c r="FHZ47" s="3" t="s">
        <v>196</v>
      </c>
      <c r="FIA47" s="3" t="s">
        <v>180</v>
      </c>
      <c r="FIB47" s="3" t="s">
        <v>26</v>
      </c>
      <c r="FIC47" s="3" t="s">
        <v>197</v>
      </c>
      <c r="FIF47" s="3" t="s">
        <v>198</v>
      </c>
      <c r="FIG47" s="2" t="s">
        <v>195</v>
      </c>
      <c r="FIH47" s="3" t="s">
        <v>196</v>
      </c>
      <c r="FII47" s="3" t="s">
        <v>180</v>
      </c>
      <c r="FIJ47" s="3" t="s">
        <v>26</v>
      </c>
      <c r="FIK47" s="3" t="s">
        <v>197</v>
      </c>
      <c r="FIN47" s="3" t="s">
        <v>198</v>
      </c>
      <c r="FIO47" s="2" t="s">
        <v>195</v>
      </c>
      <c r="FIP47" s="3" t="s">
        <v>196</v>
      </c>
      <c r="FIQ47" s="3" t="s">
        <v>180</v>
      </c>
      <c r="FIR47" s="3" t="s">
        <v>26</v>
      </c>
      <c r="FIS47" s="3" t="s">
        <v>197</v>
      </c>
      <c r="FIV47" s="3" t="s">
        <v>198</v>
      </c>
      <c r="FIW47" s="2" t="s">
        <v>195</v>
      </c>
      <c r="FIX47" s="3" t="s">
        <v>196</v>
      </c>
      <c r="FIY47" s="3" t="s">
        <v>180</v>
      </c>
      <c r="FIZ47" s="3" t="s">
        <v>26</v>
      </c>
      <c r="FJA47" s="3" t="s">
        <v>197</v>
      </c>
      <c r="FJD47" s="3" t="s">
        <v>198</v>
      </c>
      <c r="FJE47" s="2" t="s">
        <v>195</v>
      </c>
      <c r="FJF47" s="3" t="s">
        <v>196</v>
      </c>
      <c r="FJG47" s="3" t="s">
        <v>180</v>
      </c>
      <c r="FJH47" s="3" t="s">
        <v>26</v>
      </c>
      <c r="FJI47" s="3" t="s">
        <v>197</v>
      </c>
      <c r="FJL47" s="3" t="s">
        <v>198</v>
      </c>
      <c r="FJM47" s="2" t="s">
        <v>195</v>
      </c>
      <c r="FJN47" s="3" t="s">
        <v>196</v>
      </c>
      <c r="FJO47" s="3" t="s">
        <v>180</v>
      </c>
      <c r="FJP47" s="3" t="s">
        <v>26</v>
      </c>
      <c r="FJQ47" s="3" t="s">
        <v>197</v>
      </c>
      <c r="FJT47" s="3" t="s">
        <v>198</v>
      </c>
      <c r="FJU47" s="2" t="s">
        <v>195</v>
      </c>
      <c r="FJV47" s="3" t="s">
        <v>196</v>
      </c>
      <c r="FJW47" s="3" t="s">
        <v>180</v>
      </c>
      <c r="FJX47" s="3" t="s">
        <v>26</v>
      </c>
      <c r="FJY47" s="3" t="s">
        <v>197</v>
      </c>
      <c r="FKB47" s="3" t="s">
        <v>198</v>
      </c>
      <c r="FKC47" s="2" t="s">
        <v>195</v>
      </c>
      <c r="FKD47" s="3" t="s">
        <v>196</v>
      </c>
      <c r="FKE47" s="3" t="s">
        <v>180</v>
      </c>
      <c r="FKF47" s="3" t="s">
        <v>26</v>
      </c>
      <c r="FKG47" s="3" t="s">
        <v>197</v>
      </c>
      <c r="FKJ47" s="3" t="s">
        <v>198</v>
      </c>
      <c r="FKK47" s="2" t="s">
        <v>195</v>
      </c>
      <c r="FKL47" s="3" t="s">
        <v>196</v>
      </c>
      <c r="FKM47" s="3" t="s">
        <v>180</v>
      </c>
      <c r="FKN47" s="3" t="s">
        <v>26</v>
      </c>
      <c r="FKO47" s="3" t="s">
        <v>197</v>
      </c>
      <c r="FKR47" s="3" t="s">
        <v>198</v>
      </c>
      <c r="FKS47" s="2" t="s">
        <v>195</v>
      </c>
      <c r="FKT47" s="3" t="s">
        <v>196</v>
      </c>
      <c r="FKU47" s="3" t="s">
        <v>180</v>
      </c>
      <c r="FKV47" s="3" t="s">
        <v>26</v>
      </c>
      <c r="FKW47" s="3" t="s">
        <v>197</v>
      </c>
      <c r="FKZ47" s="3" t="s">
        <v>198</v>
      </c>
      <c r="FLA47" s="2" t="s">
        <v>195</v>
      </c>
      <c r="FLB47" s="3" t="s">
        <v>196</v>
      </c>
      <c r="FLC47" s="3" t="s">
        <v>180</v>
      </c>
      <c r="FLD47" s="3" t="s">
        <v>26</v>
      </c>
      <c r="FLE47" s="3" t="s">
        <v>197</v>
      </c>
      <c r="FLH47" s="3" t="s">
        <v>198</v>
      </c>
      <c r="FLI47" s="2" t="s">
        <v>195</v>
      </c>
      <c r="FLJ47" s="3" t="s">
        <v>196</v>
      </c>
      <c r="FLK47" s="3" t="s">
        <v>180</v>
      </c>
      <c r="FLL47" s="3" t="s">
        <v>26</v>
      </c>
      <c r="FLM47" s="3" t="s">
        <v>197</v>
      </c>
      <c r="FLP47" s="3" t="s">
        <v>198</v>
      </c>
      <c r="FLQ47" s="2" t="s">
        <v>195</v>
      </c>
      <c r="FLR47" s="3" t="s">
        <v>196</v>
      </c>
      <c r="FLS47" s="3" t="s">
        <v>180</v>
      </c>
      <c r="FLT47" s="3" t="s">
        <v>26</v>
      </c>
      <c r="FLU47" s="3" t="s">
        <v>197</v>
      </c>
      <c r="FLX47" s="3" t="s">
        <v>198</v>
      </c>
      <c r="FLY47" s="2" t="s">
        <v>195</v>
      </c>
      <c r="FLZ47" s="3" t="s">
        <v>196</v>
      </c>
      <c r="FMA47" s="3" t="s">
        <v>180</v>
      </c>
      <c r="FMB47" s="3" t="s">
        <v>26</v>
      </c>
      <c r="FMC47" s="3" t="s">
        <v>197</v>
      </c>
      <c r="FMF47" s="3" t="s">
        <v>198</v>
      </c>
      <c r="FMG47" s="2" t="s">
        <v>195</v>
      </c>
      <c r="FMH47" s="3" t="s">
        <v>196</v>
      </c>
      <c r="FMI47" s="3" t="s">
        <v>180</v>
      </c>
      <c r="FMJ47" s="3" t="s">
        <v>26</v>
      </c>
      <c r="FMK47" s="3" t="s">
        <v>197</v>
      </c>
      <c r="FMN47" s="3" t="s">
        <v>198</v>
      </c>
      <c r="FMO47" s="2" t="s">
        <v>195</v>
      </c>
      <c r="FMP47" s="3" t="s">
        <v>196</v>
      </c>
      <c r="FMQ47" s="3" t="s">
        <v>180</v>
      </c>
      <c r="FMR47" s="3" t="s">
        <v>26</v>
      </c>
      <c r="FMS47" s="3" t="s">
        <v>197</v>
      </c>
      <c r="FMV47" s="3" t="s">
        <v>198</v>
      </c>
      <c r="FMW47" s="2" t="s">
        <v>195</v>
      </c>
      <c r="FMX47" s="3" t="s">
        <v>196</v>
      </c>
      <c r="FMY47" s="3" t="s">
        <v>180</v>
      </c>
      <c r="FMZ47" s="3" t="s">
        <v>26</v>
      </c>
      <c r="FNA47" s="3" t="s">
        <v>197</v>
      </c>
      <c r="FND47" s="3" t="s">
        <v>198</v>
      </c>
      <c r="FNE47" s="2" t="s">
        <v>195</v>
      </c>
      <c r="FNF47" s="3" t="s">
        <v>196</v>
      </c>
      <c r="FNG47" s="3" t="s">
        <v>180</v>
      </c>
      <c r="FNH47" s="3" t="s">
        <v>26</v>
      </c>
      <c r="FNI47" s="3" t="s">
        <v>197</v>
      </c>
      <c r="FNL47" s="3" t="s">
        <v>198</v>
      </c>
      <c r="FNM47" s="2" t="s">
        <v>195</v>
      </c>
      <c r="FNN47" s="3" t="s">
        <v>196</v>
      </c>
      <c r="FNO47" s="3" t="s">
        <v>180</v>
      </c>
      <c r="FNP47" s="3" t="s">
        <v>26</v>
      </c>
      <c r="FNQ47" s="3" t="s">
        <v>197</v>
      </c>
      <c r="FNT47" s="3" t="s">
        <v>198</v>
      </c>
      <c r="FNU47" s="2" t="s">
        <v>195</v>
      </c>
      <c r="FNV47" s="3" t="s">
        <v>196</v>
      </c>
      <c r="FNW47" s="3" t="s">
        <v>180</v>
      </c>
      <c r="FNX47" s="3" t="s">
        <v>26</v>
      </c>
      <c r="FNY47" s="3" t="s">
        <v>197</v>
      </c>
      <c r="FOB47" s="3" t="s">
        <v>198</v>
      </c>
      <c r="FOC47" s="2" t="s">
        <v>195</v>
      </c>
      <c r="FOD47" s="3" t="s">
        <v>196</v>
      </c>
      <c r="FOE47" s="3" t="s">
        <v>180</v>
      </c>
      <c r="FOF47" s="3" t="s">
        <v>26</v>
      </c>
      <c r="FOG47" s="3" t="s">
        <v>197</v>
      </c>
      <c r="FOJ47" s="3" t="s">
        <v>198</v>
      </c>
      <c r="FOK47" s="2" t="s">
        <v>195</v>
      </c>
      <c r="FOL47" s="3" t="s">
        <v>196</v>
      </c>
      <c r="FOM47" s="3" t="s">
        <v>180</v>
      </c>
      <c r="FON47" s="3" t="s">
        <v>26</v>
      </c>
      <c r="FOO47" s="3" t="s">
        <v>197</v>
      </c>
      <c r="FOR47" s="3" t="s">
        <v>198</v>
      </c>
      <c r="FOS47" s="2" t="s">
        <v>195</v>
      </c>
      <c r="FOT47" s="3" t="s">
        <v>196</v>
      </c>
      <c r="FOU47" s="3" t="s">
        <v>180</v>
      </c>
      <c r="FOV47" s="3" t="s">
        <v>26</v>
      </c>
      <c r="FOW47" s="3" t="s">
        <v>197</v>
      </c>
      <c r="FOZ47" s="3" t="s">
        <v>198</v>
      </c>
      <c r="FPA47" s="2" t="s">
        <v>195</v>
      </c>
      <c r="FPB47" s="3" t="s">
        <v>196</v>
      </c>
      <c r="FPC47" s="3" t="s">
        <v>180</v>
      </c>
      <c r="FPD47" s="3" t="s">
        <v>26</v>
      </c>
      <c r="FPE47" s="3" t="s">
        <v>197</v>
      </c>
      <c r="FPH47" s="3" t="s">
        <v>198</v>
      </c>
      <c r="FPI47" s="2" t="s">
        <v>195</v>
      </c>
      <c r="FPJ47" s="3" t="s">
        <v>196</v>
      </c>
      <c r="FPK47" s="3" t="s">
        <v>180</v>
      </c>
      <c r="FPL47" s="3" t="s">
        <v>26</v>
      </c>
      <c r="FPM47" s="3" t="s">
        <v>197</v>
      </c>
      <c r="FPP47" s="3" t="s">
        <v>198</v>
      </c>
      <c r="FPQ47" s="2" t="s">
        <v>195</v>
      </c>
      <c r="FPR47" s="3" t="s">
        <v>196</v>
      </c>
      <c r="FPS47" s="3" t="s">
        <v>180</v>
      </c>
      <c r="FPT47" s="3" t="s">
        <v>26</v>
      </c>
      <c r="FPU47" s="3" t="s">
        <v>197</v>
      </c>
      <c r="FPX47" s="3" t="s">
        <v>198</v>
      </c>
      <c r="FPY47" s="2" t="s">
        <v>195</v>
      </c>
      <c r="FPZ47" s="3" t="s">
        <v>196</v>
      </c>
      <c r="FQA47" s="3" t="s">
        <v>180</v>
      </c>
      <c r="FQB47" s="3" t="s">
        <v>26</v>
      </c>
      <c r="FQC47" s="3" t="s">
        <v>197</v>
      </c>
      <c r="FQF47" s="3" t="s">
        <v>198</v>
      </c>
      <c r="FQG47" s="2" t="s">
        <v>195</v>
      </c>
      <c r="FQH47" s="3" t="s">
        <v>196</v>
      </c>
      <c r="FQI47" s="3" t="s">
        <v>180</v>
      </c>
      <c r="FQJ47" s="3" t="s">
        <v>26</v>
      </c>
      <c r="FQK47" s="3" t="s">
        <v>197</v>
      </c>
      <c r="FQN47" s="3" t="s">
        <v>198</v>
      </c>
      <c r="FQO47" s="2" t="s">
        <v>195</v>
      </c>
      <c r="FQP47" s="3" t="s">
        <v>196</v>
      </c>
      <c r="FQQ47" s="3" t="s">
        <v>180</v>
      </c>
      <c r="FQR47" s="3" t="s">
        <v>26</v>
      </c>
      <c r="FQS47" s="3" t="s">
        <v>197</v>
      </c>
      <c r="FQV47" s="3" t="s">
        <v>198</v>
      </c>
      <c r="FQW47" s="2" t="s">
        <v>195</v>
      </c>
      <c r="FQX47" s="3" t="s">
        <v>196</v>
      </c>
      <c r="FQY47" s="3" t="s">
        <v>180</v>
      </c>
      <c r="FQZ47" s="3" t="s">
        <v>26</v>
      </c>
      <c r="FRA47" s="3" t="s">
        <v>197</v>
      </c>
      <c r="FRD47" s="3" t="s">
        <v>198</v>
      </c>
      <c r="FRE47" s="2" t="s">
        <v>195</v>
      </c>
      <c r="FRF47" s="3" t="s">
        <v>196</v>
      </c>
      <c r="FRG47" s="3" t="s">
        <v>180</v>
      </c>
      <c r="FRH47" s="3" t="s">
        <v>26</v>
      </c>
      <c r="FRI47" s="3" t="s">
        <v>197</v>
      </c>
      <c r="FRL47" s="3" t="s">
        <v>198</v>
      </c>
      <c r="FRM47" s="2" t="s">
        <v>195</v>
      </c>
      <c r="FRN47" s="3" t="s">
        <v>196</v>
      </c>
      <c r="FRO47" s="3" t="s">
        <v>180</v>
      </c>
      <c r="FRP47" s="3" t="s">
        <v>26</v>
      </c>
      <c r="FRQ47" s="3" t="s">
        <v>197</v>
      </c>
      <c r="FRT47" s="3" t="s">
        <v>198</v>
      </c>
      <c r="FRU47" s="2" t="s">
        <v>195</v>
      </c>
      <c r="FRV47" s="3" t="s">
        <v>196</v>
      </c>
      <c r="FRW47" s="3" t="s">
        <v>180</v>
      </c>
      <c r="FRX47" s="3" t="s">
        <v>26</v>
      </c>
      <c r="FRY47" s="3" t="s">
        <v>197</v>
      </c>
      <c r="FSB47" s="3" t="s">
        <v>198</v>
      </c>
      <c r="FSC47" s="2" t="s">
        <v>195</v>
      </c>
      <c r="FSD47" s="3" t="s">
        <v>196</v>
      </c>
      <c r="FSE47" s="3" t="s">
        <v>180</v>
      </c>
      <c r="FSF47" s="3" t="s">
        <v>26</v>
      </c>
      <c r="FSG47" s="3" t="s">
        <v>197</v>
      </c>
      <c r="FSJ47" s="3" t="s">
        <v>198</v>
      </c>
      <c r="FSK47" s="2" t="s">
        <v>195</v>
      </c>
      <c r="FSL47" s="3" t="s">
        <v>196</v>
      </c>
      <c r="FSM47" s="3" t="s">
        <v>180</v>
      </c>
      <c r="FSN47" s="3" t="s">
        <v>26</v>
      </c>
      <c r="FSO47" s="3" t="s">
        <v>197</v>
      </c>
      <c r="FSR47" s="3" t="s">
        <v>198</v>
      </c>
      <c r="FSS47" s="2" t="s">
        <v>195</v>
      </c>
      <c r="FST47" s="3" t="s">
        <v>196</v>
      </c>
      <c r="FSU47" s="3" t="s">
        <v>180</v>
      </c>
      <c r="FSV47" s="3" t="s">
        <v>26</v>
      </c>
      <c r="FSW47" s="3" t="s">
        <v>197</v>
      </c>
      <c r="FSZ47" s="3" t="s">
        <v>198</v>
      </c>
      <c r="FTA47" s="2" t="s">
        <v>195</v>
      </c>
      <c r="FTB47" s="3" t="s">
        <v>196</v>
      </c>
      <c r="FTC47" s="3" t="s">
        <v>180</v>
      </c>
      <c r="FTD47" s="3" t="s">
        <v>26</v>
      </c>
      <c r="FTE47" s="3" t="s">
        <v>197</v>
      </c>
      <c r="FTH47" s="3" t="s">
        <v>198</v>
      </c>
      <c r="FTI47" s="2" t="s">
        <v>195</v>
      </c>
      <c r="FTJ47" s="3" t="s">
        <v>196</v>
      </c>
      <c r="FTK47" s="3" t="s">
        <v>180</v>
      </c>
      <c r="FTL47" s="3" t="s">
        <v>26</v>
      </c>
      <c r="FTM47" s="3" t="s">
        <v>197</v>
      </c>
      <c r="FTP47" s="3" t="s">
        <v>198</v>
      </c>
      <c r="FTQ47" s="2" t="s">
        <v>195</v>
      </c>
      <c r="FTR47" s="3" t="s">
        <v>196</v>
      </c>
      <c r="FTS47" s="3" t="s">
        <v>180</v>
      </c>
      <c r="FTT47" s="3" t="s">
        <v>26</v>
      </c>
      <c r="FTU47" s="3" t="s">
        <v>197</v>
      </c>
      <c r="FTX47" s="3" t="s">
        <v>198</v>
      </c>
      <c r="FTY47" s="2" t="s">
        <v>195</v>
      </c>
      <c r="FTZ47" s="3" t="s">
        <v>196</v>
      </c>
      <c r="FUA47" s="3" t="s">
        <v>180</v>
      </c>
      <c r="FUB47" s="3" t="s">
        <v>26</v>
      </c>
      <c r="FUC47" s="3" t="s">
        <v>197</v>
      </c>
      <c r="FUF47" s="3" t="s">
        <v>198</v>
      </c>
      <c r="FUG47" s="2" t="s">
        <v>195</v>
      </c>
      <c r="FUH47" s="3" t="s">
        <v>196</v>
      </c>
      <c r="FUI47" s="3" t="s">
        <v>180</v>
      </c>
      <c r="FUJ47" s="3" t="s">
        <v>26</v>
      </c>
      <c r="FUK47" s="3" t="s">
        <v>197</v>
      </c>
      <c r="FUN47" s="3" t="s">
        <v>198</v>
      </c>
      <c r="FUO47" s="2" t="s">
        <v>195</v>
      </c>
      <c r="FUP47" s="3" t="s">
        <v>196</v>
      </c>
      <c r="FUQ47" s="3" t="s">
        <v>180</v>
      </c>
      <c r="FUR47" s="3" t="s">
        <v>26</v>
      </c>
      <c r="FUS47" s="3" t="s">
        <v>197</v>
      </c>
      <c r="FUV47" s="3" t="s">
        <v>198</v>
      </c>
      <c r="FUW47" s="2" t="s">
        <v>195</v>
      </c>
      <c r="FUX47" s="3" t="s">
        <v>196</v>
      </c>
      <c r="FUY47" s="3" t="s">
        <v>180</v>
      </c>
      <c r="FUZ47" s="3" t="s">
        <v>26</v>
      </c>
      <c r="FVA47" s="3" t="s">
        <v>197</v>
      </c>
      <c r="FVD47" s="3" t="s">
        <v>198</v>
      </c>
      <c r="FVE47" s="2" t="s">
        <v>195</v>
      </c>
      <c r="FVF47" s="3" t="s">
        <v>196</v>
      </c>
      <c r="FVG47" s="3" t="s">
        <v>180</v>
      </c>
      <c r="FVH47" s="3" t="s">
        <v>26</v>
      </c>
      <c r="FVI47" s="3" t="s">
        <v>197</v>
      </c>
      <c r="FVL47" s="3" t="s">
        <v>198</v>
      </c>
      <c r="FVM47" s="2" t="s">
        <v>195</v>
      </c>
      <c r="FVN47" s="3" t="s">
        <v>196</v>
      </c>
      <c r="FVO47" s="3" t="s">
        <v>180</v>
      </c>
      <c r="FVP47" s="3" t="s">
        <v>26</v>
      </c>
      <c r="FVQ47" s="3" t="s">
        <v>197</v>
      </c>
      <c r="FVT47" s="3" t="s">
        <v>198</v>
      </c>
      <c r="FVU47" s="2" t="s">
        <v>195</v>
      </c>
      <c r="FVV47" s="3" t="s">
        <v>196</v>
      </c>
      <c r="FVW47" s="3" t="s">
        <v>180</v>
      </c>
      <c r="FVX47" s="3" t="s">
        <v>26</v>
      </c>
      <c r="FVY47" s="3" t="s">
        <v>197</v>
      </c>
      <c r="FWB47" s="3" t="s">
        <v>198</v>
      </c>
      <c r="FWC47" s="2" t="s">
        <v>195</v>
      </c>
      <c r="FWD47" s="3" t="s">
        <v>196</v>
      </c>
      <c r="FWE47" s="3" t="s">
        <v>180</v>
      </c>
      <c r="FWF47" s="3" t="s">
        <v>26</v>
      </c>
      <c r="FWG47" s="3" t="s">
        <v>197</v>
      </c>
      <c r="FWJ47" s="3" t="s">
        <v>198</v>
      </c>
      <c r="FWK47" s="2" t="s">
        <v>195</v>
      </c>
      <c r="FWL47" s="3" t="s">
        <v>196</v>
      </c>
      <c r="FWM47" s="3" t="s">
        <v>180</v>
      </c>
      <c r="FWN47" s="3" t="s">
        <v>26</v>
      </c>
      <c r="FWO47" s="3" t="s">
        <v>197</v>
      </c>
      <c r="FWR47" s="3" t="s">
        <v>198</v>
      </c>
      <c r="FWS47" s="2" t="s">
        <v>195</v>
      </c>
      <c r="FWT47" s="3" t="s">
        <v>196</v>
      </c>
      <c r="FWU47" s="3" t="s">
        <v>180</v>
      </c>
      <c r="FWV47" s="3" t="s">
        <v>26</v>
      </c>
      <c r="FWW47" s="3" t="s">
        <v>197</v>
      </c>
      <c r="FWZ47" s="3" t="s">
        <v>198</v>
      </c>
      <c r="FXA47" s="2" t="s">
        <v>195</v>
      </c>
      <c r="FXB47" s="3" t="s">
        <v>196</v>
      </c>
      <c r="FXC47" s="3" t="s">
        <v>180</v>
      </c>
      <c r="FXD47" s="3" t="s">
        <v>26</v>
      </c>
      <c r="FXE47" s="3" t="s">
        <v>197</v>
      </c>
      <c r="FXH47" s="3" t="s">
        <v>198</v>
      </c>
      <c r="FXI47" s="2" t="s">
        <v>195</v>
      </c>
      <c r="FXJ47" s="3" t="s">
        <v>196</v>
      </c>
      <c r="FXK47" s="3" t="s">
        <v>180</v>
      </c>
      <c r="FXL47" s="3" t="s">
        <v>26</v>
      </c>
      <c r="FXM47" s="3" t="s">
        <v>197</v>
      </c>
      <c r="FXP47" s="3" t="s">
        <v>198</v>
      </c>
      <c r="FXQ47" s="2" t="s">
        <v>195</v>
      </c>
      <c r="FXR47" s="3" t="s">
        <v>196</v>
      </c>
      <c r="FXS47" s="3" t="s">
        <v>180</v>
      </c>
      <c r="FXT47" s="3" t="s">
        <v>26</v>
      </c>
      <c r="FXU47" s="3" t="s">
        <v>197</v>
      </c>
      <c r="FXX47" s="3" t="s">
        <v>198</v>
      </c>
      <c r="FXY47" s="2" t="s">
        <v>195</v>
      </c>
      <c r="FXZ47" s="3" t="s">
        <v>196</v>
      </c>
      <c r="FYA47" s="3" t="s">
        <v>180</v>
      </c>
      <c r="FYB47" s="3" t="s">
        <v>26</v>
      </c>
      <c r="FYC47" s="3" t="s">
        <v>197</v>
      </c>
      <c r="FYF47" s="3" t="s">
        <v>198</v>
      </c>
      <c r="FYG47" s="2" t="s">
        <v>195</v>
      </c>
      <c r="FYH47" s="3" t="s">
        <v>196</v>
      </c>
      <c r="FYI47" s="3" t="s">
        <v>180</v>
      </c>
      <c r="FYJ47" s="3" t="s">
        <v>26</v>
      </c>
      <c r="FYK47" s="3" t="s">
        <v>197</v>
      </c>
      <c r="FYN47" s="3" t="s">
        <v>198</v>
      </c>
      <c r="FYO47" s="2" t="s">
        <v>195</v>
      </c>
      <c r="FYP47" s="3" t="s">
        <v>196</v>
      </c>
      <c r="FYQ47" s="3" t="s">
        <v>180</v>
      </c>
      <c r="FYR47" s="3" t="s">
        <v>26</v>
      </c>
      <c r="FYS47" s="3" t="s">
        <v>197</v>
      </c>
      <c r="FYV47" s="3" t="s">
        <v>198</v>
      </c>
      <c r="FYW47" s="2" t="s">
        <v>195</v>
      </c>
      <c r="FYX47" s="3" t="s">
        <v>196</v>
      </c>
      <c r="FYY47" s="3" t="s">
        <v>180</v>
      </c>
      <c r="FYZ47" s="3" t="s">
        <v>26</v>
      </c>
      <c r="FZA47" s="3" t="s">
        <v>197</v>
      </c>
      <c r="FZD47" s="3" t="s">
        <v>198</v>
      </c>
      <c r="FZE47" s="2" t="s">
        <v>195</v>
      </c>
      <c r="FZF47" s="3" t="s">
        <v>196</v>
      </c>
      <c r="FZG47" s="3" t="s">
        <v>180</v>
      </c>
      <c r="FZH47" s="3" t="s">
        <v>26</v>
      </c>
      <c r="FZI47" s="3" t="s">
        <v>197</v>
      </c>
      <c r="FZL47" s="3" t="s">
        <v>198</v>
      </c>
      <c r="FZM47" s="2" t="s">
        <v>195</v>
      </c>
      <c r="FZN47" s="3" t="s">
        <v>196</v>
      </c>
      <c r="FZO47" s="3" t="s">
        <v>180</v>
      </c>
      <c r="FZP47" s="3" t="s">
        <v>26</v>
      </c>
      <c r="FZQ47" s="3" t="s">
        <v>197</v>
      </c>
      <c r="FZT47" s="3" t="s">
        <v>198</v>
      </c>
      <c r="FZU47" s="2" t="s">
        <v>195</v>
      </c>
      <c r="FZV47" s="3" t="s">
        <v>196</v>
      </c>
      <c r="FZW47" s="3" t="s">
        <v>180</v>
      </c>
      <c r="FZX47" s="3" t="s">
        <v>26</v>
      </c>
      <c r="FZY47" s="3" t="s">
        <v>197</v>
      </c>
      <c r="GAB47" s="3" t="s">
        <v>198</v>
      </c>
      <c r="GAC47" s="2" t="s">
        <v>195</v>
      </c>
      <c r="GAD47" s="3" t="s">
        <v>196</v>
      </c>
      <c r="GAE47" s="3" t="s">
        <v>180</v>
      </c>
      <c r="GAF47" s="3" t="s">
        <v>26</v>
      </c>
      <c r="GAG47" s="3" t="s">
        <v>197</v>
      </c>
      <c r="GAJ47" s="3" t="s">
        <v>198</v>
      </c>
      <c r="GAK47" s="2" t="s">
        <v>195</v>
      </c>
      <c r="GAL47" s="3" t="s">
        <v>196</v>
      </c>
      <c r="GAM47" s="3" t="s">
        <v>180</v>
      </c>
      <c r="GAN47" s="3" t="s">
        <v>26</v>
      </c>
      <c r="GAO47" s="3" t="s">
        <v>197</v>
      </c>
      <c r="GAR47" s="3" t="s">
        <v>198</v>
      </c>
      <c r="GAS47" s="2" t="s">
        <v>195</v>
      </c>
      <c r="GAT47" s="3" t="s">
        <v>196</v>
      </c>
      <c r="GAU47" s="3" t="s">
        <v>180</v>
      </c>
      <c r="GAV47" s="3" t="s">
        <v>26</v>
      </c>
      <c r="GAW47" s="3" t="s">
        <v>197</v>
      </c>
      <c r="GAZ47" s="3" t="s">
        <v>198</v>
      </c>
      <c r="GBA47" s="2" t="s">
        <v>195</v>
      </c>
      <c r="GBB47" s="3" t="s">
        <v>196</v>
      </c>
      <c r="GBC47" s="3" t="s">
        <v>180</v>
      </c>
      <c r="GBD47" s="3" t="s">
        <v>26</v>
      </c>
      <c r="GBE47" s="3" t="s">
        <v>197</v>
      </c>
      <c r="GBH47" s="3" t="s">
        <v>198</v>
      </c>
      <c r="GBI47" s="2" t="s">
        <v>195</v>
      </c>
      <c r="GBJ47" s="3" t="s">
        <v>196</v>
      </c>
      <c r="GBK47" s="3" t="s">
        <v>180</v>
      </c>
      <c r="GBL47" s="3" t="s">
        <v>26</v>
      </c>
      <c r="GBM47" s="3" t="s">
        <v>197</v>
      </c>
      <c r="GBP47" s="3" t="s">
        <v>198</v>
      </c>
      <c r="GBQ47" s="2" t="s">
        <v>195</v>
      </c>
      <c r="GBR47" s="3" t="s">
        <v>196</v>
      </c>
      <c r="GBS47" s="3" t="s">
        <v>180</v>
      </c>
      <c r="GBT47" s="3" t="s">
        <v>26</v>
      </c>
      <c r="GBU47" s="3" t="s">
        <v>197</v>
      </c>
      <c r="GBX47" s="3" t="s">
        <v>198</v>
      </c>
      <c r="GBY47" s="2" t="s">
        <v>195</v>
      </c>
      <c r="GBZ47" s="3" t="s">
        <v>196</v>
      </c>
      <c r="GCA47" s="3" t="s">
        <v>180</v>
      </c>
      <c r="GCB47" s="3" t="s">
        <v>26</v>
      </c>
      <c r="GCC47" s="3" t="s">
        <v>197</v>
      </c>
      <c r="GCF47" s="3" t="s">
        <v>198</v>
      </c>
      <c r="GCG47" s="2" t="s">
        <v>195</v>
      </c>
      <c r="GCH47" s="3" t="s">
        <v>196</v>
      </c>
      <c r="GCI47" s="3" t="s">
        <v>180</v>
      </c>
      <c r="GCJ47" s="3" t="s">
        <v>26</v>
      </c>
      <c r="GCK47" s="3" t="s">
        <v>197</v>
      </c>
      <c r="GCN47" s="3" t="s">
        <v>198</v>
      </c>
      <c r="GCO47" s="2" t="s">
        <v>195</v>
      </c>
      <c r="GCP47" s="3" t="s">
        <v>196</v>
      </c>
      <c r="GCQ47" s="3" t="s">
        <v>180</v>
      </c>
      <c r="GCR47" s="3" t="s">
        <v>26</v>
      </c>
      <c r="GCS47" s="3" t="s">
        <v>197</v>
      </c>
      <c r="GCV47" s="3" t="s">
        <v>198</v>
      </c>
      <c r="GCW47" s="2" t="s">
        <v>195</v>
      </c>
      <c r="GCX47" s="3" t="s">
        <v>196</v>
      </c>
      <c r="GCY47" s="3" t="s">
        <v>180</v>
      </c>
      <c r="GCZ47" s="3" t="s">
        <v>26</v>
      </c>
      <c r="GDA47" s="3" t="s">
        <v>197</v>
      </c>
      <c r="GDD47" s="3" t="s">
        <v>198</v>
      </c>
      <c r="GDE47" s="2" t="s">
        <v>195</v>
      </c>
      <c r="GDF47" s="3" t="s">
        <v>196</v>
      </c>
      <c r="GDG47" s="3" t="s">
        <v>180</v>
      </c>
      <c r="GDH47" s="3" t="s">
        <v>26</v>
      </c>
      <c r="GDI47" s="3" t="s">
        <v>197</v>
      </c>
      <c r="GDL47" s="3" t="s">
        <v>198</v>
      </c>
      <c r="GDM47" s="2" t="s">
        <v>195</v>
      </c>
      <c r="GDN47" s="3" t="s">
        <v>196</v>
      </c>
      <c r="GDO47" s="3" t="s">
        <v>180</v>
      </c>
      <c r="GDP47" s="3" t="s">
        <v>26</v>
      </c>
      <c r="GDQ47" s="3" t="s">
        <v>197</v>
      </c>
      <c r="GDT47" s="3" t="s">
        <v>198</v>
      </c>
      <c r="GDU47" s="2" t="s">
        <v>195</v>
      </c>
      <c r="GDV47" s="3" t="s">
        <v>196</v>
      </c>
      <c r="GDW47" s="3" t="s">
        <v>180</v>
      </c>
      <c r="GDX47" s="3" t="s">
        <v>26</v>
      </c>
      <c r="GDY47" s="3" t="s">
        <v>197</v>
      </c>
      <c r="GEB47" s="3" t="s">
        <v>198</v>
      </c>
      <c r="GEC47" s="2" t="s">
        <v>195</v>
      </c>
      <c r="GED47" s="3" t="s">
        <v>196</v>
      </c>
      <c r="GEE47" s="3" t="s">
        <v>180</v>
      </c>
      <c r="GEF47" s="3" t="s">
        <v>26</v>
      </c>
      <c r="GEG47" s="3" t="s">
        <v>197</v>
      </c>
      <c r="GEJ47" s="3" t="s">
        <v>198</v>
      </c>
      <c r="GEK47" s="2" t="s">
        <v>195</v>
      </c>
      <c r="GEL47" s="3" t="s">
        <v>196</v>
      </c>
      <c r="GEM47" s="3" t="s">
        <v>180</v>
      </c>
      <c r="GEN47" s="3" t="s">
        <v>26</v>
      </c>
      <c r="GEO47" s="3" t="s">
        <v>197</v>
      </c>
      <c r="GER47" s="3" t="s">
        <v>198</v>
      </c>
      <c r="GES47" s="2" t="s">
        <v>195</v>
      </c>
      <c r="GET47" s="3" t="s">
        <v>196</v>
      </c>
      <c r="GEU47" s="3" t="s">
        <v>180</v>
      </c>
      <c r="GEV47" s="3" t="s">
        <v>26</v>
      </c>
      <c r="GEW47" s="3" t="s">
        <v>197</v>
      </c>
      <c r="GEZ47" s="3" t="s">
        <v>198</v>
      </c>
      <c r="GFA47" s="2" t="s">
        <v>195</v>
      </c>
      <c r="GFB47" s="3" t="s">
        <v>196</v>
      </c>
      <c r="GFC47" s="3" t="s">
        <v>180</v>
      </c>
      <c r="GFD47" s="3" t="s">
        <v>26</v>
      </c>
      <c r="GFE47" s="3" t="s">
        <v>197</v>
      </c>
      <c r="GFH47" s="3" t="s">
        <v>198</v>
      </c>
      <c r="GFI47" s="2" t="s">
        <v>195</v>
      </c>
      <c r="GFJ47" s="3" t="s">
        <v>196</v>
      </c>
      <c r="GFK47" s="3" t="s">
        <v>180</v>
      </c>
      <c r="GFL47" s="3" t="s">
        <v>26</v>
      </c>
      <c r="GFM47" s="3" t="s">
        <v>197</v>
      </c>
      <c r="GFP47" s="3" t="s">
        <v>198</v>
      </c>
      <c r="GFQ47" s="2" t="s">
        <v>195</v>
      </c>
      <c r="GFR47" s="3" t="s">
        <v>196</v>
      </c>
      <c r="GFS47" s="3" t="s">
        <v>180</v>
      </c>
      <c r="GFT47" s="3" t="s">
        <v>26</v>
      </c>
      <c r="GFU47" s="3" t="s">
        <v>197</v>
      </c>
      <c r="GFX47" s="3" t="s">
        <v>198</v>
      </c>
      <c r="GFY47" s="2" t="s">
        <v>195</v>
      </c>
      <c r="GFZ47" s="3" t="s">
        <v>196</v>
      </c>
      <c r="GGA47" s="3" t="s">
        <v>180</v>
      </c>
      <c r="GGB47" s="3" t="s">
        <v>26</v>
      </c>
      <c r="GGC47" s="3" t="s">
        <v>197</v>
      </c>
      <c r="GGF47" s="3" t="s">
        <v>198</v>
      </c>
      <c r="GGG47" s="2" t="s">
        <v>195</v>
      </c>
      <c r="GGH47" s="3" t="s">
        <v>196</v>
      </c>
      <c r="GGI47" s="3" t="s">
        <v>180</v>
      </c>
      <c r="GGJ47" s="3" t="s">
        <v>26</v>
      </c>
      <c r="GGK47" s="3" t="s">
        <v>197</v>
      </c>
      <c r="GGN47" s="3" t="s">
        <v>198</v>
      </c>
      <c r="GGO47" s="2" t="s">
        <v>195</v>
      </c>
      <c r="GGP47" s="3" t="s">
        <v>196</v>
      </c>
      <c r="GGQ47" s="3" t="s">
        <v>180</v>
      </c>
      <c r="GGR47" s="3" t="s">
        <v>26</v>
      </c>
      <c r="GGS47" s="3" t="s">
        <v>197</v>
      </c>
      <c r="GGV47" s="3" t="s">
        <v>198</v>
      </c>
      <c r="GGW47" s="2" t="s">
        <v>195</v>
      </c>
      <c r="GGX47" s="3" t="s">
        <v>196</v>
      </c>
      <c r="GGY47" s="3" t="s">
        <v>180</v>
      </c>
      <c r="GGZ47" s="3" t="s">
        <v>26</v>
      </c>
      <c r="GHA47" s="3" t="s">
        <v>197</v>
      </c>
      <c r="GHD47" s="3" t="s">
        <v>198</v>
      </c>
      <c r="GHE47" s="2" t="s">
        <v>195</v>
      </c>
      <c r="GHF47" s="3" t="s">
        <v>196</v>
      </c>
      <c r="GHG47" s="3" t="s">
        <v>180</v>
      </c>
      <c r="GHH47" s="3" t="s">
        <v>26</v>
      </c>
      <c r="GHI47" s="3" t="s">
        <v>197</v>
      </c>
      <c r="GHL47" s="3" t="s">
        <v>198</v>
      </c>
      <c r="GHM47" s="2" t="s">
        <v>195</v>
      </c>
      <c r="GHN47" s="3" t="s">
        <v>196</v>
      </c>
      <c r="GHO47" s="3" t="s">
        <v>180</v>
      </c>
      <c r="GHP47" s="3" t="s">
        <v>26</v>
      </c>
      <c r="GHQ47" s="3" t="s">
        <v>197</v>
      </c>
      <c r="GHT47" s="3" t="s">
        <v>198</v>
      </c>
      <c r="GHU47" s="2" t="s">
        <v>195</v>
      </c>
      <c r="GHV47" s="3" t="s">
        <v>196</v>
      </c>
      <c r="GHW47" s="3" t="s">
        <v>180</v>
      </c>
      <c r="GHX47" s="3" t="s">
        <v>26</v>
      </c>
      <c r="GHY47" s="3" t="s">
        <v>197</v>
      </c>
      <c r="GIB47" s="3" t="s">
        <v>198</v>
      </c>
      <c r="GIC47" s="2" t="s">
        <v>195</v>
      </c>
      <c r="GID47" s="3" t="s">
        <v>196</v>
      </c>
      <c r="GIE47" s="3" t="s">
        <v>180</v>
      </c>
      <c r="GIF47" s="3" t="s">
        <v>26</v>
      </c>
      <c r="GIG47" s="3" t="s">
        <v>197</v>
      </c>
      <c r="GIJ47" s="3" t="s">
        <v>198</v>
      </c>
      <c r="GIK47" s="2" t="s">
        <v>195</v>
      </c>
      <c r="GIL47" s="3" t="s">
        <v>196</v>
      </c>
      <c r="GIM47" s="3" t="s">
        <v>180</v>
      </c>
      <c r="GIN47" s="3" t="s">
        <v>26</v>
      </c>
      <c r="GIO47" s="3" t="s">
        <v>197</v>
      </c>
      <c r="GIR47" s="3" t="s">
        <v>198</v>
      </c>
      <c r="GIS47" s="2" t="s">
        <v>195</v>
      </c>
      <c r="GIT47" s="3" t="s">
        <v>196</v>
      </c>
      <c r="GIU47" s="3" t="s">
        <v>180</v>
      </c>
      <c r="GIV47" s="3" t="s">
        <v>26</v>
      </c>
      <c r="GIW47" s="3" t="s">
        <v>197</v>
      </c>
      <c r="GIZ47" s="3" t="s">
        <v>198</v>
      </c>
      <c r="GJA47" s="2" t="s">
        <v>195</v>
      </c>
      <c r="GJB47" s="3" t="s">
        <v>196</v>
      </c>
      <c r="GJC47" s="3" t="s">
        <v>180</v>
      </c>
      <c r="GJD47" s="3" t="s">
        <v>26</v>
      </c>
      <c r="GJE47" s="3" t="s">
        <v>197</v>
      </c>
      <c r="GJH47" s="3" t="s">
        <v>198</v>
      </c>
      <c r="GJI47" s="2" t="s">
        <v>195</v>
      </c>
      <c r="GJJ47" s="3" t="s">
        <v>196</v>
      </c>
      <c r="GJK47" s="3" t="s">
        <v>180</v>
      </c>
      <c r="GJL47" s="3" t="s">
        <v>26</v>
      </c>
      <c r="GJM47" s="3" t="s">
        <v>197</v>
      </c>
      <c r="GJP47" s="3" t="s">
        <v>198</v>
      </c>
      <c r="GJQ47" s="2" t="s">
        <v>195</v>
      </c>
      <c r="GJR47" s="3" t="s">
        <v>196</v>
      </c>
      <c r="GJS47" s="3" t="s">
        <v>180</v>
      </c>
      <c r="GJT47" s="3" t="s">
        <v>26</v>
      </c>
      <c r="GJU47" s="3" t="s">
        <v>197</v>
      </c>
      <c r="GJX47" s="3" t="s">
        <v>198</v>
      </c>
      <c r="GJY47" s="2" t="s">
        <v>195</v>
      </c>
      <c r="GJZ47" s="3" t="s">
        <v>196</v>
      </c>
      <c r="GKA47" s="3" t="s">
        <v>180</v>
      </c>
      <c r="GKB47" s="3" t="s">
        <v>26</v>
      </c>
      <c r="GKC47" s="3" t="s">
        <v>197</v>
      </c>
      <c r="GKF47" s="3" t="s">
        <v>198</v>
      </c>
      <c r="GKG47" s="2" t="s">
        <v>195</v>
      </c>
      <c r="GKH47" s="3" t="s">
        <v>196</v>
      </c>
      <c r="GKI47" s="3" t="s">
        <v>180</v>
      </c>
      <c r="GKJ47" s="3" t="s">
        <v>26</v>
      </c>
      <c r="GKK47" s="3" t="s">
        <v>197</v>
      </c>
      <c r="GKN47" s="3" t="s">
        <v>198</v>
      </c>
      <c r="GKO47" s="2" t="s">
        <v>195</v>
      </c>
      <c r="GKP47" s="3" t="s">
        <v>196</v>
      </c>
      <c r="GKQ47" s="3" t="s">
        <v>180</v>
      </c>
      <c r="GKR47" s="3" t="s">
        <v>26</v>
      </c>
      <c r="GKS47" s="3" t="s">
        <v>197</v>
      </c>
      <c r="GKV47" s="3" t="s">
        <v>198</v>
      </c>
      <c r="GKW47" s="2" t="s">
        <v>195</v>
      </c>
      <c r="GKX47" s="3" t="s">
        <v>196</v>
      </c>
      <c r="GKY47" s="3" t="s">
        <v>180</v>
      </c>
      <c r="GKZ47" s="3" t="s">
        <v>26</v>
      </c>
      <c r="GLA47" s="3" t="s">
        <v>197</v>
      </c>
      <c r="GLD47" s="3" t="s">
        <v>198</v>
      </c>
      <c r="GLE47" s="2" t="s">
        <v>195</v>
      </c>
      <c r="GLF47" s="3" t="s">
        <v>196</v>
      </c>
      <c r="GLG47" s="3" t="s">
        <v>180</v>
      </c>
      <c r="GLH47" s="3" t="s">
        <v>26</v>
      </c>
      <c r="GLI47" s="3" t="s">
        <v>197</v>
      </c>
      <c r="GLL47" s="3" t="s">
        <v>198</v>
      </c>
      <c r="GLM47" s="2" t="s">
        <v>195</v>
      </c>
      <c r="GLN47" s="3" t="s">
        <v>196</v>
      </c>
      <c r="GLO47" s="3" t="s">
        <v>180</v>
      </c>
      <c r="GLP47" s="3" t="s">
        <v>26</v>
      </c>
      <c r="GLQ47" s="3" t="s">
        <v>197</v>
      </c>
      <c r="GLT47" s="3" t="s">
        <v>198</v>
      </c>
      <c r="GLU47" s="2" t="s">
        <v>195</v>
      </c>
      <c r="GLV47" s="3" t="s">
        <v>196</v>
      </c>
      <c r="GLW47" s="3" t="s">
        <v>180</v>
      </c>
      <c r="GLX47" s="3" t="s">
        <v>26</v>
      </c>
      <c r="GLY47" s="3" t="s">
        <v>197</v>
      </c>
      <c r="GMB47" s="3" t="s">
        <v>198</v>
      </c>
      <c r="GMC47" s="2" t="s">
        <v>195</v>
      </c>
      <c r="GMD47" s="3" t="s">
        <v>196</v>
      </c>
      <c r="GME47" s="3" t="s">
        <v>180</v>
      </c>
      <c r="GMF47" s="3" t="s">
        <v>26</v>
      </c>
      <c r="GMG47" s="3" t="s">
        <v>197</v>
      </c>
      <c r="GMJ47" s="3" t="s">
        <v>198</v>
      </c>
      <c r="GMK47" s="2" t="s">
        <v>195</v>
      </c>
      <c r="GML47" s="3" t="s">
        <v>196</v>
      </c>
      <c r="GMM47" s="3" t="s">
        <v>180</v>
      </c>
      <c r="GMN47" s="3" t="s">
        <v>26</v>
      </c>
      <c r="GMO47" s="3" t="s">
        <v>197</v>
      </c>
      <c r="GMR47" s="3" t="s">
        <v>198</v>
      </c>
      <c r="GMS47" s="2" t="s">
        <v>195</v>
      </c>
      <c r="GMT47" s="3" t="s">
        <v>196</v>
      </c>
      <c r="GMU47" s="3" t="s">
        <v>180</v>
      </c>
      <c r="GMV47" s="3" t="s">
        <v>26</v>
      </c>
      <c r="GMW47" s="3" t="s">
        <v>197</v>
      </c>
      <c r="GMZ47" s="3" t="s">
        <v>198</v>
      </c>
      <c r="GNA47" s="2" t="s">
        <v>195</v>
      </c>
      <c r="GNB47" s="3" t="s">
        <v>196</v>
      </c>
      <c r="GNC47" s="3" t="s">
        <v>180</v>
      </c>
      <c r="GND47" s="3" t="s">
        <v>26</v>
      </c>
      <c r="GNE47" s="3" t="s">
        <v>197</v>
      </c>
      <c r="GNH47" s="3" t="s">
        <v>198</v>
      </c>
      <c r="GNI47" s="2" t="s">
        <v>195</v>
      </c>
      <c r="GNJ47" s="3" t="s">
        <v>196</v>
      </c>
      <c r="GNK47" s="3" t="s">
        <v>180</v>
      </c>
      <c r="GNL47" s="3" t="s">
        <v>26</v>
      </c>
      <c r="GNM47" s="3" t="s">
        <v>197</v>
      </c>
      <c r="GNP47" s="3" t="s">
        <v>198</v>
      </c>
      <c r="GNQ47" s="2" t="s">
        <v>195</v>
      </c>
      <c r="GNR47" s="3" t="s">
        <v>196</v>
      </c>
      <c r="GNS47" s="3" t="s">
        <v>180</v>
      </c>
      <c r="GNT47" s="3" t="s">
        <v>26</v>
      </c>
      <c r="GNU47" s="3" t="s">
        <v>197</v>
      </c>
      <c r="GNX47" s="3" t="s">
        <v>198</v>
      </c>
      <c r="GNY47" s="2" t="s">
        <v>195</v>
      </c>
      <c r="GNZ47" s="3" t="s">
        <v>196</v>
      </c>
      <c r="GOA47" s="3" t="s">
        <v>180</v>
      </c>
      <c r="GOB47" s="3" t="s">
        <v>26</v>
      </c>
      <c r="GOC47" s="3" t="s">
        <v>197</v>
      </c>
      <c r="GOF47" s="3" t="s">
        <v>198</v>
      </c>
      <c r="GOG47" s="2" t="s">
        <v>195</v>
      </c>
      <c r="GOH47" s="3" t="s">
        <v>196</v>
      </c>
      <c r="GOI47" s="3" t="s">
        <v>180</v>
      </c>
      <c r="GOJ47" s="3" t="s">
        <v>26</v>
      </c>
      <c r="GOK47" s="3" t="s">
        <v>197</v>
      </c>
      <c r="GON47" s="3" t="s">
        <v>198</v>
      </c>
      <c r="GOO47" s="2" t="s">
        <v>195</v>
      </c>
      <c r="GOP47" s="3" t="s">
        <v>196</v>
      </c>
      <c r="GOQ47" s="3" t="s">
        <v>180</v>
      </c>
      <c r="GOR47" s="3" t="s">
        <v>26</v>
      </c>
      <c r="GOS47" s="3" t="s">
        <v>197</v>
      </c>
      <c r="GOV47" s="3" t="s">
        <v>198</v>
      </c>
      <c r="GOW47" s="2" t="s">
        <v>195</v>
      </c>
      <c r="GOX47" s="3" t="s">
        <v>196</v>
      </c>
      <c r="GOY47" s="3" t="s">
        <v>180</v>
      </c>
      <c r="GOZ47" s="3" t="s">
        <v>26</v>
      </c>
      <c r="GPA47" s="3" t="s">
        <v>197</v>
      </c>
      <c r="GPD47" s="3" t="s">
        <v>198</v>
      </c>
      <c r="GPE47" s="2" t="s">
        <v>195</v>
      </c>
      <c r="GPF47" s="3" t="s">
        <v>196</v>
      </c>
      <c r="GPG47" s="3" t="s">
        <v>180</v>
      </c>
      <c r="GPH47" s="3" t="s">
        <v>26</v>
      </c>
      <c r="GPI47" s="3" t="s">
        <v>197</v>
      </c>
      <c r="GPL47" s="3" t="s">
        <v>198</v>
      </c>
      <c r="GPM47" s="2" t="s">
        <v>195</v>
      </c>
      <c r="GPN47" s="3" t="s">
        <v>196</v>
      </c>
      <c r="GPO47" s="3" t="s">
        <v>180</v>
      </c>
      <c r="GPP47" s="3" t="s">
        <v>26</v>
      </c>
      <c r="GPQ47" s="3" t="s">
        <v>197</v>
      </c>
      <c r="GPT47" s="3" t="s">
        <v>198</v>
      </c>
      <c r="GPU47" s="2" t="s">
        <v>195</v>
      </c>
      <c r="GPV47" s="3" t="s">
        <v>196</v>
      </c>
      <c r="GPW47" s="3" t="s">
        <v>180</v>
      </c>
      <c r="GPX47" s="3" t="s">
        <v>26</v>
      </c>
      <c r="GPY47" s="3" t="s">
        <v>197</v>
      </c>
      <c r="GQB47" s="3" t="s">
        <v>198</v>
      </c>
      <c r="GQC47" s="2" t="s">
        <v>195</v>
      </c>
      <c r="GQD47" s="3" t="s">
        <v>196</v>
      </c>
      <c r="GQE47" s="3" t="s">
        <v>180</v>
      </c>
      <c r="GQF47" s="3" t="s">
        <v>26</v>
      </c>
      <c r="GQG47" s="3" t="s">
        <v>197</v>
      </c>
      <c r="GQJ47" s="3" t="s">
        <v>198</v>
      </c>
      <c r="GQK47" s="2" t="s">
        <v>195</v>
      </c>
      <c r="GQL47" s="3" t="s">
        <v>196</v>
      </c>
      <c r="GQM47" s="3" t="s">
        <v>180</v>
      </c>
      <c r="GQN47" s="3" t="s">
        <v>26</v>
      </c>
      <c r="GQO47" s="3" t="s">
        <v>197</v>
      </c>
      <c r="GQR47" s="3" t="s">
        <v>198</v>
      </c>
      <c r="GQS47" s="2" t="s">
        <v>195</v>
      </c>
      <c r="GQT47" s="3" t="s">
        <v>196</v>
      </c>
      <c r="GQU47" s="3" t="s">
        <v>180</v>
      </c>
      <c r="GQV47" s="3" t="s">
        <v>26</v>
      </c>
      <c r="GQW47" s="3" t="s">
        <v>197</v>
      </c>
      <c r="GQZ47" s="3" t="s">
        <v>198</v>
      </c>
      <c r="GRA47" s="2" t="s">
        <v>195</v>
      </c>
      <c r="GRB47" s="3" t="s">
        <v>196</v>
      </c>
      <c r="GRC47" s="3" t="s">
        <v>180</v>
      </c>
      <c r="GRD47" s="3" t="s">
        <v>26</v>
      </c>
      <c r="GRE47" s="3" t="s">
        <v>197</v>
      </c>
      <c r="GRH47" s="3" t="s">
        <v>198</v>
      </c>
      <c r="GRI47" s="2" t="s">
        <v>195</v>
      </c>
      <c r="GRJ47" s="3" t="s">
        <v>196</v>
      </c>
      <c r="GRK47" s="3" t="s">
        <v>180</v>
      </c>
      <c r="GRL47" s="3" t="s">
        <v>26</v>
      </c>
      <c r="GRM47" s="3" t="s">
        <v>197</v>
      </c>
      <c r="GRP47" s="3" t="s">
        <v>198</v>
      </c>
      <c r="GRQ47" s="2" t="s">
        <v>195</v>
      </c>
      <c r="GRR47" s="3" t="s">
        <v>196</v>
      </c>
      <c r="GRS47" s="3" t="s">
        <v>180</v>
      </c>
      <c r="GRT47" s="3" t="s">
        <v>26</v>
      </c>
      <c r="GRU47" s="3" t="s">
        <v>197</v>
      </c>
      <c r="GRX47" s="3" t="s">
        <v>198</v>
      </c>
      <c r="GRY47" s="2" t="s">
        <v>195</v>
      </c>
      <c r="GRZ47" s="3" t="s">
        <v>196</v>
      </c>
      <c r="GSA47" s="3" t="s">
        <v>180</v>
      </c>
      <c r="GSB47" s="3" t="s">
        <v>26</v>
      </c>
      <c r="GSC47" s="3" t="s">
        <v>197</v>
      </c>
      <c r="GSF47" s="3" t="s">
        <v>198</v>
      </c>
      <c r="GSG47" s="2" t="s">
        <v>195</v>
      </c>
      <c r="GSH47" s="3" t="s">
        <v>196</v>
      </c>
      <c r="GSI47" s="3" t="s">
        <v>180</v>
      </c>
      <c r="GSJ47" s="3" t="s">
        <v>26</v>
      </c>
      <c r="GSK47" s="3" t="s">
        <v>197</v>
      </c>
      <c r="GSN47" s="3" t="s">
        <v>198</v>
      </c>
      <c r="GSO47" s="2" t="s">
        <v>195</v>
      </c>
      <c r="GSP47" s="3" t="s">
        <v>196</v>
      </c>
      <c r="GSQ47" s="3" t="s">
        <v>180</v>
      </c>
      <c r="GSR47" s="3" t="s">
        <v>26</v>
      </c>
      <c r="GSS47" s="3" t="s">
        <v>197</v>
      </c>
      <c r="GSV47" s="3" t="s">
        <v>198</v>
      </c>
      <c r="GSW47" s="2" t="s">
        <v>195</v>
      </c>
      <c r="GSX47" s="3" t="s">
        <v>196</v>
      </c>
      <c r="GSY47" s="3" t="s">
        <v>180</v>
      </c>
      <c r="GSZ47" s="3" t="s">
        <v>26</v>
      </c>
      <c r="GTA47" s="3" t="s">
        <v>197</v>
      </c>
      <c r="GTD47" s="3" t="s">
        <v>198</v>
      </c>
      <c r="GTE47" s="2" t="s">
        <v>195</v>
      </c>
      <c r="GTF47" s="3" t="s">
        <v>196</v>
      </c>
      <c r="GTG47" s="3" t="s">
        <v>180</v>
      </c>
      <c r="GTH47" s="3" t="s">
        <v>26</v>
      </c>
      <c r="GTI47" s="3" t="s">
        <v>197</v>
      </c>
      <c r="GTL47" s="3" t="s">
        <v>198</v>
      </c>
      <c r="GTM47" s="2" t="s">
        <v>195</v>
      </c>
      <c r="GTN47" s="3" t="s">
        <v>196</v>
      </c>
      <c r="GTO47" s="3" t="s">
        <v>180</v>
      </c>
      <c r="GTP47" s="3" t="s">
        <v>26</v>
      </c>
      <c r="GTQ47" s="3" t="s">
        <v>197</v>
      </c>
      <c r="GTT47" s="3" t="s">
        <v>198</v>
      </c>
      <c r="GTU47" s="2" t="s">
        <v>195</v>
      </c>
      <c r="GTV47" s="3" t="s">
        <v>196</v>
      </c>
      <c r="GTW47" s="3" t="s">
        <v>180</v>
      </c>
      <c r="GTX47" s="3" t="s">
        <v>26</v>
      </c>
      <c r="GTY47" s="3" t="s">
        <v>197</v>
      </c>
      <c r="GUB47" s="3" t="s">
        <v>198</v>
      </c>
      <c r="GUC47" s="2" t="s">
        <v>195</v>
      </c>
      <c r="GUD47" s="3" t="s">
        <v>196</v>
      </c>
      <c r="GUE47" s="3" t="s">
        <v>180</v>
      </c>
      <c r="GUF47" s="3" t="s">
        <v>26</v>
      </c>
      <c r="GUG47" s="3" t="s">
        <v>197</v>
      </c>
      <c r="GUJ47" s="3" t="s">
        <v>198</v>
      </c>
      <c r="GUK47" s="2" t="s">
        <v>195</v>
      </c>
      <c r="GUL47" s="3" t="s">
        <v>196</v>
      </c>
      <c r="GUM47" s="3" t="s">
        <v>180</v>
      </c>
      <c r="GUN47" s="3" t="s">
        <v>26</v>
      </c>
      <c r="GUO47" s="3" t="s">
        <v>197</v>
      </c>
      <c r="GUR47" s="3" t="s">
        <v>198</v>
      </c>
      <c r="GUS47" s="2" t="s">
        <v>195</v>
      </c>
      <c r="GUT47" s="3" t="s">
        <v>196</v>
      </c>
      <c r="GUU47" s="3" t="s">
        <v>180</v>
      </c>
      <c r="GUV47" s="3" t="s">
        <v>26</v>
      </c>
      <c r="GUW47" s="3" t="s">
        <v>197</v>
      </c>
      <c r="GUZ47" s="3" t="s">
        <v>198</v>
      </c>
      <c r="GVA47" s="2" t="s">
        <v>195</v>
      </c>
      <c r="GVB47" s="3" t="s">
        <v>196</v>
      </c>
      <c r="GVC47" s="3" t="s">
        <v>180</v>
      </c>
      <c r="GVD47" s="3" t="s">
        <v>26</v>
      </c>
      <c r="GVE47" s="3" t="s">
        <v>197</v>
      </c>
      <c r="GVH47" s="3" t="s">
        <v>198</v>
      </c>
      <c r="GVI47" s="2" t="s">
        <v>195</v>
      </c>
      <c r="GVJ47" s="3" t="s">
        <v>196</v>
      </c>
      <c r="GVK47" s="3" t="s">
        <v>180</v>
      </c>
      <c r="GVL47" s="3" t="s">
        <v>26</v>
      </c>
      <c r="GVM47" s="3" t="s">
        <v>197</v>
      </c>
      <c r="GVP47" s="3" t="s">
        <v>198</v>
      </c>
      <c r="GVQ47" s="2" t="s">
        <v>195</v>
      </c>
      <c r="GVR47" s="3" t="s">
        <v>196</v>
      </c>
      <c r="GVS47" s="3" t="s">
        <v>180</v>
      </c>
      <c r="GVT47" s="3" t="s">
        <v>26</v>
      </c>
      <c r="GVU47" s="3" t="s">
        <v>197</v>
      </c>
      <c r="GVX47" s="3" t="s">
        <v>198</v>
      </c>
      <c r="GVY47" s="2" t="s">
        <v>195</v>
      </c>
      <c r="GVZ47" s="3" t="s">
        <v>196</v>
      </c>
      <c r="GWA47" s="3" t="s">
        <v>180</v>
      </c>
      <c r="GWB47" s="3" t="s">
        <v>26</v>
      </c>
      <c r="GWC47" s="3" t="s">
        <v>197</v>
      </c>
      <c r="GWF47" s="3" t="s">
        <v>198</v>
      </c>
      <c r="GWG47" s="2" t="s">
        <v>195</v>
      </c>
      <c r="GWH47" s="3" t="s">
        <v>196</v>
      </c>
      <c r="GWI47" s="3" t="s">
        <v>180</v>
      </c>
      <c r="GWJ47" s="3" t="s">
        <v>26</v>
      </c>
      <c r="GWK47" s="3" t="s">
        <v>197</v>
      </c>
      <c r="GWN47" s="3" t="s">
        <v>198</v>
      </c>
      <c r="GWO47" s="2" t="s">
        <v>195</v>
      </c>
      <c r="GWP47" s="3" t="s">
        <v>196</v>
      </c>
      <c r="GWQ47" s="3" t="s">
        <v>180</v>
      </c>
      <c r="GWR47" s="3" t="s">
        <v>26</v>
      </c>
      <c r="GWS47" s="3" t="s">
        <v>197</v>
      </c>
      <c r="GWV47" s="3" t="s">
        <v>198</v>
      </c>
      <c r="GWW47" s="2" t="s">
        <v>195</v>
      </c>
      <c r="GWX47" s="3" t="s">
        <v>196</v>
      </c>
      <c r="GWY47" s="3" t="s">
        <v>180</v>
      </c>
      <c r="GWZ47" s="3" t="s">
        <v>26</v>
      </c>
      <c r="GXA47" s="3" t="s">
        <v>197</v>
      </c>
      <c r="GXD47" s="3" t="s">
        <v>198</v>
      </c>
      <c r="GXE47" s="2" t="s">
        <v>195</v>
      </c>
      <c r="GXF47" s="3" t="s">
        <v>196</v>
      </c>
      <c r="GXG47" s="3" t="s">
        <v>180</v>
      </c>
      <c r="GXH47" s="3" t="s">
        <v>26</v>
      </c>
      <c r="GXI47" s="3" t="s">
        <v>197</v>
      </c>
      <c r="GXL47" s="3" t="s">
        <v>198</v>
      </c>
      <c r="GXM47" s="2" t="s">
        <v>195</v>
      </c>
      <c r="GXN47" s="3" t="s">
        <v>196</v>
      </c>
      <c r="GXO47" s="3" t="s">
        <v>180</v>
      </c>
      <c r="GXP47" s="3" t="s">
        <v>26</v>
      </c>
      <c r="GXQ47" s="3" t="s">
        <v>197</v>
      </c>
      <c r="GXT47" s="3" t="s">
        <v>198</v>
      </c>
      <c r="GXU47" s="2" t="s">
        <v>195</v>
      </c>
      <c r="GXV47" s="3" t="s">
        <v>196</v>
      </c>
      <c r="GXW47" s="3" t="s">
        <v>180</v>
      </c>
      <c r="GXX47" s="3" t="s">
        <v>26</v>
      </c>
      <c r="GXY47" s="3" t="s">
        <v>197</v>
      </c>
      <c r="GYB47" s="3" t="s">
        <v>198</v>
      </c>
      <c r="GYC47" s="2" t="s">
        <v>195</v>
      </c>
      <c r="GYD47" s="3" t="s">
        <v>196</v>
      </c>
      <c r="GYE47" s="3" t="s">
        <v>180</v>
      </c>
      <c r="GYF47" s="3" t="s">
        <v>26</v>
      </c>
      <c r="GYG47" s="3" t="s">
        <v>197</v>
      </c>
      <c r="GYJ47" s="3" t="s">
        <v>198</v>
      </c>
      <c r="GYK47" s="2" t="s">
        <v>195</v>
      </c>
      <c r="GYL47" s="3" t="s">
        <v>196</v>
      </c>
      <c r="GYM47" s="3" t="s">
        <v>180</v>
      </c>
      <c r="GYN47" s="3" t="s">
        <v>26</v>
      </c>
      <c r="GYO47" s="3" t="s">
        <v>197</v>
      </c>
      <c r="GYR47" s="3" t="s">
        <v>198</v>
      </c>
      <c r="GYS47" s="2" t="s">
        <v>195</v>
      </c>
      <c r="GYT47" s="3" t="s">
        <v>196</v>
      </c>
      <c r="GYU47" s="3" t="s">
        <v>180</v>
      </c>
      <c r="GYV47" s="3" t="s">
        <v>26</v>
      </c>
      <c r="GYW47" s="3" t="s">
        <v>197</v>
      </c>
      <c r="GYZ47" s="3" t="s">
        <v>198</v>
      </c>
      <c r="GZA47" s="2" t="s">
        <v>195</v>
      </c>
      <c r="GZB47" s="3" t="s">
        <v>196</v>
      </c>
      <c r="GZC47" s="3" t="s">
        <v>180</v>
      </c>
      <c r="GZD47" s="3" t="s">
        <v>26</v>
      </c>
      <c r="GZE47" s="3" t="s">
        <v>197</v>
      </c>
      <c r="GZH47" s="3" t="s">
        <v>198</v>
      </c>
      <c r="GZI47" s="2" t="s">
        <v>195</v>
      </c>
      <c r="GZJ47" s="3" t="s">
        <v>196</v>
      </c>
      <c r="GZK47" s="3" t="s">
        <v>180</v>
      </c>
      <c r="GZL47" s="3" t="s">
        <v>26</v>
      </c>
      <c r="GZM47" s="3" t="s">
        <v>197</v>
      </c>
      <c r="GZP47" s="3" t="s">
        <v>198</v>
      </c>
      <c r="GZQ47" s="2" t="s">
        <v>195</v>
      </c>
      <c r="GZR47" s="3" t="s">
        <v>196</v>
      </c>
      <c r="GZS47" s="3" t="s">
        <v>180</v>
      </c>
      <c r="GZT47" s="3" t="s">
        <v>26</v>
      </c>
      <c r="GZU47" s="3" t="s">
        <v>197</v>
      </c>
      <c r="GZX47" s="3" t="s">
        <v>198</v>
      </c>
      <c r="GZY47" s="2" t="s">
        <v>195</v>
      </c>
      <c r="GZZ47" s="3" t="s">
        <v>196</v>
      </c>
      <c r="HAA47" s="3" t="s">
        <v>180</v>
      </c>
      <c r="HAB47" s="3" t="s">
        <v>26</v>
      </c>
      <c r="HAC47" s="3" t="s">
        <v>197</v>
      </c>
      <c r="HAF47" s="3" t="s">
        <v>198</v>
      </c>
      <c r="HAG47" s="2" t="s">
        <v>195</v>
      </c>
      <c r="HAH47" s="3" t="s">
        <v>196</v>
      </c>
      <c r="HAI47" s="3" t="s">
        <v>180</v>
      </c>
      <c r="HAJ47" s="3" t="s">
        <v>26</v>
      </c>
      <c r="HAK47" s="3" t="s">
        <v>197</v>
      </c>
      <c r="HAN47" s="3" t="s">
        <v>198</v>
      </c>
      <c r="HAO47" s="2" t="s">
        <v>195</v>
      </c>
      <c r="HAP47" s="3" t="s">
        <v>196</v>
      </c>
      <c r="HAQ47" s="3" t="s">
        <v>180</v>
      </c>
      <c r="HAR47" s="3" t="s">
        <v>26</v>
      </c>
      <c r="HAS47" s="3" t="s">
        <v>197</v>
      </c>
      <c r="HAV47" s="3" t="s">
        <v>198</v>
      </c>
      <c r="HAW47" s="2" t="s">
        <v>195</v>
      </c>
      <c r="HAX47" s="3" t="s">
        <v>196</v>
      </c>
      <c r="HAY47" s="3" t="s">
        <v>180</v>
      </c>
      <c r="HAZ47" s="3" t="s">
        <v>26</v>
      </c>
      <c r="HBA47" s="3" t="s">
        <v>197</v>
      </c>
      <c r="HBD47" s="3" t="s">
        <v>198</v>
      </c>
      <c r="HBE47" s="2" t="s">
        <v>195</v>
      </c>
      <c r="HBF47" s="3" t="s">
        <v>196</v>
      </c>
      <c r="HBG47" s="3" t="s">
        <v>180</v>
      </c>
      <c r="HBH47" s="3" t="s">
        <v>26</v>
      </c>
      <c r="HBI47" s="3" t="s">
        <v>197</v>
      </c>
      <c r="HBL47" s="3" t="s">
        <v>198</v>
      </c>
      <c r="HBM47" s="2" t="s">
        <v>195</v>
      </c>
      <c r="HBN47" s="3" t="s">
        <v>196</v>
      </c>
      <c r="HBO47" s="3" t="s">
        <v>180</v>
      </c>
      <c r="HBP47" s="3" t="s">
        <v>26</v>
      </c>
      <c r="HBQ47" s="3" t="s">
        <v>197</v>
      </c>
      <c r="HBT47" s="3" t="s">
        <v>198</v>
      </c>
      <c r="HBU47" s="2" t="s">
        <v>195</v>
      </c>
      <c r="HBV47" s="3" t="s">
        <v>196</v>
      </c>
      <c r="HBW47" s="3" t="s">
        <v>180</v>
      </c>
      <c r="HBX47" s="3" t="s">
        <v>26</v>
      </c>
      <c r="HBY47" s="3" t="s">
        <v>197</v>
      </c>
      <c r="HCB47" s="3" t="s">
        <v>198</v>
      </c>
      <c r="HCC47" s="2" t="s">
        <v>195</v>
      </c>
      <c r="HCD47" s="3" t="s">
        <v>196</v>
      </c>
      <c r="HCE47" s="3" t="s">
        <v>180</v>
      </c>
      <c r="HCF47" s="3" t="s">
        <v>26</v>
      </c>
      <c r="HCG47" s="3" t="s">
        <v>197</v>
      </c>
      <c r="HCJ47" s="3" t="s">
        <v>198</v>
      </c>
      <c r="HCK47" s="2" t="s">
        <v>195</v>
      </c>
      <c r="HCL47" s="3" t="s">
        <v>196</v>
      </c>
      <c r="HCM47" s="3" t="s">
        <v>180</v>
      </c>
      <c r="HCN47" s="3" t="s">
        <v>26</v>
      </c>
      <c r="HCO47" s="3" t="s">
        <v>197</v>
      </c>
      <c r="HCR47" s="3" t="s">
        <v>198</v>
      </c>
      <c r="HCS47" s="2" t="s">
        <v>195</v>
      </c>
      <c r="HCT47" s="3" t="s">
        <v>196</v>
      </c>
      <c r="HCU47" s="3" t="s">
        <v>180</v>
      </c>
      <c r="HCV47" s="3" t="s">
        <v>26</v>
      </c>
      <c r="HCW47" s="3" t="s">
        <v>197</v>
      </c>
      <c r="HCZ47" s="3" t="s">
        <v>198</v>
      </c>
      <c r="HDA47" s="2" t="s">
        <v>195</v>
      </c>
      <c r="HDB47" s="3" t="s">
        <v>196</v>
      </c>
      <c r="HDC47" s="3" t="s">
        <v>180</v>
      </c>
      <c r="HDD47" s="3" t="s">
        <v>26</v>
      </c>
      <c r="HDE47" s="3" t="s">
        <v>197</v>
      </c>
      <c r="HDH47" s="3" t="s">
        <v>198</v>
      </c>
      <c r="HDI47" s="2" t="s">
        <v>195</v>
      </c>
      <c r="HDJ47" s="3" t="s">
        <v>196</v>
      </c>
      <c r="HDK47" s="3" t="s">
        <v>180</v>
      </c>
      <c r="HDL47" s="3" t="s">
        <v>26</v>
      </c>
      <c r="HDM47" s="3" t="s">
        <v>197</v>
      </c>
      <c r="HDP47" s="3" t="s">
        <v>198</v>
      </c>
      <c r="HDQ47" s="2" t="s">
        <v>195</v>
      </c>
      <c r="HDR47" s="3" t="s">
        <v>196</v>
      </c>
      <c r="HDS47" s="3" t="s">
        <v>180</v>
      </c>
      <c r="HDT47" s="3" t="s">
        <v>26</v>
      </c>
      <c r="HDU47" s="3" t="s">
        <v>197</v>
      </c>
      <c r="HDX47" s="3" t="s">
        <v>198</v>
      </c>
      <c r="HDY47" s="2" t="s">
        <v>195</v>
      </c>
      <c r="HDZ47" s="3" t="s">
        <v>196</v>
      </c>
      <c r="HEA47" s="3" t="s">
        <v>180</v>
      </c>
      <c r="HEB47" s="3" t="s">
        <v>26</v>
      </c>
      <c r="HEC47" s="3" t="s">
        <v>197</v>
      </c>
      <c r="HEF47" s="3" t="s">
        <v>198</v>
      </c>
      <c r="HEG47" s="2" t="s">
        <v>195</v>
      </c>
      <c r="HEH47" s="3" t="s">
        <v>196</v>
      </c>
      <c r="HEI47" s="3" t="s">
        <v>180</v>
      </c>
      <c r="HEJ47" s="3" t="s">
        <v>26</v>
      </c>
      <c r="HEK47" s="3" t="s">
        <v>197</v>
      </c>
      <c r="HEN47" s="3" t="s">
        <v>198</v>
      </c>
      <c r="HEO47" s="2" t="s">
        <v>195</v>
      </c>
      <c r="HEP47" s="3" t="s">
        <v>196</v>
      </c>
      <c r="HEQ47" s="3" t="s">
        <v>180</v>
      </c>
      <c r="HER47" s="3" t="s">
        <v>26</v>
      </c>
      <c r="HES47" s="3" t="s">
        <v>197</v>
      </c>
      <c r="HEV47" s="3" t="s">
        <v>198</v>
      </c>
      <c r="HEW47" s="2" t="s">
        <v>195</v>
      </c>
      <c r="HEX47" s="3" t="s">
        <v>196</v>
      </c>
      <c r="HEY47" s="3" t="s">
        <v>180</v>
      </c>
      <c r="HEZ47" s="3" t="s">
        <v>26</v>
      </c>
      <c r="HFA47" s="3" t="s">
        <v>197</v>
      </c>
      <c r="HFD47" s="3" t="s">
        <v>198</v>
      </c>
      <c r="HFE47" s="2" t="s">
        <v>195</v>
      </c>
      <c r="HFF47" s="3" t="s">
        <v>196</v>
      </c>
      <c r="HFG47" s="3" t="s">
        <v>180</v>
      </c>
      <c r="HFH47" s="3" t="s">
        <v>26</v>
      </c>
      <c r="HFI47" s="3" t="s">
        <v>197</v>
      </c>
      <c r="HFL47" s="3" t="s">
        <v>198</v>
      </c>
      <c r="HFM47" s="2" t="s">
        <v>195</v>
      </c>
      <c r="HFN47" s="3" t="s">
        <v>196</v>
      </c>
      <c r="HFO47" s="3" t="s">
        <v>180</v>
      </c>
      <c r="HFP47" s="3" t="s">
        <v>26</v>
      </c>
      <c r="HFQ47" s="3" t="s">
        <v>197</v>
      </c>
      <c r="HFT47" s="3" t="s">
        <v>198</v>
      </c>
      <c r="HFU47" s="2" t="s">
        <v>195</v>
      </c>
      <c r="HFV47" s="3" t="s">
        <v>196</v>
      </c>
      <c r="HFW47" s="3" t="s">
        <v>180</v>
      </c>
      <c r="HFX47" s="3" t="s">
        <v>26</v>
      </c>
      <c r="HFY47" s="3" t="s">
        <v>197</v>
      </c>
      <c r="HGB47" s="3" t="s">
        <v>198</v>
      </c>
      <c r="HGC47" s="2" t="s">
        <v>195</v>
      </c>
      <c r="HGD47" s="3" t="s">
        <v>196</v>
      </c>
      <c r="HGE47" s="3" t="s">
        <v>180</v>
      </c>
      <c r="HGF47" s="3" t="s">
        <v>26</v>
      </c>
      <c r="HGG47" s="3" t="s">
        <v>197</v>
      </c>
      <c r="HGJ47" s="3" t="s">
        <v>198</v>
      </c>
      <c r="HGK47" s="2" t="s">
        <v>195</v>
      </c>
      <c r="HGL47" s="3" t="s">
        <v>196</v>
      </c>
      <c r="HGM47" s="3" t="s">
        <v>180</v>
      </c>
      <c r="HGN47" s="3" t="s">
        <v>26</v>
      </c>
      <c r="HGO47" s="3" t="s">
        <v>197</v>
      </c>
      <c r="HGR47" s="3" t="s">
        <v>198</v>
      </c>
      <c r="HGS47" s="2" t="s">
        <v>195</v>
      </c>
      <c r="HGT47" s="3" t="s">
        <v>196</v>
      </c>
      <c r="HGU47" s="3" t="s">
        <v>180</v>
      </c>
      <c r="HGV47" s="3" t="s">
        <v>26</v>
      </c>
      <c r="HGW47" s="3" t="s">
        <v>197</v>
      </c>
      <c r="HGZ47" s="3" t="s">
        <v>198</v>
      </c>
      <c r="HHA47" s="2" t="s">
        <v>195</v>
      </c>
      <c r="HHB47" s="3" t="s">
        <v>196</v>
      </c>
      <c r="HHC47" s="3" t="s">
        <v>180</v>
      </c>
      <c r="HHD47" s="3" t="s">
        <v>26</v>
      </c>
      <c r="HHE47" s="3" t="s">
        <v>197</v>
      </c>
      <c r="HHH47" s="3" t="s">
        <v>198</v>
      </c>
      <c r="HHI47" s="2" t="s">
        <v>195</v>
      </c>
      <c r="HHJ47" s="3" t="s">
        <v>196</v>
      </c>
      <c r="HHK47" s="3" t="s">
        <v>180</v>
      </c>
      <c r="HHL47" s="3" t="s">
        <v>26</v>
      </c>
      <c r="HHM47" s="3" t="s">
        <v>197</v>
      </c>
      <c r="HHP47" s="3" t="s">
        <v>198</v>
      </c>
      <c r="HHQ47" s="2" t="s">
        <v>195</v>
      </c>
      <c r="HHR47" s="3" t="s">
        <v>196</v>
      </c>
      <c r="HHS47" s="3" t="s">
        <v>180</v>
      </c>
      <c r="HHT47" s="3" t="s">
        <v>26</v>
      </c>
      <c r="HHU47" s="3" t="s">
        <v>197</v>
      </c>
      <c r="HHX47" s="3" t="s">
        <v>198</v>
      </c>
      <c r="HHY47" s="2" t="s">
        <v>195</v>
      </c>
      <c r="HHZ47" s="3" t="s">
        <v>196</v>
      </c>
      <c r="HIA47" s="3" t="s">
        <v>180</v>
      </c>
      <c r="HIB47" s="3" t="s">
        <v>26</v>
      </c>
      <c r="HIC47" s="3" t="s">
        <v>197</v>
      </c>
      <c r="HIF47" s="3" t="s">
        <v>198</v>
      </c>
      <c r="HIG47" s="2" t="s">
        <v>195</v>
      </c>
      <c r="HIH47" s="3" t="s">
        <v>196</v>
      </c>
      <c r="HII47" s="3" t="s">
        <v>180</v>
      </c>
      <c r="HIJ47" s="3" t="s">
        <v>26</v>
      </c>
      <c r="HIK47" s="3" t="s">
        <v>197</v>
      </c>
      <c r="HIN47" s="3" t="s">
        <v>198</v>
      </c>
      <c r="HIO47" s="2" t="s">
        <v>195</v>
      </c>
      <c r="HIP47" s="3" t="s">
        <v>196</v>
      </c>
      <c r="HIQ47" s="3" t="s">
        <v>180</v>
      </c>
      <c r="HIR47" s="3" t="s">
        <v>26</v>
      </c>
      <c r="HIS47" s="3" t="s">
        <v>197</v>
      </c>
      <c r="HIV47" s="3" t="s">
        <v>198</v>
      </c>
      <c r="HIW47" s="2" t="s">
        <v>195</v>
      </c>
      <c r="HIX47" s="3" t="s">
        <v>196</v>
      </c>
      <c r="HIY47" s="3" t="s">
        <v>180</v>
      </c>
      <c r="HIZ47" s="3" t="s">
        <v>26</v>
      </c>
      <c r="HJA47" s="3" t="s">
        <v>197</v>
      </c>
      <c r="HJD47" s="3" t="s">
        <v>198</v>
      </c>
      <c r="HJE47" s="2" t="s">
        <v>195</v>
      </c>
      <c r="HJF47" s="3" t="s">
        <v>196</v>
      </c>
      <c r="HJG47" s="3" t="s">
        <v>180</v>
      </c>
      <c r="HJH47" s="3" t="s">
        <v>26</v>
      </c>
      <c r="HJI47" s="3" t="s">
        <v>197</v>
      </c>
      <c r="HJL47" s="3" t="s">
        <v>198</v>
      </c>
      <c r="HJM47" s="2" t="s">
        <v>195</v>
      </c>
      <c r="HJN47" s="3" t="s">
        <v>196</v>
      </c>
      <c r="HJO47" s="3" t="s">
        <v>180</v>
      </c>
      <c r="HJP47" s="3" t="s">
        <v>26</v>
      </c>
      <c r="HJQ47" s="3" t="s">
        <v>197</v>
      </c>
      <c r="HJT47" s="3" t="s">
        <v>198</v>
      </c>
      <c r="HJU47" s="2" t="s">
        <v>195</v>
      </c>
      <c r="HJV47" s="3" t="s">
        <v>196</v>
      </c>
      <c r="HJW47" s="3" t="s">
        <v>180</v>
      </c>
      <c r="HJX47" s="3" t="s">
        <v>26</v>
      </c>
      <c r="HJY47" s="3" t="s">
        <v>197</v>
      </c>
      <c r="HKB47" s="3" t="s">
        <v>198</v>
      </c>
      <c r="HKC47" s="2" t="s">
        <v>195</v>
      </c>
      <c r="HKD47" s="3" t="s">
        <v>196</v>
      </c>
      <c r="HKE47" s="3" t="s">
        <v>180</v>
      </c>
      <c r="HKF47" s="3" t="s">
        <v>26</v>
      </c>
      <c r="HKG47" s="3" t="s">
        <v>197</v>
      </c>
      <c r="HKJ47" s="3" t="s">
        <v>198</v>
      </c>
      <c r="HKK47" s="2" t="s">
        <v>195</v>
      </c>
      <c r="HKL47" s="3" t="s">
        <v>196</v>
      </c>
      <c r="HKM47" s="3" t="s">
        <v>180</v>
      </c>
      <c r="HKN47" s="3" t="s">
        <v>26</v>
      </c>
      <c r="HKO47" s="3" t="s">
        <v>197</v>
      </c>
      <c r="HKR47" s="3" t="s">
        <v>198</v>
      </c>
      <c r="HKS47" s="2" t="s">
        <v>195</v>
      </c>
      <c r="HKT47" s="3" t="s">
        <v>196</v>
      </c>
      <c r="HKU47" s="3" t="s">
        <v>180</v>
      </c>
      <c r="HKV47" s="3" t="s">
        <v>26</v>
      </c>
      <c r="HKW47" s="3" t="s">
        <v>197</v>
      </c>
      <c r="HKZ47" s="3" t="s">
        <v>198</v>
      </c>
      <c r="HLA47" s="2" t="s">
        <v>195</v>
      </c>
      <c r="HLB47" s="3" t="s">
        <v>196</v>
      </c>
      <c r="HLC47" s="3" t="s">
        <v>180</v>
      </c>
      <c r="HLD47" s="3" t="s">
        <v>26</v>
      </c>
      <c r="HLE47" s="3" t="s">
        <v>197</v>
      </c>
      <c r="HLH47" s="3" t="s">
        <v>198</v>
      </c>
      <c r="HLI47" s="2" t="s">
        <v>195</v>
      </c>
      <c r="HLJ47" s="3" t="s">
        <v>196</v>
      </c>
      <c r="HLK47" s="3" t="s">
        <v>180</v>
      </c>
      <c r="HLL47" s="3" t="s">
        <v>26</v>
      </c>
      <c r="HLM47" s="3" t="s">
        <v>197</v>
      </c>
      <c r="HLP47" s="3" t="s">
        <v>198</v>
      </c>
      <c r="HLQ47" s="2" t="s">
        <v>195</v>
      </c>
      <c r="HLR47" s="3" t="s">
        <v>196</v>
      </c>
      <c r="HLS47" s="3" t="s">
        <v>180</v>
      </c>
      <c r="HLT47" s="3" t="s">
        <v>26</v>
      </c>
      <c r="HLU47" s="3" t="s">
        <v>197</v>
      </c>
      <c r="HLX47" s="3" t="s">
        <v>198</v>
      </c>
      <c r="HLY47" s="2" t="s">
        <v>195</v>
      </c>
      <c r="HLZ47" s="3" t="s">
        <v>196</v>
      </c>
      <c r="HMA47" s="3" t="s">
        <v>180</v>
      </c>
      <c r="HMB47" s="3" t="s">
        <v>26</v>
      </c>
      <c r="HMC47" s="3" t="s">
        <v>197</v>
      </c>
      <c r="HMF47" s="3" t="s">
        <v>198</v>
      </c>
      <c r="HMG47" s="2" t="s">
        <v>195</v>
      </c>
      <c r="HMH47" s="3" t="s">
        <v>196</v>
      </c>
      <c r="HMI47" s="3" t="s">
        <v>180</v>
      </c>
      <c r="HMJ47" s="3" t="s">
        <v>26</v>
      </c>
      <c r="HMK47" s="3" t="s">
        <v>197</v>
      </c>
      <c r="HMN47" s="3" t="s">
        <v>198</v>
      </c>
      <c r="HMO47" s="2" t="s">
        <v>195</v>
      </c>
      <c r="HMP47" s="3" t="s">
        <v>196</v>
      </c>
      <c r="HMQ47" s="3" t="s">
        <v>180</v>
      </c>
      <c r="HMR47" s="3" t="s">
        <v>26</v>
      </c>
      <c r="HMS47" s="3" t="s">
        <v>197</v>
      </c>
      <c r="HMV47" s="3" t="s">
        <v>198</v>
      </c>
      <c r="HMW47" s="2" t="s">
        <v>195</v>
      </c>
      <c r="HMX47" s="3" t="s">
        <v>196</v>
      </c>
      <c r="HMY47" s="3" t="s">
        <v>180</v>
      </c>
      <c r="HMZ47" s="3" t="s">
        <v>26</v>
      </c>
      <c r="HNA47" s="3" t="s">
        <v>197</v>
      </c>
      <c r="HND47" s="3" t="s">
        <v>198</v>
      </c>
      <c r="HNE47" s="2" t="s">
        <v>195</v>
      </c>
      <c r="HNF47" s="3" t="s">
        <v>196</v>
      </c>
      <c r="HNG47" s="3" t="s">
        <v>180</v>
      </c>
      <c r="HNH47" s="3" t="s">
        <v>26</v>
      </c>
      <c r="HNI47" s="3" t="s">
        <v>197</v>
      </c>
      <c r="HNL47" s="3" t="s">
        <v>198</v>
      </c>
      <c r="HNM47" s="2" t="s">
        <v>195</v>
      </c>
      <c r="HNN47" s="3" t="s">
        <v>196</v>
      </c>
      <c r="HNO47" s="3" t="s">
        <v>180</v>
      </c>
      <c r="HNP47" s="3" t="s">
        <v>26</v>
      </c>
      <c r="HNQ47" s="3" t="s">
        <v>197</v>
      </c>
      <c r="HNT47" s="3" t="s">
        <v>198</v>
      </c>
      <c r="HNU47" s="2" t="s">
        <v>195</v>
      </c>
      <c r="HNV47" s="3" t="s">
        <v>196</v>
      </c>
      <c r="HNW47" s="3" t="s">
        <v>180</v>
      </c>
      <c r="HNX47" s="3" t="s">
        <v>26</v>
      </c>
      <c r="HNY47" s="3" t="s">
        <v>197</v>
      </c>
      <c r="HOB47" s="3" t="s">
        <v>198</v>
      </c>
      <c r="HOC47" s="2" t="s">
        <v>195</v>
      </c>
      <c r="HOD47" s="3" t="s">
        <v>196</v>
      </c>
      <c r="HOE47" s="3" t="s">
        <v>180</v>
      </c>
      <c r="HOF47" s="3" t="s">
        <v>26</v>
      </c>
      <c r="HOG47" s="3" t="s">
        <v>197</v>
      </c>
      <c r="HOJ47" s="3" t="s">
        <v>198</v>
      </c>
      <c r="HOK47" s="2" t="s">
        <v>195</v>
      </c>
      <c r="HOL47" s="3" t="s">
        <v>196</v>
      </c>
      <c r="HOM47" s="3" t="s">
        <v>180</v>
      </c>
      <c r="HON47" s="3" t="s">
        <v>26</v>
      </c>
      <c r="HOO47" s="3" t="s">
        <v>197</v>
      </c>
      <c r="HOR47" s="3" t="s">
        <v>198</v>
      </c>
      <c r="HOS47" s="2" t="s">
        <v>195</v>
      </c>
      <c r="HOT47" s="3" t="s">
        <v>196</v>
      </c>
      <c r="HOU47" s="3" t="s">
        <v>180</v>
      </c>
      <c r="HOV47" s="3" t="s">
        <v>26</v>
      </c>
      <c r="HOW47" s="3" t="s">
        <v>197</v>
      </c>
      <c r="HOZ47" s="3" t="s">
        <v>198</v>
      </c>
      <c r="HPA47" s="2" t="s">
        <v>195</v>
      </c>
      <c r="HPB47" s="3" t="s">
        <v>196</v>
      </c>
      <c r="HPC47" s="3" t="s">
        <v>180</v>
      </c>
      <c r="HPD47" s="3" t="s">
        <v>26</v>
      </c>
      <c r="HPE47" s="3" t="s">
        <v>197</v>
      </c>
      <c r="HPH47" s="3" t="s">
        <v>198</v>
      </c>
      <c r="HPI47" s="2" t="s">
        <v>195</v>
      </c>
      <c r="HPJ47" s="3" t="s">
        <v>196</v>
      </c>
      <c r="HPK47" s="3" t="s">
        <v>180</v>
      </c>
      <c r="HPL47" s="3" t="s">
        <v>26</v>
      </c>
      <c r="HPM47" s="3" t="s">
        <v>197</v>
      </c>
      <c r="HPP47" s="3" t="s">
        <v>198</v>
      </c>
      <c r="HPQ47" s="2" t="s">
        <v>195</v>
      </c>
      <c r="HPR47" s="3" t="s">
        <v>196</v>
      </c>
      <c r="HPS47" s="3" t="s">
        <v>180</v>
      </c>
      <c r="HPT47" s="3" t="s">
        <v>26</v>
      </c>
      <c r="HPU47" s="3" t="s">
        <v>197</v>
      </c>
      <c r="HPX47" s="3" t="s">
        <v>198</v>
      </c>
      <c r="HPY47" s="2" t="s">
        <v>195</v>
      </c>
      <c r="HPZ47" s="3" t="s">
        <v>196</v>
      </c>
      <c r="HQA47" s="3" t="s">
        <v>180</v>
      </c>
      <c r="HQB47" s="3" t="s">
        <v>26</v>
      </c>
      <c r="HQC47" s="3" t="s">
        <v>197</v>
      </c>
      <c r="HQF47" s="3" t="s">
        <v>198</v>
      </c>
      <c r="HQG47" s="2" t="s">
        <v>195</v>
      </c>
      <c r="HQH47" s="3" t="s">
        <v>196</v>
      </c>
      <c r="HQI47" s="3" t="s">
        <v>180</v>
      </c>
      <c r="HQJ47" s="3" t="s">
        <v>26</v>
      </c>
      <c r="HQK47" s="3" t="s">
        <v>197</v>
      </c>
      <c r="HQN47" s="3" t="s">
        <v>198</v>
      </c>
      <c r="HQO47" s="2" t="s">
        <v>195</v>
      </c>
      <c r="HQP47" s="3" t="s">
        <v>196</v>
      </c>
      <c r="HQQ47" s="3" t="s">
        <v>180</v>
      </c>
      <c r="HQR47" s="3" t="s">
        <v>26</v>
      </c>
      <c r="HQS47" s="3" t="s">
        <v>197</v>
      </c>
      <c r="HQV47" s="3" t="s">
        <v>198</v>
      </c>
      <c r="HQW47" s="2" t="s">
        <v>195</v>
      </c>
      <c r="HQX47" s="3" t="s">
        <v>196</v>
      </c>
      <c r="HQY47" s="3" t="s">
        <v>180</v>
      </c>
      <c r="HQZ47" s="3" t="s">
        <v>26</v>
      </c>
      <c r="HRA47" s="3" t="s">
        <v>197</v>
      </c>
      <c r="HRD47" s="3" t="s">
        <v>198</v>
      </c>
      <c r="HRE47" s="2" t="s">
        <v>195</v>
      </c>
      <c r="HRF47" s="3" t="s">
        <v>196</v>
      </c>
      <c r="HRG47" s="3" t="s">
        <v>180</v>
      </c>
      <c r="HRH47" s="3" t="s">
        <v>26</v>
      </c>
      <c r="HRI47" s="3" t="s">
        <v>197</v>
      </c>
      <c r="HRL47" s="3" t="s">
        <v>198</v>
      </c>
      <c r="HRM47" s="2" t="s">
        <v>195</v>
      </c>
      <c r="HRN47" s="3" t="s">
        <v>196</v>
      </c>
      <c r="HRO47" s="3" t="s">
        <v>180</v>
      </c>
      <c r="HRP47" s="3" t="s">
        <v>26</v>
      </c>
      <c r="HRQ47" s="3" t="s">
        <v>197</v>
      </c>
      <c r="HRT47" s="3" t="s">
        <v>198</v>
      </c>
      <c r="HRU47" s="2" t="s">
        <v>195</v>
      </c>
      <c r="HRV47" s="3" t="s">
        <v>196</v>
      </c>
      <c r="HRW47" s="3" t="s">
        <v>180</v>
      </c>
      <c r="HRX47" s="3" t="s">
        <v>26</v>
      </c>
      <c r="HRY47" s="3" t="s">
        <v>197</v>
      </c>
      <c r="HSB47" s="3" t="s">
        <v>198</v>
      </c>
      <c r="HSC47" s="2" t="s">
        <v>195</v>
      </c>
      <c r="HSD47" s="3" t="s">
        <v>196</v>
      </c>
      <c r="HSE47" s="3" t="s">
        <v>180</v>
      </c>
      <c r="HSF47" s="3" t="s">
        <v>26</v>
      </c>
      <c r="HSG47" s="3" t="s">
        <v>197</v>
      </c>
      <c r="HSJ47" s="3" t="s">
        <v>198</v>
      </c>
      <c r="HSK47" s="2" t="s">
        <v>195</v>
      </c>
      <c r="HSL47" s="3" t="s">
        <v>196</v>
      </c>
      <c r="HSM47" s="3" t="s">
        <v>180</v>
      </c>
      <c r="HSN47" s="3" t="s">
        <v>26</v>
      </c>
      <c r="HSO47" s="3" t="s">
        <v>197</v>
      </c>
      <c r="HSR47" s="3" t="s">
        <v>198</v>
      </c>
      <c r="HSS47" s="2" t="s">
        <v>195</v>
      </c>
      <c r="HST47" s="3" t="s">
        <v>196</v>
      </c>
      <c r="HSU47" s="3" t="s">
        <v>180</v>
      </c>
      <c r="HSV47" s="3" t="s">
        <v>26</v>
      </c>
      <c r="HSW47" s="3" t="s">
        <v>197</v>
      </c>
      <c r="HSZ47" s="3" t="s">
        <v>198</v>
      </c>
      <c r="HTA47" s="2" t="s">
        <v>195</v>
      </c>
      <c r="HTB47" s="3" t="s">
        <v>196</v>
      </c>
      <c r="HTC47" s="3" t="s">
        <v>180</v>
      </c>
      <c r="HTD47" s="3" t="s">
        <v>26</v>
      </c>
      <c r="HTE47" s="3" t="s">
        <v>197</v>
      </c>
      <c r="HTH47" s="3" t="s">
        <v>198</v>
      </c>
      <c r="HTI47" s="2" t="s">
        <v>195</v>
      </c>
      <c r="HTJ47" s="3" t="s">
        <v>196</v>
      </c>
      <c r="HTK47" s="3" t="s">
        <v>180</v>
      </c>
      <c r="HTL47" s="3" t="s">
        <v>26</v>
      </c>
      <c r="HTM47" s="3" t="s">
        <v>197</v>
      </c>
      <c r="HTP47" s="3" t="s">
        <v>198</v>
      </c>
      <c r="HTQ47" s="2" t="s">
        <v>195</v>
      </c>
      <c r="HTR47" s="3" t="s">
        <v>196</v>
      </c>
      <c r="HTS47" s="3" t="s">
        <v>180</v>
      </c>
      <c r="HTT47" s="3" t="s">
        <v>26</v>
      </c>
      <c r="HTU47" s="3" t="s">
        <v>197</v>
      </c>
      <c r="HTX47" s="3" t="s">
        <v>198</v>
      </c>
      <c r="HTY47" s="2" t="s">
        <v>195</v>
      </c>
      <c r="HTZ47" s="3" t="s">
        <v>196</v>
      </c>
      <c r="HUA47" s="3" t="s">
        <v>180</v>
      </c>
      <c r="HUB47" s="3" t="s">
        <v>26</v>
      </c>
      <c r="HUC47" s="3" t="s">
        <v>197</v>
      </c>
      <c r="HUF47" s="3" t="s">
        <v>198</v>
      </c>
      <c r="HUG47" s="2" t="s">
        <v>195</v>
      </c>
      <c r="HUH47" s="3" t="s">
        <v>196</v>
      </c>
      <c r="HUI47" s="3" t="s">
        <v>180</v>
      </c>
      <c r="HUJ47" s="3" t="s">
        <v>26</v>
      </c>
      <c r="HUK47" s="3" t="s">
        <v>197</v>
      </c>
      <c r="HUN47" s="3" t="s">
        <v>198</v>
      </c>
      <c r="HUO47" s="2" t="s">
        <v>195</v>
      </c>
      <c r="HUP47" s="3" t="s">
        <v>196</v>
      </c>
      <c r="HUQ47" s="3" t="s">
        <v>180</v>
      </c>
      <c r="HUR47" s="3" t="s">
        <v>26</v>
      </c>
      <c r="HUS47" s="3" t="s">
        <v>197</v>
      </c>
      <c r="HUV47" s="3" t="s">
        <v>198</v>
      </c>
      <c r="HUW47" s="2" t="s">
        <v>195</v>
      </c>
      <c r="HUX47" s="3" t="s">
        <v>196</v>
      </c>
      <c r="HUY47" s="3" t="s">
        <v>180</v>
      </c>
      <c r="HUZ47" s="3" t="s">
        <v>26</v>
      </c>
      <c r="HVA47" s="3" t="s">
        <v>197</v>
      </c>
      <c r="HVD47" s="3" t="s">
        <v>198</v>
      </c>
      <c r="HVE47" s="2" t="s">
        <v>195</v>
      </c>
      <c r="HVF47" s="3" t="s">
        <v>196</v>
      </c>
      <c r="HVG47" s="3" t="s">
        <v>180</v>
      </c>
      <c r="HVH47" s="3" t="s">
        <v>26</v>
      </c>
      <c r="HVI47" s="3" t="s">
        <v>197</v>
      </c>
      <c r="HVL47" s="3" t="s">
        <v>198</v>
      </c>
      <c r="HVM47" s="2" t="s">
        <v>195</v>
      </c>
      <c r="HVN47" s="3" t="s">
        <v>196</v>
      </c>
      <c r="HVO47" s="3" t="s">
        <v>180</v>
      </c>
      <c r="HVP47" s="3" t="s">
        <v>26</v>
      </c>
      <c r="HVQ47" s="3" t="s">
        <v>197</v>
      </c>
      <c r="HVT47" s="3" t="s">
        <v>198</v>
      </c>
      <c r="HVU47" s="2" t="s">
        <v>195</v>
      </c>
      <c r="HVV47" s="3" t="s">
        <v>196</v>
      </c>
      <c r="HVW47" s="3" t="s">
        <v>180</v>
      </c>
      <c r="HVX47" s="3" t="s">
        <v>26</v>
      </c>
      <c r="HVY47" s="3" t="s">
        <v>197</v>
      </c>
      <c r="HWB47" s="3" t="s">
        <v>198</v>
      </c>
      <c r="HWC47" s="2" t="s">
        <v>195</v>
      </c>
      <c r="HWD47" s="3" t="s">
        <v>196</v>
      </c>
      <c r="HWE47" s="3" t="s">
        <v>180</v>
      </c>
      <c r="HWF47" s="3" t="s">
        <v>26</v>
      </c>
      <c r="HWG47" s="3" t="s">
        <v>197</v>
      </c>
      <c r="HWJ47" s="3" t="s">
        <v>198</v>
      </c>
      <c r="HWK47" s="2" t="s">
        <v>195</v>
      </c>
      <c r="HWL47" s="3" t="s">
        <v>196</v>
      </c>
      <c r="HWM47" s="3" t="s">
        <v>180</v>
      </c>
      <c r="HWN47" s="3" t="s">
        <v>26</v>
      </c>
      <c r="HWO47" s="3" t="s">
        <v>197</v>
      </c>
      <c r="HWR47" s="3" t="s">
        <v>198</v>
      </c>
      <c r="HWS47" s="2" t="s">
        <v>195</v>
      </c>
      <c r="HWT47" s="3" t="s">
        <v>196</v>
      </c>
      <c r="HWU47" s="3" t="s">
        <v>180</v>
      </c>
      <c r="HWV47" s="3" t="s">
        <v>26</v>
      </c>
      <c r="HWW47" s="3" t="s">
        <v>197</v>
      </c>
      <c r="HWZ47" s="3" t="s">
        <v>198</v>
      </c>
      <c r="HXA47" s="2" t="s">
        <v>195</v>
      </c>
      <c r="HXB47" s="3" t="s">
        <v>196</v>
      </c>
      <c r="HXC47" s="3" t="s">
        <v>180</v>
      </c>
      <c r="HXD47" s="3" t="s">
        <v>26</v>
      </c>
      <c r="HXE47" s="3" t="s">
        <v>197</v>
      </c>
      <c r="HXH47" s="3" t="s">
        <v>198</v>
      </c>
      <c r="HXI47" s="2" t="s">
        <v>195</v>
      </c>
      <c r="HXJ47" s="3" t="s">
        <v>196</v>
      </c>
      <c r="HXK47" s="3" t="s">
        <v>180</v>
      </c>
      <c r="HXL47" s="3" t="s">
        <v>26</v>
      </c>
      <c r="HXM47" s="3" t="s">
        <v>197</v>
      </c>
      <c r="HXP47" s="3" t="s">
        <v>198</v>
      </c>
      <c r="HXQ47" s="2" t="s">
        <v>195</v>
      </c>
      <c r="HXR47" s="3" t="s">
        <v>196</v>
      </c>
      <c r="HXS47" s="3" t="s">
        <v>180</v>
      </c>
      <c r="HXT47" s="3" t="s">
        <v>26</v>
      </c>
      <c r="HXU47" s="3" t="s">
        <v>197</v>
      </c>
      <c r="HXX47" s="3" t="s">
        <v>198</v>
      </c>
      <c r="HXY47" s="2" t="s">
        <v>195</v>
      </c>
      <c r="HXZ47" s="3" t="s">
        <v>196</v>
      </c>
      <c r="HYA47" s="3" t="s">
        <v>180</v>
      </c>
      <c r="HYB47" s="3" t="s">
        <v>26</v>
      </c>
      <c r="HYC47" s="3" t="s">
        <v>197</v>
      </c>
      <c r="HYF47" s="3" t="s">
        <v>198</v>
      </c>
      <c r="HYG47" s="2" t="s">
        <v>195</v>
      </c>
      <c r="HYH47" s="3" t="s">
        <v>196</v>
      </c>
      <c r="HYI47" s="3" t="s">
        <v>180</v>
      </c>
      <c r="HYJ47" s="3" t="s">
        <v>26</v>
      </c>
      <c r="HYK47" s="3" t="s">
        <v>197</v>
      </c>
      <c r="HYN47" s="3" t="s">
        <v>198</v>
      </c>
      <c r="HYO47" s="2" t="s">
        <v>195</v>
      </c>
      <c r="HYP47" s="3" t="s">
        <v>196</v>
      </c>
      <c r="HYQ47" s="3" t="s">
        <v>180</v>
      </c>
      <c r="HYR47" s="3" t="s">
        <v>26</v>
      </c>
      <c r="HYS47" s="3" t="s">
        <v>197</v>
      </c>
      <c r="HYV47" s="3" t="s">
        <v>198</v>
      </c>
      <c r="HYW47" s="2" t="s">
        <v>195</v>
      </c>
      <c r="HYX47" s="3" t="s">
        <v>196</v>
      </c>
      <c r="HYY47" s="3" t="s">
        <v>180</v>
      </c>
      <c r="HYZ47" s="3" t="s">
        <v>26</v>
      </c>
      <c r="HZA47" s="3" t="s">
        <v>197</v>
      </c>
      <c r="HZD47" s="3" t="s">
        <v>198</v>
      </c>
      <c r="HZE47" s="2" t="s">
        <v>195</v>
      </c>
      <c r="HZF47" s="3" t="s">
        <v>196</v>
      </c>
      <c r="HZG47" s="3" t="s">
        <v>180</v>
      </c>
      <c r="HZH47" s="3" t="s">
        <v>26</v>
      </c>
      <c r="HZI47" s="3" t="s">
        <v>197</v>
      </c>
      <c r="HZL47" s="3" t="s">
        <v>198</v>
      </c>
      <c r="HZM47" s="2" t="s">
        <v>195</v>
      </c>
      <c r="HZN47" s="3" t="s">
        <v>196</v>
      </c>
      <c r="HZO47" s="3" t="s">
        <v>180</v>
      </c>
      <c r="HZP47" s="3" t="s">
        <v>26</v>
      </c>
      <c r="HZQ47" s="3" t="s">
        <v>197</v>
      </c>
      <c r="HZT47" s="3" t="s">
        <v>198</v>
      </c>
      <c r="HZU47" s="2" t="s">
        <v>195</v>
      </c>
      <c r="HZV47" s="3" t="s">
        <v>196</v>
      </c>
      <c r="HZW47" s="3" t="s">
        <v>180</v>
      </c>
      <c r="HZX47" s="3" t="s">
        <v>26</v>
      </c>
      <c r="HZY47" s="3" t="s">
        <v>197</v>
      </c>
      <c r="IAB47" s="3" t="s">
        <v>198</v>
      </c>
      <c r="IAC47" s="2" t="s">
        <v>195</v>
      </c>
      <c r="IAD47" s="3" t="s">
        <v>196</v>
      </c>
      <c r="IAE47" s="3" t="s">
        <v>180</v>
      </c>
      <c r="IAF47" s="3" t="s">
        <v>26</v>
      </c>
      <c r="IAG47" s="3" t="s">
        <v>197</v>
      </c>
      <c r="IAJ47" s="3" t="s">
        <v>198</v>
      </c>
      <c r="IAK47" s="2" t="s">
        <v>195</v>
      </c>
      <c r="IAL47" s="3" t="s">
        <v>196</v>
      </c>
      <c r="IAM47" s="3" t="s">
        <v>180</v>
      </c>
      <c r="IAN47" s="3" t="s">
        <v>26</v>
      </c>
      <c r="IAO47" s="3" t="s">
        <v>197</v>
      </c>
      <c r="IAR47" s="3" t="s">
        <v>198</v>
      </c>
      <c r="IAS47" s="2" t="s">
        <v>195</v>
      </c>
      <c r="IAT47" s="3" t="s">
        <v>196</v>
      </c>
      <c r="IAU47" s="3" t="s">
        <v>180</v>
      </c>
      <c r="IAV47" s="3" t="s">
        <v>26</v>
      </c>
      <c r="IAW47" s="3" t="s">
        <v>197</v>
      </c>
      <c r="IAZ47" s="3" t="s">
        <v>198</v>
      </c>
      <c r="IBA47" s="2" t="s">
        <v>195</v>
      </c>
      <c r="IBB47" s="3" t="s">
        <v>196</v>
      </c>
      <c r="IBC47" s="3" t="s">
        <v>180</v>
      </c>
      <c r="IBD47" s="3" t="s">
        <v>26</v>
      </c>
      <c r="IBE47" s="3" t="s">
        <v>197</v>
      </c>
      <c r="IBH47" s="3" t="s">
        <v>198</v>
      </c>
      <c r="IBI47" s="2" t="s">
        <v>195</v>
      </c>
      <c r="IBJ47" s="3" t="s">
        <v>196</v>
      </c>
      <c r="IBK47" s="3" t="s">
        <v>180</v>
      </c>
      <c r="IBL47" s="3" t="s">
        <v>26</v>
      </c>
      <c r="IBM47" s="3" t="s">
        <v>197</v>
      </c>
      <c r="IBP47" s="3" t="s">
        <v>198</v>
      </c>
      <c r="IBQ47" s="2" t="s">
        <v>195</v>
      </c>
      <c r="IBR47" s="3" t="s">
        <v>196</v>
      </c>
      <c r="IBS47" s="3" t="s">
        <v>180</v>
      </c>
      <c r="IBT47" s="3" t="s">
        <v>26</v>
      </c>
      <c r="IBU47" s="3" t="s">
        <v>197</v>
      </c>
      <c r="IBX47" s="3" t="s">
        <v>198</v>
      </c>
      <c r="IBY47" s="2" t="s">
        <v>195</v>
      </c>
      <c r="IBZ47" s="3" t="s">
        <v>196</v>
      </c>
      <c r="ICA47" s="3" t="s">
        <v>180</v>
      </c>
      <c r="ICB47" s="3" t="s">
        <v>26</v>
      </c>
      <c r="ICC47" s="3" t="s">
        <v>197</v>
      </c>
      <c r="ICF47" s="3" t="s">
        <v>198</v>
      </c>
      <c r="ICG47" s="2" t="s">
        <v>195</v>
      </c>
      <c r="ICH47" s="3" t="s">
        <v>196</v>
      </c>
      <c r="ICI47" s="3" t="s">
        <v>180</v>
      </c>
      <c r="ICJ47" s="3" t="s">
        <v>26</v>
      </c>
      <c r="ICK47" s="3" t="s">
        <v>197</v>
      </c>
      <c r="ICN47" s="3" t="s">
        <v>198</v>
      </c>
      <c r="ICO47" s="2" t="s">
        <v>195</v>
      </c>
      <c r="ICP47" s="3" t="s">
        <v>196</v>
      </c>
      <c r="ICQ47" s="3" t="s">
        <v>180</v>
      </c>
      <c r="ICR47" s="3" t="s">
        <v>26</v>
      </c>
      <c r="ICS47" s="3" t="s">
        <v>197</v>
      </c>
      <c r="ICV47" s="3" t="s">
        <v>198</v>
      </c>
      <c r="ICW47" s="2" t="s">
        <v>195</v>
      </c>
      <c r="ICX47" s="3" t="s">
        <v>196</v>
      </c>
      <c r="ICY47" s="3" t="s">
        <v>180</v>
      </c>
      <c r="ICZ47" s="3" t="s">
        <v>26</v>
      </c>
      <c r="IDA47" s="3" t="s">
        <v>197</v>
      </c>
      <c r="IDD47" s="3" t="s">
        <v>198</v>
      </c>
      <c r="IDE47" s="2" t="s">
        <v>195</v>
      </c>
      <c r="IDF47" s="3" t="s">
        <v>196</v>
      </c>
      <c r="IDG47" s="3" t="s">
        <v>180</v>
      </c>
      <c r="IDH47" s="3" t="s">
        <v>26</v>
      </c>
      <c r="IDI47" s="3" t="s">
        <v>197</v>
      </c>
      <c r="IDL47" s="3" t="s">
        <v>198</v>
      </c>
      <c r="IDM47" s="2" t="s">
        <v>195</v>
      </c>
      <c r="IDN47" s="3" t="s">
        <v>196</v>
      </c>
      <c r="IDO47" s="3" t="s">
        <v>180</v>
      </c>
      <c r="IDP47" s="3" t="s">
        <v>26</v>
      </c>
      <c r="IDQ47" s="3" t="s">
        <v>197</v>
      </c>
      <c r="IDT47" s="3" t="s">
        <v>198</v>
      </c>
      <c r="IDU47" s="2" t="s">
        <v>195</v>
      </c>
      <c r="IDV47" s="3" t="s">
        <v>196</v>
      </c>
      <c r="IDW47" s="3" t="s">
        <v>180</v>
      </c>
      <c r="IDX47" s="3" t="s">
        <v>26</v>
      </c>
      <c r="IDY47" s="3" t="s">
        <v>197</v>
      </c>
      <c r="IEB47" s="3" t="s">
        <v>198</v>
      </c>
      <c r="IEC47" s="2" t="s">
        <v>195</v>
      </c>
      <c r="IED47" s="3" t="s">
        <v>196</v>
      </c>
      <c r="IEE47" s="3" t="s">
        <v>180</v>
      </c>
      <c r="IEF47" s="3" t="s">
        <v>26</v>
      </c>
      <c r="IEG47" s="3" t="s">
        <v>197</v>
      </c>
      <c r="IEJ47" s="3" t="s">
        <v>198</v>
      </c>
      <c r="IEK47" s="2" t="s">
        <v>195</v>
      </c>
      <c r="IEL47" s="3" t="s">
        <v>196</v>
      </c>
      <c r="IEM47" s="3" t="s">
        <v>180</v>
      </c>
      <c r="IEN47" s="3" t="s">
        <v>26</v>
      </c>
      <c r="IEO47" s="3" t="s">
        <v>197</v>
      </c>
      <c r="IER47" s="3" t="s">
        <v>198</v>
      </c>
      <c r="IES47" s="2" t="s">
        <v>195</v>
      </c>
      <c r="IET47" s="3" t="s">
        <v>196</v>
      </c>
      <c r="IEU47" s="3" t="s">
        <v>180</v>
      </c>
      <c r="IEV47" s="3" t="s">
        <v>26</v>
      </c>
      <c r="IEW47" s="3" t="s">
        <v>197</v>
      </c>
      <c r="IEZ47" s="3" t="s">
        <v>198</v>
      </c>
      <c r="IFA47" s="2" t="s">
        <v>195</v>
      </c>
      <c r="IFB47" s="3" t="s">
        <v>196</v>
      </c>
      <c r="IFC47" s="3" t="s">
        <v>180</v>
      </c>
      <c r="IFD47" s="3" t="s">
        <v>26</v>
      </c>
      <c r="IFE47" s="3" t="s">
        <v>197</v>
      </c>
      <c r="IFH47" s="3" t="s">
        <v>198</v>
      </c>
      <c r="IFI47" s="2" t="s">
        <v>195</v>
      </c>
      <c r="IFJ47" s="3" t="s">
        <v>196</v>
      </c>
      <c r="IFK47" s="3" t="s">
        <v>180</v>
      </c>
      <c r="IFL47" s="3" t="s">
        <v>26</v>
      </c>
      <c r="IFM47" s="3" t="s">
        <v>197</v>
      </c>
      <c r="IFP47" s="3" t="s">
        <v>198</v>
      </c>
      <c r="IFQ47" s="2" t="s">
        <v>195</v>
      </c>
      <c r="IFR47" s="3" t="s">
        <v>196</v>
      </c>
      <c r="IFS47" s="3" t="s">
        <v>180</v>
      </c>
      <c r="IFT47" s="3" t="s">
        <v>26</v>
      </c>
      <c r="IFU47" s="3" t="s">
        <v>197</v>
      </c>
      <c r="IFX47" s="3" t="s">
        <v>198</v>
      </c>
      <c r="IFY47" s="2" t="s">
        <v>195</v>
      </c>
      <c r="IFZ47" s="3" t="s">
        <v>196</v>
      </c>
      <c r="IGA47" s="3" t="s">
        <v>180</v>
      </c>
      <c r="IGB47" s="3" t="s">
        <v>26</v>
      </c>
      <c r="IGC47" s="3" t="s">
        <v>197</v>
      </c>
      <c r="IGF47" s="3" t="s">
        <v>198</v>
      </c>
      <c r="IGG47" s="2" t="s">
        <v>195</v>
      </c>
      <c r="IGH47" s="3" t="s">
        <v>196</v>
      </c>
      <c r="IGI47" s="3" t="s">
        <v>180</v>
      </c>
      <c r="IGJ47" s="3" t="s">
        <v>26</v>
      </c>
      <c r="IGK47" s="3" t="s">
        <v>197</v>
      </c>
      <c r="IGN47" s="3" t="s">
        <v>198</v>
      </c>
      <c r="IGO47" s="2" t="s">
        <v>195</v>
      </c>
      <c r="IGP47" s="3" t="s">
        <v>196</v>
      </c>
      <c r="IGQ47" s="3" t="s">
        <v>180</v>
      </c>
      <c r="IGR47" s="3" t="s">
        <v>26</v>
      </c>
      <c r="IGS47" s="3" t="s">
        <v>197</v>
      </c>
      <c r="IGV47" s="3" t="s">
        <v>198</v>
      </c>
      <c r="IGW47" s="2" t="s">
        <v>195</v>
      </c>
      <c r="IGX47" s="3" t="s">
        <v>196</v>
      </c>
      <c r="IGY47" s="3" t="s">
        <v>180</v>
      </c>
      <c r="IGZ47" s="3" t="s">
        <v>26</v>
      </c>
      <c r="IHA47" s="3" t="s">
        <v>197</v>
      </c>
      <c r="IHD47" s="3" t="s">
        <v>198</v>
      </c>
      <c r="IHE47" s="2" t="s">
        <v>195</v>
      </c>
      <c r="IHF47" s="3" t="s">
        <v>196</v>
      </c>
      <c r="IHG47" s="3" t="s">
        <v>180</v>
      </c>
      <c r="IHH47" s="3" t="s">
        <v>26</v>
      </c>
      <c r="IHI47" s="3" t="s">
        <v>197</v>
      </c>
      <c r="IHL47" s="3" t="s">
        <v>198</v>
      </c>
      <c r="IHM47" s="2" t="s">
        <v>195</v>
      </c>
      <c r="IHN47" s="3" t="s">
        <v>196</v>
      </c>
      <c r="IHO47" s="3" t="s">
        <v>180</v>
      </c>
      <c r="IHP47" s="3" t="s">
        <v>26</v>
      </c>
      <c r="IHQ47" s="3" t="s">
        <v>197</v>
      </c>
      <c r="IHT47" s="3" t="s">
        <v>198</v>
      </c>
      <c r="IHU47" s="2" t="s">
        <v>195</v>
      </c>
      <c r="IHV47" s="3" t="s">
        <v>196</v>
      </c>
      <c r="IHW47" s="3" t="s">
        <v>180</v>
      </c>
      <c r="IHX47" s="3" t="s">
        <v>26</v>
      </c>
      <c r="IHY47" s="3" t="s">
        <v>197</v>
      </c>
      <c r="IIB47" s="3" t="s">
        <v>198</v>
      </c>
      <c r="IIC47" s="2" t="s">
        <v>195</v>
      </c>
      <c r="IID47" s="3" t="s">
        <v>196</v>
      </c>
      <c r="IIE47" s="3" t="s">
        <v>180</v>
      </c>
      <c r="IIF47" s="3" t="s">
        <v>26</v>
      </c>
      <c r="IIG47" s="3" t="s">
        <v>197</v>
      </c>
      <c r="IIJ47" s="3" t="s">
        <v>198</v>
      </c>
      <c r="IIK47" s="2" t="s">
        <v>195</v>
      </c>
      <c r="IIL47" s="3" t="s">
        <v>196</v>
      </c>
      <c r="IIM47" s="3" t="s">
        <v>180</v>
      </c>
      <c r="IIN47" s="3" t="s">
        <v>26</v>
      </c>
      <c r="IIO47" s="3" t="s">
        <v>197</v>
      </c>
      <c r="IIR47" s="3" t="s">
        <v>198</v>
      </c>
      <c r="IIS47" s="2" t="s">
        <v>195</v>
      </c>
      <c r="IIT47" s="3" t="s">
        <v>196</v>
      </c>
      <c r="IIU47" s="3" t="s">
        <v>180</v>
      </c>
      <c r="IIV47" s="3" t="s">
        <v>26</v>
      </c>
      <c r="IIW47" s="3" t="s">
        <v>197</v>
      </c>
      <c r="IIZ47" s="3" t="s">
        <v>198</v>
      </c>
      <c r="IJA47" s="2" t="s">
        <v>195</v>
      </c>
      <c r="IJB47" s="3" t="s">
        <v>196</v>
      </c>
      <c r="IJC47" s="3" t="s">
        <v>180</v>
      </c>
      <c r="IJD47" s="3" t="s">
        <v>26</v>
      </c>
      <c r="IJE47" s="3" t="s">
        <v>197</v>
      </c>
      <c r="IJH47" s="3" t="s">
        <v>198</v>
      </c>
      <c r="IJI47" s="2" t="s">
        <v>195</v>
      </c>
      <c r="IJJ47" s="3" t="s">
        <v>196</v>
      </c>
      <c r="IJK47" s="3" t="s">
        <v>180</v>
      </c>
      <c r="IJL47" s="3" t="s">
        <v>26</v>
      </c>
      <c r="IJM47" s="3" t="s">
        <v>197</v>
      </c>
      <c r="IJP47" s="3" t="s">
        <v>198</v>
      </c>
      <c r="IJQ47" s="2" t="s">
        <v>195</v>
      </c>
      <c r="IJR47" s="3" t="s">
        <v>196</v>
      </c>
      <c r="IJS47" s="3" t="s">
        <v>180</v>
      </c>
      <c r="IJT47" s="3" t="s">
        <v>26</v>
      </c>
      <c r="IJU47" s="3" t="s">
        <v>197</v>
      </c>
      <c r="IJX47" s="3" t="s">
        <v>198</v>
      </c>
      <c r="IJY47" s="2" t="s">
        <v>195</v>
      </c>
      <c r="IJZ47" s="3" t="s">
        <v>196</v>
      </c>
      <c r="IKA47" s="3" t="s">
        <v>180</v>
      </c>
      <c r="IKB47" s="3" t="s">
        <v>26</v>
      </c>
      <c r="IKC47" s="3" t="s">
        <v>197</v>
      </c>
      <c r="IKF47" s="3" t="s">
        <v>198</v>
      </c>
      <c r="IKG47" s="2" t="s">
        <v>195</v>
      </c>
      <c r="IKH47" s="3" t="s">
        <v>196</v>
      </c>
      <c r="IKI47" s="3" t="s">
        <v>180</v>
      </c>
      <c r="IKJ47" s="3" t="s">
        <v>26</v>
      </c>
      <c r="IKK47" s="3" t="s">
        <v>197</v>
      </c>
      <c r="IKN47" s="3" t="s">
        <v>198</v>
      </c>
      <c r="IKO47" s="2" t="s">
        <v>195</v>
      </c>
      <c r="IKP47" s="3" t="s">
        <v>196</v>
      </c>
      <c r="IKQ47" s="3" t="s">
        <v>180</v>
      </c>
      <c r="IKR47" s="3" t="s">
        <v>26</v>
      </c>
      <c r="IKS47" s="3" t="s">
        <v>197</v>
      </c>
      <c r="IKV47" s="3" t="s">
        <v>198</v>
      </c>
      <c r="IKW47" s="2" t="s">
        <v>195</v>
      </c>
      <c r="IKX47" s="3" t="s">
        <v>196</v>
      </c>
      <c r="IKY47" s="3" t="s">
        <v>180</v>
      </c>
      <c r="IKZ47" s="3" t="s">
        <v>26</v>
      </c>
      <c r="ILA47" s="3" t="s">
        <v>197</v>
      </c>
      <c r="ILD47" s="3" t="s">
        <v>198</v>
      </c>
      <c r="ILE47" s="2" t="s">
        <v>195</v>
      </c>
      <c r="ILF47" s="3" t="s">
        <v>196</v>
      </c>
      <c r="ILG47" s="3" t="s">
        <v>180</v>
      </c>
      <c r="ILH47" s="3" t="s">
        <v>26</v>
      </c>
      <c r="ILI47" s="3" t="s">
        <v>197</v>
      </c>
      <c r="ILL47" s="3" t="s">
        <v>198</v>
      </c>
      <c r="ILM47" s="2" t="s">
        <v>195</v>
      </c>
      <c r="ILN47" s="3" t="s">
        <v>196</v>
      </c>
      <c r="ILO47" s="3" t="s">
        <v>180</v>
      </c>
      <c r="ILP47" s="3" t="s">
        <v>26</v>
      </c>
      <c r="ILQ47" s="3" t="s">
        <v>197</v>
      </c>
      <c r="ILT47" s="3" t="s">
        <v>198</v>
      </c>
      <c r="ILU47" s="2" t="s">
        <v>195</v>
      </c>
      <c r="ILV47" s="3" t="s">
        <v>196</v>
      </c>
      <c r="ILW47" s="3" t="s">
        <v>180</v>
      </c>
      <c r="ILX47" s="3" t="s">
        <v>26</v>
      </c>
      <c r="ILY47" s="3" t="s">
        <v>197</v>
      </c>
      <c r="IMB47" s="3" t="s">
        <v>198</v>
      </c>
      <c r="IMC47" s="2" t="s">
        <v>195</v>
      </c>
      <c r="IMD47" s="3" t="s">
        <v>196</v>
      </c>
      <c r="IME47" s="3" t="s">
        <v>180</v>
      </c>
      <c r="IMF47" s="3" t="s">
        <v>26</v>
      </c>
      <c r="IMG47" s="3" t="s">
        <v>197</v>
      </c>
      <c r="IMJ47" s="3" t="s">
        <v>198</v>
      </c>
      <c r="IMK47" s="2" t="s">
        <v>195</v>
      </c>
      <c r="IML47" s="3" t="s">
        <v>196</v>
      </c>
      <c r="IMM47" s="3" t="s">
        <v>180</v>
      </c>
      <c r="IMN47" s="3" t="s">
        <v>26</v>
      </c>
      <c r="IMO47" s="3" t="s">
        <v>197</v>
      </c>
      <c r="IMR47" s="3" t="s">
        <v>198</v>
      </c>
      <c r="IMS47" s="2" t="s">
        <v>195</v>
      </c>
      <c r="IMT47" s="3" t="s">
        <v>196</v>
      </c>
      <c r="IMU47" s="3" t="s">
        <v>180</v>
      </c>
      <c r="IMV47" s="3" t="s">
        <v>26</v>
      </c>
      <c r="IMW47" s="3" t="s">
        <v>197</v>
      </c>
      <c r="IMZ47" s="3" t="s">
        <v>198</v>
      </c>
      <c r="INA47" s="2" t="s">
        <v>195</v>
      </c>
      <c r="INB47" s="3" t="s">
        <v>196</v>
      </c>
      <c r="INC47" s="3" t="s">
        <v>180</v>
      </c>
      <c r="IND47" s="3" t="s">
        <v>26</v>
      </c>
      <c r="INE47" s="3" t="s">
        <v>197</v>
      </c>
      <c r="INH47" s="3" t="s">
        <v>198</v>
      </c>
      <c r="INI47" s="2" t="s">
        <v>195</v>
      </c>
      <c r="INJ47" s="3" t="s">
        <v>196</v>
      </c>
      <c r="INK47" s="3" t="s">
        <v>180</v>
      </c>
      <c r="INL47" s="3" t="s">
        <v>26</v>
      </c>
      <c r="INM47" s="3" t="s">
        <v>197</v>
      </c>
      <c r="INP47" s="3" t="s">
        <v>198</v>
      </c>
      <c r="INQ47" s="2" t="s">
        <v>195</v>
      </c>
      <c r="INR47" s="3" t="s">
        <v>196</v>
      </c>
      <c r="INS47" s="3" t="s">
        <v>180</v>
      </c>
      <c r="INT47" s="3" t="s">
        <v>26</v>
      </c>
      <c r="INU47" s="3" t="s">
        <v>197</v>
      </c>
      <c r="INX47" s="3" t="s">
        <v>198</v>
      </c>
      <c r="INY47" s="2" t="s">
        <v>195</v>
      </c>
      <c r="INZ47" s="3" t="s">
        <v>196</v>
      </c>
      <c r="IOA47" s="3" t="s">
        <v>180</v>
      </c>
      <c r="IOB47" s="3" t="s">
        <v>26</v>
      </c>
      <c r="IOC47" s="3" t="s">
        <v>197</v>
      </c>
      <c r="IOF47" s="3" t="s">
        <v>198</v>
      </c>
      <c r="IOG47" s="2" t="s">
        <v>195</v>
      </c>
      <c r="IOH47" s="3" t="s">
        <v>196</v>
      </c>
      <c r="IOI47" s="3" t="s">
        <v>180</v>
      </c>
      <c r="IOJ47" s="3" t="s">
        <v>26</v>
      </c>
      <c r="IOK47" s="3" t="s">
        <v>197</v>
      </c>
      <c r="ION47" s="3" t="s">
        <v>198</v>
      </c>
      <c r="IOO47" s="2" t="s">
        <v>195</v>
      </c>
      <c r="IOP47" s="3" t="s">
        <v>196</v>
      </c>
      <c r="IOQ47" s="3" t="s">
        <v>180</v>
      </c>
      <c r="IOR47" s="3" t="s">
        <v>26</v>
      </c>
      <c r="IOS47" s="3" t="s">
        <v>197</v>
      </c>
      <c r="IOV47" s="3" t="s">
        <v>198</v>
      </c>
      <c r="IOW47" s="2" t="s">
        <v>195</v>
      </c>
      <c r="IOX47" s="3" t="s">
        <v>196</v>
      </c>
      <c r="IOY47" s="3" t="s">
        <v>180</v>
      </c>
      <c r="IOZ47" s="3" t="s">
        <v>26</v>
      </c>
      <c r="IPA47" s="3" t="s">
        <v>197</v>
      </c>
      <c r="IPD47" s="3" t="s">
        <v>198</v>
      </c>
      <c r="IPE47" s="2" t="s">
        <v>195</v>
      </c>
      <c r="IPF47" s="3" t="s">
        <v>196</v>
      </c>
      <c r="IPG47" s="3" t="s">
        <v>180</v>
      </c>
      <c r="IPH47" s="3" t="s">
        <v>26</v>
      </c>
      <c r="IPI47" s="3" t="s">
        <v>197</v>
      </c>
      <c r="IPL47" s="3" t="s">
        <v>198</v>
      </c>
      <c r="IPM47" s="2" t="s">
        <v>195</v>
      </c>
      <c r="IPN47" s="3" t="s">
        <v>196</v>
      </c>
      <c r="IPO47" s="3" t="s">
        <v>180</v>
      </c>
      <c r="IPP47" s="3" t="s">
        <v>26</v>
      </c>
      <c r="IPQ47" s="3" t="s">
        <v>197</v>
      </c>
      <c r="IPT47" s="3" t="s">
        <v>198</v>
      </c>
      <c r="IPU47" s="2" t="s">
        <v>195</v>
      </c>
      <c r="IPV47" s="3" t="s">
        <v>196</v>
      </c>
      <c r="IPW47" s="3" t="s">
        <v>180</v>
      </c>
      <c r="IPX47" s="3" t="s">
        <v>26</v>
      </c>
      <c r="IPY47" s="3" t="s">
        <v>197</v>
      </c>
      <c r="IQB47" s="3" t="s">
        <v>198</v>
      </c>
      <c r="IQC47" s="2" t="s">
        <v>195</v>
      </c>
      <c r="IQD47" s="3" t="s">
        <v>196</v>
      </c>
      <c r="IQE47" s="3" t="s">
        <v>180</v>
      </c>
      <c r="IQF47" s="3" t="s">
        <v>26</v>
      </c>
      <c r="IQG47" s="3" t="s">
        <v>197</v>
      </c>
      <c r="IQJ47" s="3" t="s">
        <v>198</v>
      </c>
      <c r="IQK47" s="2" t="s">
        <v>195</v>
      </c>
      <c r="IQL47" s="3" t="s">
        <v>196</v>
      </c>
      <c r="IQM47" s="3" t="s">
        <v>180</v>
      </c>
      <c r="IQN47" s="3" t="s">
        <v>26</v>
      </c>
      <c r="IQO47" s="3" t="s">
        <v>197</v>
      </c>
      <c r="IQR47" s="3" t="s">
        <v>198</v>
      </c>
      <c r="IQS47" s="2" t="s">
        <v>195</v>
      </c>
      <c r="IQT47" s="3" t="s">
        <v>196</v>
      </c>
      <c r="IQU47" s="3" t="s">
        <v>180</v>
      </c>
      <c r="IQV47" s="3" t="s">
        <v>26</v>
      </c>
      <c r="IQW47" s="3" t="s">
        <v>197</v>
      </c>
      <c r="IQZ47" s="3" t="s">
        <v>198</v>
      </c>
      <c r="IRA47" s="2" t="s">
        <v>195</v>
      </c>
      <c r="IRB47" s="3" t="s">
        <v>196</v>
      </c>
      <c r="IRC47" s="3" t="s">
        <v>180</v>
      </c>
      <c r="IRD47" s="3" t="s">
        <v>26</v>
      </c>
      <c r="IRE47" s="3" t="s">
        <v>197</v>
      </c>
      <c r="IRH47" s="3" t="s">
        <v>198</v>
      </c>
      <c r="IRI47" s="2" t="s">
        <v>195</v>
      </c>
      <c r="IRJ47" s="3" t="s">
        <v>196</v>
      </c>
      <c r="IRK47" s="3" t="s">
        <v>180</v>
      </c>
      <c r="IRL47" s="3" t="s">
        <v>26</v>
      </c>
      <c r="IRM47" s="3" t="s">
        <v>197</v>
      </c>
      <c r="IRP47" s="3" t="s">
        <v>198</v>
      </c>
      <c r="IRQ47" s="2" t="s">
        <v>195</v>
      </c>
      <c r="IRR47" s="3" t="s">
        <v>196</v>
      </c>
      <c r="IRS47" s="3" t="s">
        <v>180</v>
      </c>
      <c r="IRT47" s="3" t="s">
        <v>26</v>
      </c>
      <c r="IRU47" s="3" t="s">
        <v>197</v>
      </c>
      <c r="IRX47" s="3" t="s">
        <v>198</v>
      </c>
      <c r="IRY47" s="2" t="s">
        <v>195</v>
      </c>
      <c r="IRZ47" s="3" t="s">
        <v>196</v>
      </c>
      <c r="ISA47" s="3" t="s">
        <v>180</v>
      </c>
      <c r="ISB47" s="3" t="s">
        <v>26</v>
      </c>
      <c r="ISC47" s="3" t="s">
        <v>197</v>
      </c>
      <c r="ISF47" s="3" t="s">
        <v>198</v>
      </c>
      <c r="ISG47" s="2" t="s">
        <v>195</v>
      </c>
      <c r="ISH47" s="3" t="s">
        <v>196</v>
      </c>
      <c r="ISI47" s="3" t="s">
        <v>180</v>
      </c>
      <c r="ISJ47" s="3" t="s">
        <v>26</v>
      </c>
      <c r="ISK47" s="3" t="s">
        <v>197</v>
      </c>
      <c r="ISN47" s="3" t="s">
        <v>198</v>
      </c>
      <c r="ISO47" s="2" t="s">
        <v>195</v>
      </c>
      <c r="ISP47" s="3" t="s">
        <v>196</v>
      </c>
      <c r="ISQ47" s="3" t="s">
        <v>180</v>
      </c>
      <c r="ISR47" s="3" t="s">
        <v>26</v>
      </c>
      <c r="ISS47" s="3" t="s">
        <v>197</v>
      </c>
      <c r="ISV47" s="3" t="s">
        <v>198</v>
      </c>
      <c r="ISW47" s="2" t="s">
        <v>195</v>
      </c>
      <c r="ISX47" s="3" t="s">
        <v>196</v>
      </c>
      <c r="ISY47" s="3" t="s">
        <v>180</v>
      </c>
      <c r="ISZ47" s="3" t="s">
        <v>26</v>
      </c>
      <c r="ITA47" s="3" t="s">
        <v>197</v>
      </c>
      <c r="ITD47" s="3" t="s">
        <v>198</v>
      </c>
      <c r="ITE47" s="2" t="s">
        <v>195</v>
      </c>
      <c r="ITF47" s="3" t="s">
        <v>196</v>
      </c>
      <c r="ITG47" s="3" t="s">
        <v>180</v>
      </c>
      <c r="ITH47" s="3" t="s">
        <v>26</v>
      </c>
      <c r="ITI47" s="3" t="s">
        <v>197</v>
      </c>
      <c r="ITL47" s="3" t="s">
        <v>198</v>
      </c>
      <c r="ITM47" s="2" t="s">
        <v>195</v>
      </c>
      <c r="ITN47" s="3" t="s">
        <v>196</v>
      </c>
      <c r="ITO47" s="3" t="s">
        <v>180</v>
      </c>
      <c r="ITP47" s="3" t="s">
        <v>26</v>
      </c>
      <c r="ITQ47" s="3" t="s">
        <v>197</v>
      </c>
      <c r="ITT47" s="3" t="s">
        <v>198</v>
      </c>
      <c r="ITU47" s="2" t="s">
        <v>195</v>
      </c>
      <c r="ITV47" s="3" t="s">
        <v>196</v>
      </c>
      <c r="ITW47" s="3" t="s">
        <v>180</v>
      </c>
      <c r="ITX47" s="3" t="s">
        <v>26</v>
      </c>
      <c r="ITY47" s="3" t="s">
        <v>197</v>
      </c>
      <c r="IUB47" s="3" t="s">
        <v>198</v>
      </c>
      <c r="IUC47" s="2" t="s">
        <v>195</v>
      </c>
      <c r="IUD47" s="3" t="s">
        <v>196</v>
      </c>
      <c r="IUE47" s="3" t="s">
        <v>180</v>
      </c>
      <c r="IUF47" s="3" t="s">
        <v>26</v>
      </c>
      <c r="IUG47" s="3" t="s">
        <v>197</v>
      </c>
      <c r="IUJ47" s="3" t="s">
        <v>198</v>
      </c>
      <c r="IUK47" s="2" t="s">
        <v>195</v>
      </c>
      <c r="IUL47" s="3" t="s">
        <v>196</v>
      </c>
      <c r="IUM47" s="3" t="s">
        <v>180</v>
      </c>
      <c r="IUN47" s="3" t="s">
        <v>26</v>
      </c>
      <c r="IUO47" s="3" t="s">
        <v>197</v>
      </c>
      <c r="IUR47" s="3" t="s">
        <v>198</v>
      </c>
      <c r="IUS47" s="2" t="s">
        <v>195</v>
      </c>
      <c r="IUT47" s="3" t="s">
        <v>196</v>
      </c>
      <c r="IUU47" s="3" t="s">
        <v>180</v>
      </c>
      <c r="IUV47" s="3" t="s">
        <v>26</v>
      </c>
      <c r="IUW47" s="3" t="s">
        <v>197</v>
      </c>
      <c r="IUZ47" s="3" t="s">
        <v>198</v>
      </c>
      <c r="IVA47" s="2" t="s">
        <v>195</v>
      </c>
      <c r="IVB47" s="3" t="s">
        <v>196</v>
      </c>
      <c r="IVC47" s="3" t="s">
        <v>180</v>
      </c>
      <c r="IVD47" s="3" t="s">
        <v>26</v>
      </c>
      <c r="IVE47" s="3" t="s">
        <v>197</v>
      </c>
      <c r="IVH47" s="3" t="s">
        <v>198</v>
      </c>
      <c r="IVI47" s="2" t="s">
        <v>195</v>
      </c>
      <c r="IVJ47" s="3" t="s">
        <v>196</v>
      </c>
      <c r="IVK47" s="3" t="s">
        <v>180</v>
      </c>
      <c r="IVL47" s="3" t="s">
        <v>26</v>
      </c>
      <c r="IVM47" s="3" t="s">
        <v>197</v>
      </c>
      <c r="IVP47" s="3" t="s">
        <v>198</v>
      </c>
      <c r="IVQ47" s="2" t="s">
        <v>195</v>
      </c>
      <c r="IVR47" s="3" t="s">
        <v>196</v>
      </c>
      <c r="IVS47" s="3" t="s">
        <v>180</v>
      </c>
      <c r="IVT47" s="3" t="s">
        <v>26</v>
      </c>
      <c r="IVU47" s="3" t="s">
        <v>197</v>
      </c>
      <c r="IVX47" s="3" t="s">
        <v>198</v>
      </c>
      <c r="IVY47" s="2" t="s">
        <v>195</v>
      </c>
      <c r="IVZ47" s="3" t="s">
        <v>196</v>
      </c>
      <c r="IWA47" s="3" t="s">
        <v>180</v>
      </c>
      <c r="IWB47" s="3" t="s">
        <v>26</v>
      </c>
      <c r="IWC47" s="3" t="s">
        <v>197</v>
      </c>
      <c r="IWF47" s="3" t="s">
        <v>198</v>
      </c>
      <c r="IWG47" s="2" t="s">
        <v>195</v>
      </c>
      <c r="IWH47" s="3" t="s">
        <v>196</v>
      </c>
      <c r="IWI47" s="3" t="s">
        <v>180</v>
      </c>
      <c r="IWJ47" s="3" t="s">
        <v>26</v>
      </c>
      <c r="IWK47" s="3" t="s">
        <v>197</v>
      </c>
      <c r="IWN47" s="3" t="s">
        <v>198</v>
      </c>
      <c r="IWO47" s="2" t="s">
        <v>195</v>
      </c>
      <c r="IWP47" s="3" t="s">
        <v>196</v>
      </c>
      <c r="IWQ47" s="3" t="s">
        <v>180</v>
      </c>
      <c r="IWR47" s="3" t="s">
        <v>26</v>
      </c>
      <c r="IWS47" s="3" t="s">
        <v>197</v>
      </c>
      <c r="IWV47" s="3" t="s">
        <v>198</v>
      </c>
      <c r="IWW47" s="2" t="s">
        <v>195</v>
      </c>
      <c r="IWX47" s="3" t="s">
        <v>196</v>
      </c>
      <c r="IWY47" s="3" t="s">
        <v>180</v>
      </c>
      <c r="IWZ47" s="3" t="s">
        <v>26</v>
      </c>
      <c r="IXA47" s="3" t="s">
        <v>197</v>
      </c>
      <c r="IXD47" s="3" t="s">
        <v>198</v>
      </c>
      <c r="IXE47" s="2" t="s">
        <v>195</v>
      </c>
      <c r="IXF47" s="3" t="s">
        <v>196</v>
      </c>
      <c r="IXG47" s="3" t="s">
        <v>180</v>
      </c>
      <c r="IXH47" s="3" t="s">
        <v>26</v>
      </c>
      <c r="IXI47" s="3" t="s">
        <v>197</v>
      </c>
      <c r="IXL47" s="3" t="s">
        <v>198</v>
      </c>
      <c r="IXM47" s="2" t="s">
        <v>195</v>
      </c>
      <c r="IXN47" s="3" t="s">
        <v>196</v>
      </c>
      <c r="IXO47" s="3" t="s">
        <v>180</v>
      </c>
      <c r="IXP47" s="3" t="s">
        <v>26</v>
      </c>
      <c r="IXQ47" s="3" t="s">
        <v>197</v>
      </c>
      <c r="IXT47" s="3" t="s">
        <v>198</v>
      </c>
      <c r="IXU47" s="2" t="s">
        <v>195</v>
      </c>
      <c r="IXV47" s="3" t="s">
        <v>196</v>
      </c>
      <c r="IXW47" s="3" t="s">
        <v>180</v>
      </c>
      <c r="IXX47" s="3" t="s">
        <v>26</v>
      </c>
      <c r="IXY47" s="3" t="s">
        <v>197</v>
      </c>
      <c r="IYB47" s="3" t="s">
        <v>198</v>
      </c>
      <c r="IYC47" s="2" t="s">
        <v>195</v>
      </c>
      <c r="IYD47" s="3" t="s">
        <v>196</v>
      </c>
      <c r="IYE47" s="3" t="s">
        <v>180</v>
      </c>
      <c r="IYF47" s="3" t="s">
        <v>26</v>
      </c>
      <c r="IYG47" s="3" t="s">
        <v>197</v>
      </c>
      <c r="IYJ47" s="3" t="s">
        <v>198</v>
      </c>
      <c r="IYK47" s="2" t="s">
        <v>195</v>
      </c>
      <c r="IYL47" s="3" t="s">
        <v>196</v>
      </c>
      <c r="IYM47" s="3" t="s">
        <v>180</v>
      </c>
      <c r="IYN47" s="3" t="s">
        <v>26</v>
      </c>
      <c r="IYO47" s="3" t="s">
        <v>197</v>
      </c>
      <c r="IYR47" s="3" t="s">
        <v>198</v>
      </c>
      <c r="IYS47" s="2" t="s">
        <v>195</v>
      </c>
      <c r="IYT47" s="3" t="s">
        <v>196</v>
      </c>
      <c r="IYU47" s="3" t="s">
        <v>180</v>
      </c>
      <c r="IYV47" s="3" t="s">
        <v>26</v>
      </c>
      <c r="IYW47" s="3" t="s">
        <v>197</v>
      </c>
      <c r="IYZ47" s="3" t="s">
        <v>198</v>
      </c>
      <c r="IZA47" s="2" t="s">
        <v>195</v>
      </c>
      <c r="IZB47" s="3" t="s">
        <v>196</v>
      </c>
      <c r="IZC47" s="3" t="s">
        <v>180</v>
      </c>
      <c r="IZD47" s="3" t="s">
        <v>26</v>
      </c>
      <c r="IZE47" s="3" t="s">
        <v>197</v>
      </c>
      <c r="IZH47" s="3" t="s">
        <v>198</v>
      </c>
      <c r="IZI47" s="2" t="s">
        <v>195</v>
      </c>
      <c r="IZJ47" s="3" t="s">
        <v>196</v>
      </c>
      <c r="IZK47" s="3" t="s">
        <v>180</v>
      </c>
      <c r="IZL47" s="3" t="s">
        <v>26</v>
      </c>
      <c r="IZM47" s="3" t="s">
        <v>197</v>
      </c>
      <c r="IZP47" s="3" t="s">
        <v>198</v>
      </c>
      <c r="IZQ47" s="2" t="s">
        <v>195</v>
      </c>
      <c r="IZR47" s="3" t="s">
        <v>196</v>
      </c>
      <c r="IZS47" s="3" t="s">
        <v>180</v>
      </c>
      <c r="IZT47" s="3" t="s">
        <v>26</v>
      </c>
      <c r="IZU47" s="3" t="s">
        <v>197</v>
      </c>
      <c r="IZX47" s="3" t="s">
        <v>198</v>
      </c>
      <c r="IZY47" s="2" t="s">
        <v>195</v>
      </c>
      <c r="IZZ47" s="3" t="s">
        <v>196</v>
      </c>
      <c r="JAA47" s="3" t="s">
        <v>180</v>
      </c>
      <c r="JAB47" s="3" t="s">
        <v>26</v>
      </c>
      <c r="JAC47" s="3" t="s">
        <v>197</v>
      </c>
      <c r="JAF47" s="3" t="s">
        <v>198</v>
      </c>
      <c r="JAG47" s="2" t="s">
        <v>195</v>
      </c>
      <c r="JAH47" s="3" t="s">
        <v>196</v>
      </c>
      <c r="JAI47" s="3" t="s">
        <v>180</v>
      </c>
      <c r="JAJ47" s="3" t="s">
        <v>26</v>
      </c>
      <c r="JAK47" s="3" t="s">
        <v>197</v>
      </c>
      <c r="JAN47" s="3" t="s">
        <v>198</v>
      </c>
      <c r="JAO47" s="2" t="s">
        <v>195</v>
      </c>
      <c r="JAP47" s="3" t="s">
        <v>196</v>
      </c>
      <c r="JAQ47" s="3" t="s">
        <v>180</v>
      </c>
      <c r="JAR47" s="3" t="s">
        <v>26</v>
      </c>
      <c r="JAS47" s="3" t="s">
        <v>197</v>
      </c>
      <c r="JAV47" s="3" t="s">
        <v>198</v>
      </c>
      <c r="JAW47" s="2" t="s">
        <v>195</v>
      </c>
      <c r="JAX47" s="3" t="s">
        <v>196</v>
      </c>
      <c r="JAY47" s="3" t="s">
        <v>180</v>
      </c>
      <c r="JAZ47" s="3" t="s">
        <v>26</v>
      </c>
      <c r="JBA47" s="3" t="s">
        <v>197</v>
      </c>
      <c r="JBD47" s="3" t="s">
        <v>198</v>
      </c>
      <c r="JBE47" s="2" t="s">
        <v>195</v>
      </c>
      <c r="JBF47" s="3" t="s">
        <v>196</v>
      </c>
      <c r="JBG47" s="3" t="s">
        <v>180</v>
      </c>
      <c r="JBH47" s="3" t="s">
        <v>26</v>
      </c>
      <c r="JBI47" s="3" t="s">
        <v>197</v>
      </c>
      <c r="JBL47" s="3" t="s">
        <v>198</v>
      </c>
      <c r="JBM47" s="2" t="s">
        <v>195</v>
      </c>
      <c r="JBN47" s="3" t="s">
        <v>196</v>
      </c>
      <c r="JBO47" s="3" t="s">
        <v>180</v>
      </c>
      <c r="JBP47" s="3" t="s">
        <v>26</v>
      </c>
      <c r="JBQ47" s="3" t="s">
        <v>197</v>
      </c>
      <c r="JBT47" s="3" t="s">
        <v>198</v>
      </c>
      <c r="JBU47" s="2" t="s">
        <v>195</v>
      </c>
      <c r="JBV47" s="3" t="s">
        <v>196</v>
      </c>
      <c r="JBW47" s="3" t="s">
        <v>180</v>
      </c>
      <c r="JBX47" s="3" t="s">
        <v>26</v>
      </c>
      <c r="JBY47" s="3" t="s">
        <v>197</v>
      </c>
      <c r="JCB47" s="3" t="s">
        <v>198</v>
      </c>
      <c r="JCC47" s="2" t="s">
        <v>195</v>
      </c>
      <c r="JCD47" s="3" t="s">
        <v>196</v>
      </c>
      <c r="JCE47" s="3" t="s">
        <v>180</v>
      </c>
      <c r="JCF47" s="3" t="s">
        <v>26</v>
      </c>
      <c r="JCG47" s="3" t="s">
        <v>197</v>
      </c>
      <c r="JCJ47" s="3" t="s">
        <v>198</v>
      </c>
      <c r="JCK47" s="2" t="s">
        <v>195</v>
      </c>
      <c r="JCL47" s="3" t="s">
        <v>196</v>
      </c>
      <c r="JCM47" s="3" t="s">
        <v>180</v>
      </c>
      <c r="JCN47" s="3" t="s">
        <v>26</v>
      </c>
      <c r="JCO47" s="3" t="s">
        <v>197</v>
      </c>
      <c r="JCR47" s="3" t="s">
        <v>198</v>
      </c>
      <c r="JCS47" s="2" t="s">
        <v>195</v>
      </c>
      <c r="JCT47" s="3" t="s">
        <v>196</v>
      </c>
      <c r="JCU47" s="3" t="s">
        <v>180</v>
      </c>
      <c r="JCV47" s="3" t="s">
        <v>26</v>
      </c>
      <c r="JCW47" s="3" t="s">
        <v>197</v>
      </c>
      <c r="JCZ47" s="3" t="s">
        <v>198</v>
      </c>
      <c r="JDA47" s="2" t="s">
        <v>195</v>
      </c>
      <c r="JDB47" s="3" t="s">
        <v>196</v>
      </c>
      <c r="JDC47" s="3" t="s">
        <v>180</v>
      </c>
      <c r="JDD47" s="3" t="s">
        <v>26</v>
      </c>
      <c r="JDE47" s="3" t="s">
        <v>197</v>
      </c>
      <c r="JDH47" s="3" t="s">
        <v>198</v>
      </c>
      <c r="JDI47" s="2" t="s">
        <v>195</v>
      </c>
      <c r="JDJ47" s="3" t="s">
        <v>196</v>
      </c>
      <c r="JDK47" s="3" t="s">
        <v>180</v>
      </c>
      <c r="JDL47" s="3" t="s">
        <v>26</v>
      </c>
      <c r="JDM47" s="3" t="s">
        <v>197</v>
      </c>
      <c r="JDP47" s="3" t="s">
        <v>198</v>
      </c>
      <c r="JDQ47" s="2" t="s">
        <v>195</v>
      </c>
      <c r="JDR47" s="3" t="s">
        <v>196</v>
      </c>
      <c r="JDS47" s="3" t="s">
        <v>180</v>
      </c>
      <c r="JDT47" s="3" t="s">
        <v>26</v>
      </c>
      <c r="JDU47" s="3" t="s">
        <v>197</v>
      </c>
      <c r="JDX47" s="3" t="s">
        <v>198</v>
      </c>
      <c r="JDY47" s="2" t="s">
        <v>195</v>
      </c>
      <c r="JDZ47" s="3" t="s">
        <v>196</v>
      </c>
      <c r="JEA47" s="3" t="s">
        <v>180</v>
      </c>
      <c r="JEB47" s="3" t="s">
        <v>26</v>
      </c>
      <c r="JEC47" s="3" t="s">
        <v>197</v>
      </c>
      <c r="JEF47" s="3" t="s">
        <v>198</v>
      </c>
      <c r="JEG47" s="2" t="s">
        <v>195</v>
      </c>
      <c r="JEH47" s="3" t="s">
        <v>196</v>
      </c>
      <c r="JEI47" s="3" t="s">
        <v>180</v>
      </c>
      <c r="JEJ47" s="3" t="s">
        <v>26</v>
      </c>
      <c r="JEK47" s="3" t="s">
        <v>197</v>
      </c>
      <c r="JEN47" s="3" t="s">
        <v>198</v>
      </c>
      <c r="JEO47" s="2" t="s">
        <v>195</v>
      </c>
      <c r="JEP47" s="3" t="s">
        <v>196</v>
      </c>
      <c r="JEQ47" s="3" t="s">
        <v>180</v>
      </c>
      <c r="JER47" s="3" t="s">
        <v>26</v>
      </c>
      <c r="JES47" s="3" t="s">
        <v>197</v>
      </c>
      <c r="JEV47" s="3" t="s">
        <v>198</v>
      </c>
      <c r="JEW47" s="2" t="s">
        <v>195</v>
      </c>
      <c r="JEX47" s="3" t="s">
        <v>196</v>
      </c>
      <c r="JEY47" s="3" t="s">
        <v>180</v>
      </c>
      <c r="JEZ47" s="3" t="s">
        <v>26</v>
      </c>
      <c r="JFA47" s="3" t="s">
        <v>197</v>
      </c>
      <c r="JFD47" s="3" t="s">
        <v>198</v>
      </c>
      <c r="JFE47" s="2" t="s">
        <v>195</v>
      </c>
      <c r="JFF47" s="3" t="s">
        <v>196</v>
      </c>
      <c r="JFG47" s="3" t="s">
        <v>180</v>
      </c>
      <c r="JFH47" s="3" t="s">
        <v>26</v>
      </c>
      <c r="JFI47" s="3" t="s">
        <v>197</v>
      </c>
      <c r="JFL47" s="3" t="s">
        <v>198</v>
      </c>
      <c r="JFM47" s="2" t="s">
        <v>195</v>
      </c>
      <c r="JFN47" s="3" t="s">
        <v>196</v>
      </c>
      <c r="JFO47" s="3" t="s">
        <v>180</v>
      </c>
      <c r="JFP47" s="3" t="s">
        <v>26</v>
      </c>
      <c r="JFQ47" s="3" t="s">
        <v>197</v>
      </c>
      <c r="JFT47" s="3" t="s">
        <v>198</v>
      </c>
      <c r="JFU47" s="2" t="s">
        <v>195</v>
      </c>
      <c r="JFV47" s="3" t="s">
        <v>196</v>
      </c>
      <c r="JFW47" s="3" t="s">
        <v>180</v>
      </c>
      <c r="JFX47" s="3" t="s">
        <v>26</v>
      </c>
      <c r="JFY47" s="3" t="s">
        <v>197</v>
      </c>
      <c r="JGB47" s="3" t="s">
        <v>198</v>
      </c>
      <c r="JGC47" s="2" t="s">
        <v>195</v>
      </c>
      <c r="JGD47" s="3" t="s">
        <v>196</v>
      </c>
      <c r="JGE47" s="3" t="s">
        <v>180</v>
      </c>
      <c r="JGF47" s="3" t="s">
        <v>26</v>
      </c>
      <c r="JGG47" s="3" t="s">
        <v>197</v>
      </c>
      <c r="JGJ47" s="3" t="s">
        <v>198</v>
      </c>
      <c r="JGK47" s="2" t="s">
        <v>195</v>
      </c>
      <c r="JGL47" s="3" t="s">
        <v>196</v>
      </c>
      <c r="JGM47" s="3" t="s">
        <v>180</v>
      </c>
      <c r="JGN47" s="3" t="s">
        <v>26</v>
      </c>
      <c r="JGO47" s="3" t="s">
        <v>197</v>
      </c>
      <c r="JGR47" s="3" t="s">
        <v>198</v>
      </c>
      <c r="JGS47" s="2" t="s">
        <v>195</v>
      </c>
      <c r="JGT47" s="3" t="s">
        <v>196</v>
      </c>
      <c r="JGU47" s="3" t="s">
        <v>180</v>
      </c>
      <c r="JGV47" s="3" t="s">
        <v>26</v>
      </c>
      <c r="JGW47" s="3" t="s">
        <v>197</v>
      </c>
      <c r="JGZ47" s="3" t="s">
        <v>198</v>
      </c>
      <c r="JHA47" s="2" t="s">
        <v>195</v>
      </c>
      <c r="JHB47" s="3" t="s">
        <v>196</v>
      </c>
      <c r="JHC47" s="3" t="s">
        <v>180</v>
      </c>
      <c r="JHD47" s="3" t="s">
        <v>26</v>
      </c>
      <c r="JHE47" s="3" t="s">
        <v>197</v>
      </c>
      <c r="JHH47" s="3" t="s">
        <v>198</v>
      </c>
      <c r="JHI47" s="2" t="s">
        <v>195</v>
      </c>
      <c r="JHJ47" s="3" t="s">
        <v>196</v>
      </c>
      <c r="JHK47" s="3" t="s">
        <v>180</v>
      </c>
      <c r="JHL47" s="3" t="s">
        <v>26</v>
      </c>
      <c r="JHM47" s="3" t="s">
        <v>197</v>
      </c>
      <c r="JHP47" s="3" t="s">
        <v>198</v>
      </c>
      <c r="JHQ47" s="2" t="s">
        <v>195</v>
      </c>
      <c r="JHR47" s="3" t="s">
        <v>196</v>
      </c>
      <c r="JHS47" s="3" t="s">
        <v>180</v>
      </c>
      <c r="JHT47" s="3" t="s">
        <v>26</v>
      </c>
      <c r="JHU47" s="3" t="s">
        <v>197</v>
      </c>
      <c r="JHX47" s="3" t="s">
        <v>198</v>
      </c>
      <c r="JHY47" s="2" t="s">
        <v>195</v>
      </c>
      <c r="JHZ47" s="3" t="s">
        <v>196</v>
      </c>
      <c r="JIA47" s="3" t="s">
        <v>180</v>
      </c>
      <c r="JIB47" s="3" t="s">
        <v>26</v>
      </c>
      <c r="JIC47" s="3" t="s">
        <v>197</v>
      </c>
      <c r="JIF47" s="3" t="s">
        <v>198</v>
      </c>
      <c r="JIG47" s="2" t="s">
        <v>195</v>
      </c>
      <c r="JIH47" s="3" t="s">
        <v>196</v>
      </c>
      <c r="JII47" s="3" t="s">
        <v>180</v>
      </c>
      <c r="JIJ47" s="3" t="s">
        <v>26</v>
      </c>
      <c r="JIK47" s="3" t="s">
        <v>197</v>
      </c>
      <c r="JIN47" s="3" t="s">
        <v>198</v>
      </c>
      <c r="JIO47" s="2" t="s">
        <v>195</v>
      </c>
      <c r="JIP47" s="3" t="s">
        <v>196</v>
      </c>
      <c r="JIQ47" s="3" t="s">
        <v>180</v>
      </c>
      <c r="JIR47" s="3" t="s">
        <v>26</v>
      </c>
      <c r="JIS47" s="3" t="s">
        <v>197</v>
      </c>
      <c r="JIV47" s="3" t="s">
        <v>198</v>
      </c>
      <c r="JIW47" s="2" t="s">
        <v>195</v>
      </c>
      <c r="JIX47" s="3" t="s">
        <v>196</v>
      </c>
      <c r="JIY47" s="3" t="s">
        <v>180</v>
      </c>
      <c r="JIZ47" s="3" t="s">
        <v>26</v>
      </c>
      <c r="JJA47" s="3" t="s">
        <v>197</v>
      </c>
      <c r="JJD47" s="3" t="s">
        <v>198</v>
      </c>
      <c r="JJE47" s="2" t="s">
        <v>195</v>
      </c>
      <c r="JJF47" s="3" t="s">
        <v>196</v>
      </c>
      <c r="JJG47" s="3" t="s">
        <v>180</v>
      </c>
      <c r="JJH47" s="3" t="s">
        <v>26</v>
      </c>
      <c r="JJI47" s="3" t="s">
        <v>197</v>
      </c>
      <c r="JJL47" s="3" t="s">
        <v>198</v>
      </c>
      <c r="JJM47" s="2" t="s">
        <v>195</v>
      </c>
      <c r="JJN47" s="3" t="s">
        <v>196</v>
      </c>
      <c r="JJO47" s="3" t="s">
        <v>180</v>
      </c>
      <c r="JJP47" s="3" t="s">
        <v>26</v>
      </c>
      <c r="JJQ47" s="3" t="s">
        <v>197</v>
      </c>
      <c r="JJT47" s="3" t="s">
        <v>198</v>
      </c>
      <c r="JJU47" s="2" t="s">
        <v>195</v>
      </c>
      <c r="JJV47" s="3" t="s">
        <v>196</v>
      </c>
      <c r="JJW47" s="3" t="s">
        <v>180</v>
      </c>
      <c r="JJX47" s="3" t="s">
        <v>26</v>
      </c>
      <c r="JJY47" s="3" t="s">
        <v>197</v>
      </c>
      <c r="JKB47" s="3" t="s">
        <v>198</v>
      </c>
      <c r="JKC47" s="2" t="s">
        <v>195</v>
      </c>
      <c r="JKD47" s="3" t="s">
        <v>196</v>
      </c>
      <c r="JKE47" s="3" t="s">
        <v>180</v>
      </c>
      <c r="JKF47" s="3" t="s">
        <v>26</v>
      </c>
      <c r="JKG47" s="3" t="s">
        <v>197</v>
      </c>
      <c r="JKJ47" s="3" t="s">
        <v>198</v>
      </c>
      <c r="JKK47" s="2" t="s">
        <v>195</v>
      </c>
      <c r="JKL47" s="3" t="s">
        <v>196</v>
      </c>
      <c r="JKM47" s="3" t="s">
        <v>180</v>
      </c>
      <c r="JKN47" s="3" t="s">
        <v>26</v>
      </c>
      <c r="JKO47" s="3" t="s">
        <v>197</v>
      </c>
      <c r="JKR47" s="3" t="s">
        <v>198</v>
      </c>
      <c r="JKS47" s="2" t="s">
        <v>195</v>
      </c>
      <c r="JKT47" s="3" t="s">
        <v>196</v>
      </c>
      <c r="JKU47" s="3" t="s">
        <v>180</v>
      </c>
      <c r="JKV47" s="3" t="s">
        <v>26</v>
      </c>
      <c r="JKW47" s="3" t="s">
        <v>197</v>
      </c>
      <c r="JKZ47" s="3" t="s">
        <v>198</v>
      </c>
      <c r="JLA47" s="2" t="s">
        <v>195</v>
      </c>
      <c r="JLB47" s="3" t="s">
        <v>196</v>
      </c>
      <c r="JLC47" s="3" t="s">
        <v>180</v>
      </c>
      <c r="JLD47" s="3" t="s">
        <v>26</v>
      </c>
      <c r="JLE47" s="3" t="s">
        <v>197</v>
      </c>
      <c r="JLH47" s="3" t="s">
        <v>198</v>
      </c>
      <c r="JLI47" s="2" t="s">
        <v>195</v>
      </c>
      <c r="JLJ47" s="3" t="s">
        <v>196</v>
      </c>
      <c r="JLK47" s="3" t="s">
        <v>180</v>
      </c>
      <c r="JLL47" s="3" t="s">
        <v>26</v>
      </c>
      <c r="JLM47" s="3" t="s">
        <v>197</v>
      </c>
      <c r="JLP47" s="3" t="s">
        <v>198</v>
      </c>
      <c r="JLQ47" s="2" t="s">
        <v>195</v>
      </c>
      <c r="JLR47" s="3" t="s">
        <v>196</v>
      </c>
      <c r="JLS47" s="3" t="s">
        <v>180</v>
      </c>
      <c r="JLT47" s="3" t="s">
        <v>26</v>
      </c>
      <c r="JLU47" s="3" t="s">
        <v>197</v>
      </c>
      <c r="JLX47" s="3" t="s">
        <v>198</v>
      </c>
      <c r="JLY47" s="2" t="s">
        <v>195</v>
      </c>
      <c r="JLZ47" s="3" t="s">
        <v>196</v>
      </c>
      <c r="JMA47" s="3" t="s">
        <v>180</v>
      </c>
      <c r="JMB47" s="3" t="s">
        <v>26</v>
      </c>
      <c r="JMC47" s="3" t="s">
        <v>197</v>
      </c>
      <c r="JMF47" s="3" t="s">
        <v>198</v>
      </c>
      <c r="JMG47" s="2" t="s">
        <v>195</v>
      </c>
      <c r="JMH47" s="3" t="s">
        <v>196</v>
      </c>
      <c r="JMI47" s="3" t="s">
        <v>180</v>
      </c>
      <c r="JMJ47" s="3" t="s">
        <v>26</v>
      </c>
      <c r="JMK47" s="3" t="s">
        <v>197</v>
      </c>
      <c r="JMN47" s="3" t="s">
        <v>198</v>
      </c>
      <c r="JMO47" s="2" t="s">
        <v>195</v>
      </c>
      <c r="JMP47" s="3" t="s">
        <v>196</v>
      </c>
      <c r="JMQ47" s="3" t="s">
        <v>180</v>
      </c>
      <c r="JMR47" s="3" t="s">
        <v>26</v>
      </c>
      <c r="JMS47" s="3" t="s">
        <v>197</v>
      </c>
      <c r="JMV47" s="3" t="s">
        <v>198</v>
      </c>
      <c r="JMW47" s="2" t="s">
        <v>195</v>
      </c>
      <c r="JMX47" s="3" t="s">
        <v>196</v>
      </c>
      <c r="JMY47" s="3" t="s">
        <v>180</v>
      </c>
      <c r="JMZ47" s="3" t="s">
        <v>26</v>
      </c>
      <c r="JNA47" s="3" t="s">
        <v>197</v>
      </c>
      <c r="JND47" s="3" t="s">
        <v>198</v>
      </c>
      <c r="JNE47" s="2" t="s">
        <v>195</v>
      </c>
      <c r="JNF47" s="3" t="s">
        <v>196</v>
      </c>
      <c r="JNG47" s="3" t="s">
        <v>180</v>
      </c>
      <c r="JNH47" s="3" t="s">
        <v>26</v>
      </c>
      <c r="JNI47" s="3" t="s">
        <v>197</v>
      </c>
      <c r="JNL47" s="3" t="s">
        <v>198</v>
      </c>
      <c r="JNM47" s="2" t="s">
        <v>195</v>
      </c>
      <c r="JNN47" s="3" t="s">
        <v>196</v>
      </c>
      <c r="JNO47" s="3" t="s">
        <v>180</v>
      </c>
      <c r="JNP47" s="3" t="s">
        <v>26</v>
      </c>
      <c r="JNQ47" s="3" t="s">
        <v>197</v>
      </c>
      <c r="JNT47" s="3" t="s">
        <v>198</v>
      </c>
      <c r="JNU47" s="2" t="s">
        <v>195</v>
      </c>
      <c r="JNV47" s="3" t="s">
        <v>196</v>
      </c>
      <c r="JNW47" s="3" t="s">
        <v>180</v>
      </c>
      <c r="JNX47" s="3" t="s">
        <v>26</v>
      </c>
      <c r="JNY47" s="3" t="s">
        <v>197</v>
      </c>
      <c r="JOB47" s="3" t="s">
        <v>198</v>
      </c>
      <c r="JOC47" s="2" t="s">
        <v>195</v>
      </c>
      <c r="JOD47" s="3" t="s">
        <v>196</v>
      </c>
      <c r="JOE47" s="3" t="s">
        <v>180</v>
      </c>
      <c r="JOF47" s="3" t="s">
        <v>26</v>
      </c>
      <c r="JOG47" s="3" t="s">
        <v>197</v>
      </c>
      <c r="JOJ47" s="3" t="s">
        <v>198</v>
      </c>
      <c r="JOK47" s="2" t="s">
        <v>195</v>
      </c>
      <c r="JOL47" s="3" t="s">
        <v>196</v>
      </c>
      <c r="JOM47" s="3" t="s">
        <v>180</v>
      </c>
      <c r="JON47" s="3" t="s">
        <v>26</v>
      </c>
      <c r="JOO47" s="3" t="s">
        <v>197</v>
      </c>
      <c r="JOR47" s="3" t="s">
        <v>198</v>
      </c>
      <c r="JOS47" s="2" t="s">
        <v>195</v>
      </c>
      <c r="JOT47" s="3" t="s">
        <v>196</v>
      </c>
      <c r="JOU47" s="3" t="s">
        <v>180</v>
      </c>
      <c r="JOV47" s="3" t="s">
        <v>26</v>
      </c>
      <c r="JOW47" s="3" t="s">
        <v>197</v>
      </c>
      <c r="JOZ47" s="3" t="s">
        <v>198</v>
      </c>
      <c r="JPA47" s="2" t="s">
        <v>195</v>
      </c>
      <c r="JPB47" s="3" t="s">
        <v>196</v>
      </c>
      <c r="JPC47" s="3" t="s">
        <v>180</v>
      </c>
      <c r="JPD47" s="3" t="s">
        <v>26</v>
      </c>
      <c r="JPE47" s="3" t="s">
        <v>197</v>
      </c>
      <c r="JPH47" s="3" t="s">
        <v>198</v>
      </c>
      <c r="JPI47" s="2" t="s">
        <v>195</v>
      </c>
      <c r="JPJ47" s="3" t="s">
        <v>196</v>
      </c>
      <c r="JPK47" s="3" t="s">
        <v>180</v>
      </c>
      <c r="JPL47" s="3" t="s">
        <v>26</v>
      </c>
      <c r="JPM47" s="3" t="s">
        <v>197</v>
      </c>
      <c r="JPP47" s="3" t="s">
        <v>198</v>
      </c>
      <c r="JPQ47" s="2" t="s">
        <v>195</v>
      </c>
      <c r="JPR47" s="3" t="s">
        <v>196</v>
      </c>
      <c r="JPS47" s="3" t="s">
        <v>180</v>
      </c>
      <c r="JPT47" s="3" t="s">
        <v>26</v>
      </c>
      <c r="JPU47" s="3" t="s">
        <v>197</v>
      </c>
      <c r="JPX47" s="3" t="s">
        <v>198</v>
      </c>
      <c r="JPY47" s="2" t="s">
        <v>195</v>
      </c>
      <c r="JPZ47" s="3" t="s">
        <v>196</v>
      </c>
      <c r="JQA47" s="3" t="s">
        <v>180</v>
      </c>
      <c r="JQB47" s="3" t="s">
        <v>26</v>
      </c>
      <c r="JQC47" s="3" t="s">
        <v>197</v>
      </c>
      <c r="JQF47" s="3" t="s">
        <v>198</v>
      </c>
      <c r="JQG47" s="2" t="s">
        <v>195</v>
      </c>
      <c r="JQH47" s="3" t="s">
        <v>196</v>
      </c>
      <c r="JQI47" s="3" t="s">
        <v>180</v>
      </c>
      <c r="JQJ47" s="3" t="s">
        <v>26</v>
      </c>
      <c r="JQK47" s="3" t="s">
        <v>197</v>
      </c>
      <c r="JQN47" s="3" t="s">
        <v>198</v>
      </c>
      <c r="JQO47" s="2" t="s">
        <v>195</v>
      </c>
      <c r="JQP47" s="3" t="s">
        <v>196</v>
      </c>
      <c r="JQQ47" s="3" t="s">
        <v>180</v>
      </c>
      <c r="JQR47" s="3" t="s">
        <v>26</v>
      </c>
      <c r="JQS47" s="3" t="s">
        <v>197</v>
      </c>
      <c r="JQV47" s="3" t="s">
        <v>198</v>
      </c>
      <c r="JQW47" s="2" t="s">
        <v>195</v>
      </c>
      <c r="JQX47" s="3" t="s">
        <v>196</v>
      </c>
      <c r="JQY47" s="3" t="s">
        <v>180</v>
      </c>
      <c r="JQZ47" s="3" t="s">
        <v>26</v>
      </c>
      <c r="JRA47" s="3" t="s">
        <v>197</v>
      </c>
      <c r="JRD47" s="3" t="s">
        <v>198</v>
      </c>
      <c r="JRE47" s="2" t="s">
        <v>195</v>
      </c>
      <c r="JRF47" s="3" t="s">
        <v>196</v>
      </c>
      <c r="JRG47" s="3" t="s">
        <v>180</v>
      </c>
      <c r="JRH47" s="3" t="s">
        <v>26</v>
      </c>
      <c r="JRI47" s="3" t="s">
        <v>197</v>
      </c>
      <c r="JRL47" s="3" t="s">
        <v>198</v>
      </c>
      <c r="JRM47" s="2" t="s">
        <v>195</v>
      </c>
      <c r="JRN47" s="3" t="s">
        <v>196</v>
      </c>
      <c r="JRO47" s="3" t="s">
        <v>180</v>
      </c>
      <c r="JRP47" s="3" t="s">
        <v>26</v>
      </c>
      <c r="JRQ47" s="3" t="s">
        <v>197</v>
      </c>
      <c r="JRT47" s="3" t="s">
        <v>198</v>
      </c>
      <c r="JRU47" s="2" t="s">
        <v>195</v>
      </c>
      <c r="JRV47" s="3" t="s">
        <v>196</v>
      </c>
      <c r="JRW47" s="3" t="s">
        <v>180</v>
      </c>
      <c r="JRX47" s="3" t="s">
        <v>26</v>
      </c>
      <c r="JRY47" s="3" t="s">
        <v>197</v>
      </c>
      <c r="JSB47" s="3" t="s">
        <v>198</v>
      </c>
      <c r="JSC47" s="2" t="s">
        <v>195</v>
      </c>
      <c r="JSD47" s="3" t="s">
        <v>196</v>
      </c>
      <c r="JSE47" s="3" t="s">
        <v>180</v>
      </c>
      <c r="JSF47" s="3" t="s">
        <v>26</v>
      </c>
      <c r="JSG47" s="3" t="s">
        <v>197</v>
      </c>
      <c r="JSJ47" s="3" t="s">
        <v>198</v>
      </c>
      <c r="JSK47" s="2" t="s">
        <v>195</v>
      </c>
      <c r="JSL47" s="3" t="s">
        <v>196</v>
      </c>
      <c r="JSM47" s="3" t="s">
        <v>180</v>
      </c>
      <c r="JSN47" s="3" t="s">
        <v>26</v>
      </c>
      <c r="JSO47" s="3" t="s">
        <v>197</v>
      </c>
      <c r="JSR47" s="3" t="s">
        <v>198</v>
      </c>
      <c r="JSS47" s="2" t="s">
        <v>195</v>
      </c>
      <c r="JST47" s="3" t="s">
        <v>196</v>
      </c>
      <c r="JSU47" s="3" t="s">
        <v>180</v>
      </c>
      <c r="JSV47" s="3" t="s">
        <v>26</v>
      </c>
      <c r="JSW47" s="3" t="s">
        <v>197</v>
      </c>
      <c r="JSZ47" s="3" t="s">
        <v>198</v>
      </c>
      <c r="JTA47" s="2" t="s">
        <v>195</v>
      </c>
      <c r="JTB47" s="3" t="s">
        <v>196</v>
      </c>
      <c r="JTC47" s="3" t="s">
        <v>180</v>
      </c>
      <c r="JTD47" s="3" t="s">
        <v>26</v>
      </c>
      <c r="JTE47" s="3" t="s">
        <v>197</v>
      </c>
      <c r="JTH47" s="3" t="s">
        <v>198</v>
      </c>
      <c r="JTI47" s="2" t="s">
        <v>195</v>
      </c>
      <c r="JTJ47" s="3" t="s">
        <v>196</v>
      </c>
      <c r="JTK47" s="3" t="s">
        <v>180</v>
      </c>
      <c r="JTL47" s="3" t="s">
        <v>26</v>
      </c>
      <c r="JTM47" s="3" t="s">
        <v>197</v>
      </c>
      <c r="JTP47" s="3" t="s">
        <v>198</v>
      </c>
      <c r="JTQ47" s="2" t="s">
        <v>195</v>
      </c>
      <c r="JTR47" s="3" t="s">
        <v>196</v>
      </c>
      <c r="JTS47" s="3" t="s">
        <v>180</v>
      </c>
      <c r="JTT47" s="3" t="s">
        <v>26</v>
      </c>
      <c r="JTU47" s="3" t="s">
        <v>197</v>
      </c>
      <c r="JTX47" s="3" t="s">
        <v>198</v>
      </c>
      <c r="JTY47" s="2" t="s">
        <v>195</v>
      </c>
      <c r="JTZ47" s="3" t="s">
        <v>196</v>
      </c>
      <c r="JUA47" s="3" t="s">
        <v>180</v>
      </c>
      <c r="JUB47" s="3" t="s">
        <v>26</v>
      </c>
      <c r="JUC47" s="3" t="s">
        <v>197</v>
      </c>
      <c r="JUF47" s="3" t="s">
        <v>198</v>
      </c>
      <c r="JUG47" s="2" t="s">
        <v>195</v>
      </c>
      <c r="JUH47" s="3" t="s">
        <v>196</v>
      </c>
      <c r="JUI47" s="3" t="s">
        <v>180</v>
      </c>
      <c r="JUJ47" s="3" t="s">
        <v>26</v>
      </c>
      <c r="JUK47" s="3" t="s">
        <v>197</v>
      </c>
      <c r="JUN47" s="3" t="s">
        <v>198</v>
      </c>
      <c r="JUO47" s="2" t="s">
        <v>195</v>
      </c>
      <c r="JUP47" s="3" t="s">
        <v>196</v>
      </c>
      <c r="JUQ47" s="3" t="s">
        <v>180</v>
      </c>
      <c r="JUR47" s="3" t="s">
        <v>26</v>
      </c>
      <c r="JUS47" s="3" t="s">
        <v>197</v>
      </c>
      <c r="JUV47" s="3" t="s">
        <v>198</v>
      </c>
      <c r="JUW47" s="2" t="s">
        <v>195</v>
      </c>
      <c r="JUX47" s="3" t="s">
        <v>196</v>
      </c>
      <c r="JUY47" s="3" t="s">
        <v>180</v>
      </c>
      <c r="JUZ47" s="3" t="s">
        <v>26</v>
      </c>
      <c r="JVA47" s="3" t="s">
        <v>197</v>
      </c>
      <c r="JVD47" s="3" t="s">
        <v>198</v>
      </c>
      <c r="JVE47" s="2" t="s">
        <v>195</v>
      </c>
      <c r="JVF47" s="3" t="s">
        <v>196</v>
      </c>
      <c r="JVG47" s="3" t="s">
        <v>180</v>
      </c>
      <c r="JVH47" s="3" t="s">
        <v>26</v>
      </c>
      <c r="JVI47" s="3" t="s">
        <v>197</v>
      </c>
      <c r="JVL47" s="3" t="s">
        <v>198</v>
      </c>
      <c r="JVM47" s="2" t="s">
        <v>195</v>
      </c>
      <c r="JVN47" s="3" t="s">
        <v>196</v>
      </c>
      <c r="JVO47" s="3" t="s">
        <v>180</v>
      </c>
      <c r="JVP47" s="3" t="s">
        <v>26</v>
      </c>
      <c r="JVQ47" s="3" t="s">
        <v>197</v>
      </c>
      <c r="JVT47" s="3" t="s">
        <v>198</v>
      </c>
      <c r="JVU47" s="2" t="s">
        <v>195</v>
      </c>
      <c r="JVV47" s="3" t="s">
        <v>196</v>
      </c>
      <c r="JVW47" s="3" t="s">
        <v>180</v>
      </c>
      <c r="JVX47" s="3" t="s">
        <v>26</v>
      </c>
      <c r="JVY47" s="3" t="s">
        <v>197</v>
      </c>
      <c r="JWB47" s="3" t="s">
        <v>198</v>
      </c>
      <c r="JWC47" s="2" t="s">
        <v>195</v>
      </c>
      <c r="JWD47" s="3" t="s">
        <v>196</v>
      </c>
      <c r="JWE47" s="3" t="s">
        <v>180</v>
      </c>
      <c r="JWF47" s="3" t="s">
        <v>26</v>
      </c>
      <c r="JWG47" s="3" t="s">
        <v>197</v>
      </c>
      <c r="JWJ47" s="3" t="s">
        <v>198</v>
      </c>
      <c r="JWK47" s="2" t="s">
        <v>195</v>
      </c>
      <c r="JWL47" s="3" t="s">
        <v>196</v>
      </c>
      <c r="JWM47" s="3" t="s">
        <v>180</v>
      </c>
      <c r="JWN47" s="3" t="s">
        <v>26</v>
      </c>
      <c r="JWO47" s="3" t="s">
        <v>197</v>
      </c>
      <c r="JWR47" s="3" t="s">
        <v>198</v>
      </c>
      <c r="JWS47" s="2" t="s">
        <v>195</v>
      </c>
      <c r="JWT47" s="3" t="s">
        <v>196</v>
      </c>
      <c r="JWU47" s="3" t="s">
        <v>180</v>
      </c>
      <c r="JWV47" s="3" t="s">
        <v>26</v>
      </c>
      <c r="JWW47" s="3" t="s">
        <v>197</v>
      </c>
      <c r="JWZ47" s="3" t="s">
        <v>198</v>
      </c>
      <c r="JXA47" s="2" t="s">
        <v>195</v>
      </c>
      <c r="JXB47" s="3" t="s">
        <v>196</v>
      </c>
      <c r="JXC47" s="3" t="s">
        <v>180</v>
      </c>
      <c r="JXD47" s="3" t="s">
        <v>26</v>
      </c>
      <c r="JXE47" s="3" t="s">
        <v>197</v>
      </c>
      <c r="JXH47" s="3" t="s">
        <v>198</v>
      </c>
      <c r="JXI47" s="2" t="s">
        <v>195</v>
      </c>
      <c r="JXJ47" s="3" t="s">
        <v>196</v>
      </c>
      <c r="JXK47" s="3" t="s">
        <v>180</v>
      </c>
      <c r="JXL47" s="3" t="s">
        <v>26</v>
      </c>
      <c r="JXM47" s="3" t="s">
        <v>197</v>
      </c>
      <c r="JXP47" s="3" t="s">
        <v>198</v>
      </c>
      <c r="JXQ47" s="2" t="s">
        <v>195</v>
      </c>
      <c r="JXR47" s="3" t="s">
        <v>196</v>
      </c>
      <c r="JXS47" s="3" t="s">
        <v>180</v>
      </c>
      <c r="JXT47" s="3" t="s">
        <v>26</v>
      </c>
      <c r="JXU47" s="3" t="s">
        <v>197</v>
      </c>
      <c r="JXX47" s="3" t="s">
        <v>198</v>
      </c>
      <c r="JXY47" s="2" t="s">
        <v>195</v>
      </c>
      <c r="JXZ47" s="3" t="s">
        <v>196</v>
      </c>
      <c r="JYA47" s="3" t="s">
        <v>180</v>
      </c>
      <c r="JYB47" s="3" t="s">
        <v>26</v>
      </c>
      <c r="JYC47" s="3" t="s">
        <v>197</v>
      </c>
      <c r="JYF47" s="3" t="s">
        <v>198</v>
      </c>
      <c r="JYG47" s="2" t="s">
        <v>195</v>
      </c>
      <c r="JYH47" s="3" t="s">
        <v>196</v>
      </c>
      <c r="JYI47" s="3" t="s">
        <v>180</v>
      </c>
      <c r="JYJ47" s="3" t="s">
        <v>26</v>
      </c>
      <c r="JYK47" s="3" t="s">
        <v>197</v>
      </c>
      <c r="JYN47" s="3" t="s">
        <v>198</v>
      </c>
      <c r="JYO47" s="2" t="s">
        <v>195</v>
      </c>
      <c r="JYP47" s="3" t="s">
        <v>196</v>
      </c>
      <c r="JYQ47" s="3" t="s">
        <v>180</v>
      </c>
      <c r="JYR47" s="3" t="s">
        <v>26</v>
      </c>
      <c r="JYS47" s="3" t="s">
        <v>197</v>
      </c>
      <c r="JYV47" s="3" t="s">
        <v>198</v>
      </c>
      <c r="JYW47" s="2" t="s">
        <v>195</v>
      </c>
      <c r="JYX47" s="3" t="s">
        <v>196</v>
      </c>
      <c r="JYY47" s="3" t="s">
        <v>180</v>
      </c>
      <c r="JYZ47" s="3" t="s">
        <v>26</v>
      </c>
      <c r="JZA47" s="3" t="s">
        <v>197</v>
      </c>
      <c r="JZD47" s="3" t="s">
        <v>198</v>
      </c>
      <c r="JZE47" s="2" t="s">
        <v>195</v>
      </c>
      <c r="JZF47" s="3" t="s">
        <v>196</v>
      </c>
      <c r="JZG47" s="3" t="s">
        <v>180</v>
      </c>
      <c r="JZH47" s="3" t="s">
        <v>26</v>
      </c>
      <c r="JZI47" s="3" t="s">
        <v>197</v>
      </c>
      <c r="JZL47" s="3" t="s">
        <v>198</v>
      </c>
      <c r="JZM47" s="2" t="s">
        <v>195</v>
      </c>
      <c r="JZN47" s="3" t="s">
        <v>196</v>
      </c>
      <c r="JZO47" s="3" t="s">
        <v>180</v>
      </c>
      <c r="JZP47" s="3" t="s">
        <v>26</v>
      </c>
      <c r="JZQ47" s="3" t="s">
        <v>197</v>
      </c>
      <c r="JZT47" s="3" t="s">
        <v>198</v>
      </c>
      <c r="JZU47" s="2" t="s">
        <v>195</v>
      </c>
      <c r="JZV47" s="3" t="s">
        <v>196</v>
      </c>
      <c r="JZW47" s="3" t="s">
        <v>180</v>
      </c>
      <c r="JZX47" s="3" t="s">
        <v>26</v>
      </c>
      <c r="JZY47" s="3" t="s">
        <v>197</v>
      </c>
      <c r="KAB47" s="3" t="s">
        <v>198</v>
      </c>
      <c r="KAC47" s="2" t="s">
        <v>195</v>
      </c>
      <c r="KAD47" s="3" t="s">
        <v>196</v>
      </c>
      <c r="KAE47" s="3" t="s">
        <v>180</v>
      </c>
      <c r="KAF47" s="3" t="s">
        <v>26</v>
      </c>
      <c r="KAG47" s="3" t="s">
        <v>197</v>
      </c>
      <c r="KAJ47" s="3" t="s">
        <v>198</v>
      </c>
      <c r="KAK47" s="2" t="s">
        <v>195</v>
      </c>
      <c r="KAL47" s="3" t="s">
        <v>196</v>
      </c>
      <c r="KAM47" s="3" t="s">
        <v>180</v>
      </c>
      <c r="KAN47" s="3" t="s">
        <v>26</v>
      </c>
      <c r="KAO47" s="3" t="s">
        <v>197</v>
      </c>
      <c r="KAR47" s="3" t="s">
        <v>198</v>
      </c>
      <c r="KAS47" s="2" t="s">
        <v>195</v>
      </c>
      <c r="KAT47" s="3" t="s">
        <v>196</v>
      </c>
      <c r="KAU47" s="3" t="s">
        <v>180</v>
      </c>
      <c r="KAV47" s="3" t="s">
        <v>26</v>
      </c>
      <c r="KAW47" s="3" t="s">
        <v>197</v>
      </c>
      <c r="KAZ47" s="3" t="s">
        <v>198</v>
      </c>
      <c r="KBA47" s="2" t="s">
        <v>195</v>
      </c>
      <c r="KBB47" s="3" t="s">
        <v>196</v>
      </c>
      <c r="KBC47" s="3" t="s">
        <v>180</v>
      </c>
      <c r="KBD47" s="3" t="s">
        <v>26</v>
      </c>
      <c r="KBE47" s="3" t="s">
        <v>197</v>
      </c>
      <c r="KBH47" s="3" t="s">
        <v>198</v>
      </c>
      <c r="KBI47" s="2" t="s">
        <v>195</v>
      </c>
      <c r="KBJ47" s="3" t="s">
        <v>196</v>
      </c>
      <c r="KBK47" s="3" t="s">
        <v>180</v>
      </c>
      <c r="KBL47" s="3" t="s">
        <v>26</v>
      </c>
      <c r="KBM47" s="3" t="s">
        <v>197</v>
      </c>
      <c r="KBP47" s="3" t="s">
        <v>198</v>
      </c>
      <c r="KBQ47" s="2" t="s">
        <v>195</v>
      </c>
      <c r="KBR47" s="3" t="s">
        <v>196</v>
      </c>
      <c r="KBS47" s="3" t="s">
        <v>180</v>
      </c>
      <c r="KBT47" s="3" t="s">
        <v>26</v>
      </c>
      <c r="KBU47" s="3" t="s">
        <v>197</v>
      </c>
      <c r="KBX47" s="3" t="s">
        <v>198</v>
      </c>
      <c r="KBY47" s="2" t="s">
        <v>195</v>
      </c>
      <c r="KBZ47" s="3" t="s">
        <v>196</v>
      </c>
      <c r="KCA47" s="3" t="s">
        <v>180</v>
      </c>
      <c r="KCB47" s="3" t="s">
        <v>26</v>
      </c>
      <c r="KCC47" s="3" t="s">
        <v>197</v>
      </c>
      <c r="KCF47" s="3" t="s">
        <v>198</v>
      </c>
      <c r="KCG47" s="2" t="s">
        <v>195</v>
      </c>
      <c r="KCH47" s="3" t="s">
        <v>196</v>
      </c>
      <c r="KCI47" s="3" t="s">
        <v>180</v>
      </c>
      <c r="KCJ47" s="3" t="s">
        <v>26</v>
      </c>
      <c r="KCK47" s="3" t="s">
        <v>197</v>
      </c>
      <c r="KCN47" s="3" t="s">
        <v>198</v>
      </c>
      <c r="KCO47" s="2" t="s">
        <v>195</v>
      </c>
      <c r="KCP47" s="3" t="s">
        <v>196</v>
      </c>
      <c r="KCQ47" s="3" t="s">
        <v>180</v>
      </c>
      <c r="KCR47" s="3" t="s">
        <v>26</v>
      </c>
      <c r="KCS47" s="3" t="s">
        <v>197</v>
      </c>
      <c r="KCV47" s="3" t="s">
        <v>198</v>
      </c>
      <c r="KCW47" s="2" t="s">
        <v>195</v>
      </c>
      <c r="KCX47" s="3" t="s">
        <v>196</v>
      </c>
      <c r="KCY47" s="3" t="s">
        <v>180</v>
      </c>
      <c r="KCZ47" s="3" t="s">
        <v>26</v>
      </c>
      <c r="KDA47" s="3" t="s">
        <v>197</v>
      </c>
      <c r="KDD47" s="3" t="s">
        <v>198</v>
      </c>
      <c r="KDE47" s="2" t="s">
        <v>195</v>
      </c>
      <c r="KDF47" s="3" t="s">
        <v>196</v>
      </c>
      <c r="KDG47" s="3" t="s">
        <v>180</v>
      </c>
      <c r="KDH47" s="3" t="s">
        <v>26</v>
      </c>
      <c r="KDI47" s="3" t="s">
        <v>197</v>
      </c>
      <c r="KDL47" s="3" t="s">
        <v>198</v>
      </c>
      <c r="KDM47" s="2" t="s">
        <v>195</v>
      </c>
      <c r="KDN47" s="3" t="s">
        <v>196</v>
      </c>
      <c r="KDO47" s="3" t="s">
        <v>180</v>
      </c>
      <c r="KDP47" s="3" t="s">
        <v>26</v>
      </c>
      <c r="KDQ47" s="3" t="s">
        <v>197</v>
      </c>
      <c r="KDT47" s="3" t="s">
        <v>198</v>
      </c>
      <c r="KDU47" s="2" t="s">
        <v>195</v>
      </c>
      <c r="KDV47" s="3" t="s">
        <v>196</v>
      </c>
      <c r="KDW47" s="3" t="s">
        <v>180</v>
      </c>
      <c r="KDX47" s="3" t="s">
        <v>26</v>
      </c>
      <c r="KDY47" s="3" t="s">
        <v>197</v>
      </c>
      <c r="KEB47" s="3" t="s">
        <v>198</v>
      </c>
      <c r="KEC47" s="2" t="s">
        <v>195</v>
      </c>
      <c r="KED47" s="3" t="s">
        <v>196</v>
      </c>
      <c r="KEE47" s="3" t="s">
        <v>180</v>
      </c>
      <c r="KEF47" s="3" t="s">
        <v>26</v>
      </c>
      <c r="KEG47" s="3" t="s">
        <v>197</v>
      </c>
      <c r="KEJ47" s="3" t="s">
        <v>198</v>
      </c>
      <c r="KEK47" s="2" t="s">
        <v>195</v>
      </c>
      <c r="KEL47" s="3" t="s">
        <v>196</v>
      </c>
      <c r="KEM47" s="3" t="s">
        <v>180</v>
      </c>
      <c r="KEN47" s="3" t="s">
        <v>26</v>
      </c>
      <c r="KEO47" s="3" t="s">
        <v>197</v>
      </c>
      <c r="KER47" s="3" t="s">
        <v>198</v>
      </c>
      <c r="KES47" s="2" t="s">
        <v>195</v>
      </c>
      <c r="KET47" s="3" t="s">
        <v>196</v>
      </c>
      <c r="KEU47" s="3" t="s">
        <v>180</v>
      </c>
      <c r="KEV47" s="3" t="s">
        <v>26</v>
      </c>
      <c r="KEW47" s="3" t="s">
        <v>197</v>
      </c>
      <c r="KEZ47" s="3" t="s">
        <v>198</v>
      </c>
      <c r="KFA47" s="2" t="s">
        <v>195</v>
      </c>
      <c r="KFB47" s="3" t="s">
        <v>196</v>
      </c>
      <c r="KFC47" s="3" t="s">
        <v>180</v>
      </c>
      <c r="KFD47" s="3" t="s">
        <v>26</v>
      </c>
      <c r="KFE47" s="3" t="s">
        <v>197</v>
      </c>
      <c r="KFH47" s="3" t="s">
        <v>198</v>
      </c>
      <c r="KFI47" s="2" t="s">
        <v>195</v>
      </c>
      <c r="KFJ47" s="3" t="s">
        <v>196</v>
      </c>
      <c r="KFK47" s="3" t="s">
        <v>180</v>
      </c>
      <c r="KFL47" s="3" t="s">
        <v>26</v>
      </c>
      <c r="KFM47" s="3" t="s">
        <v>197</v>
      </c>
      <c r="KFP47" s="3" t="s">
        <v>198</v>
      </c>
      <c r="KFQ47" s="2" t="s">
        <v>195</v>
      </c>
      <c r="KFR47" s="3" t="s">
        <v>196</v>
      </c>
      <c r="KFS47" s="3" t="s">
        <v>180</v>
      </c>
      <c r="KFT47" s="3" t="s">
        <v>26</v>
      </c>
      <c r="KFU47" s="3" t="s">
        <v>197</v>
      </c>
      <c r="KFX47" s="3" t="s">
        <v>198</v>
      </c>
      <c r="KFY47" s="2" t="s">
        <v>195</v>
      </c>
      <c r="KFZ47" s="3" t="s">
        <v>196</v>
      </c>
      <c r="KGA47" s="3" t="s">
        <v>180</v>
      </c>
      <c r="KGB47" s="3" t="s">
        <v>26</v>
      </c>
      <c r="KGC47" s="3" t="s">
        <v>197</v>
      </c>
      <c r="KGF47" s="3" t="s">
        <v>198</v>
      </c>
      <c r="KGG47" s="2" t="s">
        <v>195</v>
      </c>
      <c r="KGH47" s="3" t="s">
        <v>196</v>
      </c>
      <c r="KGI47" s="3" t="s">
        <v>180</v>
      </c>
      <c r="KGJ47" s="3" t="s">
        <v>26</v>
      </c>
      <c r="KGK47" s="3" t="s">
        <v>197</v>
      </c>
      <c r="KGN47" s="3" t="s">
        <v>198</v>
      </c>
      <c r="KGO47" s="2" t="s">
        <v>195</v>
      </c>
      <c r="KGP47" s="3" t="s">
        <v>196</v>
      </c>
      <c r="KGQ47" s="3" t="s">
        <v>180</v>
      </c>
      <c r="KGR47" s="3" t="s">
        <v>26</v>
      </c>
      <c r="KGS47" s="3" t="s">
        <v>197</v>
      </c>
      <c r="KGV47" s="3" t="s">
        <v>198</v>
      </c>
      <c r="KGW47" s="2" t="s">
        <v>195</v>
      </c>
      <c r="KGX47" s="3" t="s">
        <v>196</v>
      </c>
      <c r="KGY47" s="3" t="s">
        <v>180</v>
      </c>
      <c r="KGZ47" s="3" t="s">
        <v>26</v>
      </c>
      <c r="KHA47" s="3" t="s">
        <v>197</v>
      </c>
      <c r="KHD47" s="3" t="s">
        <v>198</v>
      </c>
      <c r="KHE47" s="2" t="s">
        <v>195</v>
      </c>
      <c r="KHF47" s="3" t="s">
        <v>196</v>
      </c>
      <c r="KHG47" s="3" t="s">
        <v>180</v>
      </c>
      <c r="KHH47" s="3" t="s">
        <v>26</v>
      </c>
      <c r="KHI47" s="3" t="s">
        <v>197</v>
      </c>
      <c r="KHL47" s="3" t="s">
        <v>198</v>
      </c>
      <c r="KHM47" s="2" t="s">
        <v>195</v>
      </c>
      <c r="KHN47" s="3" t="s">
        <v>196</v>
      </c>
      <c r="KHO47" s="3" t="s">
        <v>180</v>
      </c>
      <c r="KHP47" s="3" t="s">
        <v>26</v>
      </c>
      <c r="KHQ47" s="3" t="s">
        <v>197</v>
      </c>
      <c r="KHT47" s="3" t="s">
        <v>198</v>
      </c>
      <c r="KHU47" s="2" t="s">
        <v>195</v>
      </c>
      <c r="KHV47" s="3" t="s">
        <v>196</v>
      </c>
      <c r="KHW47" s="3" t="s">
        <v>180</v>
      </c>
      <c r="KHX47" s="3" t="s">
        <v>26</v>
      </c>
      <c r="KHY47" s="3" t="s">
        <v>197</v>
      </c>
      <c r="KIB47" s="3" t="s">
        <v>198</v>
      </c>
      <c r="KIC47" s="2" t="s">
        <v>195</v>
      </c>
      <c r="KID47" s="3" t="s">
        <v>196</v>
      </c>
      <c r="KIE47" s="3" t="s">
        <v>180</v>
      </c>
      <c r="KIF47" s="3" t="s">
        <v>26</v>
      </c>
      <c r="KIG47" s="3" t="s">
        <v>197</v>
      </c>
      <c r="KIJ47" s="3" t="s">
        <v>198</v>
      </c>
      <c r="KIK47" s="2" t="s">
        <v>195</v>
      </c>
      <c r="KIL47" s="3" t="s">
        <v>196</v>
      </c>
      <c r="KIM47" s="3" t="s">
        <v>180</v>
      </c>
      <c r="KIN47" s="3" t="s">
        <v>26</v>
      </c>
      <c r="KIO47" s="3" t="s">
        <v>197</v>
      </c>
      <c r="KIR47" s="3" t="s">
        <v>198</v>
      </c>
      <c r="KIS47" s="2" t="s">
        <v>195</v>
      </c>
      <c r="KIT47" s="3" t="s">
        <v>196</v>
      </c>
      <c r="KIU47" s="3" t="s">
        <v>180</v>
      </c>
      <c r="KIV47" s="3" t="s">
        <v>26</v>
      </c>
      <c r="KIW47" s="3" t="s">
        <v>197</v>
      </c>
      <c r="KIZ47" s="3" t="s">
        <v>198</v>
      </c>
      <c r="KJA47" s="2" t="s">
        <v>195</v>
      </c>
      <c r="KJB47" s="3" t="s">
        <v>196</v>
      </c>
      <c r="KJC47" s="3" t="s">
        <v>180</v>
      </c>
      <c r="KJD47" s="3" t="s">
        <v>26</v>
      </c>
      <c r="KJE47" s="3" t="s">
        <v>197</v>
      </c>
      <c r="KJH47" s="3" t="s">
        <v>198</v>
      </c>
      <c r="KJI47" s="2" t="s">
        <v>195</v>
      </c>
      <c r="KJJ47" s="3" t="s">
        <v>196</v>
      </c>
      <c r="KJK47" s="3" t="s">
        <v>180</v>
      </c>
      <c r="KJL47" s="3" t="s">
        <v>26</v>
      </c>
      <c r="KJM47" s="3" t="s">
        <v>197</v>
      </c>
      <c r="KJP47" s="3" t="s">
        <v>198</v>
      </c>
      <c r="KJQ47" s="2" t="s">
        <v>195</v>
      </c>
      <c r="KJR47" s="3" t="s">
        <v>196</v>
      </c>
      <c r="KJS47" s="3" t="s">
        <v>180</v>
      </c>
      <c r="KJT47" s="3" t="s">
        <v>26</v>
      </c>
      <c r="KJU47" s="3" t="s">
        <v>197</v>
      </c>
      <c r="KJX47" s="3" t="s">
        <v>198</v>
      </c>
      <c r="KJY47" s="2" t="s">
        <v>195</v>
      </c>
      <c r="KJZ47" s="3" t="s">
        <v>196</v>
      </c>
      <c r="KKA47" s="3" t="s">
        <v>180</v>
      </c>
      <c r="KKB47" s="3" t="s">
        <v>26</v>
      </c>
      <c r="KKC47" s="3" t="s">
        <v>197</v>
      </c>
      <c r="KKF47" s="3" t="s">
        <v>198</v>
      </c>
      <c r="KKG47" s="2" t="s">
        <v>195</v>
      </c>
      <c r="KKH47" s="3" t="s">
        <v>196</v>
      </c>
      <c r="KKI47" s="3" t="s">
        <v>180</v>
      </c>
      <c r="KKJ47" s="3" t="s">
        <v>26</v>
      </c>
      <c r="KKK47" s="3" t="s">
        <v>197</v>
      </c>
      <c r="KKN47" s="3" t="s">
        <v>198</v>
      </c>
      <c r="KKO47" s="2" t="s">
        <v>195</v>
      </c>
      <c r="KKP47" s="3" t="s">
        <v>196</v>
      </c>
      <c r="KKQ47" s="3" t="s">
        <v>180</v>
      </c>
      <c r="KKR47" s="3" t="s">
        <v>26</v>
      </c>
      <c r="KKS47" s="3" t="s">
        <v>197</v>
      </c>
      <c r="KKV47" s="3" t="s">
        <v>198</v>
      </c>
      <c r="KKW47" s="2" t="s">
        <v>195</v>
      </c>
      <c r="KKX47" s="3" t="s">
        <v>196</v>
      </c>
      <c r="KKY47" s="3" t="s">
        <v>180</v>
      </c>
      <c r="KKZ47" s="3" t="s">
        <v>26</v>
      </c>
      <c r="KLA47" s="3" t="s">
        <v>197</v>
      </c>
      <c r="KLD47" s="3" t="s">
        <v>198</v>
      </c>
      <c r="KLE47" s="2" t="s">
        <v>195</v>
      </c>
      <c r="KLF47" s="3" t="s">
        <v>196</v>
      </c>
      <c r="KLG47" s="3" t="s">
        <v>180</v>
      </c>
      <c r="KLH47" s="3" t="s">
        <v>26</v>
      </c>
      <c r="KLI47" s="3" t="s">
        <v>197</v>
      </c>
      <c r="KLL47" s="3" t="s">
        <v>198</v>
      </c>
      <c r="KLM47" s="2" t="s">
        <v>195</v>
      </c>
      <c r="KLN47" s="3" t="s">
        <v>196</v>
      </c>
      <c r="KLO47" s="3" t="s">
        <v>180</v>
      </c>
      <c r="KLP47" s="3" t="s">
        <v>26</v>
      </c>
      <c r="KLQ47" s="3" t="s">
        <v>197</v>
      </c>
      <c r="KLT47" s="3" t="s">
        <v>198</v>
      </c>
      <c r="KLU47" s="2" t="s">
        <v>195</v>
      </c>
      <c r="KLV47" s="3" t="s">
        <v>196</v>
      </c>
      <c r="KLW47" s="3" t="s">
        <v>180</v>
      </c>
      <c r="KLX47" s="3" t="s">
        <v>26</v>
      </c>
      <c r="KLY47" s="3" t="s">
        <v>197</v>
      </c>
      <c r="KMB47" s="3" t="s">
        <v>198</v>
      </c>
      <c r="KMC47" s="2" t="s">
        <v>195</v>
      </c>
      <c r="KMD47" s="3" t="s">
        <v>196</v>
      </c>
      <c r="KME47" s="3" t="s">
        <v>180</v>
      </c>
      <c r="KMF47" s="3" t="s">
        <v>26</v>
      </c>
      <c r="KMG47" s="3" t="s">
        <v>197</v>
      </c>
      <c r="KMJ47" s="3" t="s">
        <v>198</v>
      </c>
      <c r="KMK47" s="2" t="s">
        <v>195</v>
      </c>
      <c r="KML47" s="3" t="s">
        <v>196</v>
      </c>
      <c r="KMM47" s="3" t="s">
        <v>180</v>
      </c>
      <c r="KMN47" s="3" t="s">
        <v>26</v>
      </c>
      <c r="KMO47" s="3" t="s">
        <v>197</v>
      </c>
      <c r="KMR47" s="3" t="s">
        <v>198</v>
      </c>
      <c r="KMS47" s="2" t="s">
        <v>195</v>
      </c>
      <c r="KMT47" s="3" t="s">
        <v>196</v>
      </c>
      <c r="KMU47" s="3" t="s">
        <v>180</v>
      </c>
      <c r="KMV47" s="3" t="s">
        <v>26</v>
      </c>
      <c r="KMW47" s="3" t="s">
        <v>197</v>
      </c>
      <c r="KMZ47" s="3" t="s">
        <v>198</v>
      </c>
      <c r="KNA47" s="2" t="s">
        <v>195</v>
      </c>
      <c r="KNB47" s="3" t="s">
        <v>196</v>
      </c>
      <c r="KNC47" s="3" t="s">
        <v>180</v>
      </c>
      <c r="KND47" s="3" t="s">
        <v>26</v>
      </c>
      <c r="KNE47" s="3" t="s">
        <v>197</v>
      </c>
      <c r="KNH47" s="3" t="s">
        <v>198</v>
      </c>
      <c r="KNI47" s="2" t="s">
        <v>195</v>
      </c>
      <c r="KNJ47" s="3" t="s">
        <v>196</v>
      </c>
      <c r="KNK47" s="3" t="s">
        <v>180</v>
      </c>
      <c r="KNL47" s="3" t="s">
        <v>26</v>
      </c>
      <c r="KNM47" s="3" t="s">
        <v>197</v>
      </c>
      <c r="KNP47" s="3" t="s">
        <v>198</v>
      </c>
      <c r="KNQ47" s="2" t="s">
        <v>195</v>
      </c>
      <c r="KNR47" s="3" t="s">
        <v>196</v>
      </c>
      <c r="KNS47" s="3" t="s">
        <v>180</v>
      </c>
      <c r="KNT47" s="3" t="s">
        <v>26</v>
      </c>
      <c r="KNU47" s="3" t="s">
        <v>197</v>
      </c>
      <c r="KNX47" s="3" t="s">
        <v>198</v>
      </c>
      <c r="KNY47" s="2" t="s">
        <v>195</v>
      </c>
      <c r="KNZ47" s="3" t="s">
        <v>196</v>
      </c>
      <c r="KOA47" s="3" t="s">
        <v>180</v>
      </c>
      <c r="KOB47" s="3" t="s">
        <v>26</v>
      </c>
      <c r="KOC47" s="3" t="s">
        <v>197</v>
      </c>
      <c r="KOF47" s="3" t="s">
        <v>198</v>
      </c>
      <c r="KOG47" s="2" t="s">
        <v>195</v>
      </c>
      <c r="KOH47" s="3" t="s">
        <v>196</v>
      </c>
      <c r="KOI47" s="3" t="s">
        <v>180</v>
      </c>
      <c r="KOJ47" s="3" t="s">
        <v>26</v>
      </c>
      <c r="KOK47" s="3" t="s">
        <v>197</v>
      </c>
      <c r="KON47" s="3" t="s">
        <v>198</v>
      </c>
      <c r="KOO47" s="2" t="s">
        <v>195</v>
      </c>
      <c r="KOP47" s="3" t="s">
        <v>196</v>
      </c>
      <c r="KOQ47" s="3" t="s">
        <v>180</v>
      </c>
      <c r="KOR47" s="3" t="s">
        <v>26</v>
      </c>
      <c r="KOS47" s="3" t="s">
        <v>197</v>
      </c>
      <c r="KOV47" s="3" t="s">
        <v>198</v>
      </c>
      <c r="KOW47" s="2" t="s">
        <v>195</v>
      </c>
      <c r="KOX47" s="3" t="s">
        <v>196</v>
      </c>
      <c r="KOY47" s="3" t="s">
        <v>180</v>
      </c>
      <c r="KOZ47" s="3" t="s">
        <v>26</v>
      </c>
      <c r="KPA47" s="3" t="s">
        <v>197</v>
      </c>
      <c r="KPD47" s="3" t="s">
        <v>198</v>
      </c>
      <c r="KPE47" s="2" t="s">
        <v>195</v>
      </c>
      <c r="KPF47" s="3" t="s">
        <v>196</v>
      </c>
      <c r="KPG47" s="3" t="s">
        <v>180</v>
      </c>
      <c r="KPH47" s="3" t="s">
        <v>26</v>
      </c>
      <c r="KPI47" s="3" t="s">
        <v>197</v>
      </c>
      <c r="KPL47" s="3" t="s">
        <v>198</v>
      </c>
      <c r="KPM47" s="2" t="s">
        <v>195</v>
      </c>
      <c r="KPN47" s="3" t="s">
        <v>196</v>
      </c>
      <c r="KPO47" s="3" t="s">
        <v>180</v>
      </c>
      <c r="KPP47" s="3" t="s">
        <v>26</v>
      </c>
      <c r="KPQ47" s="3" t="s">
        <v>197</v>
      </c>
      <c r="KPT47" s="3" t="s">
        <v>198</v>
      </c>
      <c r="KPU47" s="2" t="s">
        <v>195</v>
      </c>
      <c r="KPV47" s="3" t="s">
        <v>196</v>
      </c>
      <c r="KPW47" s="3" t="s">
        <v>180</v>
      </c>
      <c r="KPX47" s="3" t="s">
        <v>26</v>
      </c>
      <c r="KPY47" s="3" t="s">
        <v>197</v>
      </c>
      <c r="KQB47" s="3" t="s">
        <v>198</v>
      </c>
      <c r="KQC47" s="2" t="s">
        <v>195</v>
      </c>
      <c r="KQD47" s="3" t="s">
        <v>196</v>
      </c>
      <c r="KQE47" s="3" t="s">
        <v>180</v>
      </c>
      <c r="KQF47" s="3" t="s">
        <v>26</v>
      </c>
      <c r="KQG47" s="3" t="s">
        <v>197</v>
      </c>
      <c r="KQJ47" s="3" t="s">
        <v>198</v>
      </c>
      <c r="KQK47" s="2" t="s">
        <v>195</v>
      </c>
      <c r="KQL47" s="3" t="s">
        <v>196</v>
      </c>
      <c r="KQM47" s="3" t="s">
        <v>180</v>
      </c>
      <c r="KQN47" s="3" t="s">
        <v>26</v>
      </c>
      <c r="KQO47" s="3" t="s">
        <v>197</v>
      </c>
      <c r="KQR47" s="3" t="s">
        <v>198</v>
      </c>
      <c r="KQS47" s="2" t="s">
        <v>195</v>
      </c>
      <c r="KQT47" s="3" t="s">
        <v>196</v>
      </c>
      <c r="KQU47" s="3" t="s">
        <v>180</v>
      </c>
      <c r="KQV47" s="3" t="s">
        <v>26</v>
      </c>
      <c r="KQW47" s="3" t="s">
        <v>197</v>
      </c>
      <c r="KQZ47" s="3" t="s">
        <v>198</v>
      </c>
      <c r="KRA47" s="2" t="s">
        <v>195</v>
      </c>
      <c r="KRB47" s="3" t="s">
        <v>196</v>
      </c>
      <c r="KRC47" s="3" t="s">
        <v>180</v>
      </c>
      <c r="KRD47" s="3" t="s">
        <v>26</v>
      </c>
      <c r="KRE47" s="3" t="s">
        <v>197</v>
      </c>
      <c r="KRH47" s="3" t="s">
        <v>198</v>
      </c>
      <c r="KRI47" s="2" t="s">
        <v>195</v>
      </c>
      <c r="KRJ47" s="3" t="s">
        <v>196</v>
      </c>
      <c r="KRK47" s="3" t="s">
        <v>180</v>
      </c>
      <c r="KRL47" s="3" t="s">
        <v>26</v>
      </c>
      <c r="KRM47" s="3" t="s">
        <v>197</v>
      </c>
      <c r="KRP47" s="3" t="s">
        <v>198</v>
      </c>
      <c r="KRQ47" s="2" t="s">
        <v>195</v>
      </c>
      <c r="KRR47" s="3" t="s">
        <v>196</v>
      </c>
      <c r="KRS47" s="3" t="s">
        <v>180</v>
      </c>
      <c r="KRT47" s="3" t="s">
        <v>26</v>
      </c>
      <c r="KRU47" s="3" t="s">
        <v>197</v>
      </c>
      <c r="KRX47" s="3" t="s">
        <v>198</v>
      </c>
      <c r="KRY47" s="2" t="s">
        <v>195</v>
      </c>
      <c r="KRZ47" s="3" t="s">
        <v>196</v>
      </c>
      <c r="KSA47" s="3" t="s">
        <v>180</v>
      </c>
      <c r="KSB47" s="3" t="s">
        <v>26</v>
      </c>
      <c r="KSC47" s="3" t="s">
        <v>197</v>
      </c>
      <c r="KSF47" s="3" t="s">
        <v>198</v>
      </c>
      <c r="KSG47" s="2" t="s">
        <v>195</v>
      </c>
      <c r="KSH47" s="3" t="s">
        <v>196</v>
      </c>
      <c r="KSI47" s="3" t="s">
        <v>180</v>
      </c>
      <c r="KSJ47" s="3" t="s">
        <v>26</v>
      </c>
      <c r="KSK47" s="3" t="s">
        <v>197</v>
      </c>
      <c r="KSN47" s="3" t="s">
        <v>198</v>
      </c>
      <c r="KSO47" s="2" t="s">
        <v>195</v>
      </c>
      <c r="KSP47" s="3" t="s">
        <v>196</v>
      </c>
      <c r="KSQ47" s="3" t="s">
        <v>180</v>
      </c>
      <c r="KSR47" s="3" t="s">
        <v>26</v>
      </c>
      <c r="KSS47" s="3" t="s">
        <v>197</v>
      </c>
      <c r="KSV47" s="3" t="s">
        <v>198</v>
      </c>
      <c r="KSW47" s="2" t="s">
        <v>195</v>
      </c>
      <c r="KSX47" s="3" t="s">
        <v>196</v>
      </c>
      <c r="KSY47" s="3" t="s">
        <v>180</v>
      </c>
      <c r="KSZ47" s="3" t="s">
        <v>26</v>
      </c>
      <c r="KTA47" s="3" t="s">
        <v>197</v>
      </c>
      <c r="KTD47" s="3" t="s">
        <v>198</v>
      </c>
      <c r="KTE47" s="2" t="s">
        <v>195</v>
      </c>
      <c r="KTF47" s="3" t="s">
        <v>196</v>
      </c>
      <c r="KTG47" s="3" t="s">
        <v>180</v>
      </c>
      <c r="KTH47" s="3" t="s">
        <v>26</v>
      </c>
      <c r="KTI47" s="3" t="s">
        <v>197</v>
      </c>
      <c r="KTL47" s="3" t="s">
        <v>198</v>
      </c>
      <c r="KTM47" s="2" t="s">
        <v>195</v>
      </c>
      <c r="KTN47" s="3" t="s">
        <v>196</v>
      </c>
      <c r="KTO47" s="3" t="s">
        <v>180</v>
      </c>
      <c r="KTP47" s="3" t="s">
        <v>26</v>
      </c>
      <c r="KTQ47" s="3" t="s">
        <v>197</v>
      </c>
      <c r="KTT47" s="3" t="s">
        <v>198</v>
      </c>
      <c r="KTU47" s="2" t="s">
        <v>195</v>
      </c>
      <c r="KTV47" s="3" t="s">
        <v>196</v>
      </c>
      <c r="KTW47" s="3" t="s">
        <v>180</v>
      </c>
      <c r="KTX47" s="3" t="s">
        <v>26</v>
      </c>
      <c r="KTY47" s="3" t="s">
        <v>197</v>
      </c>
      <c r="KUB47" s="3" t="s">
        <v>198</v>
      </c>
      <c r="KUC47" s="2" t="s">
        <v>195</v>
      </c>
      <c r="KUD47" s="3" t="s">
        <v>196</v>
      </c>
      <c r="KUE47" s="3" t="s">
        <v>180</v>
      </c>
      <c r="KUF47" s="3" t="s">
        <v>26</v>
      </c>
      <c r="KUG47" s="3" t="s">
        <v>197</v>
      </c>
      <c r="KUJ47" s="3" t="s">
        <v>198</v>
      </c>
      <c r="KUK47" s="2" t="s">
        <v>195</v>
      </c>
      <c r="KUL47" s="3" t="s">
        <v>196</v>
      </c>
      <c r="KUM47" s="3" t="s">
        <v>180</v>
      </c>
      <c r="KUN47" s="3" t="s">
        <v>26</v>
      </c>
      <c r="KUO47" s="3" t="s">
        <v>197</v>
      </c>
      <c r="KUR47" s="3" t="s">
        <v>198</v>
      </c>
      <c r="KUS47" s="2" t="s">
        <v>195</v>
      </c>
      <c r="KUT47" s="3" t="s">
        <v>196</v>
      </c>
      <c r="KUU47" s="3" t="s">
        <v>180</v>
      </c>
      <c r="KUV47" s="3" t="s">
        <v>26</v>
      </c>
      <c r="KUW47" s="3" t="s">
        <v>197</v>
      </c>
      <c r="KUZ47" s="3" t="s">
        <v>198</v>
      </c>
      <c r="KVA47" s="2" t="s">
        <v>195</v>
      </c>
      <c r="KVB47" s="3" t="s">
        <v>196</v>
      </c>
      <c r="KVC47" s="3" t="s">
        <v>180</v>
      </c>
      <c r="KVD47" s="3" t="s">
        <v>26</v>
      </c>
      <c r="KVE47" s="3" t="s">
        <v>197</v>
      </c>
      <c r="KVH47" s="3" t="s">
        <v>198</v>
      </c>
      <c r="KVI47" s="2" t="s">
        <v>195</v>
      </c>
      <c r="KVJ47" s="3" t="s">
        <v>196</v>
      </c>
      <c r="KVK47" s="3" t="s">
        <v>180</v>
      </c>
      <c r="KVL47" s="3" t="s">
        <v>26</v>
      </c>
      <c r="KVM47" s="3" t="s">
        <v>197</v>
      </c>
      <c r="KVP47" s="3" t="s">
        <v>198</v>
      </c>
      <c r="KVQ47" s="2" t="s">
        <v>195</v>
      </c>
      <c r="KVR47" s="3" t="s">
        <v>196</v>
      </c>
      <c r="KVS47" s="3" t="s">
        <v>180</v>
      </c>
      <c r="KVT47" s="3" t="s">
        <v>26</v>
      </c>
      <c r="KVU47" s="3" t="s">
        <v>197</v>
      </c>
      <c r="KVX47" s="3" t="s">
        <v>198</v>
      </c>
      <c r="KVY47" s="2" t="s">
        <v>195</v>
      </c>
      <c r="KVZ47" s="3" t="s">
        <v>196</v>
      </c>
      <c r="KWA47" s="3" t="s">
        <v>180</v>
      </c>
      <c r="KWB47" s="3" t="s">
        <v>26</v>
      </c>
      <c r="KWC47" s="3" t="s">
        <v>197</v>
      </c>
      <c r="KWF47" s="3" t="s">
        <v>198</v>
      </c>
      <c r="KWG47" s="2" t="s">
        <v>195</v>
      </c>
      <c r="KWH47" s="3" t="s">
        <v>196</v>
      </c>
      <c r="KWI47" s="3" t="s">
        <v>180</v>
      </c>
      <c r="KWJ47" s="3" t="s">
        <v>26</v>
      </c>
      <c r="KWK47" s="3" t="s">
        <v>197</v>
      </c>
      <c r="KWN47" s="3" t="s">
        <v>198</v>
      </c>
      <c r="KWO47" s="2" t="s">
        <v>195</v>
      </c>
      <c r="KWP47" s="3" t="s">
        <v>196</v>
      </c>
      <c r="KWQ47" s="3" t="s">
        <v>180</v>
      </c>
      <c r="KWR47" s="3" t="s">
        <v>26</v>
      </c>
      <c r="KWS47" s="3" t="s">
        <v>197</v>
      </c>
      <c r="KWV47" s="3" t="s">
        <v>198</v>
      </c>
      <c r="KWW47" s="2" t="s">
        <v>195</v>
      </c>
      <c r="KWX47" s="3" t="s">
        <v>196</v>
      </c>
      <c r="KWY47" s="3" t="s">
        <v>180</v>
      </c>
      <c r="KWZ47" s="3" t="s">
        <v>26</v>
      </c>
      <c r="KXA47" s="3" t="s">
        <v>197</v>
      </c>
      <c r="KXD47" s="3" t="s">
        <v>198</v>
      </c>
      <c r="KXE47" s="2" t="s">
        <v>195</v>
      </c>
      <c r="KXF47" s="3" t="s">
        <v>196</v>
      </c>
      <c r="KXG47" s="3" t="s">
        <v>180</v>
      </c>
      <c r="KXH47" s="3" t="s">
        <v>26</v>
      </c>
      <c r="KXI47" s="3" t="s">
        <v>197</v>
      </c>
      <c r="KXL47" s="3" t="s">
        <v>198</v>
      </c>
      <c r="KXM47" s="2" t="s">
        <v>195</v>
      </c>
      <c r="KXN47" s="3" t="s">
        <v>196</v>
      </c>
      <c r="KXO47" s="3" t="s">
        <v>180</v>
      </c>
      <c r="KXP47" s="3" t="s">
        <v>26</v>
      </c>
      <c r="KXQ47" s="3" t="s">
        <v>197</v>
      </c>
      <c r="KXT47" s="3" t="s">
        <v>198</v>
      </c>
      <c r="KXU47" s="2" t="s">
        <v>195</v>
      </c>
      <c r="KXV47" s="3" t="s">
        <v>196</v>
      </c>
      <c r="KXW47" s="3" t="s">
        <v>180</v>
      </c>
      <c r="KXX47" s="3" t="s">
        <v>26</v>
      </c>
      <c r="KXY47" s="3" t="s">
        <v>197</v>
      </c>
      <c r="KYB47" s="3" t="s">
        <v>198</v>
      </c>
      <c r="KYC47" s="2" t="s">
        <v>195</v>
      </c>
      <c r="KYD47" s="3" t="s">
        <v>196</v>
      </c>
      <c r="KYE47" s="3" t="s">
        <v>180</v>
      </c>
      <c r="KYF47" s="3" t="s">
        <v>26</v>
      </c>
      <c r="KYG47" s="3" t="s">
        <v>197</v>
      </c>
      <c r="KYJ47" s="3" t="s">
        <v>198</v>
      </c>
      <c r="KYK47" s="2" t="s">
        <v>195</v>
      </c>
      <c r="KYL47" s="3" t="s">
        <v>196</v>
      </c>
      <c r="KYM47" s="3" t="s">
        <v>180</v>
      </c>
      <c r="KYN47" s="3" t="s">
        <v>26</v>
      </c>
      <c r="KYO47" s="3" t="s">
        <v>197</v>
      </c>
      <c r="KYR47" s="3" t="s">
        <v>198</v>
      </c>
      <c r="KYS47" s="2" t="s">
        <v>195</v>
      </c>
      <c r="KYT47" s="3" t="s">
        <v>196</v>
      </c>
      <c r="KYU47" s="3" t="s">
        <v>180</v>
      </c>
      <c r="KYV47" s="3" t="s">
        <v>26</v>
      </c>
      <c r="KYW47" s="3" t="s">
        <v>197</v>
      </c>
      <c r="KYZ47" s="3" t="s">
        <v>198</v>
      </c>
      <c r="KZA47" s="2" t="s">
        <v>195</v>
      </c>
      <c r="KZB47" s="3" t="s">
        <v>196</v>
      </c>
      <c r="KZC47" s="3" t="s">
        <v>180</v>
      </c>
      <c r="KZD47" s="3" t="s">
        <v>26</v>
      </c>
      <c r="KZE47" s="3" t="s">
        <v>197</v>
      </c>
      <c r="KZH47" s="3" t="s">
        <v>198</v>
      </c>
      <c r="KZI47" s="2" t="s">
        <v>195</v>
      </c>
      <c r="KZJ47" s="3" t="s">
        <v>196</v>
      </c>
      <c r="KZK47" s="3" t="s">
        <v>180</v>
      </c>
      <c r="KZL47" s="3" t="s">
        <v>26</v>
      </c>
      <c r="KZM47" s="3" t="s">
        <v>197</v>
      </c>
      <c r="KZP47" s="3" t="s">
        <v>198</v>
      </c>
      <c r="KZQ47" s="2" t="s">
        <v>195</v>
      </c>
      <c r="KZR47" s="3" t="s">
        <v>196</v>
      </c>
      <c r="KZS47" s="3" t="s">
        <v>180</v>
      </c>
      <c r="KZT47" s="3" t="s">
        <v>26</v>
      </c>
      <c r="KZU47" s="3" t="s">
        <v>197</v>
      </c>
      <c r="KZX47" s="3" t="s">
        <v>198</v>
      </c>
      <c r="KZY47" s="2" t="s">
        <v>195</v>
      </c>
      <c r="KZZ47" s="3" t="s">
        <v>196</v>
      </c>
      <c r="LAA47" s="3" t="s">
        <v>180</v>
      </c>
      <c r="LAB47" s="3" t="s">
        <v>26</v>
      </c>
      <c r="LAC47" s="3" t="s">
        <v>197</v>
      </c>
      <c r="LAF47" s="3" t="s">
        <v>198</v>
      </c>
      <c r="LAG47" s="2" t="s">
        <v>195</v>
      </c>
      <c r="LAH47" s="3" t="s">
        <v>196</v>
      </c>
      <c r="LAI47" s="3" t="s">
        <v>180</v>
      </c>
      <c r="LAJ47" s="3" t="s">
        <v>26</v>
      </c>
      <c r="LAK47" s="3" t="s">
        <v>197</v>
      </c>
      <c r="LAN47" s="3" t="s">
        <v>198</v>
      </c>
      <c r="LAO47" s="2" t="s">
        <v>195</v>
      </c>
      <c r="LAP47" s="3" t="s">
        <v>196</v>
      </c>
      <c r="LAQ47" s="3" t="s">
        <v>180</v>
      </c>
      <c r="LAR47" s="3" t="s">
        <v>26</v>
      </c>
      <c r="LAS47" s="3" t="s">
        <v>197</v>
      </c>
      <c r="LAV47" s="3" t="s">
        <v>198</v>
      </c>
      <c r="LAW47" s="2" t="s">
        <v>195</v>
      </c>
      <c r="LAX47" s="3" t="s">
        <v>196</v>
      </c>
      <c r="LAY47" s="3" t="s">
        <v>180</v>
      </c>
      <c r="LAZ47" s="3" t="s">
        <v>26</v>
      </c>
      <c r="LBA47" s="3" t="s">
        <v>197</v>
      </c>
      <c r="LBD47" s="3" t="s">
        <v>198</v>
      </c>
      <c r="LBE47" s="2" t="s">
        <v>195</v>
      </c>
      <c r="LBF47" s="3" t="s">
        <v>196</v>
      </c>
      <c r="LBG47" s="3" t="s">
        <v>180</v>
      </c>
      <c r="LBH47" s="3" t="s">
        <v>26</v>
      </c>
      <c r="LBI47" s="3" t="s">
        <v>197</v>
      </c>
      <c r="LBL47" s="3" t="s">
        <v>198</v>
      </c>
      <c r="LBM47" s="2" t="s">
        <v>195</v>
      </c>
      <c r="LBN47" s="3" t="s">
        <v>196</v>
      </c>
      <c r="LBO47" s="3" t="s">
        <v>180</v>
      </c>
      <c r="LBP47" s="3" t="s">
        <v>26</v>
      </c>
      <c r="LBQ47" s="3" t="s">
        <v>197</v>
      </c>
      <c r="LBT47" s="3" t="s">
        <v>198</v>
      </c>
      <c r="LBU47" s="2" t="s">
        <v>195</v>
      </c>
      <c r="LBV47" s="3" t="s">
        <v>196</v>
      </c>
      <c r="LBW47" s="3" t="s">
        <v>180</v>
      </c>
      <c r="LBX47" s="3" t="s">
        <v>26</v>
      </c>
      <c r="LBY47" s="3" t="s">
        <v>197</v>
      </c>
      <c r="LCB47" s="3" t="s">
        <v>198</v>
      </c>
      <c r="LCC47" s="2" t="s">
        <v>195</v>
      </c>
      <c r="LCD47" s="3" t="s">
        <v>196</v>
      </c>
      <c r="LCE47" s="3" t="s">
        <v>180</v>
      </c>
      <c r="LCF47" s="3" t="s">
        <v>26</v>
      </c>
      <c r="LCG47" s="3" t="s">
        <v>197</v>
      </c>
      <c r="LCJ47" s="3" t="s">
        <v>198</v>
      </c>
      <c r="LCK47" s="2" t="s">
        <v>195</v>
      </c>
      <c r="LCL47" s="3" t="s">
        <v>196</v>
      </c>
      <c r="LCM47" s="3" t="s">
        <v>180</v>
      </c>
      <c r="LCN47" s="3" t="s">
        <v>26</v>
      </c>
      <c r="LCO47" s="3" t="s">
        <v>197</v>
      </c>
      <c r="LCR47" s="3" t="s">
        <v>198</v>
      </c>
      <c r="LCS47" s="2" t="s">
        <v>195</v>
      </c>
      <c r="LCT47" s="3" t="s">
        <v>196</v>
      </c>
      <c r="LCU47" s="3" t="s">
        <v>180</v>
      </c>
      <c r="LCV47" s="3" t="s">
        <v>26</v>
      </c>
      <c r="LCW47" s="3" t="s">
        <v>197</v>
      </c>
      <c r="LCZ47" s="3" t="s">
        <v>198</v>
      </c>
      <c r="LDA47" s="2" t="s">
        <v>195</v>
      </c>
      <c r="LDB47" s="3" t="s">
        <v>196</v>
      </c>
      <c r="LDC47" s="3" t="s">
        <v>180</v>
      </c>
      <c r="LDD47" s="3" t="s">
        <v>26</v>
      </c>
      <c r="LDE47" s="3" t="s">
        <v>197</v>
      </c>
      <c r="LDH47" s="3" t="s">
        <v>198</v>
      </c>
      <c r="LDI47" s="2" t="s">
        <v>195</v>
      </c>
      <c r="LDJ47" s="3" t="s">
        <v>196</v>
      </c>
      <c r="LDK47" s="3" t="s">
        <v>180</v>
      </c>
      <c r="LDL47" s="3" t="s">
        <v>26</v>
      </c>
      <c r="LDM47" s="3" t="s">
        <v>197</v>
      </c>
      <c r="LDP47" s="3" t="s">
        <v>198</v>
      </c>
      <c r="LDQ47" s="2" t="s">
        <v>195</v>
      </c>
      <c r="LDR47" s="3" t="s">
        <v>196</v>
      </c>
      <c r="LDS47" s="3" t="s">
        <v>180</v>
      </c>
      <c r="LDT47" s="3" t="s">
        <v>26</v>
      </c>
      <c r="LDU47" s="3" t="s">
        <v>197</v>
      </c>
      <c r="LDX47" s="3" t="s">
        <v>198</v>
      </c>
      <c r="LDY47" s="2" t="s">
        <v>195</v>
      </c>
      <c r="LDZ47" s="3" t="s">
        <v>196</v>
      </c>
      <c r="LEA47" s="3" t="s">
        <v>180</v>
      </c>
      <c r="LEB47" s="3" t="s">
        <v>26</v>
      </c>
      <c r="LEC47" s="3" t="s">
        <v>197</v>
      </c>
      <c r="LEF47" s="3" t="s">
        <v>198</v>
      </c>
      <c r="LEG47" s="2" t="s">
        <v>195</v>
      </c>
      <c r="LEH47" s="3" t="s">
        <v>196</v>
      </c>
      <c r="LEI47" s="3" t="s">
        <v>180</v>
      </c>
      <c r="LEJ47" s="3" t="s">
        <v>26</v>
      </c>
      <c r="LEK47" s="3" t="s">
        <v>197</v>
      </c>
      <c r="LEN47" s="3" t="s">
        <v>198</v>
      </c>
      <c r="LEO47" s="2" t="s">
        <v>195</v>
      </c>
      <c r="LEP47" s="3" t="s">
        <v>196</v>
      </c>
      <c r="LEQ47" s="3" t="s">
        <v>180</v>
      </c>
      <c r="LER47" s="3" t="s">
        <v>26</v>
      </c>
      <c r="LES47" s="3" t="s">
        <v>197</v>
      </c>
      <c r="LEV47" s="3" t="s">
        <v>198</v>
      </c>
      <c r="LEW47" s="2" t="s">
        <v>195</v>
      </c>
      <c r="LEX47" s="3" t="s">
        <v>196</v>
      </c>
      <c r="LEY47" s="3" t="s">
        <v>180</v>
      </c>
      <c r="LEZ47" s="3" t="s">
        <v>26</v>
      </c>
      <c r="LFA47" s="3" t="s">
        <v>197</v>
      </c>
      <c r="LFD47" s="3" t="s">
        <v>198</v>
      </c>
      <c r="LFE47" s="2" t="s">
        <v>195</v>
      </c>
      <c r="LFF47" s="3" t="s">
        <v>196</v>
      </c>
      <c r="LFG47" s="3" t="s">
        <v>180</v>
      </c>
      <c r="LFH47" s="3" t="s">
        <v>26</v>
      </c>
      <c r="LFI47" s="3" t="s">
        <v>197</v>
      </c>
      <c r="LFL47" s="3" t="s">
        <v>198</v>
      </c>
      <c r="LFM47" s="2" t="s">
        <v>195</v>
      </c>
      <c r="LFN47" s="3" t="s">
        <v>196</v>
      </c>
      <c r="LFO47" s="3" t="s">
        <v>180</v>
      </c>
      <c r="LFP47" s="3" t="s">
        <v>26</v>
      </c>
      <c r="LFQ47" s="3" t="s">
        <v>197</v>
      </c>
      <c r="LFT47" s="3" t="s">
        <v>198</v>
      </c>
      <c r="LFU47" s="2" t="s">
        <v>195</v>
      </c>
      <c r="LFV47" s="3" t="s">
        <v>196</v>
      </c>
      <c r="LFW47" s="3" t="s">
        <v>180</v>
      </c>
      <c r="LFX47" s="3" t="s">
        <v>26</v>
      </c>
      <c r="LFY47" s="3" t="s">
        <v>197</v>
      </c>
      <c r="LGB47" s="3" t="s">
        <v>198</v>
      </c>
      <c r="LGC47" s="2" t="s">
        <v>195</v>
      </c>
      <c r="LGD47" s="3" t="s">
        <v>196</v>
      </c>
      <c r="LGE47" s="3" t="s">
        <v>180</v>
      </c>
      <c r="LGF47" s="3" t="s">
        <v>26</v>
      </c>
      <c r="LGG47" s="3" t="s">
        <v>197</v>
      </c>
      <c r="LGJ47" s="3" t="s">
        <v>198</v>
      </c>
      <c r="LGK47" s="2" t="s">
        <v>195</v>
      </c>
      <c r="LGL47" s="3" t="s">
        <v>196</v>
      </c>
      <c r="LGM47" s="3" t="s">
        <v>180</v>
      </c>
      <c r="LGN47" s="3" t="s">
        <v>26</v>
      </c>
      <c r="LGO47" s="3" t="s">
        <v>197</v>
      </c>
      <c r="LGR47" s="3" t="s">
        <v>198</v>
      </c>
      <c r="LGS47" s="2" t="s">
        <v>195</v>
      </c>
      <c r="LGT47" s="3" t="s">
        <v>196</v>
      </c>
      <c r="LGU47" s="3" t="s">
        <v>180</v>
      </c>
      <c r="LGV47" s="3" t="s">
        <v>26</v>
      </c>
      <c r="LGW47" s="3" t="s">
        <v>197</v>
      </c>
      <c r="LGZ47" s="3" t="s">
        <v>198</v>
      </c>
      <c r="LHA47" s="2" t="s">
        <v>195</v>
      </c>
      <c r="LHB47" s="3" t="s">
        <v>196</v>
      </c>
      <c r="LHC47" s="3" t="s">
        <v>180</v>
      </c>
      <c r="LHD47" s="3" t="s">
        <v>26</v>
      </c>
      <c r="LHE47" s="3" t="s">
        <v>197</v>
      </c>
      <c r="LHH47" s="3" t="s">
        <v>198</v>
      </c>
      <c r="LHI47" s="2" t="s">
        <v>195</v>
      </c>
      <c r="LHJ47" s="3" t="s">
        <v>196</v>
      </c>
      <c r="LHK47" s="3" t="s">
        <v>180</v>
      </c>
      <c r="LHL47" s="3" t="s">
        <v>26</v>
      </c>
      <c r="LHM47" s="3" t="s">
        <v>197</v>
      </c>
      <c r="LHP47" s="3" t="s">
        <v>198</v>
      </c>
      <c r="LHQ47" s="2" t="s">
        <v>195</v>
      </c>
      <c r="LHR47" s="3" t="s">
        <v>196</v>
      </c>
      <c r="LHS47" s="3" t="s">
        <v>180</v>
      </c>
      <c r="LHT47" s="3" t="s">
        <v>26</v>
      </c>
      <c r="LHU47" s="3" t="s">
        <v>197</v>
      </c>
      <c r="LHX47" s="3" t="s">
        <v>198</v>
      </c>
      <c r="LHY47" s="2" t="s">
        <v>195</v>
      </c>
      <c r="LHZ47" s="3" t="s">
        <v>196</v>
      </c>
      <c r="LIA47" s="3" t="s">
        <v>180</v>
      </c>
      <c r="LIB47" s="3" t="s">
        <v>26</v>
      </c>
      <c r="LIC47" s="3" t="s">
        <v>197</v>
      </c>
      <c r="LIF47" s="3" t="s">
        <v>198</v>
      </c>
      <c r="LIG47" s="2" t="s">
        <v>195</v>
      </c>
      <c r="LIH47" s="3" t="s">
        <v>196</v>
      </c>
      <c r="LII47" s="3" t="s">
        <v>180</v>
      </c>
      <c r="LIJ47" s="3" t="s">
        <v>26</v>
      </c>
      <c r="LIK47" s="3" t="s">
        <v>197</v>
      </c>
      <c r="LIN47" s="3" t="s">
        <v>198</v>
      </c>
      <c r="LIO47" s="2" t="s">
        <v>195</v>
      </c>
      <c r="LIP47" s="3" t="s">
        <v>196</v>
      </c>
      <c r="LIQ47" s="3" t="s">
        <v>180</v>
      </c>
      <c r="LIR47" s="3" t="s">
        <v>26</v>
      </c>
      <c r="LIS47" s="3" t="s">
        <v>197</v>
      </c>
      <c r="LIV47" s="3" t="s">
        <v>198</v>
      </c>
      <c r="LIW47" s="2" t="s">
        <v>195</v>
      </c>
      <c r="LIX47" s="3" t="s">
        <v>196</v>
      </c>
      <c r="LIY47" s="3" t="s">
        <v>180</v>
      </c>
      <c r="LIZ47" s="3" t="s">
        <v>26</v>
      </c>
      <c r="LJA47" s="3" t="s">
        <v>197</v>
      </c>
      <c r="LJD47" s="3" t="s">
        <v>198</v>
      </c>
      <c r="LJE47" s="2" t="s">
        <v>195</v>
      </c>
      <c r="LJF47" s="3" t="s">
        <v>196</v>
      </c>
      <c r="LJG47" s="3" t="s">
        <v>180</v>
      </c>
      <c r="LJH47" s="3" t="s">
        <v>26</v>
      </c>
      <c r="LJI47" s="3" t="s">
        <v>197</v>
      </c>
      <c r="LJL47" s="3" t="s">
        <v>198</v>
      </c>
      <c r="LJM47" s="2" t="s">
        <v>195</v>
      </c>
      <c r="LJN47" s="3" t="s">
        <v>196</v>
      </c>
      <c r="LJO47" s="3" t="s">
        <v>180</v>
      </c>
      <c r="LJP47" s="3" t="s">
        <v>26</v>
      </c>
      <c r="LJQ47" s="3" t="s">
        <v>197</v>
      </c>
      <c r="LJT47" s="3" t="s">
        <v>198</v>
      </c>
      <c r="LJU47" s="2" t="s">
        <v>195</v>
      </c>
      <c r="LJV47" s="3" t="s">
        <v>196</v>
      </c>
      <c r="LJW47" s="3" t="s">
        <v>180</v>
      </c>
      <c r="LJX47" s="3" t="s">
        <v>26</v>
      </c>
      <c r="LJY47" s="3" t="s">
        <v>197</v>
      </c>
      <c r="LKB47" s="3" t="s">
        <v>198</v>
      </c>
      <c r="LKC47" s="2" t="s">
        <v>195</v>
      </c>
      <c r="LKD47" s="3" t="s">
        <v>196</v>
      </c>
      <c r="LKE47" s="3" t="s">
        <v>180</v>
      </c>
      <c r="LKF47" s="3" t="s">
        <v>26</v>
      </c>
      <c r="LKG47" s="3" t="s">
        <v>197</v>
      </c>
      <c r="LKJ47" s="3" t="s">
        <v>198</v>
      </c>
      <c r="LKK47" s="2" t="s">
        <v>195</v>
      </c>
      <c r="LKL47" s="3" t="s">
        <v>196</v>
      </c>
      <c r="LKM47" s="3" t="s">
        <v>180</v>
      </c>
      <c r="LKN47" s="3" t="s">
        <v>26</v>
      </c>
      <c r="LKO47" s="3" t="s">
        <v>197</v>
      </c>
      <c r="LKR47" s="3" t="s">
        <v>198</v>
      </c>
      <c r="LKS47" s="2" t="s">
        <v>195</v>
      </c>
      <c r="LKT47" s="3" t="s">
        <v>196</v>
      </c>
      <c r="LKU47" s="3" t="s">
        <v>180</v>
      </c>
      <c r="LKV47" s="3" t="s">
        <v>26</v>
      </c>
      <c r="LKW47" s="3" t="s">
        <v>197</v>
      </c>
      <c r="LKZ47" s="3" t="s">
        <v>198</v>
      </c>
      <c r="LLA47" s="2" t="s">
        <v>195</v>
      </c>
      <c r="LLB47" s="3" t="s">
        <v>196</v>
      </c>
      <c r="LLC47" s="3" t="s">
        <v>180</v>
      </c>
      <c r="LLD47" s="3" t="s">
        <v>26</v>
      </c>
      <c r="LLE47" s="3" t="s">
        <v>197</v>
      </c>
      <c r="LLH47" s="3" t="s">
        <v>198</v>
      </c>
      <c r="LLI47" s="2" t="s">
        <v>195</v>
      </c>
      <c r="LLJ47" s="3" t="s">
        <v>196</v>
      </c>
      <c r="LLK47" s="3" t="s">
        <v>180</v>
      </c>
      <c r="LLL47" s="3" t="s">
        <v>26</v>
      </c>
      <c r="LLM47" s="3" t="s">
        <v>197</v>
      </c>
      <c r="LLP47" s="3" t="s">
        <v>198</v>
      </c>
      <c r="LLQ47" s="2" t="s">
        <v>195</v>
      </c>
      <c r="LLR47" s="3" t="s">
        <v>196</v>
      </c>
      <c r="LLS47" s="3" t="s">
        <v>180</v>
      </c>
      <c r="LLT47" s="3" t="s">
        <v>26</v>
      </c>
      <c r="LLU47" s="3" t="s">
        <v>197</v>
      </c>
      <c r="LLX47" s="3" t="s">
        <v>198</v>
      </c>
      <c r="LLY47" s="2" t="s">
        <v>195</v>
      </c>
      <c r="LLZ47" s="3" t="s">
        <v>196</v>
      </c>
      <c r="LMA47" s="3" t="s">
        <v>180</v>
      </c>
      <c r="LMB47" s="3" t="s">
        <v>26</v>
      </c>
      <c r="LMC47" s="3" t="s">
        <v>197</v>
      </c>
      <c r="LMF47" s="3" t="s">
        <v>198</v>
      </c>
      <c r="LMG47" s="2" t="s">
        <v>195</v>
      </c>
      <c r="LMH47" s="3" t="s">
        <v>196</v>
      </c>
      <c r="LMI47" s="3" t="s">
        <v>180</v>
      </c>
      <c r="LMJ47" s="3" t="s">
        <v>26</v>
      </c>
      <c r="LMK47" s="3" t="s">
        <v>197</v>
      </c>
      <c r="LMN47" s="3" t="s">
        <v>198</v>
      </c>
      <c r="LMO47" s="2" t="s">
        <v>195</v>
      </c>
      <c r="LMP47" s="3" t="s">
        <v>196</v>
      </c>
      <c r="LMQ47" s="3" t="s">
        <v>180</v>
      </c>
      <c r="LMR47" s="3" t="s">
        <v>26</v>
      </c>
      <c r="LMS47" s="3" t="s">
        <v>197</v>
      </c>
      <c r="LMV47" s="3" t="s">
        <v>198</v>
      </c>
      <c r="LMW47" s="2" t="s">
        <v>195</v>
      </c>
      <c r="LMX47" s="3" t="s">
        <v>196</v>
      </c>
      <c r="LMY47" s="3" t="s">
        <v>180</v>
      </c>
      <c r="LMZ47" s="3" t="s">
        <v>26</v>
      </c>
      <c r="LNA47" s="3" t="s">
        <v>197</v>
      </c>
      <c r="LND47" s="3" t="s">
        <v>198</v>
      </c>
      <c r="LNE47" s="2" t="s">
        <v>195</v>
      </c>
      <c r="LNF47" s="3" t="s">
        <v>196</v>
      </c>
      <c r="LNG47" s="3" t="s">
        <v>180</v>
      </c>
      <c r="LNH47" s="3" t="s">
        <v>26</v>
      </c>
      <c r="LNI47" s="3" t="s">
        <v>197</v>
      </c>
      <c r="LNL47" s="3" t="s">
        <v>198</v>
      </c>
      <c r="LNM47" s="2" t="s">
        <v>195</v>
      </c>
      <c r="LNN47" s="3" t="s">
        <v>196</v>
      </c>
      <c r="LNO47" s="3" t="s">
        <v>180</v>
      </c>
      <c r="LNP47" s="3" t="s">
        <v>26</v>
      </c>
      <c r="LNQ47" s="3" t="s">
        <v>197</v>
      </c>
      <c r="LNT47" s="3" t="s">
        <v>198</v>
      </c>
      <c r="LNU47" s="2" t="s">
        <v>195</v>
      </c>
      <c r="LNV47" s="3" t="s">
        <v>196</v>
      </c>
      <c r="LNW47" s="3" t="s">
        <v>180</v>
      </c>
      <c r="LNX47" s="3" t="s">
        <v>26</v>
      </c>
      <c r="LNY47" s="3" t="s">
        <v>197</v>
      </c>
      <c r="LOB47" s="3" t="s">
        <v>198</v>
      </c>
      <c r="LOC47" s="2" t="s">
        <v>195</v>
      </c>
      <c r="LOD47" s="3" t="s">
        <v>196</v>
      </c>
      <c r="LOE47" s="3" t="s">
        <v>180</v>
      </c>
      <c r="LOF47" s="3" t="s">
        <v>26</v>
      </c>
      <c r="LOG47" s="3" t="s">
        <v>197</v>
      </c>
      <c r="LOJ47" s="3" t="s">
        <v>198</v>
      </c>
      <c r="LOK47" s="2" t="s">
        <v>195</v>
      </c>
      <c r="LOL47" s="3" t="s">
        <v>196</v>
      </c>
      <c r="LOM47" s="3" t="s">
        <v>180</v>
      </c>
      <c r="LON47" s="3" t="s">
        <v>26</v>
      </c>
      <c r="LOO47" s="3" t="s">
        <v>197</v>
      </c>
      <c r="LOR47" s="3" t="s">
        <v>198</v>
      </c>
      <c r="LOS47" s="2" t="s">
        <v>195</v>
      </c>
      <c r="LOT47" s="3" t="s">
        <v>196</v>
      </c>
      <c r="LOU47" s="3" t="s">
        <v>180</v>
      </c>
      <c r="LOV47" s="3" t="s">
        <v>26</v>
      </c>
      <c r="LOW47" s="3" t="s">
        <v>197</v>
      </c>
      <c r="LOZ47" s="3" t="s">
        <v>198</v>
      </c>
      <c r="LPA47" s="2" t="s">
        <v>195</v>
      </c>
      <c r="LPB47" s="3" t="s">
        <v>196</v>
      </c>
      <c r="LPC47" s="3" t="s">
        <v>180</v>
      </c>
      <c r="LPD47" s="3" t="s">
        <v>26</v>
      </c>
      <c r="LPE47" s="3" t="s">
        <v>197</v>
      </c>
      <c r="LPH47" s="3" t="s">
        <v>198</v>
      </c>
      <c r="LPI47" s="2" t="s">
        <v>195</v>
      </c>
      <c r="LPJ47" s="3" t="s">
        <v>196</v>
      </c>
      <c r="LPK47" s="3" t="s">
        <v>180</v>
      </c>
      <c r="LPL47" s="3" t="s">
        <v>26</v>
      </c>
      <c r="LPM47" s="3" t="s">
        <v>197</v>
      </c>
      <c r="LPP47" s="3" t="s">
        <v>198</v>
      </c>
      <c r="LPQ47" s="2" t="s">
        <v>195</v>
      </c>
      <c r="LPR47" s="3" t="s">
        <v>196</v>
      </c>
      <c r="LPS47" s="3" t="s">
        <v>180</v>
      </c>
      <c r="LPT47" s="3" t="s">
        <v>26</v>
      </c>
      <c r="LPU47" s="3" t="s">
        <v>197</v>
      </c>
      <c r="LPX47" s="3" t="s">
        <v>198</v>
      </c>
      <c r="LPY47" s="2" t="s">
        <v>195</v>
      </c>
      <c r="LPZ47" s="3" t="s">
        <v>196</v>
      </c>
      <c r="LQA47" s="3" t="s">
        <v>180</v>
      </c>
      <c r="LQB47" s="3" t="s">
        <v>26</v>
      </c>
      <c r="LQC47" s="3" t="s">
        <v>197</v>
      </c>
      <c r="LQF47" s="3" t="s">
        <v>198</v>
      </c>
      <c r="LQG47" s="2" t="s">
        <v>195</v>
      </c>
      <c r="LQH47" s="3" t="s">
        <v>196</v>
      </c>
      <c r="LQI47" s="3" t="s">
        <v>180</v>
      </c>
      <c r="LQJ47" s="3" t="s">
        <v>26</v>
      </c>
      <c r="LQK47" s="3" t="s">
        <v>197</v>
      </c>
      <c r="LQN47" s="3" t="s">
        <v>198</v>
      </c>
      <c r="LQO47" s="2" t="s">
        <v>195</v>
      </c>
      <c r="LQP47" s="3" t="s">
        <v>196</v>
      </c>
      <c r="LQQ47" s="3" t="s">
        <v>180</v>
      </c>
      <c r="LQR47" s="3" t="s">
        <v>26</v>
      </c>
      <c r="LQS47" s="3" t="s">
        <v>197</v>
      </c>
      <c r="LQV47" s="3" t="s">
        <v>198</v>
      </c>
      <c r="LQW47" s="2" t="s">
        <v>195</v>
      </c>
      <c r="LQX47" s="3" t="s">
        <v>196</v>
      </c>
      <c r="LQY47" s="3" t="s">
        <v>180</v>
      </c>
      <c r="LQZ47" s="3" t="s">
        <v>26</v>
      </c>
      <c r="LRA47" s="3" t="s">
        <v>197</v>
      </c>
      <c r="LRD47" s="3" t="s">
        <v>198</v>
      </c>
      <c r="LRE47" s="2" t="s">
        <v>195</v>
      </c>
      <c r="LRF47" s="3" t="s">
        <v>196</v>
      </c>
      <c r="LRG47" s="3" t="s">
        <v>180</v>
      </c>
      <c r="LRH47" s="3" t="s">
        <v>26</v>
      </c>
      <c r="LRI47" s="3" t="s">
        <v>197</v>
      </c>
      <c r="LRL47" s="3" t="s">
        <v>198</v>
      </c>
      <c r="LRM47" s="2" t="s">
        <v>195</v>
      </c>
      <c r="LRN47" s="3" t="s">
        <v>196</v>
      </c>
      <c r="LRO47" s="3" t="s">
        <v>180</v>
      </c>
      <c r="LRP47" s="3" t="s">
        <v>26</v>
      </c>
      <c r="LRQ47" s="3" t="s">
        <v>197</v>
      </c>
      <c r="LRT47" s="3" t="s">
        <v>198</v>
      </c>
      <c r="LRU47" s="2" t="s">
        <v>195</v>
      </c>
      <c r="LRV47" s="3" t="s">
        <v>196</v>
      </c>
      <c r="LRW47" s="3" t="s">
        <v>180</v>
      </c>
      <c r="LRX47" s="3" t="s">
        <v>26</v>
      </c>
      <c r="LRY47" s="3" t="s">
        <v>197</v>
      </c>
      <c r="LSB47" s="3" t="s">
        <v>198</v>
      </c>
      <c r="LSC47" s="2" t="s">
        <v>195</v>
      </c>
      <c r="LSD47" s="3" t="s">
        <v>196</v>
      </c>
      <c r="LSE47" s="3" t="s">
        <v>180</v>
      </c>
      <c r="LSF47" s="3" t="s">
        <v>26</v>
      </c>
      <c r="LSG47" s="3" t="s">
        <v>197</v>
      </c>
      <c r="LSJ47" s="3" t="s">
        <v>198</v>
      </c>
      <c r="LSK47" s="2" t="s">
        <v>195</v>
      </c>
      <c r="LSL47" s="3" t="s">
        <v>196</v>
      </c>
      <c r="LSM47" s="3" t="s">
        <v>180</v>
      </c>
      <c r="LSN47" s="3" t="s">
        <v>26</v>
      </c>
      <c r="LSO47" s="3" t="s">
        <v>197</v>
      </c>
      <c r="LSR47" s="3" t="s">
        <v>198</v>
      </c>
      <c r="LSS47" s="2" t="s">
        <v>195</v>
      </c>
      <c r="LST47" s="3" t="s">
        <v>196</v>
      </c>
      <c r="LSU47" s="3" t="s">
        <v>180</v>
      </c>
      <c r="LSV47" s="3" t="s">
        <v>26</v>
      </c>
      <c r="LSW47" s="3" t="s">
        <v>197</v>
      </c>
      <c r="LSZ47" s="3" t="s">
        <v>198</v>
      </c>
      <c r="LTA47" s="2" t="s">
        <v>195</v>
      </c>
      <c r="LTB47" s="3" t="s">
        <v>196</v>
      </c>
      <c r="LTC47" s="3" t="s">
        <v>180</v>
      </c>
      <c r="LTD47" s="3" t="s">
        <v>26</v>
      </c>
      <c r="LTE47" s="3" t="s">
        <v>197</v>
      </c>
      <c r="LTH47" s="3" t="s">
        <v>198</v>
      </c>
      <c r="LTI47" s="2" t="s">
        <v>195</v>
      </c>
      <c r="LTJ47" s="3" t="s">
        <v>196</v>
      </c>
      <c r="LTK47" s="3" t="s">
        <v>180</v>
      </c>
      <c r="LTL47" s="3" t="s">
        <v>26</v>
      </c>
      <c r="LTM47" s="3" t="s">
        <v>197</v>
      </c>
      <c r="LTP47" s="3" t="s">
        <v>198</v>
      </c>
      <c r="LTQ47" s="2" t="s">
        <v>195</v>
      </c>
      <c r="LTR47" s="3" t="s">
        <v>196</v>
      </c>
      <c r="LTS47" s="3" t="s">
        <v>180</v>
      </c>
      <c r="LTT47" s="3" t="s">
        <v>26</v>
      </c>
      <c r="LTU47" s="3" t="s">
        <v>197</v>
      </c>
      <c r="LTX47" s="3" t="s">
        <v>198</v>
      </c>
      <c r="LTY47" s="2" t="s">
        <v>195</v>
      </c>
      <c r="LTZ47" s="3" t="s">
        <v>196</v>
      </c>
      <c r="LUA47" s="3" t="s">
        <v>180</v>
      </c>
      <c r="LUB47" s="3" t="s">
        <v>26</v>
      </c>
      <c r="LUC47" s="3" t="s">
        <v>197</v>
      </c>
      <c r="LUF47" s="3" t="s">
        <v>198</v>
      </c>
      <c r="LUG47" s="2" t="s">
        <v>195</v>
      </c>
      <c r="LUH47" s="3" t="s">
        <v>196</v>
      </c>
      <c r="LUI47" s="3" t="s">
        <v>180</v>
      </c>
      <c r="LUJ47" s="3" t="s">
        <v>26</v>
      </c>
      <c r="LUK47" s="3" t="s">
        <v>197</v>
      </c>
      <c r="LUN47" s="3" t="s">
        <v>198</v>
      </c>
      <c r="LUO47" s="2" t="s">
        <v>195</v>
      </c>
      <c r="LUP47" s="3" t="s">
        <v>196</v>
      </c>
      <c r="LUQ47" s="3" t="s">
        <v>180</v>
      </c>
      <c r="LUR47" s="3" t="s">
        <v>26</v>
      </c>
      <c r="LUS47" s="3" t="s">
        <v>197</v>
      </c>
      <c r="LUV47" s="3" t="s">
        <v>198</v>
      </c>
      <c r="LUW47" s="2" t="s">
        <v>195</v>
      </c>
      <c r="LUX47" s="3" t="s">
        <v>196</v>
      </c>
      <c r="LUY47" s="3" t="s">
        <v>180</v>
      </c>
      <c r="LUZ47" s="3" t="s">
        <v>26</v>
      </c>
      <c r="LVA47" s="3" t="s">
        <v>197</v>
      </c>
      <c r="LVD47" s="3" t="s">
        <v>198</v>
      </c>
      <c r="LVE47" s="2" t="s">
        <v>195</v>
      </c>
      <c r="LVF47" s="3" t="s">
        <v>196</v>
      </c>
      <c r="LVG47" s="3" t="s">
        <v>180</v>
      </c>
      <c r="LVH47" s="3" t="s">
        <v>26</v>
      </c>
      <c r="LVI47" s="3" t="s">
        <v>197</v>
      </c>
      <c r="LVL47" s="3" t="s">
        <v>198</v>
      </c>
      <c r="LVM47" s="2" t="s">
        <v>195</v>
      </c>
      <c r="LVN47" s="3" t="s">
        <v>196</v>
      </c>
      <c r="LVO47" s="3" t="s">
        <v>180</v>
      </c>
      <c r="LVP47" s="3" t="s">
        <v>26</v>
      </c>
      <c r="LVQ47" s="3" t="s">
        <v>197</v>
      </c>
      <c r="LVT47" s="3" t="s">
        <v>198</v>
      </c>
      <c r="LVU47" s="2" t="s">
        <v>195</v>
      </c>
      <c r="LVV47" s="3" t="s">
        <v>196</v>
      </c>
      <c r="LVW47" s="3" t="s">
        <v>180</v>
      </c>
      <c r="LVX47" s="3" t="s">
        <v>26</v>
      </c>
      <c r="LVY47" s="3" t="s">
        <v>197</v>
      </c>
      <c r="LWB47" s="3" t="s">
        <v>198</v>
      </c>
      <c r="LWC47" s="2" t="s">
        <v>195</v>
      </c>
      <c r="LWD47" s="3" t="s">
        <v>196</v>
      </c>
      <c r="LWE47" s="3" t="s">
        <v>180</v>
      </c>
      <c r="LWF47" s="3" t="s">
        <v>26</v>
      </c>
      <c r="LWG47" s="3" t="s">
        <v>197</v>
      </c>
      <c r="LWJ47" s="3" t="s">
        <v>198</v>
      </c>
      <c r="LWK47" s="2" t="s">
        <v>195</v>
      </c>
      <c r="LWL47" s="3" t="s">
        <v>196</v>
      </c>
      <c r="LWM47" s="3" t="s">
        <v>180</v>
      </c>
      <c r="LWN47" s="3" t="s">
        <v>26</v>
      </c>
      <c r="LWO47" s="3" t="s">
        <v>197</v>
      </c>
      <c r="LWR47" s="3" t="s">
        <v>198</v>
      </c>
      <c r="LWS47" s="2" t="s">
        <v>195</v>
      </c>
      <c r="LWT47" s="3" t="s">
        <v>196</v>
      </c>
      <c r="LWU47" s="3" t="s">
        <v>180</v>
      </c>
      <c r="LWV47" s="3" t="s">
        <v>26</v>
      </c>
      <c r="LWW47" s="3" t="s">
        <v>197</v>
      </c>
      <c r="LWZ47" s="3" t="s">
        <v>198</v>
      </c>
      <c r="LXA47" s="2" t="s">
        <v>195</v>
      </c>
      <c r="LXB47" s="3" t="s">
        <v>196</v>
      </c>
      <c r="LXC47" s="3" t="s">
        <v>180</v>
      </c>
      <c r="LXD47" s="3" t="s">
        <v>26</v>
      </c>
      <c r="LXE47" s="3" t="s">
        <v>197</v>
      </c>
      <c r="LXH47" s="3" t="s">
        <v>198</v>
      </c>
      <c r="LXI47" s="2" t="s">
        <v>195</v>
      </c>
      <c r="LXJ47" s="3" t="s">
        <v>196</v>
      </c>
      <c r="LXK47" s="3" t="s">
        <v>180</v>
      </c>
      <c r="LXL47" s="3" t="s">
        <v>26</v>
      </c>
      <c r="LXM47" s="3" t="s">
        <v>197</v>
      </c>
      <c r="LXP47" s="3" t="s">
        <v>198</v>
      </c>
      <c r="LXQ47" s="2" t="s">
        <v>195</v>
      </c>
      <c r="LXR47" s="3" t="s">
        <v>196</v>
      </c>
      <c r="LXS47" s="3" t="s">
        <v>180</v>
      </c>
      <c r="LXT47" s="3" t="s">
        <v>26</v>
      </c>
      <c r="LXU47" s="3" t="s">
        <v>197</v>
      </c>
      <c r="LXX47" s="3" t="s">
        <v>198</v>
      </c>
      <c r="LXY47" s="2" t="s">
        <v>195</v>
      </c>
      <c r="LXZ47" s="3" t="s">
        <v>196</v>
      </c>
      <c r="LYA47" s="3" t="s">
        <v>180</v>
      </c>
      <c r="LYB47" s="3" t="s">
        <v>26</v>
      </c>
      <c r="LYC47" s="3" t="s">
        <v>197</v>
      </c>
      <c r="LYF47" s="3" t="s">
        <v>198</v>
      </c>
      <c r="LYG47" s="2" t="s">
        <v>195</v>
      </c>
      <c r="LYH47" s="3" t="s">
        <v>196</v>
      </c>
      <c r="LYI47" s="3" t="s">
        <v>180</v>
      </c>
      <c r="LYJ47" s="3" t="s">
        <v>26</v>
      </c>
      <c r="LYK47" s="3" t="s">
        <v>197</v>
      </c>
      <c r="LYN47" s="3" t="s">
        <v>198</v>
      </c>
      <c r="LYO47" s="2" t="s">
        <v>195</v>
      </c>
      <c r="LYP47" s="3" t="s">
        <v>196</v>
      </c>
      <c r="LYQ47" s="3" t="s">
        <v>180</v>
      </c>
      <c r="LYR47" s="3" t="s">
        <v>26</v>
      </c>
      <c r="LYS47" s="3" t="s">
        <v>197</v>
      </c>
      <c r="LYV47" s="3" t="s">
        <v>198</v>
      </c>
      <c r="LYW47" s="2" t="s">
        <v>195</v>
      </c>
      <c r="LYX47" s="3" t="s">
        <v>196</v>
      </c>
      <c r="LYY47" s="3" t="s">
        <v>180</v>
      </c>
      <c r="LYZ47" s="3" t="s">
        <v>26</v>
      </c>
      <c r="LZA47" s="3" t="s">
        <v>197</v>
      </c>
      <c r="LZD47" s="3" t="s">
        <v>198</v>
      </c>
      <c r="LZE47" s="2" t="s">
        <v>195</v>
      </c>
      <c r="LZF47" s="3" t="s">
        <v>196</v>
      </c>
      <c r="LZG47" s="3" t="s">
        <v>180</v>
      </c>
      <c r="LZH47" s="3" t="s">
        <v>26</v>
      </c>
      <c r="LZI47" s="3" t="s">
        <v>197</v>
      </c>
      <c r="LZL47" s="3" t="s">
        <v>198</v>
      </c>
      <c r="LZM47" s="2" t="s">
        <v>195</v>
      </c>
      <c r="LZN47" s="3" t="s">
        <v>196</v>
      </c>
      <c r="LZO47" s="3" t="s">
        <v>180</v>
      </c>
      <c r="LZP47" s="3" t="s">
        <v>26</v>
      </c>
      <c r="LZQ47" s="3" t="s">
        <v>197</v>
      </c>
      <c r="LZT47" s="3" t="s">
        <v>198</v>
      </c>
      <c r="LZU47" s="2" t="s">
        <v>195</v>
      </c>
      <c r="LZV47" s="3" t="s">
        <v>196</v>
      </c>
      <c r="LZW47" s="3" t="s">
        <v>180</v>
      </c>
      <c r="LZX47" s="3" t="s">
        <v>26</v>
      </c>
      <c r="LZY47" s="3" t="s">
        <v>197</v>
      </c>
      <c r="MAB47" s="3" t="s">
        <v>198</v>
      </c>
      <c r="MAC47" s="2" t="s">
        <v>195</v>
      </c>
      <c r="MAD47" s="3" t="s">
        <v>196</v>
      </c>
      <c r="MAE47" s="3" t="s">
        <v>180</v>
      </c>
      <c r="MAF47" s="3" t="s">
        <v>26</v>
      </c>
      <c r="MAG47" s="3" t="s">
        <v>197</v>
      </c>
      <c r="MAJ47" s="3" t="s">
        <v>198</v>
      </c>
      <c r="MAK47" s="2" t="s">
        <v>195</v>
      </c>
      <c r="MAL47" s="3" t="s">
        <v>196</v>
      </c>
      <c r="MAM47" s="3" t="s">
        <v>180</v>
      </c>
      <c r="MAN47" s="3" t="s">
        <v>26</v>
      </c>
      <c r="MAO47" s="3" t="s">
        <v>197</v>
      </c>
      <c r="MAR47" s="3" t="s">
        <v>198</v>
      </c>
      <c r="MAS47" s="2" t="s">
        <v>195</v>
      </c>
      <c r="MAT47" s="3" t="s">
        <v>196</v>
      </c>
      <c r="MAU47" s="3" t="s">
        <v>180</v>
      </c>
      <c r="MAV47" s="3" t="s">
        <v>26</v>
      </c>
      <c r="MAW47" s="3" t="s">
        <v>197</v>
      </c>
      <c r="MAZ47" s="3" t="s">
        <v>198</v>
      </c>
      <c r="MBA47" s="2" t="s">
        <v>195</v>
      </c>
      <c r="MBB47" s="3" t="s">
        <v>196</v>
      </c>
      <c r="MBC47" s="3" t="s">
        <v>180</v>
      </c>
      <c r="MBD47" s="3" t="s">
        <v>26</v>
      </c>
      <c r="MBE47" s="3" t="s">
        <v>197</v>
      </c>
      <c r="MBH47" s="3" t="s">
        <v>198</v>
      </c>
      <c r="MBI47" s="2" t="s">
        <v>195</v>
      </c>
      <c r="MBJ47" s="3" t="s">
        <v>196</v>
      </c>
      <c r="MBK47" s="3" t="s">
        <v>180</v>
      </c>
      <c r="MBL47" s="3" t="s">
        <v>26</v>
      </c>
      <c r="MBM47" s="3" t="s">
        <v>197</v>
      </c>
      <c r="MBP47" s="3" t="s">
        <v>198</v>
      </c>
      <c r="MBQ47" s="2" t="s">
        <v>195</v>
      </c>
      <c r="MBR47" s="3" t="s">
        <v>196</v>
      </c>
      <c r="MBS47" s="3" t="s">
        <v>180</v>
      </c>
      <c r="MBT47" s="3" t="s">
        <v>26</v>
      </c>
      <c r="MBU47" s="3" t="s">
        <v>197</v>
      </c>
      <c r="MBX47" s="3" t="s">
        <v>198</v>
      </c>
      <c r="MBY47" s="2" t="s">
        <v>195</v>
      </c>
      <c r="MBZ47" s="3" t="s">
        <v>196</v>
      </c>
      <c r="MCA47" s="3" t="s">
        <v>180</v>
      </c>
      <c r="MCB47" s="3" t="s">
        <v>26</v>
      </c>
      <c r="MCC47" s="3" t="s">
        <v>197</v>
      </c>
      <c r="MCF47" s="3" t="s">
        <v>198</v>
      </c>
      <c r="MCG47" s="2" t="s">
        <v>195</v>
      </c>
      <c r="MCH47" s="3" t="s">
        <v>196</v>
      </c>
      <c r="MCI47" s="3" t="s">
        <v>180</v>
      </c>
      <c r="MCJ47" s="3" t="s">
        <v>26</v>
      </c>
      <c r="MCK47" s="3" t="s">
        <v>197</v>
      </c>
      <c r="MCN47" s="3" t="s">
        <v>198</v>
      </c>
      <c r="MCO47" s="2" t="s">
        <v>195</v>
      </c>
      <c r="MCP47" s="3" t="s">
        <v>196</v>
      </c>
      <c r="MCQ47" s="3" t="s">
        <v>180</v>
      </c>
      <c r="MCR47" s="3" t="s">
        <v>26</v>
      </c>
      <c r="MCS47" s="3" t="s">
        <v>197</v>
      </c>
      <c r="MCV47" s="3" t="s">
        <v>198</v>
      </c>
      <c r="MCW47" s="2" t="s">
        <v>195</v>
      </c>
      <c r="MCX47" s="3" t="s">
        <v>196</v>
      </c>
      <c r="MCY47" s="3" t="s">
        <v>180</v>
      </c>
      <c r="MCZ47" s="3" t="s">
        <v>26</v>
      </c>
      <c r="MDA47" s="3" t="s">
        <v>197</v>
      </c>
      <c r="MDD47" s="3" t="s">
        <v>198</v>
      </c>
      <c r="MDE47" s="2" t="s">
        <v>195</v>
      </c>
      <c r="MDF47" s="3" t="s">
        <v>196</v>
      </c>
      <c r="MDG47" s="3" t="s">
        <v>180</v>
      </c>
      <c r="MDH47" s="3" t="s">
        <v>26</v>
      </c>
      <c r="MDI47" s="3" t="s">
        <v>197</v>
      </c>
      <c r="MDL47" s="3" t="s">
        <v>198</v>
      </c>
      <c r="MDM47" s="2" t="s">
        <v>195</v>
      </c>
      <c r="MDN47" s="3" t="s">
        <v>196</v>
      </c>
      <c r="MDO47" s="3" t="s">
        <v>180</v>
      </c>
      <c r="MDP47" s="3" t="s">
        <v>26</v>
      </c>
      <c r="MDQ47" s="3" t="s">
        <v>197</v>
      </c>
      <c r="MDT47" s="3" t="s">
        <v>198</v>
      </c>
      <c r="MDU47" s="2" t="s">
        <v>195</v>
      </c>
      <c r="MDV47" s="3" t="s">
        <v>196</v>
      </c>
      <c r="MDW47" s="3" t="s">
        <v>180</v>
      </c>
      <c r="MDX47" s="3" t="s">
        <v>26</v>
      </c>
      <c r="MDY47" s="3" t="s">
        <v>197</v>
      </c>
      <c r="MEB47" s="3" t="s">
        <v>198</v>
      </c>
      <c r="MEC47" s="2" t="s">
        <v>195</v>
      </c>
      <c r="MED47" s="3" t="s">
        <v>196</v>
      </c>
      <c r="MEE47" s="3" t="s">
        <v>180</v>
      </c>
      <c r="MEF47" s="3" t="s">
        <v>26</v>
      </c>
      <c r="MEG47" s="3" t="s">
        <v>197</v>
      </c>
      <c r="MEJ47" s="3" t="s">
        <v>198</v>
      </c>
      <c r="MEK47" s="2" t="s">
        <v>195</v>
      </c>
      <c r="MEL47" s="3" t="s">
        <v>196</v>
      </c>
      <c r="MEM47" s="3" t="s">
        <v>180</v>
      </c>
      <c r="MEN47" s="3" t="s">
        <v>26</v>
      </c>
      <c r="MEO47" s="3" t="s">
        <v>197</v>
      </c>
      <c r="MER47" s="3" t="s">
        <v>198</v>
      </c>
      <c r="MES47" s="2" t="s">
        <v>195</v>
      </c>
      <c r="MET47" s="3" t="s">
        <v>196</v>
      </c>
      <c r="MEU47" s="3" t="s">
        <v>180</v>
      </c>
      <c r="MEV47" s="3" t="s">
        <v>26</v>
      </c>
      <c r="MEW47" s="3" t="s">
        <v>197</v>
      </c>
      <c r="MEZ47" s="3" t="s">
        <v>198</v>
      </c>
      <c r="MFA47" s="2" t="s">
        <v>195</v>
      </c>
      <c r="MFB47" s="3" t="s">
        <v>196</v>
      </c>
      <c r="MFC47" s="3" t="s">
        <v>180</v>
      </c>
      <c r="MFD47" s="3" t="s">
        <v>26</v>
      </c>
      <c r="MFE47" s="3" t="s">
        <v>197</v>
      </c>
      <c r="MFH47" s="3" t="s">
        <v>198</v>
      </c>
      <c r="MFI47" s="2" t="s">
        <v>195</v>
      </c>
      <c r="MFJ47" s="3" t="s">
        <v>196</v>
      </c>
      <c r="MFK47" s="3" t="s">
        <v>180</v>
      </c>
      <c r="MFL47" s="3" t="s">
        <v>26</v>
      </c>
      <c r="MFM47" s="3" t="s">
        <v>197</v>
      </c>
      <c r="MFP47" s="3" t="s">
        <v>198</v>
      </c>
      <c r="MFQ47" s="2" t="s">
        <v>195</v>
      </c>
      <c r="MFR47" s="3" t="s">
        <v>196</v>
      </c>
      <c r="MFS47" s="3" t="s">
        <v>180</v>
      </c>
      <c r="MFT47" s="3" t="s">
        <v>26</v>
      </c>
      <c r="MFU47" s="3" t="s">
        <v>197</v>
      </c>
      <c r="MFX47" s="3" t="s">
        <v>198</v>
      </c>
      <c r="MFY47" s="2" t="s">
        <v>195</v>
      </c>
      <c r="MFZ47" s="3" t="s">
        <v>196</v>
      </c>
      <c r="MGA47" s="3" t="s">
        <v>180</v>
      </c>
      <c r="MGB47" s="3" t="s">
        <v>26</v>
      </c>
      <c r="MGC47" s="3" t="s">
        <v>197</v>
      </c>
      <c r="MGF47" s="3" t="s">
        <v>198</v>
      </c>
      <c r="MGG47" s="2" t="s">
        <v>195</v>
      </c>
      <c r="MGH47" s="3" t="s">
        <v>196</v>
      </c>
      <c r="MGI47" s="3" t="s">
        <v>180</v>
      </c>
      <c r="MGJ47" s="3" t="s">
        <v>26</v>
      </c>
      <c r="MGK47" s="3" t="s">
        <v>197</v>
      </c>
      <c r="MGN47" s="3" t="s">
        <v>198</v>
      </c>
      <c r="MGO47" s="2" t="s">
        <v>195</v>
      </c>
      <c r="MGP47" s="3" t="s">
        <v>196</v>
      </c>
      <c r="MGQ47" s="3" t="s">
        <v>180</v>
      </c>
      <c r="MGR47" s="3" t="s">
        <v>26</v>
      </c>
      <c r="MGS47" s="3" t="s">
        <v>197</v>
      </c>
      <c r="MGV47" s="3" t="s">
        <v>198</v>
      </c>
      <c r="MGW47" s="2" t="s">
        <v>195</v>
      </c>
      <c r="MGX47" s="3" t="s">
        <v>196</v>
      </c>
      <c r="MGY47" s="3" t="s">
        <v>180</v>
      </c>
      <c r="MGZ47" s="3" t="s">
        <v>26</v>
      </c>
      <c r="MHA47" s="3" t="s">
        <v>197</v>
      </c>
      <c r="MHD47" s="3" t="s">
        <v>198</v>
      </c>
      <c r="MHE47" s="2" t="s">
        <v>195</v>
      </c>
      <c r="MHF47" s="3" t="s">
        <v>196</v>
      </c>
      <c r="MHG47" s="3" t="s">
        <v>180</v>
      </c>
      <c r="MHH47" s="3" t="s">
        <v>26</v>
      </c>
      <c r="MHI47" s="3" t="s">
        <v>197</v>
      </c>
      <c r="MHL47" s="3" t="s">
        <v>198</v>
      </c>
      <c r="MHM47" s="2" t="s">
        <v>195</v>
      </c>
      <c r="MHN47" s="3" t="s">
        <v>196</v>
      </c>
      <c r="MHO47" s="3" t="s">
        <v>180</v>
      </c>
      <c r="MHP47" s="3" t="s">
        <v>26</v>
      </c>
      <c r="MHQ47" s="3" t="s">
        <v>197</v>
      </c>
      <c r="MHT47" s="3" t="s">
        <v>198</v>
      </c>
      <c r="MHU47" s="2" t="s">
        <v>195</v>
      </c>
      <c r="MHV47" s="3" t="s">
        <v>196</v>
      </c>
      <c r="MHW47" s="3" t="s">
        <v>180</v>
      </c>
      <c r="MHX47" s="3" t="s">
        <v>26</v>
      </c>
      <c r="MHY47" s="3" t="s">
        <v>197</v>
      </c>
      <c r="MIB47" s="3" t="s">
        <v>198</v>
      </c>
      <c r="MIC47" s="2" t="s">
        <v>195</v>
      </c>
      <c r="MID47" s="3" t="s">
        <v>196</v>
      </c>
      <c r="MIE47" s="3" t="s">
        <v>180</v>
      </c>
      <c r="MIF47" s="3" t="s">
        <v>26</v>
      </c>
      <c r="MIG47" s="3" t="s">
        <v>197</v>
      </c>
      <c r="MIJ47" s="3" t="s">
        <v>198</v>
      </c>
      <c r="MIK47" s="2" t="s">
        <v>195</v>
      </c>
      <c r="MIL47" s="3" t="s">
        <v>196</v>
      </c>
      <c r="MIM47" s="3" t="s">
        <v>180</v>
      </c>
      <c r="MIN47" s="3" t="s">
        <v>26</v>
      </c>
      <c r="MIO47" s="3" t="s">
        <v>197</v>
      </c>
      <c r="MIR47" s="3" t="s">
        <v>198</v>
      </c>
      <c r="MIS47" s="2" t="s">
        <v>195</v>
      </c>
      <c r="MIT47" s="3" t="s">
        <v>196</v>
      </c>
      <c r="MIU47" s="3" t="s">
        <v>180</v>
      </c>
      <c r="MIV47" s="3" t="s">
        <v>26</v>
      </c>
      <c r="MIW47" s="3" t="s">
        <v>197</v>
      </c>
      <c r="MIZ47" s="3" t="s">
        <v>198</v>
      </c>
      <c r="MJA47" s="2" t="s">
        <v>195</v>
      </c>
      <c r="MJB47" s="3" t="s">
        <v>196</v>
      </c>
      <c r="MJC47" s="3" t="s">
        <v>180</v>
      </c>
      <c r="MJD47" s="3" t="s">
        <v>26</v>
      </c>
      <c r="MJE47" s="3" t="s">
        <v>197</v>
      </c>
      <c r="MJH47" s="3" t="s">
        <v>198</v>
      </c>
      <c r="MJI47" s="2" t="s">
        <v>195</v>
      </c>
      <c r="MJJ47" s="3" t="s">
        <v>196</v>
      </c>
      <c r="MJK47" s="3" t="s">
        <v>180</v>
      </c>
      <c r="MJL47" s="3" t="s">
        <v>26</v>
      </c>
      <c r="MJM47" s="3" t="s">
        <v>197</v>
      </c>
      <c r="MJP47" s="3" t="s">
        <v>198</v>
      </c>
      <c r="MJQ47" s="2" t="s">
        <v>195</v>
      </c>
      <c r="MJR47" s="3" t="s">
        <v>196</v>
      </c>
      <c r="MJS47" s="3" t="s">
        <v>180</v>
      </c>
      <c r="MJT47" s="3" t="s">
        <v>26</v>
      </c>
      <c r="MJU47" s="3" t="s">
        <v>197</v>
      </c>
      <c r="MJX47" s="3" t="s">
        <v>198</v>
      </c>
      <c r="MJY47" s="2" t="s">
        <v>195</v>
      </c>
      <c r="MJZ47" s="3" t="s">
        <v>196</v>
      </c>
      <c r="MKA47" s="3" t="s">
        <v>180</v>
      </c>
      <c r="MKB47" s="3" t="s">
        <v>26</v>
      </c>
      <c r="MKC47" s="3" t="s">
        <v>197</v>
      </c>
      <c r="MKF47" s="3" t="s">
        <v>198</v>
      </c>
      <c r="MKG47" s="2" t="s">
        <v>195</v>
      </c>
      <c r="MKH47" s="3" t="s">
        <v>196</v>
      </c>
      <c r="MKI47" s="3" t="s">
        <v>180</v>
      </c>
      <c r="MKJ47" s="3" t="s">
        <v>26</v>
      </c>
      <c r="MKK47" s="3" t="s">
        <v>197</v>
      </c>
      <c r="MKN47" s="3" t="s">
        <v>198</v>
      </c>
      <c r="MKO47" s="2" t="s">
        <v>195</v>
      </c>
      <c r="MKP47" s="3" t="s">
        <v>196</v>
      </c>
      <c r="MKQ47" s="3" t="s">
        <v>180</v>
      </c>
      <c r="MKR47" s="3" t="s">
        <v>26</v>
      </c>
      <c r="MKS47" s="3" t="s">
        <v>197</v>
      </c>
      <c r="MKV47" s="3" t="s">
        <v>198</v>
      </c>
      <c r="MKW47" s="2" t="s">
        <v>195</v>
      </c>
      <c r="MKX47" s="3" t="s">
        <v>196</v>
      </c>
      <c r="MKY47" s="3" t="s">
        <v>180</v>
      </c>
      <c r="MKZ47" s="3" t="s">
        <v>26</v>
      </c>
      <c r="MLA47" s="3" t="s">
        <v>197</v>
      </c>
      <c r="MLD47" s="3" t="s">
        <v>198</v>
      </c>
      <c r="MLE47" s="2" t="s">
        <v>195</v>
      </c>
      <c r="MLF47" s="3" t="s">
        <v>196</v>
      </c>
      <c r="MLG47" s="3" t="s">
        <v>180</v>
      </c>
      <c r="MLH47" s="3" t="s">
        <v>26</v>
      </c>
      <c r="MLI47" s="3" t="s">
        <v>197</v>
      </c>
      <c r="MLL47" s="3" t="s">
        <v>198</v>
      </c>
      <c r="MLM47" s="2" t="s">
        <v>195</v>
      </c>
      <c r="MLN47" s="3" t="s">
        <v>196</v>
      </c>
      <c r="MLO47" s="3" t="s">
        <v>180</v>
      </c>
      <c r="MLP47" s="3" t="s">
        <v>26</v>
      </c>
      <c r="MLQ47" s="3" t="s">
        <v>197</v>
      </c>
      <c r="MLT47" s="3" t="s">
        <v>198</v>
      </c>
      <c r="MLU47" s="2" t="s">
        <v>195</v>
      </c>
      <c r="MLV47" s="3" t="s">
        <v>196</v>
      </c>
      <c r="MLW47" s="3" t="s">
        <v>180</v>
      </c>
      <c r="MLX47" s="3" t="s">
        <v>26</v>
      </c>
      <c r="MLY47" s="3" t="s">
        <v>197</v>
      </c>
      <c r="MMB47" s="3" t="s">
        <v>198</v>
      </c>
      <c r="MMC47" s="2" t="s">
        <v>195</v>
      </c>
      <c r="MMD47" s="3" t="s">
        <v>196</v>
      </c>
      <c r="MME47" s="3" t="s">
        <v>180</v>
      </c>
      <c r="MMF47" s="3" t="s">
        <v>26</v>
      </c>
      <c r="MMG47" s="3" t="s">
        <v>197</v>
      </c>
      <c r="MMJ47" s="3" t="s">
        <v>198</v>
      </c>
      <c r="MMK47" s="2" t="s">
        <v>195</v>
      </c>
      <c r="MML47" s="3" t="s">
        <v>196</v>
      </c>
      <c r="MMM47" s="3" t="s">
        <v>180</v>
      </c>
      <c r="MMN47" s="3" t="s">
        <v>26</v>
      </c>
      <c r="MMO47" s="3" t="s">
        <v>197</v>
      </c>
      <c r="MMR47" s="3" t="s">
        <v>198</v>
      </c>
      <c r="MMS47" s="2" t="s">
        <v>195</v>
      </c>
      <c r="MMT47" s="3" t="s">
        <v>196</v>
      </c>
      <c r="MMU47" s="3" t="s">
        <v>180</v>
      </c>
      <c r="MMV47" s="3" t="s">
        <v>26</v>
      </c>
      <c r="MMW47" s="3" t="s">
        <v>197</v>
      </c>
      <c r="MMZ47" s="3" t="s">
        <v>198</v>
      </c>
      <c r="MNA47" s="2" t="s">
        <v>195</v>
      </c>
      <c r="MNB47" s="3" t="s">
        <v>196</v>
      </c>
      <c r="MNC47" s="3" t="s">
        <v>180</v>
      </c>
      <c r="MND47" s="3" t="s">
        <v>26</v>
      </c>
      <c r="MNE47" s="3" t="s">
        <v>197</v>
      </c>
      <c r="MNH47" s="3" t="s">
        <v>198</v>
      </c>
      <c r="MNI47" s="2" t="s">
        <v>195</v>
      </c>
      <c r="MNJ47" s="3" t="s">
        <v>196</v>
      </c>
      <c r="MNK47" s="3" t="s">
        <v>180</v>
      </c>
      <c r="MNL47" s="3" t="s">
        <v>26</v>
      </c>
      <c r="MNM47" s="3" t="s">
        <v>197</v>
      </c>
      <c r="MNP47" s="3" t="s">
        <v>198</v>
      </c>
      <c r="MNQ47" s="2" t="s">
        <v>195</v>
      </c>
      <c r="MNR47" s="3" t="s">
        <v>196</v>
      </c>
      <c r="MNS47" s="3" t="s">
        <v>180</v>
      </c>
      <c r="MNT47" s="3" t="s">
        <v>26</v>
      </c>
      <c r="MNU47" s="3" t="s">
        <v>197</v>
      </c>
      <c r="MNX47" s="3" t="s">
        <v>198</v>
      </c>
      <c r="MNY47" s="2" t="s">
        <v>195</v>
      </c>
      <c r="MNZ47" s="3" t="s">
        <v>196</v>
      </c>
      <c r="MOA47" s="3" t="s">
        <v>180</v>
      </c>
      <c r="MOB47" s="3" t="s">
        <v>26</v>
      </c>
      <c r="MOC47" s="3" t="s">
        <v>197</v>
      </c>
      <c r="MOF47" s="3" t="s">
        <v>198</v>
      </c>
      <c r="MOG47" s="2" t="s">
        <v>195</v>
      </c>
      <c r="MOH47" s="3" t="s">
        <v>196</v>
      </c>
      <c r="MOI47" s="3" t="s">
        <v>180</v>
      </c>
      <c r="MOJ47" s="3" t="s">
        <v>26</v>
      </c>
      <c r="MOK47" s="3" t="s">
        <v>197</v>
      </c>
      <c r="MON47" s="3" t="s">
        <v>198</v>
      </c>
      <c r="MOO47" s="2" t="s">
        <v>195</v>
      </c>
      <c r="MOP47" s="3" t="s">
        <v>196</v>
      </c>
      <c r="MOQ47" s="3" t="s">
        <v>180</v>
      </c>
      <c r="MOR47" s="3" t="s">
        <v>26</v>
      </c>
      <c r="MOS47" s="3" t="s">
        <v>197</v>
      </c>
      <c r="MOV47" s="3" t="s">
        <v>198</v>
      </c>
      <c r="MOW47" s="2" t="s">
        <v>195</v>
      </c>
      <c r="MOX47" s="3" t="s">
        <v>196</v>
      </c>
      <c r="MOY47" s="3" t="s">
        <v>180</v>
      </c>
      <c r="MOZ47" s="3" t="s">
        <v>26</v>
      </c>
      <c r="MPA47" s="3" t="s">
        <v>197</v>
      </c>
      <c r="MPD47" s="3" t="s">
        <v>198</v>
      </c>
      <c r="MPE47" s="2" t="s">
        <v>195</v>
      </c>
      <c r="MPF47" s="3" t="s">
        <v>196</v>
      </c>
      <c r="MPG47" s="3" t="s">
        <v>180</v>
      </c>
      <c r="MPH47" s="3" t="s">
        <v>26</v>
      </c>
      <c r="MPI47" s="3" t="s">
        <v>197</v>
      </c>
      <c r="MPL47" s="3" t="s">
        <v>198</v>
      </c>
      <c r="MPM47" s="2" t="s">
        <v>195</v>
      </c>
      <c r="MPN47" s="3" t="s">
        <v>196</v>
      </c>
      <c r="MPO47" s="3" t="s">
        <v>180</v>
      </c>
      <c r="MPP47" s="3" t="s">
        <v>26</v>
      </c>
      <c r="MPQ47" s="3" t="s">
        <v>197</v>
      </c>
      <c r="MPT47" s="3" t="s">
        <v>198</v>
      </c>
      <c r="MPU47" s="2" t="s">
        <v>195</v>
      </c>
      <c r="MPV47" s="3" t="s">
        <v>196</v>
      </c>
      <c r="MPW47" s="3" t="s">
        <v>180</v>
      </c>
      <c r="MPX47" s="3" t="s">
        <v>26</v>
      </c>
      <c r="MPY47" s="3" t="s">
        <v>197</v>
      </c>
      <c r="MQB47" s="3" t="s">
        <v>198</v>
      </c>
      <c r="MQC47" s="2" t="s">
        <v>195</v>
      </c>
      <c r="MQD47" s="3" t="s">
        <v>196</v>
      </c>
      <c r="MQE47" s="3" t="s">
        <v>180</v>
      </c>
      <c r="MQF47" s="3" t="s">
        <v>26</v>
      </c>
      <c r="MQG47" s="3" t="s">
        <v>197</v>
      </c>
      <c r="MQJ47" s="3" t="s">
        <v>198</v>
      </c>
      <c r="MQK47" s="2" t="s">
        <v>195</v>
      </c>
      <c r="MQL47" s="3" t="s">
        <v>196</v>
      </c>
      <c r="MQM47" s="3" t="s">
        <v>180</v>
      </c>
      <c r="MQN47" s="3" t="s">
        <v>26</v>
      </c>
      <c r="MQO47" s="3" t="s">
        <v>197</v>
      </c>
      <c r="MQR47" s="3" t="s">
        <v>198</v>
      </c>
      <c r="MQS47" s="2" t="s">
        <v>195</v>
      </c>
      <c r="MQT47" s="3" t="s">
        <v>196</v>
      </c>
      <c r="MQU47" s="3" t="s">
        <v>180</v>
      </c>
      <c r="MQV47" s="3" t="s">
        <v>26</v>
      </c>
      <c r="MQW47" s="3" t="s">
        <v>197</v>
      </c>
      <c r="MQZ47" s="3" t="s">
        <v>198</v>
      </c>
      <c r="MRA47" s="2" t="s">
        <v>195</v>
      </c>
      <c r="MRB47" s="3" t="s">
        <v>196</v>
      </c>
      <c r="MRC47" s="3" t="s">
        <v>180</v>
      </c>
      <c r="MRD47" s="3" t="s">
        <v>26</v>
      </c>
      <c r="MRE47" s="3" t="s">
        <v>197</v>
      </c>
      <c r="MRH47" s="3" t="s">
        <v>198</v>
      </c>
      <c r="MRI47" s="2" t="s">
        <v>195</v>
      </c>
      <c r="MRJ47" s="3" t="s">
        <v>196</v>
      </c>
      <c r="MRK47" s="3" t="s">
        <v>180</v>
      </c>
      <c r="MRL47" s="3" t="s">
        <v>26</v>
      </c>
      <c r="MRM47" s="3" t="s">
        <v>197</v>
      </c>
      <c r="MRP47" s="3" t="s">
        <v>198</v>
      </c>
      <c r="MRQ47" s="2" t="s">
        <v>195</v>
      </c>
      <c r="MRR47" s="3" t="s">
        <v>196</v>
      </c>
      <c r="MRS47" s="3" t="s">
        <v>180</v>
      </c>
      <c r="MRT47" s="3" t="s">
        <v>26</v>
      </c>
      <c r="MRU47" s="3" t="s">
        <v>197</v>
      </c>
      <c r="MRX47" s="3" t="s">
        <v>198</v>
      </c>
      <c r="MRY47" s="2" t="s">
        <v>195</v>
      </c>
      <c r="MRZ47" s="3" t="s">
        <v>196</v>
      </c>
      <c r="MSA47" s="3" t="s">
        <v>180</v>
      </c>
      <c r="MSB47" s="3" t="s">
        <v>26</v>
      </c>
      <c r="MSC47" s="3" t="s">
        <v>197</v>
      </c>
      <c r="MSF47" s="3" t="s">
        <v>198</v>
      </c>
      <c r="MSG47" s="2" t="s">
        <v>195</v>
      </c>
      <c r="MSH47" s="3" t="s">
        <v>196</v>
      </c>
      <c r="MSI47" s="3" t="s">
        <v>180</v>
      </c>
      <c r="MSJ47" s="3" t="s">
        <v>26</v>
      </c>
      <c r="MSK47" s="3" t="s">
        <v>197</v>
      </c>
      <c r="MSN47" s="3" t="s">
        <v>198</v>
      </c>
      <c r="MSO47" s="2" t="s">
        <v>195</v>
      </c>
      <c r="MSP47" s="3" t="s">
        <v>196</v>
      </c>
      <c r="MSQ47" s="3" t="s">
        <v>180</v>
      </c>
      <c r="MSR47" s="3" t="s">
        <v>26</v>
      </c>
      <c r="MSS47" s="3" t="s">
        <v>197</v>
      </c>
      <c r="MSV47" s="3" t="s">
        <v>198</v>
      </c>
      <c r="MSW47" s="2" t="s">
        <v>195</v>
      </c>
      <c r="MSX47" s="3" t="s">
        <v>196</v>
      </c>
      <c r="MSY47" s="3" t="s">
        <v>180</v>
      </c>
      <c r="MSZ47" s="3" t="s">
        <v>26</v>
      </c>
      <c r="MTA47" s="3" t="s">
        <v>197</v>
      </c>
      <c r="MTD47" s="3" t="s">
        <v>198</v>
      </c>
      <c r="MTE47" s="2" t="s">
        <v>195</v>
      </c>
      <c r="MTF47" s="3" t="s">
        <v>196</v>
      </c>
      <c r="MTG47" s="3" t="s">
        <v>180</v>
      </c>
      <c r="MTH47" s="3" t="s">
        <v>26</v>
      </c>
      <c r="MTI47" s="3" t="s">
        <v>197</v>
      </c>
      <c r="MTL47" s="3" t="s">
        <v>198</v>
      </c>
      <c r="MTM47" s="2" t="s">
        <v>195</v>
      </c>
      <c r="MTN47" s="3" t="s">
        <v>196</v>
      </c>
      <c r="MTO47" s="3" t="s">
        <v>180</v>
      </c>
      <c r="MTP47" s="3" t="s">
        <v>26</v>
      </c>
      <c r="MTQ47" s="3" t="s">
        <v>197</v>
      </c>
      <c r="MTT47" s="3" t="s">
        <v>198</v>
      </c>
      <c r="MTU47" s="2" t="s">
        <v>195</v>
      </c>
      <c r="MTV47" s="3" t="s">
        <v>196</v>
      </c>
      <c r="MTW47" s="3" t="s">
        <v>180</v>
      </c>
      <c r="MTX47" s="3" t="s">
        <v>26</v>
      </c>
      <c r="MTY47" s="3" t="s">
        <v>197</v>
      </c>
      <c r="MUB47" s="3" t="s">
        <v>198</v>
      </c>
      <c r="MUC47" s="2" t="s">
        <v>195</v>
      </c>
      <c r="MUD47" s="3" t="s">
        <v>196</v>
      </c>
      <c r="MUE47" s="3" t="s">
        <v>180</v>
      </c>
      <c r="MUF47" s="3" t="s">
        <v>26</v>
      </c>
      <c r="MUG47" s="3" t="s">
        <v>197</v>
      </c>
      <c r="MUJ47" s="3" t="s">
        <v>198</v>
      </c>
      <c r="MUK47" s="2" t="s">
        <v>195</v>
      </c>
      <c r="MUL47" s="3" t="s">
        <v>196</v>
      </c>
      <c r="MUM47" s="3" t="s">
        <v>180</v>
      </c>
      <c r="MUN47" s="3" t="s">
        <v>26</v>
      </c>
      <c r="MUO47" s="3" t="s">
        <v>197</v>
      </c>
      <c r="MUR47" s="3" t="s">
        <v>198</v>
      </c>
      <c r="MUS47" s="2" t="s">
        <v>195</v>
      </c>
      <c r="MUT47" s="3" t="s">
        <v>196</v>
      </c>
      <c r="MUU47" s="3" t="s">
        <v>180</v>
      </c>
      <c r="MUV47" s="3" t="s">
        <v>26</v>
      </c>
      <c r="MUW47" s="3" t="s">
        <v>197</v>
      </c>
      <c r="MUZ47" s="3" t="s">
        <v>198</v>
      </c>
      <c r="MVA47" s="2" t="s">
        <v>195</v>
      </c>
      <c r="MVB47" s="3" t="s">
        <v>196</v>
      </c>
      <c r="MVC47" s="3" t="s">
        <v>180</v>
      </c>
      <c r="MVD47" s="3" t="s">
        <v>26</v>
      </c>
      <c r="MVE47" s="3" t="s">
        <v>197</v>
      </c>
      <c r="MVH47" s="3" t="s">
        <v>198</v>
      </c>
      <c r="MVI47" s="2" t="s">
        <v>195</v>
      </c>
      <c r="MVJ47" s="3" t="s">
        <v>196</v>
      </c>
      <c r="MVK47" s="3" t="s">
        <v>180</v>
      </c>
      <c r="MVL47" s="3" t="s">
        <v>26</v>
      </c>
      <c r="MVM47" s="3" t="s">
        <v>197</v>
      </c>
      <c r="MVP47" s="3" t="s">
        <v>198</v>
      </c>
      <c r="MVQ47" s="2" t="s">
        <v>195</v>
      </c>
      <c r="MVR47" s="3" t="s">
        <v>196</v>
      </c>
      <c r="MVS47" s="3" t="s">
        <v>180</v>
      </c>
      <c r="MVT47" s="3" t="s">
        <v>26</v>
      </c>
      <c r="MVU47" s="3" t="s">
        <v>197</v>
      </c>
      <c r="MVX47" s="3" t="s">
        <v>198</v>
      </c>
      <c r="MVY47" s="2" t="s">
        <v>195</v>
      </c>
      <c r="MVZ47" s="3" t="s">
        <v>196</v>
      </c>
      <c r="MWA47" s="3" t="s">
        <v>180</v>
      </c>
      <c r="MWB47" s="3" t="s">
        <v>26</v>
      </c>
      <c r="MWC47" s="3" t="s">
        <v>197</v>
      </c>
      <c r="MWF47" s="3" t="s">
        <v>198</v>
      </c>
      <c r="MWG47" s="2" t="s">
        <v>195</v>
      </c>
      <c r="MWH47" s="3" t="s">
        <v>196</v>
      </c>
      <c r="MWI47" s="3" t="s">
        <v>180</v>
      </c>
      <c r="MWJ47" s="3" t="s">
        <v>26</v>
      </c>
      <c r="MWK47" s="3" t="s">
        <v>197</v>
      </c>
      <c r="MWN47" s="3" t="s">
        <v>198</v>
      </c>
      <c r="MWO47" s="2" t="s">
        <v>195</v>
      </c>
      <c r="MWP47" s="3" t="s">
        <v>196</v>
      </c>
      <c r="MWQ47" s="3" t="s">
        <v>180</v>
      </c>
      <c r="MWR47" s="3" t="s">
        <v>26</v>
      </c>
      <c r="MWS47" s="3" t="s">
        <v>197</v>
      </c>
      <c r="MWV47" s="3" t="s">
        <v>198</v>
      </c>
      <c r="MWW47" s="2" t="s">
        <v>195</v>
      </c>
      <c r="MWX47" s="3" t="s">
        <v>196</v>
      </c>
      <c r="MWY47" s="3" t="s">
        <v>180</v>
      </c>
      <c r="MWZ47" s="3" t="s">
        <v>26</v>
      </c>
      <c r="MXA47" s="3" t="s">
        <v>197</v>
      </c>
      <c r="MXD47" s="3" t="s">
        <v>198</v>
      </c>
      <c r="MXE47" s="2" t="s">
        <v>195</v>
      </c>
      <c r="MXF47" s="3" t="s">
        <v>196</v>
      </c>
      <c r="MXG47" s="3" t="s">
        <v>180</v>
      </c>
      <c r="MXH47" s="3" t="s">
        <v>26</v>
      </c>
      <c r="MXI47" s="3" t="s">
        <v>197</v>
      </c>
      <c r="MXL47" s="3" t="s">
        <v>198</v>
      </c>
      <c r="MXM47" s="2" t="s">
        <v>195</v>
      </c>
      <c r="MXN47" s="3" t="s">
        <v>196</v>
      </c>
      <c r="MXO47" s="3" t="s">
        <v>180</v>
      </c>
      <c r="MXP47" s="3" t="s">
        <v>26</v>
      </c>
      <c r="MXQ47" s="3" t="s">
        <v>197</v>
      </c>
      <c r="MXT47" s="3" t="s">
        <v>198</v>
      </c>
      <c r="MXU47" s="2" t="s">
        <v>195</v>
      </c>
      <c r="MXV47" s="3" t="s">
        <v>196</v>
      </c>
      <c r="MXW47" s="3" t="s">
        <v>180</v>
      </c>
      <c r="MXX47" s="3" t="s">
        <v>26</v>
      </c>
      <c r="MXY47" s="3" t="s">
        <v>197</v>
      </c>
      <c r="MYB47" s="3" t="s">
        <v>198</v>
      </c>
      <c r="MYC47" s="2" t="s">
        <v>195</v>
      </c>
      <c r="MYD47" s="3" t="s">
        <v>196</v>
      </c>
      <c r="MYE47" s="3" t="s">
        <v>180</v>
      </c>
      <c r="MYF47" s="3" t="s">
        <v>26</v>
      </c>
      <c r="MYG47" s="3" t="s">
        <v>197</v>
      </c>
      <c r="MYJ47" s="3" t="s">
        <v>198</v>
      </c>
      <c r="MYK47" s="2" t="s">
        <v>195</v>
      </c>
      <c r="MYL47" s="3" t="s">
        <v>196</v>
      </c>
      <c r="MYM47" s="3" t="s">
        <v>180</v>
      </c>
      <c r="MYN47" s="3" t="s">
        <v>26</v>
      </c>
      <c r="MYO47" s="3" t="s">
        <v>197</v>
      </c>
      <c r="MYR47" s="3" t="s">
        <v>198</v>
      </c>
      <c r="MYS47" s="2" t="s">
        <v>195</v>
      </c>
      <c r="MYT47" s="3" t="s">
        <v>196</v>
      </c>
      <c r="MYU47" s="3" t="s">
        <v>180</v>
      </c>
      <c r="MYV47" s="3" t="s">
        <v>26</v>
      </c>
      <c r="MYW47" s="3" t="s">
        <v>197</v>
      </c>
      <c r="MYZ47" s="3" t="s">
        <v>198</v>
      </c>
      <c r="MZA47" s="2" t="s">
        <v>195</v>
      </c>
      <c r="MZB47" s="3" t="s">
        <v>196</v>
      </c>
      <c r="MZC47" s="3" t="s">
        <v>180</v>
      </c>
      <c r="MZD47" s="3" t="s">
        <v>26</v>
      </c>
      <c r="MZE47" s="3" t="s">
        <v>197</v>
      </c>
      <c r="MZH47" s="3" t="s">
        <v>198</v>
      </c>
      <c r="MZI47" s="2" t="s">
        <v>195</v>
      </c>
      <c r="MZJ47" s="3" t="s">
        <v>196</v>
      </c>
      <c r="MZK47" s="3" t="s">
        <v>180</v>
      </c>
      <c r="MZL47" s="3" t="s">
        <v>26</v>
      </c>
      <c r="MZM47" s="3" t="s">
        <v>197</v>
      </c>
      <c r="MZP47" s="3" t="s">
        <v>198</v>
      </c>
      <c r="MZQ47" s="2" t="s">
        <v>195</v>
      </c>
      <c r="MZR47" s="3" t="s">
        <v>196</v>
      </c>
      <c r="MZS47" s="3" t="s">
        <v>180</v>
      </c>
      <c r="MZT47" s="3" t="s">
        <v>26</v>
      </c>
      <c r="MZU47" s="3" t="s">
        <v>197</v>
      </c>
      <c r="MZX47" s="3" t="s">
        <v>198</v>
      </c>
      <c r="MZY47" s="2" t="s">
        <v>195</v>
      </c>
      <c r="MZZ47" s="3" t="s">
        <v>196</v>
      </c>
      <c r="NAA47" s="3" t="s">
        <v>180</v>
      </c>
      <c r="NAB47" s="3" t="s">
        <v>26</v>
      </c>
      <c r="NAC47" s="3" t="s">
        <v>197</v>
      </c>
      <c r="NAF47" s="3" t="s">
        <v>198</v>
      </c>
      <c r="NAG47" s="2" t="s">
        <v>195</v>
      </c>
      <c r="NAH47" s="3" t="s">
        <v>196</v>
      </c>
      <c r="NAI47" s="3" t="s">
        <v>180</v>
      </c>
      <c r="NAJ47" s="3" t="s">
        <v>26</v>
      </c>
      <c r="NAK47" s="3" t="s">
        <v>197</v>
      </c>
      <c r="NAN47" s="3" t="s">
        <v>198</v>
      </c>
      <c r="NAO47" s="2" t="s">
        <v>195</v>
      </c>
      <c r="NAP47" s="3" t="s">
        <v>196</v>
      </c>
      <c r="NAQ47" s="3" t="s">
        <v>180</v>
      </c>
      <c r="NAR47" s="3" t="s">
        <v>26</v>
      </c>
      <c r="NAS47" s="3" t="s">
        <v>197</v>
      </c>
      <c r="NAV47" s="3" t="s">
        <v>198</v>
      </c>
      <c r="NAW47" s="2" t="s">
        <v>195</v>
      </c>
      <c r="NAX47" s="3" t="s">
        <v>196</v>
      </c>
      <c r="NAY47" s="3" t="s">
        <v>180</v>
      </c>
      <c r="NAZ47" s="3" t="s">
        <v>26</v>
      </c>
      <c r="NBA47" s="3" t="s">
        <v>197</v>
      </c>
      <c r="NBD47" s="3" t="s">
        <v>198</v>
      </c>
      <c r="NBE47" s="2" t="s">
        <v>195</v>
      </c>
      <c r="NBF47" s="3" t="s">
        <v>196</v>
      </c>
      <c r="NBG47" s="3" t="s">
        <v>180</v>
      </c>
      <c r="NBH47" s="3" t="s">
        <v>26</v>
      </c>
      <c r="NBI47" s="3" t="s">
        <v>197</v>
      </c>
      <c r="NBL47" s="3" t="s">
        <v>198</v>
      </c>
      <c r="NBM47" s="2" t="s">
        <v>195</v>
      </c>
      <c r="NBN47" s="3" t="s">
        <v>196</v>
      </c>
      <c r="NBO47" s="3" t="s">
        <v>180</v>
      </c>
      <c r="NBP47" s="3" t="s">
        <v>26</v>
      </c>
      <c r="NBQ47" s="3" t="s">
        <v>197</v>
      </c>
      <c r="NBT47" s="3" t="s">
        <v>198</v>
      </c>
      <c r="NBU47" s="2" t="s">
        <v>195</v>
      </c>
      <c r="NBV47" s="3" t="s">
        <v>196</v>
      </c>
      <c r="NBW47" s="3" t="s">
        <v>180</v>
      </c>
      <c r="NBX47" s="3" t="s">
        <v>26</v>
      </c>
      <c r="NBY47" s="3" t="s">
        <v>197</v>
      </c>
      <c r="NCB47" s="3" t="s">
        <v>198</v>
      </c>
      <c r="NCC47" s="2" t="s">
        <v>195</v>
      </c>
      <c r="NCD47" s="3" t="s">
        <v>196</v>
      </c>
      <c r="NCE47" s="3" t="s">
        <v>180</v>
      </c>
      <c r="NCF47" s="3" t="s">
        <v>26</v>
      </c>
      <c r="NCG47" s="3" t="s">
        <v>197</v>
      </c>
      <c r="NCJ47" s="3" t="s">
        <v>198</v>
      </c>
      <c r="NCK47" s="2" t="s">
        <v>195</v>
      </c>
      <c r="NCL47" s="3" t="s">
        <v>196</v>
      </c>
      <c r="NCM47" s="3" t="s">
        <v>180</v>
      </c>
      <c r="NCN47" s="3" t="s">
        <v>26</v>
      </c>
      <c r="NCO47" s="3" t="s">
        <v>197</v>
      </c>
      <c r="NCR47" s="3" t="s">
        <v>198</v>
      </c>
      <c r="NCS47" s="2" t="s">
        <v>195</v>
      </c>
      <c r="NCT47" s="3" t="s">
        <v>196</v>
      </c>
      <c r="NCU47" s="3" t="s">
        <v>180</v>
      </c>
      <c r="NCV47" s="3" t="s">
        <v>26</v>
      </c>
      <c r="NCW47" s="3" t="s">
        <v>197</v>
      </c>
      <c r="NCZ47" s="3" t="s">
        <v>198</v>
      </c>
      <c r="NDA47" s="2" t="s">
        <v>195</v>
      </c>
      <c r="NDB47" s="3" t="s">
        <v>196</v>
      </c>
      <c r="NDC47" s="3" t="s">
        <v>180</v>
      </c>
      <c r="NDD47" s="3" t="s">
        <v>26</v>
      </c>
      <c r="NDE47" s="3" t="s">
        <v>197</v>
      </c>
      <c r="NDH47" s="3" t="s">
        <v>198</v>
      </c>
      <c r="NDI47" s="2" t="s">
        <v>195</v>
      </c>
      <c r="NDJ47" s="3" t="s">
        <v>196</v>
      </c>
      <c r="NDK47" s="3" t="s">
        <v>180</v>
      </c>
      <c r="NDL47" s="3" t="s">
        <v>26</v>
      </c>
      <c r="NDM47" s="3" t="s">
        <v>197</v>
      </c>
      <c r="NDP47" s="3" t="s">
        <v>198</v>
      </c>
      <c r="NDQ47" s="2" t="s">
        <v>195</v>
      </c>
      <c r="NDR47" s="3" t="s">
        <v>196</v>
      </c>
      <c r="NDS47" s="3" t="s">
        <v>180</v>
      </c>
      <c r="NDT47" s="3" t="s">
        <v>26</v>
      </c>
      <c r="NDU47" s="3" t="s">
        <v>197</v>
      </c>
      <c r="NDX47" s="3" t="s">
        <v>198</v>
      </c>
      <c r="NDY47" s="2" t="s">
        <v>195</v>
      </c>
      <c r="NDZ47" s="3" t="s">
        <v>196</v>
      </c>
      <c r="NEA47" s="3" t="s">
        <v>180</v>
      </c>
      <c r="NEB47" s="3" t="s">
        <v>26</v>
      </c>
      <c r="NEC47" s="3" t="s">
        <v>197</v>
      </c>
      <c r="NEF47" s="3" t="s">
        <v>198</v>
      </c>
      <c r="NEG47" s="2" t="s">
        <v>195</v>
      </c>
      <c r="NEH47" s="3" t="s">
        <v>196</v>
      </c>
      <c r="NEI47" s="3" t="s">
        <v>180</v>
      </c>
      <c r="NEJ47" s="3" t="s">
        <v>26</v>
      </c>
      <c r="NEK47" s="3" t="s">
        <v>197</v>
      </c>
      <c r="NEN47" s="3" t="s">
        <v>198</v>
      </c>
      <c r="NEO47" s="2" t="s">
        <v>195</v>
      </c>
      <c r="NEP47" s="3" t="s">
        <v>196</v>
      </c>
      <c r="NEQ47" s="3" t="s">
        <v>180</v>
      </c>
      <c r="NER47" s="3" t="s">
        <v>26</v>
      </c>
      <c r="NES47" s="3" t="s">
        <v>197</v>
      </c>
      <c r="NEV47" s="3" t="s">
        <v>198</v>
      </c>
      <c r="NEW47" s="2" t="s">
        <v>195</v>
      </c>
      <c r="NEX47" s="3" t="s">
        <v>196</v>
      </c>
      <c r="NEY47" s="3" t="s">
        <v>180</v>
      </c>
      <c r="NEZ47" s="3" t="s">
        <v>26</v>
      </c>
      <c r="NFA47" s="3" t="s">
        <v>197</v>
      </c>
      <c r="NFD47" s="3" t="s">
        <v>198</v>
      </c>
      <c r="NFE47" s="2" t="s">
        <v>195</v>
      </c>
      <c r="NFF47" s="3" t="s">
        <v>196</v>
      </c>
      <c r="NFG47" s="3" t="s">
        <v>180</v>
      </c>
      <c r="NFH47" s="3" t="s">
        <v>26</v>
      </c>
      <c r="NFI47" s="3" t="s">
        <v>197</v>
      </c>
      <c r="NFL47" s="3" t="s">
        <v>198</v>
      </c>
      <c r="NFM47" s="2" t="s">
        <v>195</v>
      </c>
      <c r="NFN47" s="3" t="s">
        <v>196</v>
      </c>
      <c r="NFO47" s="3" t="s">
        <v>180</v>
      </c>
      <c r="NFP47" s="3" t="s">
        <v>26</v>
      </c>
      <c r="NFQ47" s="3" t="s">
        <v>197</v>
      </c>
      <c r="NFT47" s="3" t="s">
        <v>198</v>
      </c>
      <c r="NFU47" s="2" t="s">
        <v>195</v>
      </c>
      <c r="NFV47" s="3" t="s">
        <v>196</v>
      </c>
      <c r="NFW47" s="3" t="s">
        <v>180</v>
      </c>
      <c r="NFX47" s="3" t="s">
        <v>26</v>
      </c>
      <c r="NFY47" s="3" t="s">
        <v>197</v>
      </c>
      <c r="NGB47" s="3" t="s">
        <v>198</v>
      </c>
      <c r="NGC47" s="2" t="s">
        <v>195</v>
      </c>
      <c r="NGD47" s="3" t="s">
        <v>196</v>
      </c>
      <c r="NGE47" s="3" t="s">
        <v>180</v>
      </c>
      <c r="NGF47" s="3" t="s">
        <v>26</v>
      </c>
      <c r="NGG47" s="3" t="s">
        <v>197</v>
      </c>
      <c r="NGJ47" s="3" t="s">
        <v>198</v>
      </c>
      <c r="NGK47" s="2" t="s">
        <v>195</v>
      </c>
      <c r="NGL47" s="3" t="s">
        <v>196</v>
      </c>
      <c r="NGM47" s="3" t="s">
        <v>180</v>
      </c>
      <c r="NGN47" s="3" t="s">
        <v>26</v>
      </c>
      <c r="NGO47" s="3" t="s">
        <v>197</v>
      </c>
      <c r="NGR47" s="3" t="s">
        <v>198</v>
      </c>
      <c r="NGS47" s="2" t="s">
        <v>195</v>
      </c>
      <c r="NGT47" s="3" t="s">
        <v>196</v>
      </c>
      <c r="NGU47" s="3" t="s">
        <v>180</v>
      </c>
      <c r="NGV47" s="3" t="s">
        <v>26</v>
      </c>
      <c r="NGW47" s="3" t="s">
        <v>197</v>
      </c>
      <c r="NGZ47" s="3" t="s">
        <v>198</v>
      </c>
      <c r="NHA47" s="2" t="s">
        <v>195</v>
      </c>
      <c r="NHB47" s="3" t="s">
        <v>196</v>
      </c>
      <c r="NHC47" s="3" t="s">
        <v>180</v>
      </c>
      <c r="NHD47" s="3" t="s">
        <v>26</v>
      </c>
      <c r="NHE47" s="3" t="s">
        <v>197</v>
      </c>
      <c r="NHH47" s="3" t="s">
        <v>198</v>
      </c>
      <c r="NHI47" s="2" t="s">
        <v>195</v>
      </c>
      <c r="NHJ47" s="3" t="s">
        <v>196</v>
      </c>
      <c r="NHK47" s="3" t="s">
        <v>180</v>
      </c>
      <c r="NHL47" s="3" t="s">
        <v>26</v>
      </c>
      <c r="NHM47" s="3" t="s">
        <v>197</v>
      </c>
      <c r="NHP47" s="3" t="s">
        <v>198</v>
      </c>
      <c r="NHQ47" s="2" t="s">
        <v>195</v>
      </c>
      <c r="NHR47" s="3" t="s">
        <v>196</v>
      </c>
      <c r="NHS47" s="3" t="s">
        <v>180</v>
      </c>
      <c r="NHT47" s="3" t="s">
        <v>26</v>
      </c>
      <c r="NHU47" s="3" t="s">
        <v>197</v>
      </c>
      <c r="NHX47" s="3" t="s">
        <v>198</v>
      </c>
      <c r="NHY47" s="2" t="s">
        <v>195</v>
      </c>
      <c r="NHZ47" s="3" t="s">
        <v>196</v>
      </c>
      <c r="NIA47" s="3" t="s">
        <v>180</v>
      </c>
      <c r="NIB47" s="3" t="s">
        <v>26</v>
      </c>
      <c r="NIC47" s="3" t="s">
        <v>197</v>
      </c>
      <c r="NIF47" s="3" t="s">
        <v>198</v>
      </c>
      <c r="NIG47" s="2" t="s">
        <v>195</v>
      </c>
      <c r="NIH47" s="3" t="s">
        <v>196</v>
      </c>
      <c r="NII47" s="3" t="s">
        <v>180</v>
      </c>
      <c r="NIJ47" s="3" t="s">
        <v>26</v>
      </c>
      <c r="NIK47" s="3" t="s">
        <v>197</v>
      </c>
      <c r="NIN47" s="3" t="s">
        <v>198</v>
      </c>
      <c r="NIO47" s="2" t="s">
        <v>195</v>
      </c>
      <c r="NIP47" s="3" t="s">
        <v>196</v>
      </c>
      <c r="NIQ47" s="3" t="s">
        <v>180</v>
      </c>
      <c r="NIR47" s="3" t="s">
        <v>26</v>
      </c>
      <c r="NIS47" s="3" t="s">
        <v>197</v>
      </c>
      <c r="NIV47" s="3" t="s">
        <v>198</v>
      </c>
      <c r="NIW47" s="2" t="s">
        <v>195</v>
      </c>
      <c r="NIX47" s="3" t="s">
        <v>196</v>
      </c>
      <c r="NIY47" s="3" t="s">
        <v>180</v>
      </c>
      <c r="NIZ47" s="3" t="s">
        <v>26</v>
      </c>
      <c r="NJA47" s="3" t="s">
        <v>197</v>
      </c>
      <c r="NJD47" s="3" t="s">
        <v>198</v>
      </c>
      <c r="NJE47" s="2" t="s">
        <v>195</v>
      </c>
      <c r="NJF47" s="3" t="s">
        <v>196</v>
      </c>
      <c r="NJG47" s="3" t="s">
        <v>180</v>
      </c>
      <c r="NJH47" s="3" t="s">
        <v>26</v>
      </c>
      <c r="NJI47" s="3" t="s">
        <v>197</v>
      </c>
      <c r="NJL47" s="3" t="s">
        <v>198</v>
      </c>
      <c r="NJM47" s="2" t="s">
        <v>195</v>
      </c>
      <c r="NJN47" s="3" t="s">
        <v>196</v>
      </c>
      <c r="NJO47" s="3" t="s">
        <v>180</v>
      </c>
      <c r="NJP47" s="3" t="s">
        <v>26</v>
      </c>
      <c r="NJQ47" s="3" t="s">
        <v>197</v>
      </c>
      <c r="NJT47" s="3" t="s">
        <v>198</v>
      </c>
      <c r="NJU47" s="2" t="s">
        <v>195</v>
      </c>
      <c r="NJV47" s="3" t="s">
        <v>196</v>
      </c>
      <c r="NJW47" s="3" t="s">
        <v>180</v>
      </c>
      <c r="NJX47" s="3" t="s">
        <v>26</v>
      </c>
      <c r="NJY47" s="3" t="s">
        <v>197</v>
      </c>
      <c r="NKB47" s="3" t="s">
        <v>198</v>
      </c>
      <c r="NKC47" s="2" t="s">
        <v>195</v>
      </c>
      <c r="NKD47" s="3" t="s">
        <v>196</v>
      </c>
      <c r="NKE47" s="3" t="s">
        <v>180</v>
      </c>
      <c r="NKF47" s="3" t="s">
        <v>26</v>
      </c>
      <c r="NKG47" s="3" t="s">
        <v>197</v>
      </c>
      <c r="NKJ47" s="3" t="s">
        <v>198</v>
      </c>
      <c r="NKK47" s="2" t="s">
        <v>195</v>
      </c>
      <c r="NKL47" s="3" t="s">
        <v>196</v>
      </c>
      <c r="NKM47" s="3" t="s">
        <v>180</v>
      </c>
      <c r="NKN47" s="3" t="s">
        <v>26</v>
      </c>
      <c r="NKO47" s="3" t="s">
        <v>197</v>
      </c>
      <c r="NKR47" s="3" t="s">
        <v>198</v>
      </c>
      <c r="NKS47" s="2" t="s">
        <v>195</v>
      </c>
      <c r="NKT47" s="3" t="s">
        <v>196</v>
      </c>
      <c r="NKU47" s="3" t="s">
        <v>180</v>
      </c>
      <c r="NKV47" s="3" t="s">
        <v>26</v>
      </c>
      <c r="NKW47" s="3" t="s">
        <v>197</v>
      </c>
      <c r="NKZ47" s="3" t="s">
        <v>198</v>
      </c>
      <c r="NLA47" s="2" t="s">
        <v>195</v>
      </c>
      <c r="NLB47" s="3" t="s">
        <v>196</v>
      </c>
      <c r="NLC47" s="3" t="s">
        <v>180</v>
      </c>
      <c r="NLD47" s="3" t="s">
        <v>26</v>
      </c>
      <c r="NLE47" s="3" t="s">
        <v>197</v>
      </c>
      <c r="NLH47" s="3" t="s">
        <v>198</v>
      </c>
      <c r="NLI47" s="2" t="s">
        <v>195</v>
      </c>
      <c r="NLJ47" s="3" t="s">
        <v>196</v>
      </c>
      <c r="NLK47" s="3" t="s">
        <v>180</v>
      </c>
      <c r="NLL47" s="3" t="s">
        <v>26</v>
      </c>
      <c r="NLM47" s="3" t="s">
        <v>197</v>
      </c>
      <c r="NLP47" s="3" t="s">
        <v>198</v>
      </c>
      <c r="NLQ47" s="2" t="s">
        <v>195</v>
      </c>
      <c r="NLR47" s="3" t="s">
        <v>196</v>
      </c>
      <c r="NLS47" s="3" t="s">
        <v>180</v>
      </c>
      <c r="NLT47" s="3" t="s">
        <v>26</v>
      </c>
      <c r="NLU47" s="3" t="s">
        <v>197</v>
      </c>
      <c r="NLX47" s="3" t="s">
        <v>198</v>
      </c>
      <c r="NLY47" s="2" t="s">
        <v>195</v>
      </c>
      <c r="NLZ47" s="3" t="s">
        <v>196</v>
      </c>
      <c r="NMA47" s="3" t="s">
        <v>180</v>
      </c>
      <c r="NMB47" s="3" t="s">
        <v>26</v>
      </c>
      <c r="NMC47" s="3" t="s">
        <v>197</v>
      </c>
      <c r="NMF47" s="3" t="s">
        <v>198</v>
      </c>
      <c r="NMG47" s="2" t="s">
        <v>195</v>
      </c>
      <c r="NMH47" s="3" t="s">
        <v>196</v>
      </c>
      <c r="NMI47" s="3" t="s">
        <v>180</v>
      </c>
      <c r="NMJ47" s="3" t="s">
        <v>26</v>
      </c>
      <c r="NMK47" s="3" t="s">
        <v>197</v>
      </c>
      <c r="NMN47" s="3" t="s">
        <v>198</v>
      </c>
      <c r="NMO47" s="2" t="s">
        <v>195</v>
      </c>
      <c r="NMP47" s="3" t="s">
        <v>196</v>
      </c>
      <c r="NMQ47" s="3" t="s">
        <v>180</v>
      </c>
      <c r="NMR47" s="3" t="s">
        <v>26</v>
      </c>
      <c r="NMS47" s="3" t="s">
        <v>197</v>
      </c>
      <c r="NMV47" s="3" t="s">
        <v>198</v>
      </c>
      <c r="NMW47" s="2" t="s">
        <v>195</v>
      </c>
      <c r="NMX47" s="3" t="s">
        <v>196</v>
      </c>
      <c r="NMY47" s="3" t="s">
        <v>180</v>
      </c>
      <c r="NMZ47" s="3" t="s">
        <v>26</v>
      </c>
      <c r="NNA47" s="3" t="s">
        <v>197</v>
      </c>
      <c r="NND47" s="3" t="s">
        <v>198</v>
      </c>
      <c r="NNE47" s="2" t="s">
        <v>195</v>
      </c>
      <c r="NNF47" s="3" t="s">
        <v>196</v>
      </c>
      <c r="NNG47" s="3" t="s">
        <v>180</v>
      </c>
      <c r="NNH47" s="3" t="s">
        <v>26</v>
      </c>
      <c r="NNI47" s="3" t="s">
        <v>197</v>
      </c>
      <c r="NNL47" s="3" t="s">
        <v>198</v>
      </c>
      <c r="NNM47" s="2" t="s">
        <v>195</v>
      </c>
      <c r="NNN47" s="3" t="s">
        <v>196</v>
      </c>
      <c r="NNO47" s="3" t="s">
        <v>180</v>
      </c>
      <c r="NNP47" s="3" t="s">
        <v>26</v>
      </c>
      <c r="NNQ47" s="3" t="s">
        <v>197</v>
      </c>
      <c r="NNT47" s="3" t="s">
        <v>198</v>
      </c>
      <c r="NNU47" s="2" t="s">
        <v>195</v>
      </c>
      <c r="NNV47" s="3" t="s">
        <v>196</v>
      </c>
      <c r="NNW47" s="3" t="s">
        <v>180</v>
      </c>
      <c r="NNX47" s="3" t="s">
        <v>26</v>
      </c>
      <c r="NNY47" s="3" t="s">
        <v>197</v>
      </c>
      <c r="NOB47" s="3" t="s">
        <v>198</v>
      </c>
      <c r="NOC47" s="2" t="s">
        <v>195</v>
      </c>
      <c r="NOD47" s="3" t="s">
        <v>196</v>
      </c>
      <c r="NOE47" s="3" t="s">
        <v>180</v>
      </c>
      <c r="NOF47" s="3" t="s">
        <v>26</v>
      </c>
      <c r="NOG47" s="3" t="s">
        <v>197</v>
      </c>
      <c r="NOJ47" s="3" t="s">
        <v>198</v>
      </c>
      <c r="NOK47" s="2" t="s">
        <v>195</v>
      </c>
      <c r="NOL47" s="3" t="s">
        <v>196</v>
      </c>
      <c r="NOM47" s="3" t="s">
        <v>180</v>
      </c>
      <c r="NON47" s="3" t="s">
        <v>26</v>
      </c>
      <c r="NOO47" s="3" t="s">
        <v>197</v>
      </c>
      <c r="NOR47" s="3" t="s">
        <v>198</v>
      </c>
      <c r="NOS47" s="2" t="s">
        <v>195</v>
      </c>
      <c r="NOT47" s="3" t="s">
        <v>196</v>
      </c>
      <c r="NOU47" s="3" t="s">
        <v>180</v>
      </c>
      <c r="NOV47" s="3" t="s">
        <v>26</v>
      </c>
      <c r="NOW47" s="3" t="s">
        <v>197</v>
      </c>
      <c r="NOZ47" s="3" t="s">
        <v>198</v>
      </c>
      <c r="NPA47" s="2" t="s">
        <v>195</v>
      </c>
      <c r="NPB47" s="3" t="s">
        <v>196</v>
      </c>
      <c r="NPC47" s="3" t="s">
        <v>180</v>
      </c>
      <c r="NPD47" s="3" t="s">
        <v>26</v>
      </c>
      <c r="NPE47" s="3" t="s">
        <v>197</v>
      </c>
      <c r="NPH47" s="3" t="s">
        <v>198</v>
      </c>
      <c r="NPI47" s="2" t="s">
        <v>195</v>
      </c>
      <c r="NPJ47" s="3" t="s">
        <v>196</v>
      </c>
      <c r="NPK47" s="3" t="s">
        <v>180</v>
      </c>
      <c r="NPL47" s="3" t="s">
        <v>26</v>
      </c>
      <c r="NPM47" s="3" t="s">
        <v>197</v>
      </c>
      <c r="NPP47" s="3" t="s">
        <v>198</v>
      </c>
      <c r="NPQ47" s="2" t="s">
        <v>195</v>
      </c>
      <c r="NPR47" s="3" t="s">
        <v>196</v>
      </c>
      <c r="NPS47" s="3" t="s">
        <v>180</v>
      </c>
      <c r="NPT47" s="3" t="s">
        <v>26</v>
      </c>
      <c r="NPU47" s="3" t="s">
        <v>197</v>
      </c>
      <c r="NPX47" s="3" t="s">
        <v>198</v>
      </c>
      <c r="NPY47" s="2" t="s">
        <v>195</v>
      </c>
      <c r="NPZ47" s="3" t="s">
        <v>196</v>
      </c>
      <c r="NQA47" s="3" t="s">
        <v>180</v>
      </c>
      <c r="NQB47" s="3" t="s">
        <v>26</v>
      </c>
      <c r="NQC47" s="3" t="s">
        <v>197</v>
      </c>
      <c r="NQF47" s="3" t="s">
        <v>198</v>
      </c>
      <c r="NQG47" s="2" t="s">
        <v>195</v>
      </c>
      <c r="NQH47" s="3" t="s">
        <v>196</v>
      </c>
      <c r="NQI47" s="3" t="s">
        <v>180</v>
      </c>
      <c r="NQJ47" s="3" t="s">
        <v>26</v>
      </c>
      <c r="NQK47" s="3" t="s">
        <v>197</v>
      </c>
      <c r="NQN47" s="3" t="s">
        <v>198</v>
      </c>
      <c r="NQO47" s="2" t="s">
        <v>195</v>
      </c>
      <c r="NQP47" s="3" t="s">
        <v>196</v>
      </c>
      <c r="NQQ47" s="3" t="s">
        <v>180</v>
      </c>
      <c r="NQR47" s="3" t="s">
        <v>26</v>
      </c>
      <c r="NQS47" s="3" t="s">
        <v>197</v>
      </c>
      <c r="NQV47" s="3" t="s">
        <v>198</v>
      </c>
      <c r="NQW47" s="2" t="s">
        <v>195</v>
      </c>
      <c r="NQX47" s="3" t="s">
        <v>196</v>
      </c>
      <c r="NQY47" s="3" t="s">
        <v>180</v>
      </c>
      <c r="NQZ47" s="3" t="s">
        <v>26</v>
      </c>
      <c r="NRA47" s="3" t="s">
        <v>197</v>
      </c>
      <c r="NRD47" s="3" t="s">
        <v>198</v>
      </c>
      <c r="NRE47" s="2" t="s">
        <v>195</v>
      </c>
      <c r="NRF47" s="3" t="s">
        <v>196</v>
      </c>
      <c r="NRG47" s="3" t="s">
        <v>180</v>
      </c>
      <c r="NRH47" s="3" t="s">
        <v>26</v>
      </c>
      <c r="NRI47" s="3" t="s">
        <v>197</v>
      </c>
      <c r="NRL47" s="3" t="s">
        <v>198</v>
      </c>
      <c r="NRM47" s="2" t="s">
        <v>195</v>
      </c>
      <c r="NRN47" s="3" t="s">
        <v>196</v>
      </c>
      <c r="NRO47" s="3" t="s">
        <v>180</v>
      </c>
      <c r="NRP47" s="3" t="s">
        <v>26</v>
      </c>
      <c r="NRQ47" s="3" t="s">
        <v>197</v>
      </c>
      <c r="NRT47" s="3" t="s">
        <v>198</v>
      </c>
      <c r="NRU47" s="2" t="s">
        <v>195</v>
      </c>
      <c r="NRV47" s="3" t="s">
        <v>196</v>
      </c>
      <c r="NRW47" s="3" t="s">
        <v>180</v>
      </c>
      <c r="NRX47" s="3" t="s">
        <v>26</v>
      </c>
      <c r="NRY47" s="3" t="s">
        <v>197</v>
      </c>
      <c r="NSB47" s="3" t="s">
        <v>198</v>
      </c>
      <c r="NSC47" s="2" t="s">
        <v>195</v>
      </c>
      <c r="NSD47" s="3" t="s">
        <v>196</v>
      </c>
      <c r="NSE47" s="3" t="s">
        <v>180</v>
      </c>
      <c r="NSF47" s="3" t="s">
        <v>26</v>
      </c>
      <c r="NSG47" s="3" t="s">
        <v>197</v>
      </c>
      <c r="NSJ47" s="3" t="s">
        <v>198</v>
      </c>
      <c r="NSK47" s="2" t="s">
        <v>195</v>
      </c>
      <c r="NSL47" s="3" t="s">
        <v>196</v>
      </c>
      <c r="NSM47" s="3" t="s">
        <v>180</v>
      </c>
      <c r="NSN47" s="3" t="s">
        <v>26</v>
      </c>
      <c r="NSO47" s="3" t="s">
        <v>197</v>
      </c>
      <c r="NSR47" s="3" t="s">
        <v>198</v>
      </c>
      <c r="NSS47" s="2" t="s">
        <v>195</v>
      </c>
      <c r="NST47" s="3" t="s">
        <v>196</v>
      </c>
      <c r="NSU47" s="3" t="s">
        <v>180</v>
      </c>
      <c r="NSV47" s="3" t="s">
        <v>26</v>
      </c>
      <c r="NSW47" s="3" t="s">
        <v>197</v>
      </c>
      <c r="NSZ47" s="3" t="s">
        <v>198</v>
      </c>
      <c r="NTA47" s="2" t="s">
        <v>195</v>
      </c>
      <c r="NTB47" s="3" t="s">
        <v>196</v>
      </c>
      <c r="NTC47" s="3" t="s">
        <v>180</v>
      </c>
      <c r="NTD47" s="3" t="s">
        <v>26</v>
      </c>
      <c r="NTE47" s="3" t="s">
        <v>197</v>
      </c>
      <c r="NTH47" s="3" t="s">
        <v>198</v>
      </c>
      <c r="NTI47" s="2" t="s">
        <v>195</v>
      </c>
      <c r="NTJ47" s="3" t="s">
        <v>196</v>
      </c>
      <c r="NTK47" s="3" t="s">
        <v>180</v>
      </c>
      <c r="NTL47" s="3" t="s">
        <v>26</v>
      </c>
      <c r="NTM47" s="3" t="s">
        <v>197</v>
      </c>
      <c r="NTP47" s="3" t="s">
        <v>198</v>
      </c>
      <c r="NTQ47" s="2" t="s">
        <v>195</v>
      </c>
      <c r="NTR47" s="3" t="s">
        <v>196</v>
      </c>
      <c r="NTS47" s="3" t="s">
        <v>180</v>
      </c>
      <c r="NTT47" s="3" t="s">
        <v>26</v>
      </c>
      <c r="NTU47" s="3" t="s">
        <v>197</v>
      </c>
      <c r="NTX47" s="3" t="s">
        <v>198</v>
      </c>
      <c r="NTY47" s="2" t="s">
        <v>195</v>
      </c>
      <c r="NTZ47" s="3" t="s">
        <v>196</v>
      </c>
      <c r="NUA47" s="3" t="s">
        <v>180</v>
      </c>
      <c r="NUB47" s="3" t="s">
        <v>26</v>
      </c>
      <c r="NUC47" s="3" t="s">
        <v>197</v>
      </c>
      <c r="NUF47" s="3" t="s">
        <v>198</v>
      </c>
      <c r="NUG47" s="2" t="s">
        <v>195</v>
      </c>
      <c r="NUH47" s="3" t="s">
        <v>196</v>
      </c>
      <c r="NUI47" s="3" t="s">
        <v>180</v>
      </c>
      <c r="NUJ47" s="3" t="s">
        <v>26</v>
      </c>
      <c r="NUK47" s="3" t="s">
        <v>197</v>
      </c>
      <c r="NUN47" s="3" t="s">
        <v>198</v>
      </c>
      <c r="NUO47" s="2" t="s">
        <v>195</v>
      </c>
      <c r="NUP47" s="3" t="s">
        <v>196</v>
      </c>
      <c r="NUQ47" s="3" t="s">
        <v>180</v>
      </c>
      <c r="NUR47" s="3" t="s">
        <v>26</v>
      </c>
      <c r="NUS47" s="3" t="s">
        <v>197</v>
      </c>
      <c r="NUV47" s="3" t="s">
        <v>198</v>
      </c>
      <c r="NUW47" s="2" t="s">
        <v>195</v>
      </c>
      <c r="NUX47" s="3" t="s">
        <v>196</v>
      </c>
      <c r="NUY47" s="3" t="s">
        <v>180</v>
      </c>
      <c r="NUZ47" s="3" t="s">
        <v>26</v>
      </c>
      <c r="NVA47" s="3" t="s">
        <v>197</v>
      </c>
      <c r="NVD47" s="3" t="s">
        <v>198</v>
      </c>
      <c r="NVE47" s="2" t="s">
        <v>195</v>
      </c>
      <c r="NVF47" s="3" t="s">
        <v>196</v>
      </c>
      <c r="NVG47" s="3" t="s">
        <v>180</v>
      </c>
      <c r="NVH47" s="3" t="s">
        <v>26</v>
      </c>
      <c r="NVI47" s="3" t="s">
        <v>197</v>
      </c>
      <c r="NVL47" s="3" t="s">
        <v>198</v>
      </c>
      <c r="NVM47" s="2" t="s">
        <v>195</v>
      </c>
      <c r="NVN47" s="3" t="s">
        <v>196</v>
      </c>
      <c r="NVO47" s="3" t="s">
        <v>180</v>
      </c>
      <c r="NVP47" s="3" t="s">
        <v>26</v>
      </c>
      <c r="NVQ47" s="3" t="s">
        <v>197</v>
      </c>
      <c r="NVT47" s="3" t="s">
        <v>198</v>
      </c>
      <c r="NVU47" s="2" t="s">
        <v>195</v>
      </c>
      <c r="NVV47" s="3" t="s">
        <v>196</v>
      </c>
      <c r="NVW47" s="3" t="s">
        <v>180</v>
      </c>
      <c r="NVX47" s="3" t="s">
        <v>26</v>
      </c>
      <c r="NVY47" s="3" t="s">
        <v>197</v>
      </c>
      <c r="NWB47" s="3" t="s">
        <v>198</v>
      </c>
      <c r="NWC47" s="2" t="s">
        <v>195</v>
      </c>
      <c r="NWD47" s="3" t="s">
        <v>196</v>
      </c>
      <c r="NWE47" s="3" t="s">
        <v>180</v>
      </c>
      <c r="NWF47" s="3" t="s">
        <v>26</v>
      </c>
      <c r="NWG47" s="3" t="s">
        <v>197</v>
      </c>
      <c r="NWJ47" s="3" t="s">
        <v>198</v>
      </c>
      <c r="NWK47" s="2" t="s">
        <v>195</v>
      </c>
      <c r="NWL47" s="3" t="s">
        <v>196</v>
      </c>
      <c r="NWM47" s="3" t="s">
        <v>180</v>
      </c>
      <c r="NWN47" s="3" t="s">
        <v>26</v>
      </c>
      <c r="NWO47" s="3" t="s">
        <v>197</v>
      </c>
      <c r="NWR47" s="3" t="s">
        <v>198</v>
      </c>
      <c r="NWS47" s="2" t="s">
        <v>195</v>
      </c>
      <c r="NWT47" s="3" t="s">
        <v>196</v>
      </c>
      <c r="NWU47" s="3" t="s">
        <v>180</v>
      </c>
      <c r="NWV47" s="3" t="s">
        <v>26</v>
      </c>
      <c r="NWW47" s="3" t="s">
        <v>197</v>
      </c>
      <c r="NWZ47" s="3" t="s">
        <v>198</v>
      </c>
      <c r="NXA47" s="2" t="s">
        <v>195</v>
      </c>
      <c r="NXB47" s="3" t="s">
        <v>196</v>
      </c>
      <c r="NXC47" s="3" t="s">
        <v>180</v>
      </c>
      <c r="NXD47" s="3" t="s">
        <v>26</v>
      </c>
      <c r="NXE47" s="3" t="s">
        <v>197</v>
      </c>
      <c r="NXH47" s="3" t="s">
        <v>198</v>
      </c>
      <c r="NXI47" s="2" t="s">
        <v>195</v>
      </c>
      <c r="NXJ47" s="3" t="s">
        <v>196</v>
      </c>
      <c r="NXK47" s="3" t="s">
        <v>180</v>
      </c>
      <c r="NXL47" s="3" t="s">
        <v>26</v>
      </c>
      <c r="NXM47" s="3" t="s">
        <v>197</v>
      </c>
      <c r="NXP47" s="3" t="s">
        <v>198</v>
      </c>
      <c r="NXQ47" s="2" t="s">
        <v>195</v>
      </c>
      <c r="NXR47" s="3" t="s">
        <v>196</v>
      </c>
      <c r="NXS47" s="3" t="s">
        <v>180</v>
      </c>
      <c r="NXT47" s="3" t="s">
        <v>26</v>
      </c>
      <c r="NXU47" s="3" t="s">
        <v>197</v>
      </c>
      <c r="NXX47" s="3" t="s">
        <v>198</v>
      </c>
      <c r="NXY47" s="2" t="s">
        <v>195</v>
      </c>
      <c r="NXZ47" s="3" t="s">
        <v>196</v>
      </c>
      <c r="NYA47" s="3" t="s">
        <v>180</v>
      </c>
      <c r="NYB47" s="3" t="s">
        <v>26</v>
      </c>
      <c r="NYC47" s="3" t="s">
        <v>197</v>
      </c>
      <c r="NYF47" s="3" t="s">
        <v>198</v>
      </c>
      <c r="NYG47" s="2" t="s">
        <v>195</v>
      </c>
      <c r="NYH47" s="3" t="s">
        <v>196</v>
      </c>
      <c r="NYI47" s="3" t="s">
        <v>180</v>
      </c>
      <c r="NYJ47" s="3" t="s">
        <v>26</v>
      </c>
      <c r="NYK47" s="3" t="s">
        <v>197</v>
      </c>
      <c r="NYN47" s="3" t="s">
        <v>198</v>
      </c>
      <c r="NYO47" s="2" t="s">
        <v>195</v>
      </c>
      <c r="NYP47" s="3" t="s">
        <v>196</v>
      </c>
      <c r="NYQ47" s="3" t="s">
        <v>180</v>
      </c>
      <c r="NYR47" s="3" t="s">
        <v>26</v>
      </c>
      <c r="NYS47" s="3" t="s">
        <v>197</v>
      </c>
      <c r="NYV47" s="3" t="s">
        <v>198</v>
      </c>
      <c r="NYW47" s="2" t="s">
        <v>195</v>
      </c>
      <c r="NYX47" s="3" t="s">
        <v>196</v>
      </c>
      <c r="NYY47" s="3" t="s">
        <v>180</v>
      </c>
      <c r="NYZ47" s="3" t="s">
        <v>26</v>
      </c>
      <c r="NZA47" s="3" t="s">
        <v>197</v>
      </c>
      <c r="NZD47" s="3" t="s">
        <v>198</v>
      </c>
      <c r="NZE47" s="2" t="s">
        <v>195</v>
      </c>
      <c r="NZF47" s="3" t="s">
        <v>196</v>
      </c>
      <c r="NZG47" s="3" t="s">
        <v>180</v>
      </c>
      <c r="NZH47" s="3" t="s">
        <v>26</v>
      </c>
      <c r="NZI47" s="3" t="s">
        <v>197</v>
      </c>
      <c r="NZL47" s="3" t="s">
        <v>198</v>
      </c>
      <c r="NZM47" s="2" t="s">
        <v>195</v>
      </c>
      <c r="NZN47" s="3" t="s">
        <v>196</v>
      </c>
      <c r="NZO47" s="3" t="s">
        <v>180</v>
      </c>
      <c r="NZP47" s="3" t="s">
        <v>26</v>
      </c>
      <c r="NZQ47" s="3" t="s">
        <v>197</v>
      </c>
      <c r="NZT47" s="3" t="s">
        <v>198</v>
      </c>
      <c r="NZU47" s="2" t="s">
        <v>195</v>
      </c>
      <c r="NZV47" s="3" t="s">
        <v>196</v>
      </c>
      <c r="NZW47" s="3" t="s">
        <v>180</v>
      </c>
      <c r="NZX47" s="3" t="s">
        <v>26</v>
      </c>
      <c r="NZY47" s="3" t="s">
        <v>197</v>
      </c>
      <c r="OAB47" s="3" t="s">
        <v>198</v>
      </c>
      <c r="OAC47" s="2" t="s">
        <v>195</v>
      </c>
      <c r="OAD47" s="3" t="s">
        <v>196</v>
      </c>
      <c r="OAE47" s="3" t="s">
        <v>180</v>
      </c>
      <c r="OAF47" s="3" t="s">
        <v>26</v>
      </c>
      <c r="OAG47" s="3" t="s">
        <v>197</v>
      </c>
      <c r="OAJ47" s="3" t="s">
        <v>198</v>
      </c>
      <c r="OAK47" s="2" t="s">
        <v>195</v>
      </c>
      <c r="OAL47" s="3" t="s">
        <v>196</v>
      </c>
      <c r="OAM47" s="3" t="s">
        <v>180</v>
      </c>
      <c r="OAN47" s="3" t="s">
        <v>26</v>
      </c>
      <c r="OAO47" s="3" t="s">
        <v>197</v>
      </c>
      <c r="OAR47" s="3" t="s">
        <v>198</v>
      </c>
      <c r="OAS47" s="2" t="s">
        <v>195</v>
      </c>
      <c r="OAT47" s="3" t="s">
        <v>196</v>
      </c>
      <c r="OAU47" s="3" t="s">
        <v>180</v>
      </c>
      <c r="OAV47" s="3" t="s">
        <v>26</v>
      </c>
      <c r="OAW47" s="3" t="s">
        <v>197</v>
      </c>
      <c r="OAZ47" s="3" t="s">
        <v>198</v>
      </c>
      <c r="OBA47" s="2" t="s">
        <v>195</v>
      </c>
      <c r="OBB47" s="3" t="s">
        <v>196</v>
      </c>
      <c r="OBC47" s="3" t="s">
        <v>180</v>
      </c>
      <c r="OBD47" s="3" t="s">
        <v>26</v>
      </c>
      <c r="OBE47" s="3" t="s">
        <v>197</v>
      </c>
      <c r="OBH47" s="3" t="s">
        <v>198</v>
      </c>
      <c r="OBI47" s="2" t="s">
        <v>195</v>
      </c>
      <c r="OBJ47" s="3" t="s">
        <v>196</v>
      </c>
      <c r="OBK47" s="3" t="s">
        <v>180</v>
      </c>
      <c r="OBL47" s="3" t="s">
        <v>26</v>
      </c>
      <c r="OBM47" s="3" t="s">
        <v>197</v>
      </c>
      <c r="OBP47" s="3" t="s">
        <v>198</v>
      </c>
      <c r="OBQ47" s="2" t="s">
        <v>195</v>
      </c>
      <c r="OBR47" s="3" t="s">
        <v>196</v>
      </c>
      <c r="OBS47" s="3" t="s">
        <v>180</v>
      </c>
      <c r="OBT47" s="3" t="s">
        <v>26</v>
      </c>
      <c r="OBU47" s="3" t="s">
        <v>197</v>
      </c>
      <c r="OBX47" s="3" t="s">
        <v>198</v>
      </c>
      <c r="OBY47" s="2" t="s">
        <v>195</v>
      </c>
      <c r="OBZ47" s="3" t="s">
        <v>196</v>
      </c>
      <c r="OCA47" s="3" t="s">
        <v>180</v>
      </c>
      <c r="OCB47" s="3" t="s">
        <v>26</v>
      </c>
      <c r="OCC47" s="3" t="s">
        <v>197</v>
      </c>
      <c r="OCF47" s="3" t="s">
        <v>198</v>
      </c>
      <c r="OCG47" s="2" t="s">
        <v>195</v>
      </c>
      <c r="OCH47" s="3" t="s">
        <v>196</v>
      </c>
      <c r="OCI47" s="3" t="s">
        <v>180</v>
      </c>
      <c r="OCJ47" s="3" t="s">
        <v>26</v>
      </c>
      <c r="OCK47" s="3" t="s">
        <v>197</v>
      </c>
      <c r="OCN47" s="3" t="s">
        <v>198</v>
      </c>
      <c r="OCO47" s="2" t="s">
        <v>195</v>
      </c>
      <c r="OCP47" s="3" t="s">
        <v>196</v>
      </c>
      <c r="OCQ47" s="3" t="s">
        <v>180</v>
      </c>
      <c r="OCR47" s="3" t="s">
        <v>26</v>
      </c>
      <c r="OCS47" s="3" t="s">
        <v>197</v>
      </c>
      <c r="OCV47" s="3" t="s">
        <v>198</v>
      </c>
      <c r="OCW47" s="2" t="s">
        <v>195</v>
      </c>
      <c r="OCX47" s="3" t="s">
        <v>196</v>
      </c>
      <c r="OCY47" s="3" t="s">
        <v>180</v>
      </c>
      <c r="OCZ47" s="3" t="s">
        <v>26</v>
      </c>
      <c r="ODA47" s="3" t="s">
        <v>197</v>
      </c>
      <c r="ODD47" s="3" t="s">
        <v>198</v>
      </c>
      <c r="ODE47" s="2" t="s">
        <v>195</v>
      </c>
      <c r="ODF47" s="3" t="s">
        <v>196</v>
      </c>
      <c r="ODG47" s="3" t="s">
        <v>180</v>
      </c>
      <c r="ODH47" s="3" t="s">
        <v>26</v>
      </c>
      <c r="ODI47" s="3" t="s">
        <v>197</v>
      </c>
      <c r="ODL47" s="3" t="s">
        <v>198</v>
      </c>
      <c r="ODM47" s="2" t="s">
        <v>195</v>
      </c>
      <c r="ODN47" s="3" t="s">
        <v>196</v>
      </c>
      <c r="ODO47" s="3" t="s">
        <v>180</v>
      </c>
      <c r="ODP47" s="3" t="s">
        <v>26</v>
      </c>
      <c r="ODQ47" s="3" t="s">
        <v>197</v>
      </c>
      <c r="ODT47" s="3" t="s">
        <v>198</v>
      </c>
      <c r="ODU47" s="2" t="s">
        <v>195</v>
      </c>
      <c r="ODV47" s="3" t="s">
        <v>196</v>
      </c>
      <c r="ODW47" s="3" t="s">
        <v>180</v>
      </c>
      <c r="ODX47" s="3" t="s">
        <v>26</v>
      </c>
      <c r="ODY47" s="3" t="s">
        <v>197</v>
      </c>
      <c r="OEB47" s="3" t="s">
        <v>198</v>
      </c>
      <c r="OEC47" s="2" t="s">
        <v>195</v>
      </c>
      <c r="OED47" s="3" t="s">
        <v>196</v>
      </c>
      <c r="OEE47" s="3" t="s">
        <v>180</v>
      </c>
      <c r="OEF47" s="3" t="s">
        <v>26</v>
      </c>
      <c r="OEG47" s="3" t="s">
        <v>197</v>
      </c>
      <c r="OEJ47" s="3" t="s">
        <v>198</v>
      </c>
      <c r="OEK47" s="2" t="s">
        <v>195</v>
      </c>
      <c r="OEL47" s="3" t="s">
        <v>196</v>
      </c>
      <c r="OEM47" s="3" t="s">
        <v>180</v>
      </c>
      <c r="OEN47" s="3" t="s">
        <v>26</v>
      </c>
      <c r="OEO47" s="3" t="s">
        <v>197</v>
      </c>
      <c r="OER47" s="3" t="s">
        <v>198</v>
      </c>
      <c r="OES47" s="2" t="s">
        <v>195</v>
      </c>
      <c r="OET47" s="3" t="s">
        <v>196</v>
      </c>
      <c r="OEU47" s="3" t="s">
        <v>180</v>
      </c>
      <c r="OEV47" s="3" t="s">
        <v>26</v>
      </c>
      <c r="OEW47" s="3" t="s">
        <v>197</v>
      </c>
      <c r="OEZ47" s="3" t="s">
        <v>198</v>
      </c>
      <c r="OFA47" s="2" t="s">
        <v>195</v>
      </c>
      <c r="OFB47" s="3" t="s">
        <v>196</v>
      </c>
      <c r="OFC47" s="3" t="s">
        <v>180</v>
      </c>
      <c r="OFD47" s="3" t="s">
        <v>26</v>
      </c>
      <c r="OFE47" s="3" t="s">
        <v>197</v>
      </c>
      <c r="OFH47" s="3" t="s">
        <v>198</v>
      </c>
      <c r="OFI47" s="2" t="s">
        <v>195</v>
      </c>
      <c r="OFJ47" s="3" t="s">
        <v>196</v>
      </c>
      <c r="OFK47" s="3" t="s">
        <v>180</v>
      </c>
      <c r="OFL47" s="3" t="s">
        <v>26</v>
      </c>
      <c r="OFM47" s="3" t="s">
        <v>197</v>
      </c>
      <c r="OFP47" s="3" t="s">
        <v>198</v>
      </c>
      <c r="OFQ47" s="2" t="s">
        <v>195</v>
      </c>
      <c r="OFR47" s="3" t="s">
        <v>196</v>
      </c>
      <c r="OFS47" s="3" t="s">
        <v>180</v>
      </c>
      <c r="OFT47" s="3" t="s">
        <v>26</v>
      </c>
      <c r="OFU47" s="3" t="s">
        <v>197</v>
      </c>
      <c r="OFX47" s="3" t="s">
        <v>198</v>
      </c>
      <c r="OFY47" s="2" t="s">
        <v>195</v>
      </c>
      <c r="OFZ47" s="3" t="s">
        <v>196</v>
      </c>
      <c r="OGA47" s="3" t="s">
        <v>180</v>
      </c>
      <c r="OGB47" s="3" t="s">
        <v>26</v>
      </c>
      <c r="OGC47" s="3" t="s">
        <v>197</v>
      </c>
      <c r="OGF47" s="3" t="s">
        <v>198</v>
      </c>
      <c r="OGG47" s="2" t="s">
        <v>195</v>
      </c>
      <c r="OGH47" s="3" t="s">
        <v>196</v>
      </c>
      <c r="OGI47" s="3" t="s">
        <v>180</v>
      </c>
      <c r="OGJ47" s="3" t="s">
        <v>26</v>
      </c>
      <c r="OGK47" s="3" t="s">
        <v>197</v>
      </c>
      <c r="OGN47" s="3" t="s">
        <v>198</v>
      </c>
      <c r="OGO47" s="2" t="s">
        <v>195</v>
      </c>
      <c r="OGP47" s="3" t="s">
        <v>196</v>
      </c>
      <c r="OGQ47" s="3" t="s">
        <v>180</v>
      </c>
      <c r="OGR47" s="3" t="s">
        <v>26</v>
      </c>
      <c r="OGS47" s="3" t="s">
        <v>197</v>
      </c>
      <c r="OGV47" s="3" t="s">
        <v>198</v>
      </c>
      <c r="OGW47" s="2" t="s">
        <v>195</v>
      </c>
      <c r="OGX47" s="3" t="s">
        <v>196</v>
      </c>
      <c r="OGY47" s="3" t="s">
        <v>180</v>
      </c>
      <c r="OGZ47" s="3" t="s">
        <v>26</v>
      </c>
      <c r="OHA47" s="3" t="s">
        <v>197</v>
      </c>
      <c r="OHD47" s="3" t="s">
        <v>198</v>
      </c>
      <c r="OHE47" s="2" t="s">
        <v>195</v>
      </c>
      <c r="OHF47" s="3" t="s">
        <v>196</v>
      </c>
      <c r="OHG47" s="3" t="s">
        <v>180</v>
      </c>
      <c r="OHH47" s="3" t="s">
        <v>26</v>
      </c>
      <c r="OHI47" s="3" t="s">
        <v>197</v>
      </c>
      <c r="OHL47" s="3" t="s">
        <v>198</v>
      </c>
      <c r="OHM47" s="2" t="s">
        <v>195</v>
      </c>
      <c r="OHN47" s="3" t="s">
        <v>196</v>
      </c>
      <c r="OHO47" s="3" t="s">
        <v>180</v>
      </c>
      <c r="OHP47" s="3" t="s">
        <v>26</v>
      </c>
      <c r="OHQ47" s="3" t="s">
        <v>197</v>
      </c>
      <c r="OHT47" s="3" t="s">
        <v>198</v>
      </c>
      <c r="OHU47" s="2" t="s">
        <v>195</v>
      </c>
      <c r="OHV47" s="3" t="s">
        <v>196</v>
      </c>
      <c r="OHW47" s="3" t="s">
        <v>180</v>
      </c>
      <c r="OHX47" s="3" t="s">
        <v>26</v>
      </c>
      <c r="OHY47" s="3" t="s">
        <v>197</v>
      </c>
      <c r="OIB47" s="3" t="s">
        <v>198</v>
      </c>
      <c r="OIC47" s="2" t="s">
        <v>195</v>
      </c>
      <c r="OID47" s="3" t="s">
        <v>196</v>
      </c>
      <c r="OIE47" s="3" t="s">
        <v>180</v>
      </c>
      <c r="OIF47" s="3" t="s">
        <v>26</v>
      </c>
      <c r="OIG47" s="3" t="s">
        <v>197</v>
      </c>
      <c r="OIJ47" s="3" t="s">
        <v>198</v>
      </c>
      <c r="OIK47" s="2" t="s">
        <v>195</v>
      </c>
      <c r="OIL47" s="3" t="s">
        <v>196</v>
      </c>
      <c r="OIM47" s="3" t="s">
        <v>180</v>
      </c>
      <c r="OIN47" s="3" t="s">
        <v>26</v>
      </c>
      <c r="OIO47" s="3" t="s">
        <v>197</v>
      </c>
      <c r="OIR47" s="3" t="s">
        <v>198</v>
      </c>
      <c r="OIS47" s="2" t="s">
        <v>195</v>
      </c>
      <c r="OIT47" s="3" t="s">
        <v>196</v>
      </c>
      <c r="OIU47" s="3" t="s">
        <v>180</v>
      </c>
      <c r="OIV47" s="3" t="s">
        <v>26</v>
      </c>
      <c r="OIW47" s="3" t="s">
        <v>197</v>
      </c>
      <c r="OIZ47" s="3" t="s">
        <v>198</v>
      </c>
      <c r="OJA47" s="2" t="s">
        <v>195</v>
      </c>
      <c r="OJB47" s="3" t="s">
        <v>196</v>
      </c>
      <c r="OJC47" s="3" t="s">
        <v>180</v>
      </c>
      <c r="OJD47" s="3" t="s">
        <v>26</v>
      </c>
      <c r="OJE47" s="3" t="s">
        <v>197</v>
      </c>
      <c r="OJH47" s="3" t="s">
        <v>198</v>
      </c>
      <c r="OJI47" s="2" t="s">
        <v>195</v>
      </c>
      <c r="OJJ47" s="3" t="s">
        <v>196</v>
      </c>
      <c r="OJK47" s="3" t="s">
        <v>180</v>
      </c>
      <c r="OJL47" s="3" t="s">
        <v>26</v>
      </c>
      <c r="OJM47" s="3" t="s">
        <v>197</v>
      </c>
      <c r="OJP47" s="3" t="s">
        <v>198</v>
      </c>
      <c r="OJQ47" s="2" t="s">
        <v>195</v>
      </c>
      <c r="OJR47" s="3" t="s">
        <v>196</v>
      </c>
      <c r="OJS47" s="3" t="s">
        <v>180</v>
      </c>
      <c r="OJT47" s="3" t="s">
        <v>26</v>
      </c>
      <c r="OJU47" s="3" t="s">
        <v>197</v>
      </c>
      <c r="OJX47" s="3" t="s">
        <v>198</v>
      </c>
      <c r="OJY47" s="2" t="s">
        <v>195</v>
      </c>
      <c r="OJZ47" s="3" t="s">
        <v>196</v>
      </c>
      <c r="OKA47" s="3" t="s">
        <v>180</v>
      </c>
      <c r="OKB47" s="3" t="s">
        <v>26</v>
      </c>
      <c r="OKC47" s="3" t="s">
        <v>197</v>
      </c>
      <c r="OKF47" s="3" t="s">
        <v>198</v>
      </c>
      <c r="OKG47" s="2" t="s">
        <v>195</v>
      </c>
      <c r="OKH47" s="3" t="s">
        <v>196</v>
      </c>
      <c r="OKI47" s="3" t="s">
        <v>180</v>
      </c>
      <c r="OKJ47" s="3" t="s">
        <v>26</v>
      </c>
      <c r="OKK47" s="3" t="s">
        <v>197</v>
      </c>
      <c r="OKN47" s="3" t="s">
        <v>198</v>
      </c>
      <c r="OKO47" s="2" t="s">
        <v>195</v>
      </c>
      <c r="OKP47" s="3" t="s">
        <v>196</v>
      </c>
      <c r="OKQ47" s="3" t="s">
        <v>180</v>
      </c>
      <c r="OKR47" s="3" t="s">
        <v>26</v>
      </c>
      <c r="OKS47" s="3" t="s">
        <v>197</v>
      </c>
      <c r="OKV47" s="3" t="s">
        <v>198</v>
      </c>
      <c r="OKW47" s="2" t="s">
        <v>195</v>
      </c>
      <c r="OKX47" s="3" t="s">
        <v>196</v>
      </c>
      <c r="OKY47" s="3" t="s">
        <v>180</v>
      </c>
      <c r="OKZ47" s="3" t="s">
        <v>26</v>
      </c>
      <c r="OLA47" s="3" t="s">
        <v>197</v>
      </c>
      <c r="OLD47" s="3" t="s">
        <v>198</v>
      </c>
      <c r="OLE47" s="2" t="s">
        <v>195</v>
      </c>
      <c r="OLF47" s="3" t="s">
        <v>196</v>
      </c>
      <c r="OLG47" s="3" t="s">
        <v>180</v>
      </c>
      <c r="OLH47" s="3" t="s">
        <v>26</v>
      </c>
      <c r="OLI47" s="3" t="s">
        <v>197</v>
      </c>
      <c r="OLL47" s="3" t="s">
        <v>198</v>
      </c>
      <c r="OLM47" s="2" t="s">
        <v>195</v>
      </c>
      <c r="OLN47" s="3" t="s">
        <v>196</v>
      </c>
      <c r="OLO47" s="3" t="s">
        <v>180</v>
      </c>
      <c r="OLP47" s="3" t="s">
        <v>26</v>
      </c>
      <c r="OLQ47" s="3" t="s">
        <v>197</v>
      </c>
      <c r="OLT47" s="3" t="s">
        <v>198</v>
      </c>
      <c r="OLU47" s="2" t="s">
        <v>195</v>
      </c>
      <c r="OLV47" s="3" t="s">
        <v>196</v>
      </c>
      <c r="OLW47" s="3" t="s">
        <v>180</v>
      </c>
      <c r="OLX47" s="3" t="s">
        <v>26</v>
      </c>
      <c r="OLY47" s="3" t="s">
        <v>197</v>
      </c>
      <c r="OMB47" s="3" t="s">
        <v>198</v>
      </c>
      <c r="OMC47" s="2" t="s">
        <v>195</v>
      </c>
      <c r="OMD47" s="3" t="s">
        <v>196</v>
      </c>
      <c r="OME47" s="3" t="s">
        <v>180</v>
      </c>
      <c r="OMF47" s="3" t="s">
        <v>26</v>
      </c>
      <c r="OMG47" s="3" t="s">
        <v>197</v>
      </c>
      <c r="OMJ47" s="3" t="s">
        <v>198</v>
      </c>
      <c r="OMK47" s="2" t="s">
        <v>195</v>
      </c>
      <c r="OML47" s="3" t="s">
        <v>196</v>
      </c>
      <c r="OMM47" s="3" t="s">
        <v>180</v>
      </c>
      <c r="OMN47" s="3" t="s">
        <v>26</v>
      </c>
      <c r="OMO47" s="3" t="s">
        <v>197</v>
      </c>
      <c r="OMR47" s="3" t="s">
        <v>198</v>
      </c>
      <c r="OMS47" s="2" t="s">
        <v>195</v>
      </c>
      <c r="OMT47" s="3" t="s">
        <v>196</v>
      </c>
      <c r="OMU47" s="3" t="s">
        <v>180</v>
      </c>
      <c r="OMV47" s="3" t="s">
        <v>26</v>
      </c>
      <c r="OMW47" s="3" t="s">
        <v>197</v>
      </c>
      <c r="OMZ47" s="3" t="s">
        <v>198</v>
      </c>
      <c r="ONA47" s="2" t="s">
        <v>195</v>
      </c>
      <c r="ONB47" s="3" t="s">
        <v>196</v>
      </c>
      <c r="ONC47" s="3" t="s">
        <v>180</v>
      </c>
      <c r="OND47" s="3" t="s">
        <v>26</v>
      </c>
      <c r="ONE47" s="3" t="s">
        <v>197</v>
      </c>
      <c r="ONH47" s="3" t="s">
        <v>198</v>
      </c>
      <c r="ONI47" s="2" t="s">
        <v>195</v>
      </c>
      <c r="ONJ47" s="3" t="s">
        <v>196</v>
      </c>
      <c r="ONK47" s="3" t="s">
        <v>180</v>
      </c>
      <c r="ONL47" s="3" t="s">
        <v>26</v>
      </c>
      <c r="ONM47" s="3" t="s">
        <v>197</v>
      </c>
      <c r="ONP47" s="3" t="s">
        <v>198</v>
      </c>
      <c r="ONQ47" s="2" t="s">
        <v>195</v>
      </c>
      <c r="ONR47" s="3" t="s">
        <v>196</v>
      </c>
      <c r="ONS47" s="3" t="s">
        <v>180</v>
      </c>
      <c r="ONT47" s="3" t="s">
        <v>26</v>
      </c>
      <c r="ONU47" s="3" t="s">
        <v>197</v>
      </c>
      <c r="ONX47" s="3" t="s">
        <v>198</v>
      </c>
      <c r="ONY47" s="2" t="s">
        <v>195</v>
      </c>
      <c r="ONZ47" s="3" t="s">
        <v>196</v>
      </c>
      <c r="OOA47" s="3" t="s">
        <v>180</v>
      </c>
      <c r="OOB47" s="3" t="s">
        <v>26</v>
      </c>
      <c r="OOC47" s="3" t="s">
        <v>197</v>
      </c>
      <c r="OOF47" s="3" t="s">
        <v>198</v>
      </c>
      <c r="OOG47" s="2" t="s">
        <v>195</v>
      </c>
      <c r="OOH47" s="3" t="s">
        <v>196</v>
      </c>
      <c r="OOI47" s="3" t="s">
        <v>180</v>
      </c>
      <c r="OOJ47" s="3" t="s">
        <v>26</v>
      </c>
      <c r="OOK47" s="3" t="s">
        <v>197</v>
      </c>
      <c r="OON47" s="3" t="s">
        <v>198</v>
      </c>
      <c r="OOO47" s="2" t="s">
        <v>195</v>
      </c>
      <c r="OOP47" s="3" t="s">
        <v>196</v>
      </c>
      <c r="OOQ47" s="3" t="s">
        <v>180</v>
      </c>
      <c r="OOR47" s="3" t="s">
        <v>26</v>
      </c>
      <c r="OOS47" s="3" t="s">
        <v>197</v>
      </c>
      <c r="OOV47" s="3" t="s">
        <v>198</v>
      </c>
      <c r="OOW47" s="2" t="s">
        <v>195</v>
      </c>
      <c r="OOX47" s="3" t="s">
        <v>196</v>
      </c>
      <c r="OOY47" s="3" t="s">
        <v>180</v>
      </c>
      <c r="OOZ47" s="3" t="s">
        <v>26</v>
      </c>
      <c r="OPA47" s="3" t="s">
        <v>197</v>
      </c>
      <c r="OPD47" s="3" t="s">
        <v>198</v>
      </c>
      <c r="OPE47" s="2" t="s">
        <v>195</v>
      </c>
      <c r="OPF47" s="3" t="s">
        <v>196</v>
      </c>
      <c r="OPG47" s="3" t="s">
        <v>180</v>
      </c>
      <c r="OPH47" s="3" t="s">
        <v>26</v>
      </c>
      <c r="OPI47" s="3" t="s">
        <v>197</v>
      </c>
      <c r="OPL47" s="3" t="s">
        <v>198</v>
      </c>
      <c r="OPM47" s="2" t="s">
        <v>195</v>
      </c>
      <c r="OPN47" s="3" t="s">
        <v>196</v>
      </c>
      <c r="OPO47" s="3" t="s">
        <v>180</v>
      </c>
      <c r="OPP47" s="3" t="s">
        <v>26</v>
      </c>
      <c r="OPQ47" s="3" t="s">
        <v>197</v>
      </c>
      <c r="OPT47" s="3" t="s">
        <v>198</v>
      </c>
      <c r="OPU47" s="2" t="s">
        <v>195</v>
      </c>
      <c r="OPV47" s="3" t="s">
        <v>196</v>
      </c>
      <c r="OPW47" s="3" t="s">
        <v>180</v>
      </c>
      <c r="OPX47" s="3" t="s">
        <v>26</v>
      </c>
      <c r="OPY47" s="3" t="s">
        <v>197</v>
      </c>
      <c r="OQB47" s="3" t="s">
        <v>198</v>
      </c>
      <c r="OQC47" s="2" t="s">
        <v>195</v>
      </c>
      <c r="OQD47" s="3" t="s">
        <v>196</v>
      </c>
      <c r="OQE47" s="3" t="s">
        <v>180</v>
      </c>
      <c r="OQF47" s="3" t="s">
        <v>26</v>
      </c>
      <c r="OQG47" s="3" t="s">
        <v>197</v>
      </c>
      <c r="OQJ47" s="3" t="s">
        <v>198</v>
      </c>
      <c r="OQK47" s="2" t="s">
        <v>195</v>
      </c>
      <c r="OQL47" s="3" t="s">
        <v>196</v>
      </c>
      <c r="OQM47" s="3" t="s">
        <v>180</v>
      </c>
      <c r="OQN47" s="3" t="s">
        <v>26</v>
      </c>
      <c r="OQO47" s="3" t="s">
        <v>197</v>
      </c>
      <c r="OQR47" s="3" t="s">
        <v>198</v>
      </c>
      <c r="OQS47" s="2" t="s">
        <v>195</v>
      </c>
      <c r="OQT47" s="3" t="s">
        <v>196</v>
      </c>
      <c r="OQU47" s="3" t="s">
        <v>180</v>
      </c>
      <c r="OQV47" s="3" t="s">
        <v>26</v>
      </c>
      <c r="OQW47" s="3" t="s">
        <v>197</v>
      </c>
      <c r="OQZ47" s="3" t="s">
        <v>198</v>
      </c>
      <c r="ORA47" s="2" t="s">
        <v>195</v>
      </c>
      <c r="ORB47" s="3" t="s">
        <v>196</v>
      </c>
      <c r="ORC47" s="3" t="s">
        <v>180</v>
      </c>
      <c r="ORD47" s="3" t="s">
        <v>26</v>
      </c>
      <c r="ORE47" s="3" t="s">
        <v>197</v>
      </c>
      <c r="ORH47" s="3" t="s">
        <v>198</v>
      </c>
      <c r="ORI47" s="2" t="s">
        <v>195</v>
      </c>
      <c r="ORJ47" s="3" t="s">
        <v>196</v>
      </c>
      <c r="ORK47" s="3" t="s">
        <v>180</v>
      </c>
      <c r="ORL47" s="3" t="s">
        <v>26</v>
      </c>
      <c r="ORM47" s="3" t="s">
        <v>197</v>
      </c>
      <c r="ORP47" s="3" t="s">
        <v>198</v>
      </c>
      <c r="ORQ47" s="2" t="s">
        <v>195</v>
      </c>
      <c r="ORR47" s="3" t="s">
        <v>196</v>
      </c>
      <c r="ORS47" s="3" t="s">
        <v>180</v>
      </c>
      <c r="ORT47" s="3" t="s">
        <v>26</v>
      </c>
      <c r="ORU47" s="3" t="s">
        <v>197</v>
      </c>
      <c r="ORX47" s="3" t="s">
        <v>198</v>
      </c>
      <c r="ORY47" s="2" t="s">
        <v>195</v>
      </c>
      <c r="ORZ47" s="3" t="s">
        <v>196</v>
      </c>
      <c r="OSA47" s="3" t="s">
        <v>180</v>
      </c>
      <c r="OSB47" s="3" t="s">
        <v>26</v>
      </c>
      <c r="OSC47" s="3" t="s">
        <v>197</v>
      </c>
      <c r="OSF47" s="3" t="s">
        <v>198</v>
      </c>
      <c r="OSG47" s="2" t="s">
        <v>195</v>
      </c>
      <c r="OSH47" s="3" t="s">
        <v>196</v>
      </c>
      <c r="OSI47" s="3" t="s">
        <v>180</v>
      </c>
      <c r="OSJ47" s="3" t="s">
        <v>26</v>
      </c>
      <c r="OSK47" s="3" t="s">
        <v>197</v>
      </c>
      <c r="OSN47" s="3" t="s">
        <v>198</v>
      </c>
      <c r="OSO47" s="2" t="s">
        <v>195</v>
      </c>
      <c r="OSP47" s="3" t="s">
        <v>196</v>
      </c>
      <c r="OSQ47" s="3" t="s">
        <v>180</v>
      </c>
      <c r="OSR47" s="3" t="s">
        <v>26</v>
      </c>
      <c r="OSS47" s="3" t="s">
        <v>197</v>
      </c>
      <c r="OSV47" s="3" t="s">
        <v>198</v>
      </c>
      <c r="OSW47" s="2" t="s">
        <v>195</v>
      </c>
      <c r="OSX47" s="3" t="s">
        <v>196</v>
      </c>
      <c r="OSY47" s="3" t="s">
        <v>180</v>
      </c>
      <c r="OSZ47" s="3" t="s">
        <v>26</v>
      </c>
      <c r="OTA47" s="3" t="s">
        <v>197</v>
      </c>
      <c r="OTD47" s="3" t="s">
        <v>198</v>
      </c>
      <c r="OTE47" s="2" t="s">
        <v>195</v>
      </c>
      <c r="OTF47" s="3" t="s">
        <v>196</v>
      </c>
      <c r="OTG47" s="3" t="s">
        <v>180</v>
      </c>
      <c r="OTH47" s="3" t="s">
        <v>26</v>
      </c>
      <c r="OTI47" s="3" t="s">
        <v>197</v>
      </c>
      <c r="OTL47" s="3" t="s">
        <v>198</v>
      </c>
      <c r="OTM47" s="2" t="s">
        <v>195</v>
      </c>
      <c r="OTN47" s="3" t="s">
        <v>196</v>
      </c>
      <c r="OTO47" s="3" t="s">
        <v>180</v>
      </c>
      <c r="OTP47" s="3" t="s">
        <v>26</v>
      </c>
      <c r="OTQ47" s="3" t="s">
        <v>197</v>
      </c>
      <c r="OTT47" s="3" t="s">
        <v>198</v>
      </c>
      <c r="OTU47" s="2" t="s">
        <v>195</v>
      </c>
      <c r="OTV47" s="3" t="s">
        <v>196</v>
      </c>
      <c r="OTW47" s="3" t="s">
        <v>180</v>
      </c>
      <c r="OTX47" s="3" t="s">
        <v>26</v>
      </c>
      <c r="OTY47" s="3" t="s">
        <v>197</v>
      </c>
      <c r="OUB47" s="3" t="s">
        <v>198</v>
      </c>
      <c r="OUC47" s="2" t="s">
        <v>195</v>
      </c>
      <c r="OUD47" s="3" t="s">
        <v>196</v>
      </c>
      <c r="OUE47" s="3" t="s">
        <v>180</v>
      </c>
      <c r="OUF47" s="3" t="s">
        <v>26</v>
      </c>
      <c r="OUG47" s="3" t="s">
        <v>197</v>
      </c>
      <c r="OUJ47" s="3" t="s">
        <v>198</v>
      </c>
      <c r="OUK47" s="2" t="s">
        <v>195</v>
      </c>
      <c r="OUL47" s="3" t="s">
        <v>196</v>
      </c>
      <c r="OUM47" s="3" t="s">
        <v>180</v>
      </c>
      <c r="OUN47" s="3" t="s">
        <v>26</v>
      </c>
      <c r="OUO47" s="3" t="s">
        <v>197</v>
      </c>
      <c r="OUR47" s="3" t="s">
        <v>198</v>
      </c>
      <c r="OUS47" s="2" t="s">
        <v>195</v>
      </c>
      <c r="OUT47" s="3" t="s">
        <v>196</v>
      </c>
      <c r="OUU47" s="3" t="s">
        <v>180</v>
      </c>
      <c r="OUV47" s="3" t="s">
        <v>26</v>
      </c>
      <c r="OUW47" s="3" t="s">
        <v>197</v>
      </c>
      <c r="OUZ47" s="3" t="s">
        <v>198</v>
      </c>
      <c r="OVA47" s="2" t="s">
        <v>195</v>
      </c>
      <c r="OVB47" s="3" t="s">
        <v>196</v>
      </c>
      <c r="OVC47" s="3" t="s">
        <v>180</v>
      </c>
      <c r="OVD47" s="3" t="s">
        <v>26</v>
      </c>
      <c r="OVE47" s="3" t="s">
        <v>197</v>
      </c>
      <c r="OVH47" s="3" t="s">
        <v>198</v>
      </c>
      <c r="OVI47" s="2" t="s">
        <v>195</v>
      </c>
      <c r="OVJ47" s="3" t="s">
        <v>196</v>
      </c>
      <c r="OVK47" s="3" t="s">
        <v>180</v>
      </c>
      <c r="OVL47" s="3" t="s">
        <v>26</v>
      </c>
      <c r="OVM47" s="3" t="s">
        <v>197</v>
      </c>
      <c r="OVP47" s="3" t="s">
        <v>198</v>
      </c>
      <c r="OVQ47" s="2" t="s">
        <v>195</v>
      </c>
      <c r="OVR47" s="3" t="s">
        <v>196</v>
      </c>
      <c r="OVS47" s="3" t="s">
        <v>180</v>
      </c>
      <c r="OVT47" s="3" t="s">
        <v>26</v>
      </c>
      <c r="OVU47" s="3" t="s">
        <v>197</v>
      </c>
      <c r="OVX47" s="3" t="s">
        <v>198</v>
      </c>
      <c r="OVY47" s="2" t="s">
        <v>195</v>
      </c>
      <c r="OVZ47" s="3" t="s">
        <v>196</v>
      </c>
      <c r="OWA47" s="3" t="s">
        <v>180</v>
      </c>
      <c r="OWB47" s="3" t="s">
        <v>26</v>
      </c>
      <c r="OWC47" s="3" t="s">
        <v>197</v>
      </c>
      <c r="OWF47" s="3" t="s">
        <v>198</v>
      </c>
      <c r="OWG47" s="2" t="s">
        <v>195</v>
      </c>
      <c r="OWH47" s="3" t="s">
        <v>196</v>
      </c>
      <c r="OWI47" s="3" t="s">
        <v>180</v>
      </c>
      <c r="OWJ47" s="3" t="s">
        <v>26</v>
      </c>
      <c r="OWK47" s="3" t="s">
        <v>197</v>
      </c>
      <c r="OWN47" s="3" t="s">
        <v>198</v>
      </c>
      <c r="OWO47" s="2" t="s">
        <v>195</v>
      </c>
      <c r="OWP47" s="3" t="s">
        <v>196</v>
      </c>
      <c r="OWQ47" s="3" t="s">
        <v>180</v>
      </c>
      <c r="OWR47" s="3" t="s">
        <v>26</v>
      </c>
      <c r="OWS47" s="3" t="s">
        <v>197</v>
      </c>
      <c r="OWV47" s="3" t="s">
        <v>198</v>
      </c>
      <c r="OWW47" s="2" t="s">
        <v>195</v>
      </c>
      <c r="OWX47" s="3" t="s">
        <v>196</v>
      </c>
      <c r="OWY47" s="3" t="s">
        <v>180</v>
      </c>
      <c r="OWZ47" s="3" t="s">
        <v>26</v>
      </c>
      <c r="OXA47" s="3" t="s">
        <v>197</v>
      </c>
      <c r="OXD47" s="3" t="s">
        <v>198</v>
      </c>
      <c r="OXE47" s="2" t="s">
        <v>195</v>
      </c>
      <c r="OXF47" s="3" t="s">
        <v>196</v>
      </c>
      <c r="OXG47" s="3" t="s">
        <v>180</v>
      </c>
      <c r="OXH47" s="3" t="s">
        <v>26</v>
      </c>
      <c r="OXI47" s="3" t="s">
        <v>197</v>
      </c>
      <c r="OXL47" s="3" t="s">
        <v>198</v>
      </c>
      <c r="OXM47" s="2" t="s">
        <v>195</v>
      </c>
      <c r="OXN47" s="3" t="s">
        <v>196</v>
      </c>
      <c r="OXO47" s="3" t="s">
        <v>180</v>
      </c>
      <c r="OXP47" s="3" t="s">
        <v>26</v>
      </c>
      <c r="OXQ47" s="3" t="s">
        <v>197</v>
      </c>
      <c r="OXT47" s="3" t="s">
        <v>198</v>
      </c>
      <c r="OXU47" s="2" t="s">
        <v>195</v>
      </c>
      <c r="OXV47" s="3" t="s">
        <v>196</v>
      </c>
      <c r="OXW47" s="3" t="s">
        <v>180</v>
      </c>
      <c r="OXX47" s="3" t="s">
        <v>26</v>
      </c>
      <c r="OXY47" s="3" t="s">
        <v>197</v>
      </c>
      <c r="OYB47" s="3" t="s">
        <v>198</v>
      </c>
      <c r="OYC47" s="2" t="s">
        <v>195</v>
      </c>
      <c r="OYD47" s="3" t="s">
        <v>196</v>
      </c>
      <c r="OYE47" s="3" t="s">
        <v>180</v>
      </c>
      <c r="OYF47" s="3" t="s">
        <v>26</v>
      </c>
      <c r="OYG47" s="3" t="s">
        <v>197</v>
      </c>
      <c r="OYJ47" s="3" t="s">
        <v>198</v>
      </c>
      <c r="OYK47" s="2" t="s">
        <v>195</v>
      </c>
      <c r="OYL47" s="3" t="s">
        <v>196</v>
      </c>
      <c r="OYM47" s="3" t="s">
        <v>180</v>
      </c>
      <c r="OYN47" s="3" t="s">
        <v>26</v>
      </c>
      <c r="OYO47" s="3" t="s">
        <v>197</v>
      </c>
      <c r="OYR47" s="3" t="s">
        <v>198</v>
      </c>
      <c r="OYS47" s="2" t="s">
        <v>195</v>
      </c>
      <c r="OYT47" s="3" t="s">
        <v>196</v>
      </c>
      <c r="OYU47" s="3" t="s">
        <v>180</v>
      </c>
      <c r="OYV47" s="3" t="s">
        <v>26</v>
      </c>
      <c r="OYW47" s="3" t="s">
        <v>197</v>
      </c>
      <c r="OYZ47" s="3" t="s">
        <v>198</v>
      </c>
      <c r="OZA47" s="2" t="s">
        <v>195</v>
      </c>
      <c r="OZB47" s="3" t="s">
        <v>196</v>
      </c>
      <c r="OZC47" s="3" t="s">
        <v>180</v>
      </c>
      <c r="OZD47" s="3" t="s">
        <v>26</v>
      </c>
      <c r="OZE47" s="3" t="s">
        <v>197</v>
      </c>
      <c r="OZH47" s="3" t="s">
        <v>198</v>
      </c>
      <c r="OZI47" s="2" t="s">
        <v>195</v>
      </c>
      <c r="OZJ47" s="3" t="s">
        <v>196</v>
      </c>
      <c r="OZK47" s="3" t="s">
        <v>180</v>
      </c>
      <c r="OZL47" s="3" t="s">
        <v>26</v>
      </c>
      <c r="OZM47" s="3" t="s">
        <v>197</v>
      </c>
      <c r="OZP47" s="3" t="s">
        <v>198</v>
      </c>
      <c r="OZQ47" s="2" t="s">
        <v>195</v>
      </c>
      <c r="OZR47" s="3" t="s">
        <v>196</v>
      </c>
      <c r="OZS47" s="3" t="s">
        <v>180</v>
      </c>
      <c r="OZT47" s="3" t="s">
        <v>26</v>
      </c>
      <c r="OZU47" s="3" t="s">
        <v>197</v>
      </c>
      <c r="OZX47" s="3" t="s">
        <v>198</v>
      </c>
      <c r="OZY47" s="2" t="s">
        <v>195</v>
      </c>
      <c r="OZZ47" s="3" t="s">
        <v>196</v>
      </c>
      <c r="PAA47" s="3" t="s">
        <v>180</v>
      </c>
      <c r="PAB47" s="3" t="s">
        <v>26</v>
      </c>
      <c r="PAC47" s="3" t="s">
        <v>197</v>
      </c>
      <c r="PAF47" s="3" t="s">
        <v>198</v>
      </c>
      <c r="PAG47" s="2" t="s">
        <v>195</v>
      </c>
      <c r="PAH47" s="3" t="s">
        <v>196</v>
      </c>
      <c r="PAI47" s="3" t="s">
        <v>180</v>
      </c>
      <c r="PAJ47" s="3" t="s">
        <v>26</v>
      </c>
      <c r="PAK47" s="3" t="s">
        <v>197</v>
      </c>
      <c r="PAN47" s="3" t="s">
        <v>198</v>
      </c>
      <c r="PAO47" s="2" t="s">
        <v>195</v>
      </c>
      <c r="PAP47" s="3" t="s">
        <v>196</v>
      </c>
      <c r="PAQ47" s="3" t="s">
        <v>180</v>
      </c>
      <c r="PAR47" s="3" t="s">
        <v>26</v>
      </c>
      <c r="PAS47" s="3" t="s">
        <v>197</v>
      </c>
      <c r="PAV47" s="3" t="s">
        <v>198</v>
      </c>
      <c r="PAW47" s="2" t="s">
        <v>195</v>
      </c>
      <c r="PAX47" s="3" t="s">
        <v>196</v>
      </c>
      <c r="PAY47" s="3" t="s">
        <v>180</v>
      </c>
      <c r="PAZ47" s="3" t="s">
        <v>26</v>
      </c>
      <c r="PBA47" s="3" t="s">
        <v>197</v>
      </c>
      <c r="PBD47" s="3" t="s">
        <v>198</v>
      </c>
      <c r="PBE47" s="2" t="s">
        <v>195</v>
      </c>
      <c r="PBF47" s="3" t="s">
        <v>196</v>
      </c>
      <c r="PBG47" s="3" t="s">
        <v>180</v>
      </c>
      <c r="PBH47" s="3" t="s">
        <v>26</v>
      </c>
      <c r="PBI47" s="3" t="s">
        <v>197</v>
      </c>
      <c r="PBL47" s="3" t="s">
        <v>198</v>
      </c>
      <c r="PBM47" s="2" t="s">
        <v>195</v>
      </c>
      <c r="PBN47" s="3" t="s">
        <v>196</v>
      </c>
      <c r="PBO47" s="3" t="s">
        <v>180</v>
      </c>
      <c r="PBP47" s="3" t="s">
        <v>26</v>
      </c>
      <c r="PBQ47" s="3" t="s">
        <v>197</v>
      </c>
      <c r="PBT47" s="3" t="s">
        <v>198</v>
      </c>
      <c r="PBU47" s="2" t="s">
        <v>195</v>
      </c>
      <c r="PBV47" s="3" t="s">
        <v>196</v>
      </c>
      <c r="PBW47" s="3" t="s">
        <v>180</v>
      </c>
      <c r="PBX47" s="3" t="s">
        <v>26</v>
      </c>
      <c r="PBY47" s="3" t="s">
        <v>197</v>
      </c>
      <c r="PCB47" s="3" t="s">
        <v>198</v>
      </c>
      <c r="PCC47" s="2" t="s">
        <v>195</v>
      </c>
      <c r="PCD47" s="3" t="s">
        <v>196</v>
      </c>
      <c r="PCE47" s="3" t="s">
        <v>180</v>
      </c>
      <c r="PCF47" s="3" t="s">
        <v>26</v>
      </c>
      <c r="PCG47" s="3" t="s">
        <v>197</v>
      </c>
      <c r="PCJ47" s="3" t="s">
        <v>198</v>
      </c>
      <c r="PCK47" s="2" t="s">
        <v>195</v>
      </c>
      <c r="PCL47" s="3" t="s">
        <v>196</v>
      </c>
      <c r="PCM47" s="3" t="s">
        <v>180</v>
      </c>
      <c r="PCN47" s="3" t="s">
        <v>26</v>
      </c>
      <c r="PCO47" s="3" t="s">
        <v>197</v>
      </c>
      <c r="PCR47" s="3" t="s">
        <v>198</v>
      </c>
      <c r="PCS47" s="2" t="s">
        <v>195</v>
      </c>
      <c r="PCT47" s="3" t="s">
        <v>196</v>
      </c>
      <c r="PCU47" s="3" t="s">
        <v>180</v>
      </c>
      <c r="PCV47" s="3" t="s">
        <v>26</v>
      </c>
      <c r="PCW47" s="3" t="s">
        <v>197</v>
      </c>
      <c r="PCZ47" s="3" t="s">
        <v>198</v>
      </c>
      <c r="PDA47" s="2" t="s">
        <v>195</v>
      </c>
      <c r="PDB47" s="3" t="s">
        <v>196</v>
      </c>
      <c r="PDC47" s="3" t="s">
        <v>180</v>
      </c>
      <c r="PDD47" s="3" t="s">
        <v>26</v>
      </c>
      <c r="PDE47" s="3" t="s">
        <v>197</v>
      </c>
      <c r="PDH47" s="3" t="s">
        <v>198</v>
      </c>
      <c r="PDI47" s="2" t="s">
        <v>195</v>
      </c>
      <c r="PDJ47" s="3" t="s">
        <v>196</v>
      </c>
      <c r="PDK47" s="3" t="s">
        <v>180</v>
      </c>
      <c r="PDL47" s="3" t="s">
        <v>26</v>
      </c>
      <c r="PDM47" s="3" t="s">
        <v>197</v>
      </c>
      <c r="PDP47" s="3" t="s">
        <v>198</v>
      </c>
      <c r="PDQ47" s="2" t="s">
        <v>195</v>
      </c>
      <c r="PDR47" s="3" t="s">
        <v>196</v>
      </c>
      <c r="PDS47" s="3" t="s">
        <v>180</v>
      </c>
      <c r="PDT47" s="3" t="s">
        <v>26</v>
      </c>
      <c r="PDU47" s="3" t="s">
        <v>197</v>
      </c>
      <c r="PDX47" s="3" t="s">
        <v>198</v>
      </c>
      <c r="PDY47" s="2" t="s">
        <v>195</v>
      </c>
      <c r="PDZ47" s="3" t="s">
        <v>196</v>
      </c>
      <c r="PEA47" s="3" t="s">
        <v>180</v>
      </c>
      <c r="PEB47" s="3" t="s">
        <v>26</v>
      </c>
      <c r="PEC47" s="3" t="s">
        <v>197</v>
      </c>
      <c r="PEF47" s="3" t="s">
        <v>198</v>
      </c>
      <c r="PEG47" s="2" t="s">
        <v>195</v>
      </c>
      <c r="PEH47" s="3" t="s">
        <v>196</v>
      </c>
      <c r="PEI47" s="3" t="s">
        <v>180</v>
      </c>
      <c r="PEJ47" s="3" t="s">
        <v>26</v>
      </c>
      <c r="PEK47" s="3" t="s">
        <v>197</v>
      </c>
      <c r="PEN47" s="3" t="s">
        <v>198</v>
      </c>
      <c r="PEO47" s="2" t="s">
        <v>195</v>
      </c>
      <c r="PEP47" s="3" t="s">
        <v>196</v>
      </c>
      <c r="PEQ47" s="3" t="s">
        <v>180</v>
      </c>
      <c r="PER47" s="3" t="s">
        <v>26</v>
      </c>
      <c r="PES47" s="3" t="s">
        <v>197</v>
      </c>
      <c r="PEV47" s="3" t="s">
        <v>198</v>
      </c>
      <c r="PEW47" s="2" t="s">
        <v>195</v>
      </c>
      <c r="PEX47" s="3" t="s">
        <v>196</v>
      </c>
      <c r="PEY47" s="3" t="s">
        <v>180</v>
      </c>
      <c r="PEZ47" s="3" t="s">
        <v>26</v>
      </c>
      <c r="PFA47" s="3" t="s">
        <v>197</v>
      </c>
      <c r="PFD47" s="3" t="s">
        <v>198</v>
      </c>
      <c r="PFE47" s="2" t="s">
        <v>195</v>
      </c>
      <c r="PFF47" s="3" t="s">
        <v>196</v>
      </c>
      <c r="PFG47" s="3" t="s">
        <v>180</v>
      </c>
      <c r="PFH47" s="3" t="s">
        <v>26</v>
      </c>
      <c r="PFI47" s="3" t="s">
        <v>197</v>
      </c>
      <c r="PFL47" s="3" t="s">
        <v>198</v>
      </c>
      <c r="PFM47" s="2" t="s">
        <v>195</v>
      </c>
      <c r="PFN47" s="3" t="s">
        <v>196</v>
      </c>
      <c r="PFO47" s="3" t="s">
        <v>180</v>
      </c>
      <c r="PFP47" s="3" t="s">
        <v>26</v>
      </c>
      <c r="PFQ47" s="3" t="s">
        <v>197</v>
      </c>
      <c r="PFT47" s="3" t="s">
        <v>198</v>
      </c>
      <c r="PFU47" s="2" t="s">
        <v>195</v>
      </c>
      <c r="PFV47" s="3" t="s">
        <v>196</v>
      </c>
      <c r="PFW47" s="3" t="s">
        <v>180</v>
      </c>
      <c r="PFX47" s="3" t="s">
        <v>26</v>
      </c>
      <c r="PFY47" s="3" t="s">
        <v>197</v>
      </c>
      <c r="PGB47" s="3" t="s">
        <v>198</v>
      </c>
      <c r="PGC47" s="2" t="s">
        <v>195</v>
      </c>
      <c r="PGD47" s="3" t="s">
        <v>196</v>
      </c>
      <c r="PGE47" s="3" t="s">
        <v>180</v>
      </c>
      <c r="PGF47" s="3" t="s">
        <v>26</v>
      </c>
      <c r="PGG47" s="3" t="s">
        <v>197</v>
      </c>
      <c r="PGJ47" s="3" t="s">
        <v>198</v>
      </c>
      <c r="PGK47" s="2" t="s">
        <v>195</v>
      </c>
      <c r="PGL47" s="3" t="s">
        <v>196</v>
      </c>
      <c r="PGM47" s="3" t="s">
        <v>180</v>
      </c>
      <c r="PGN47" s="3" t="s">
        <v>26</v>
      </c>
      <c r="PGO47" s="3" t="s">
        <v>197</v>
      </c>
      <c r="PGR47" s="3" t="s">
        <v>198</v>
      </c>
      <c r="PGS47" s="2" t="s">
        <v>195</v>
      </c>
      <c r="PGT47" s="3" t="s">
        <v>196</v>
      </c>
      <c r="PGU47" s="3" t="s">
        <v>180</v>
      </c>
      <c r="PGV47" s="3" t="s">
        <v>26</v>
      </c>
      <c r="PGW47" s="3" t="s">
        <v>197</v>
      </c>
      <c r="PGZ47" s="3" t="s">
        <v>198</v>
      </c>
      <c r="PHA47" s="2" t="s">
        <v>195</v>
      </c>
      <c r="PHB47" s="3" t="s">
        <v>196</v>
      </c>
      <c r="PHC47" s="3" t="s">
        <v>180</v>
      </c>
      <c r="PHD47" s="3" t="s">
        <v>26</v>
      </c>
      <c r="PHE47" s="3" t="s">
        <v>197</v>
      </c>
      <c r="PHH47" s="3" t="s">
        <v>198</v>
      </c>
      <c r="PHI47" s="2" t="s">
        <v>195</v>
      </c>
      <c r="PHJ47" s="3" t="s">
        <v>196</v>
      </c>
      <c r="PHK47" s="3" t="s">
        <v>180</v>
      </c>
      <c r="PHL47" s="3" t="s">
        <v>26</v>
      </c>
      <c r="PHM47" s="3" t="s">
        <v>197</v>
      </c>
      <c r="PHP47" s="3" t="s">
        <v>198</v>
      </c>
      <c r="PHQ47" s="2" t="s">
        <v>195</v>
      </c>
      <c r="PHR47" s="3" t="s">
        <v>196</v>
      </c>
      <c r="PHS47" s="3" t="s">
        <v>180</v>
      </c>
      <c r="PHT47" s="3" t="s">
        <v>26</v>
      </c>
      <c r="PHU47" s="3" t="s">
        <v>197</v>
      </c>
      <c r="PHX47" s="3" t="s">
        <v>198</v>
      </c>
      <c r="PHY47" s="2" t="s">
        <v>195</v>
      </c>
      <c r="PHZ47" s="3" t="s">
        <v>196</v>
      </c>
      <c r="PIA47" s="3" t="s">
        <v>180</v>
      </c>
      <c r="PIB47" s="3" t="s">
        <v>26</v>
      </c>
      <c r="PIC47" s="3" t="s">
        <v>197</v>
      </c>
      <c r="PIF47" s="3" t="s">
        <v>198</v>
      </c>
      <c r="PIG47" s="2" t="s">
        <v>195</v>
      </c>
      <c r="PIH47" s="3" t="s">
        <v>196</v>
      </c>
      <c r="PII47" s="3" t="s">
        <v>180</v>
      </c>
      <c r="PIJ47" s="3" t="s">
        <v>26</v>
      </c>
      <c r="PIK47" s="3" t="s">
        <v>197</v>
      </c>
      <c r="PIN47" s="3" t="s">
        <v>198</v>
      </c>
      <c r="PIO47" s="2" t="s">
        <v>195</v>
      </c>
      <c r="PIP47" s="3" t="s">
        <v>196</v>
      </c>
      <c r="PIQ47" s="3" t="s">
        <v>180</v>
      </c>
      <c r="PIR47" s="3" t="s">
        <v>26</v>
      </c>
      <c r="PIS47" s="3" t="s">
        <v>197</v>
      </c>
      <c r="PIV47" s="3" t="s">
        <v>198</v>
      </c>
      <c r="PIW47" s="2" t="s">
        <v>195</v>
      </c>
      <c r="PIX47" s="3" t="s">
        <v>196</v>
      </c>
      <c r="PIY47" s="3" t="s">
        <v>180</v>
      </c>
      <c r="PIZ47" s="3" t="s">
        <v>26</v>
      </c>
      <c r="PJA47" s="3" t="s">
        <v>197</v>
      </c>
      <c r="PJD47" s="3" t="s">
        <v>198</v>
      </c>
      <c r="PJE47" s="2" t="s">
        <v>195</v>
      </c>
      <c r="PJF47" s="3" t="s">
        <v>196</v>
      </c>
      <c r="PJG47" s="3" t="s">
        <v>180</v>
      </c>
      <c r="PJH47" s="3" t="s">
        <v>26</v>
      </c>
      <c r="PJI47" s="3" t="s">
        <v>197</v>
      </c>
      <c r="PJL47" s="3" t="s">
        <v>198</v>
      </c>
      <c r="PJM47" s="2" t="s">
        <v>195</v>
      </c>
      <c r="PJN47" s="3" t="s">
        <v>196</v>
      </c>
      <c r="PJO47" s="3" t="s">
        <v>180</v>
      </c>
      <c r="PJP47" s="3" t="s">
        <v>26</v>
      </c>
      <c r="PJQ47" s="3" t="s">
        <v>197</v>
      </c>
      <c r="PJT47" s="3" t="s">
        <v>198</v>
      </c>
      <c r="PJU47" s="2" t="s">
        <v>195</v>
      </c>
      <c r="PJV47" s="3" t="s">
        <v>196</v>
      </c>
      <c r="PJW47" s="3" t="s">
        <v>180</v>
      </c>
      <c r="PJX47" s="3" t="s">
        <v>26</v>
      </c>
      <c r="PJY47" s="3" t="s">
        <v>197</v>
      </c>
      <c r="PKB47" s="3" t="s">
        <v>198</v>
      </c>
      <c r="PKC47" s="2" t="s">
        <v>195</v>
      </c>
      <c r="PKD47" s="3" t="s">
        <v>196</v>
      </c>
      <c r="PKE47" s="3" t="s">
        <v>180</v>
      </c>
      <c r="PKF47" s="3" t="s">
        <v>26</v>
      </c>
      <c r="PKG47" s="3" t="s">
        <v>197</v>
      </c>
      <c r="PKJ47" s="3" t="s">
        <v>198</v>
      </c>
      <c r="PKK47" s="2" t="s">
        <v>195</v>
      </c>
      <c r="PKL47" s="3" t="s">
        <v>196</v>
      </c>
      <c r="PKM47" s="3" t="s">
        <v>180</v>
      </c>
      <c r="PKN47" s="3" t="s">
        <v>26</v>
      </c>
      <c r="PKO47" s="3" t="s">
        <v>197</v>
      </c>
      <c r="PKR47" s="3" t="s">
        <v>198</v>
      </c>
      <c r="PKS47" s="2" t="s">
        <v>195</v>
      </c>
      <c r="PKT47" s="3" t="s">
        <v>196</v>
      </c>
      <c r="PKU47" s="3" t="s">
        <v>180</v>
      </c>
      <c r="PKV47" s="3" t="s">
        <v>26</v>
      </c>
      <c r="PKW47" s="3" t="s">
        <v>197</v>
      </c>
      <c r="PKZ47" s="3" t="s">
        <v>198</v>
      </c>
      <c r="PLA47" s="2" t="s">
        <v>195</v>
      </c>
      <c r="PLB47" s="3" t="s">
        <v>196</v>
      </c>
      <c r="PLC47" s="3" t="s">
        <v>180</v>
      </c>
      <c r="PLD47" s="3" t="s">
        <v>26</v>
      </c>
      <c r="PLE47" s="3" t="s">
        <v>197</v>
      </c>
      <c r="PLH47" s="3" t="s">
        <v>198</v>
      </c>
      <c r="PLI47" s="2" t="s">
        <v>195</v>
      </c>
      <c r="PLJ47" s="3" t="s">
        <v>196</v>
      </c>
      <c r="PLK47" s="3" t="s">
        <v>180</v>
      </c>
      <c r="PLL47" s="3" t="s">
        <v>26</v>
      </c>
      <c r="PLM47" s="3" t="s">
        <v>197</v>
      </c>
      <c r="PLP47" s="3" t="s">
        <v>198</v>
      </c>
      <c r="PLQ47" s="2" t="s">
        <v>195</v>
      </c>
      <c r="PLR47" s="3" t="s">
        <v>196</v>
      </c>
      <c r="PLS47" s="3" t="s">
        <v>180</v>
      </c>
      <c r="PLT47" s="3" t="s">
        <v>26</v>
      </c>
      <c r="PLU47" s="3" t="s">
        <v>197</v>
      </c>
      <c r="PLX47" s="3" t="s">
        <v>198</v>
      </c>
      <c r="PLY47" s="2" t="s">
        <v>195</v>
      </c>
      <c r="PLZ47" s="3" t="s">
        <v>196</v>
      </c>
      <c r="PMA47" s="3" t="s">
        <v>180</v>
      </c>
      <c r="PMB47" s="3" t="s">
        <v>26</v>
      </c>
      <c r="PMC47" s="3" t="s">
        <v>197</v>
      </c>
      <c r="PMF47" s="3" t="s">
        <v>198</v>
      </c>
      <c r="PMG47" s="2" t="s">
        <v>195</v>
      </c>
      <c r="PMH47" s="3" t="s">
        <v>196</v>
      </c>
      <c r="PMI47" s="3" t="s">
        <v>180</v>
      </c>
      <c r="PMJ47" s="3" t="s">
        <v>26</v>
      </c>
      <c r="PMK47" s="3" t="s">
        <v>197</v>
      </c>
      <c r="PMN47" s="3" t="s">
        <v>198</v>
      </c>
      <c r="PMO47" s="2" t="s">
        <v>195</v>
      </c>
      <c r="PMP47" s="3" t="s">
        <v>196</v>
      </c>
      <c r="PMQ47" s="3" t="s">
        <v>180</v>
      </c>
      <c r="PMR47" s="3" t="s">
        <v>26</v>
      </c>
      <c r="PMS47" s="3" t="s">
        <v>197</v>
      </c>
      <c r="PMV47" s="3" t="s">
        <v>198</v>
      </c>
      <c r="PMW47" s="2" t="s">
        <v>195</v>
      </c>
      <c r="PMX47" s="3" t="s">
        <v>196</v>
      </c>
      <c r="PMY47" s="3" t="s">
        <v>180</v>
      </c>
      <c r="PMZ47" s="3" t="s">
        <v>26</v>
      </c>
      <c r="PNA47" s="3" t="s">
        <v>197</v>
      </c>
      <c r="PND47" s="3" t="s">
        <v>198</v>
      </c>
      <c r="PNE47" s="2" t="s">
        <v>195</v>
      </c>
      <c r="PNF47" s="3" t="s">
        <v>196</v>
      </c>
      <c r="PNG47" s="3" t="s">
        <v>180</v>
      </c>
      <c r="PNH47" s="3" t="s">
        <v>26</v>
      </c>
      <c r="PNI47" s="3" t="s">
        <v>197</v>
      </c>
      <c r="PNL47" s="3" t="s">
        <v>198</v>
      </c>
      <c r="PNM47" s="2" t="s">
        <v>195</v>
      </c>
      <c r="PNN47" s="3" t="s">
        <v>196</v>
      </c>
      <c r="PNO47" s="3" t="s">
        <v>180</v>
      </c>
      <c r="PNP47" s="3" t="s">
        <v>26</v>
      </c>
      <c r="PNQ47" s="3" t="s">
        <v>197</v>
      </c>
      <c r="PNT47" s="3" t="s">
        <v>198</v>
      </c>
      <c r="PNU47" s="2" t="s">
        <v>195</v>
      </c>
      <c r="PNV47" s="3" t="s">
        <v>196</v>
      </c>
      <c r="PNW47" s="3" t="s">
        <v>180</v>
      </c>
      <c r="PNX47" s="3" t="s">
        <v>26</v>
      </c>
      <c r="PNY47" s="3" t="s">
        <v>197</v>
      </c>
      <c r="POB47" s="3" t="s">
        <v>198</v>
      </c>
      <c r="POC47" s="2" t="s">
        <v>195</v>
      </c>
      <c r="POD47" s="3" t="s">
        <v>196</v>
      </c>
      <c r="POE47" s="3" t="s">
        <v>180</v>
      </c>
      <c r="POF47" s="3" t="s">
        <v>26</v>
      </c>
      <c r="POG47" s="3" t="s">
        <v>197</v>
      </c>
      <c r="POJ47" s="3" t="s">
        <v>198</v>
      </c>
      <c r="POK47" s="2" t="s">
        <v>195</v>
      </c>
      <c r="POL47" s="3" t="s">
        <v>196</v>
      </c>
      <c r="POM47" s="3" t="s">
        <v>180</v>
      </c>
      <c r="PON47" s="3" t="s">
        <v>26</v>
      </c>
      <c r="POO47" s="3" t="s">
        <v>197</v>
      </c>
      <c r="POR47" s="3" t="s">
        <v>198</v>
      </c>
      <c r="POS47" s="2" t="s">
        <v>195</v>
      </c>
      <c r="POT47" s="3" t="s">
        <v>196</v>
      </c>
      <c r="POU47" s="3" t="s">
        <v>180</v>
      </c>
      <c r="POV47" s="3" t="s">
        <v>26</v>
      </c>
      <c r="POW47" s="3" t="s">
        <v>197</v>
      </c>
      <c r="POZ47" s="3" t="s">
        <v>198</v>
      </c>
      <c r="PPA47" s="2" t="s">
        <v>195</v>
      </c>
      <c r="PPB47" s="3" t="s">
        <v>196</v>
      </c>
      <c r="PPC47" s="3" t="s">
        <v>180</v>
      </c>
      <c r="PPD47" s="3" t="s">
        <v>26</v>
      </c>
      <c r="PPE47" s="3" t="s">
        <v>197</v>
      </c>
      <c r="PPH47" s="3" t="s">
        <v>198</v>
      </c>
      <c r="PPI47" s="2" t="s">
        <v>195</v>
      </c>
      <c r="PPJ47" s="3" t="s">
        <v>196</v>
      </c>
      <c r="PPK47" s="3" t="s">
        <v>180</v>
      </c>
      <c r="PPL47" s="3" t="s">
        <v>26</v>
      </c>
      <c r="PPM47" s="3" t="s">
        <v>197</v>
      </c>
      <c r="PPP47" s="3" t="s">
        <v>198</v>
      </c>
      <c r="PPQ47" s="2" t="s">
        <v>195</v>
      </c>
      <c r="PPR47" s="3" t="s">
        <v>196</v>
      </c>
      <c r="PPS47" s="3" t="s">
        <v>180</v>
      </c>
      <c r="PPT47" s="3" t="s">
        <v>26</v>
      </c>
      <c r="PPU47" s="3" t="s">
        <v>197</v>
      </c>
      <c r="PPX47" s="3" t="s">
        <v>198</v>
      </c>
      <c r="PPY47" s="2" t="s">
        <v>195</v>
      </c>
      <c r="PPZ47" s="3" t="s">
        <v>196</v>
      </c>
      <c r="PQA47" s="3" t="s">
        <v>180</v>
      </c>
      <c r="PQB47" s="3" t="s">
        <v>26</v>
      </c>
      <c r="PQC47" s="3" t="s">
        <v>197</v>
      </c>
      <c r="PQF47" s="3" t="s">
        <v>198</v>
      </c>
      <c r="PQG47" s="2" t="s">
        <v>195</v>
      </c>
      <c r="PQH47" s="3" t="s">
        <v>196</v>
      </c>
      <c r="PQI47" s="3" t="s">
        <v>180</v>
      </c>
      <c r="PQJ47" s="3" t="s">
        <v>26</v>
      </c>
      <c r="PQK47" s="3" t="s">
        <v>197</v>
      </c>
      <c r="PQN47" s="3" t="s">
        <v>198</v>
      </c>
      <c r="PQO47" s="2" t="s">
        <v>195</v>
      </c>
      <c r="PQP47" s="3" t="s">
        <v>196</v>
      </c>
      <c r="PQQ47" s="3" t="s">
        <v>180</v>
      </c>
      <c r="PQR47" s="3" t="s">
        <v>26</v>
      </c>
      <c r="PQS47" s="3" t="s">
        <v>197</v>
      </c>
      <c r="PQV47" s="3" t="s">
        <v>198</v>
      </c>
      <c r="PQW47" s="2" t="s">
        <v>195</v>
      </c>
      <c r="PQX47" s="3" t="s">
        <v>196</v>
      </c>
      <c r="PQY47" s="3" t="s">
        <v>180</v>
      </c>
      <c r="PQZ47" s="3" t="s">
        <v>26</v>
      </c>
      <c r="PRA47" s="3" t="s">
        <v>197</v>
      </c>
      <c r="PRD47" s="3" t="s">
        <v>198</v>
      </c>
      <c r="PRE47" s="2" t="s">
        <v>195</v>
      </c>
      <c r="PRF47" s="3" t="s">
        <v>196</v>
      </c>
      <c r="PRG47" s="3" t="s">
        <v>180</v>
      </c>
      <c r="PRH47" s="3" t="s">
        <v>26</v>
      </c>
      <c r="PRI47" s="3" t="s">
        <v>197</v>
      </c>
      <c r="PRL47" s="3" t="s">
        <v>198</v>
      </c>
      <c r="PRM47" s="2" t="s">
        <v>195</v>
      </c>
      <c r="PRN47" s="3" t="s">
        <v>196</v>
      </c>
      <c r="PRO47" s="3" t="s">
        <v>180</v>
      </c>
      <c r="PRP47" s="3" t="s">
        <v>26</v>
      </c>
      <c r="PRQ47" s="3" t="s">
        <v>197</v>
      </c>
      <c r="PRT47" s="3" t="s">
        <v>198</v>
      </c>
      <c r="PRU47" s="2" t="s">
        <v>195</v>
      </c>
      <c r="PRV47" s="3" t="s">
        <v>196</v>
      </c>
      <c r="PRW47" s="3" t="s">
        <v>180</v>
      </c>
      <c r="PRX47" s="3" t="s">
        <v>26</v>
      </c>
      <c r="PRY47" s="3" t="s">
        <v>197</v>
      </c>
      <c r="PSB47" s="3" t="s">
        <v>198</v>
      </c>
      <c r="PSC47" s="2" t="s">
        <v>195</v>
      </c>
      <c r="PSD47" s="3" t="s">
        <v>196</v>
      </c>
      <c r="PSE47" s="3" t="s">
        <v>180</v>
      </c>
      <c r="PSF47" s="3" t="s">
        <v>26</v>
      </c>
      <c r="PSG47" s="3" t="s">
        <v>197</v>
      </c>
      <c r="PSJ47" s="3" t="s">
        <v>198</v>
      </c>
      <c r="PSK47" s="2" t="s">
        <v>195</v>
      </c>
      <c r="PSL47" s="3" t="s">
        <v>196</v>
      </c>
      <c r="PSM47" s="3" t="s">
        <v>180</v>
      </c>
      <c r="PSN47" s="3" t="s">
        <v>26</v>
      </c>
      <c r="PSO47" s="3" t="s">
        <v>197</v>
      </c>
      <c r="PSR47" s="3" t="s">
        <v>198</v>
      </c>
      <c r="PSS47" s="2" t="s">
        <v>195</v>
      </c>
      <c r="PST47" s="3" t="s">
        <v>196</v>
      </c>
      <c r="PSU47" s="3" t="s">
        <v>180</v>
      </c>
      <c r="PSV47" s="3" t="s">
        <v>26</v>
      </c>
      <c r="PSW47" s="3" t="s">
        <v>197</v>
      </c>
      <c r="PSZ47" s="3" t="s">
        <v>198</v>
      </c>
      <c r="PTA47" s="2" t="s">
        <v>195</v>
      </c>
      <c r="PTB47" s="3" t="s">
        <v>196</v>
      </c>
      <c r="PTC47" s="3" t="s">
        <v>180</v>
      </c>
      <c r="PTD47" s="3" t="s">
        <v>26</v>
      </c>
      <c r="PTE47" s="3" t="s">
        <v>197</v>
      </c>
      <c r="PTH47" s="3" t="s">
        <v>198</v>
      </c>
      <c r="PTI47" s="2" t="s">
        <v>195</v>
      </c>
      <c r="PTJ47" s="3" t="s">
        <v>196</v>
      </c>
      <c r="PTK47" s="3" t="s">
        <v>180</v>
      </c>
      <c r="PTL47" s="3" t="s">
        <v>26</v>
      </c>
      <c r="PTM47" s="3" t="s">
        <v>197</v>
      </c>
      <c r="PTP47" s="3" t="s">
        <v>198</v>
      </c>
      <c r="PTQ47" s="2" t="s">
        <v>195</v>
      </c>
      <c r="PTR47" s="3" t="s">
        <v>196</v>
      </c>
      <c r="PTS47" s="3" t="s">
        <v>180</v>
      </c>
      <c r="PTT47" s="3" t="s">
        <v>26</v>
      </c>
      <c r="PTU47" s="3" t="s">
        <v>197</v>
      </c>
      <c r="PTX47" s="3" t="s">
        <v>198</v>
      </c>
      <c r="PTY47" s="2" t="s">
        <v>195</v>
      </c>
      <c r="PTZ47" s="3" t="s">
        <v>196</v>
      </c>
      <c r="PUA47" s="3" t="s">
        <v>180</v>
      </c>
      <c r="PUB47" s="3" t="s">
        <v>26</v>
      </c>
      <c r="PUC47" s="3" t="s">
        <v>197</v>
      </c>
      <c r="PUF47" s="3" t="s">
        <v>198</v>
      </c>
      <c r="PUG47" s="2" t="s">
        <v>195</v>
      </c>
      <c r="PUH47" s="3" t="s">
        <v>196</v>
      </c>
      <c r="PUI47" s="3" t="s">
        <v>180</v>
      </c>
      <c r="PUJ47" s="3" t="s">
        <v>26</v>
      </c>
      <c r="PUK47" s="3" t="s">
        <v>197</v>
      </c>
      <c r="PUN47" s="3" t="s">
        <v>198</v>
      </c>
      <c r="PUO47" s="2" t="s">
        <v>195</v>
      </c>
      <c r="PUP47" s="3" t="s">
        <v>196</v>
      </c>
      <c r="PUQ47" s="3" t="s">
        <v>180</v>
      </c>
      <c r="PUR47" s="3" t="s">
        <v>26</v>
      </c>
      <c r="PUS47" s="3" t="s">
        <v>197</v>
      </c>
      <c r="PUV47" s="3" t="s">
        <v>198</v>
      </c>
      <c r="PUW47" s="2" t="s">
        <v>195</v>
      </c>
      <c r="PUX47" s="3" t="s">
        <v>196</v>
      </c>
      <c r="PUY47" s="3" t="s">
        <v>180</v>
      </c>
      <c r="PUZ47" s="3" t="s">
        <v>26</v>
      </c>
      <c r="PVA47" s="3" t="s">
        <v>197</v>
      </c>
      <c r="PVD47" s="3" t="s">
        <v>198</v>
      </c>
      <c r="PVE47" s="2" t="s">
        <v>195</v>
      </c>
      <c r="PVF47" s="3" t="s">
        <v>196</v>
      </c>
      <c r="PVG47" s="3" t="s">
        <v>180</v>
      </c>
      <c r="PVH47" s="3" t="s">
        <v>26</v>
      </c>
      <c r="PVI47" s="3" t="s">
        <v>197</v>
      </c>
      <c r="PVL47" s="3" t="s">
        <v>198</v>
      </c>
      <c r="PVM47" s="2" t="s">
        <v>195</v>
      </c>
      <c r="PVN47" s="3" t="s">
        <v>196</v>
      </c>
      <c r="PVO47" s="3" t="s">
        <v>180</v>
      </c>
      <c r="PVP47" s="3" t="s">
        <v>26</v>
      </c>
      <c r="PVQ47" s="3" t="s">
        <v>197</v>
      </c>
      <c r="PVT47" s="3" t="s">
        <v>198</v>
      </c>
      <c r="PVU47" s="2" t="s">
        <v>195</v>
      </c>
      <c r="PVV47" s="3" t="s">
        <v>196</v>
      </c>
      <c r="PVW47" s="3" t="s">
        <v>180</v>
      </c>
      <c r="PVX47" s="3" t="s">
        <v>26</v>
      </c>
      <c r="PVY47" s="3" t="s">
        <v>197</v>
      </c>
      <c r="PWB47" s="3" t="s">
        <v>198</v>
      </c>
      <c r="PWC47" s="2" t="s">
        <v>195</v>
      </c>
      <c r="PWD47" s="3" t="s">
        <v>196</v>
      </c>
      <c r="PWE47" s="3" t="s">
        <v>180</v>
      </c>
      <c r="PWF47" s="3" t="s">
        <v>26</v>
      </c>
      <c r="PWG47" s="3" t="s">
        <v>197</v>
      </c>
      <c r="PWJ47" s="3" t="s">
        <v>198</v>
      </c>
      <c r="PWK47" s="2" t="s">
        <v>195</v>
      </c>
      <c r="PWL47" s="3" t="s">
        <v>196</v>
      </c>
      <c r="PWM47" s="3" t="s">
        <v>180</v>
      </c>
      <c r="PWN47" s="3" t="s">
        <v>26</v>
      </c>
      <c r="PWO47" s="3" t="s">
        <v>197</v>
      </c>
      <c r="PWR47" s="3" t="s">
        <v>198</v>
      </c>
      <c r="PWS47" s="2" t="s">
        <v>195</v>
      </c>
      <c r="PWT47" s="3" t="s">
        <v>196</v>
      </c>
      <c r="PWU47" s="3" t="s">
        <v>180</v>
      </c>
      <c r="PWV47" s="3" t="s">
        <v>26</v>
      </c>
      <c r="PWW47" s="3" t="s">
        <v>197</v>
      </c>
      <c r="PWZ47" s="3" t="s">
        <v>198</v>
      </c>
      <c r="PXA47" s="2" t="s">
        <v>195</v>
      </c>
      <c r="PXB47" s="3" t="s">
        <v>196</v>
      </c>
      <c r="PXC47" s="3" t="s">
        <v>180</v>
      </c>
      <c r="PXD47" s="3" t="s">
        <v>26</v>
      </c>
      <c r="PXE47" s="3" t="s">
        <v>197</v>
      </c>
      <c r="PXH47" s="3" t="s">
        <v>198</v>
      </c>
      <c r="PXI47" s="2" t="s">
        <v>195</v>
      </c>
      <c r="PXJ47" s="3" t="s">
        <v>196</v>
      </c>
      <c r="PXK47" s="3" t="s">
        <v>180</v>
      </c>
      <c r="PXL47" s="3" t="s">
        <v>26</v>
      </c>
      <c r="PXM47" s="3" t="s">
        <v>197</v>
      </c>
      <c r="PXP47" s="3" t="s">
        <v>198</v>
      </c>
      <c r="PXQ47" s="2" t="s">
        <v>195</v>
      </c>
      <c r="PXR47" s="3" t="s">
        <v>196</v>
      </c>
      <c r="PXS47" s="3" t="s">
        <v>180</v>
      </c>
      <c r="PXT47" s="3" t="s">
        <v>26</v>
      </c>
      <c r="PXU47" s="3" t="s">
        <v>197</v>
      </c>
      <c r="PXX47" s="3" t="s">
        <v>198</v>
      </c>
      <c r="PXY47" s="2" t="s">
        <v>195</v>
      </c>
      <c r="PXZ47" s="3" t="s">
        <v>196</v>
      </c>
      <c r="PYA47" s="3" t="s">
        <v>180</v>
      </c>
      <c r="PYB47" s="3" t="s">
        <v>26</v>
      </c>
      <c r="PYC47" s="3" t="s">
        <v>197</v>
      </c>
      <c r="PYF47" s="3" t="s">
        <v>198</v>
      </c>
      <c r="PYG47" s="2" t="s">
        <v>195</v>
      </c>
      <c r="PYH47" s="3" t="s">
        <v>196</v>
      </c>
      <c r="PYI47" s="3" t="s">
        <v>180</v>
      </c>
      <c r="PYJ47" s="3" t="s">
        <v>26</v>
      </c>
      <c r="PYK47" s="3" t="s">
        <v>197</v>
      </c>
      <c r="PYN47" s="3" t="s">
        <v>198</v>
      </c>
      <c r="PYO47" s="2" t="s">
        <v>195</v>
      </c>
      <c r="PYP47" s="3" t="s">
        <v>196</v>
      </c>
      <c r="PYQ47" s="3" t="s">
        <v>180</v>
      </c>
      <c r="PYR47" s="3" t="s">
        <v>26</v>
      </c>
      <c r="PYS47" s="3" t="s">
        <v>197</v>
      </c>
      <c r="PYV47" s="3" t="s">
        <v>198</v>
      </c>
      <c r="PYW47" s="2" t="s">
        <v>195</v>
      </c>
      <c r="PYX47" s="3" t="s">
        <v>196</v>
      </c>
      <c r="PYY47" s="3" t="s">
        <v>180</v>
      </c>
      <c r="PYZ47" s="3" t="s">
        <v>26</v>
      </c>
      <c r="PZA47" s="3" t="s">
        <v>197</v>
      </c>
      <c r="PZD47" s="3" t="s">
        <v>198</v>
      </c>
      <c r="PZE47" s="2" t="s">
        <v>195</v>
      </c>
      <c r="PZF47" s="3" t="s">
        <v>196</v>
      </c>
      <c r="PZG47" s="3" t="s">
        <v>180</v>
      </c>
      <c r="PZH47" s="3" t="s">
        <v>26</v>
      </c>
      <c r="PZI47" s="3" t="s">
        <v>197</v>
      </c>
      <c r="PZL47" s="3" t="s">
        <v>198</v>
      </c>
      <c r="PZM47" s="2" t="s">
        <v>195</v>
      </c>
      <c r="PZN47" s="3" t="s">
        <v>196</v>
      </c>
      <c r="PZO47" s="3" t="s">
        <v>180</v>
      </c>
      <c r="PZP47" s="3" t="s">
        <v>26</v>
      </c>
      <c r="PZQ47" s="3" t="s">
        <v>197</v>
      </c>
      <c r="PZT47" s="3" t="s">
        <v>198</v>
      </c>
      <c r="PZU47" s="2" t="s">
        <v>195</v>
      </c>
      <c r="PZV47" s="3" t="s">
        <v>196</v>
      </c>
      <c r="PZW47" s="3" t="s">
        <v>180</v>
      </c>
      <c r="PZX47" s="3" t="s">
        <v>26</v>
      </c>
      <c r="PZY47" s="3" t="s">
        <v>197</v>
      </c>
      <c r="QAB47" s="3" t="s">
        <v>198</v>
      </c>
      <c r="QAC47" s="2" t="s">
        <v>195</v>
      </c>
      <c r="QAD47" s="3" t="s">
        <v>196</v>
      </c>
      <c r="QAE47" s="3" t="s">
        <v>180</v>
      </c>
      <c r="QAF47" s="3" t="s">
        <v>26</v>
      </c>
      <c r="QAG47" s="3" t="s">
        <v>197</v>
      </c>
      <c r="QAJ47" s="3" t="s">
        <v>198</v>
      </c>
      <c r="QAK47" s="2" t="s">
        <v>195</v>
      </c>
      <c r="QAL47" s="3" t="s">
        <v>196</v>
      </c>
      <c r="QAM47" s="3" t="s">
        <v>180</v>
      </c>
      <c r="QAN47" s="3" t="s">
        <v>26</v>
      </c>
      <c r="QAO47" s="3" t="s">
        <v>197</v>
      </c>
      <c r="QAR47" s="3" t="s">
        <v>198</v>
      </c>
      <c r="QAS47" s="2" t="s">
        <v>195</v>
      </c>
      <c r="QAT47" s="3" t="s">
        <v>196</v>
      </c>
      <c r="QAU47" s="3" t="s">
        <v>180</v>
      </c>
      <c r="QAV47" s="3" t="s">
        <v>26</v>
      </c>
      <c r="QAW47" s="3" t="s">
        <v>197</v>
      </c>
      <c r="QAZ47" s="3" t="s">
        <v>198</v>
      </c>
      <c r="QBA47" s="2" t="s">
        <v>195</v>
      </c>
      <c r="QBB47" s="3" t="s">
        <v>196</v>
      </c>
      <c r="QBC47" s="3" t="s">
        <v>180</v>
      </c>
      <c r="QBD47" s="3" t="s">
        <v>26</v>
      </c>
      <c r="QBE47" s="3" t="s">
        <v>197</v>
      </c>
      <c r="QBH47" s="3" t="s">
        <v>198</v>
      </c>
      <c r="QBI47" s="2" t="s">
        <v>195</v>
      </c>
      <c r="QBJ47" s="3" t="s">
        <v>196</v>
      </c>
      <c r="QBK47" s="3" t="s">
        <v>180</v>
      </c>
      <c r="QBL47" s="3" t="s">
        <v>26</v>
      </c>
      <c r="QBM47" s="3" t="s">
        <v>197</v>
      </c>
      <c r="QBP47" s="3" t="s">
        <v>198</v>
      </c>
      <c r="QBQ47" s="2" t="s">
        <v>195</v>
      </c>
      <c r="QBR47" s="3" t="s">
        <v>196</v>
      </c>
      <c r="QBS47" s="3" t="s">
        <v>180</v>
      </c>
      <c r="QBT47" s="3" t="s">
        <v>26</v>
      </c>
      <c r="QBU47" s="3" t="s">
        <v>197</v>
      </c>
      <c r="QBX47" s="3" t="s">
        <v>198</v>
      </c>
      <c r="QBY47" s="2" t="s">
        <v>195</v>
      </c>
      <c r="QBZ47" s="3" t="s">
        <v>196</v>
      </c>
      <c r="QCA47" s="3" t="s">
        <v>180</v>
      </c>
      <c r="QCB47" s="3" t="s">
        <v>26</v>
      </c>
      <c r="QCC47" s="3" t="s">
        <v>197</v>
      </c>
      <c r="QCF47" s="3" t="s">
        <v>198</v>
      </c>
      <c r="QCG47" s="2" t="s">
        <v>195</v>
      </c>
      <c r="QCH47" s="3" t="s">
        <v>196</v>
      </c>
      <c r="QCI47" s="3" t="s">
        <v>180</v>
      </c>
      <c r="QCJ47" s="3" t="s">
        <v>26</v>
      </c>
      <c r="QCK47" s="3" t="s">
        <v>197</v>
      </c>
      <c r="QCN47" s="3" t="s">
        <v>198</v>
      </c>
      <c r="QCO47" s="2" t="s">
        <v>195</v>
      </c>
      <c r="QCP47" s="3" t="s">
        <v>196</v>
      </c>
      <c r="QCQ47" s="3" t="s">
        <v>180</v>
      </c>
      <c r="QCR47" s="3" t="s">
        <v>26</v>
      </c>
      <c r="QCS47" s="3" t="s">
        <v>197</v>
      </c>
      <c r="QCV47" s="3" t="s">
        <v>198</v>
      </c>
      <c r="QCW47" s="2" t="s">
        <v>195</v>
      </c>
      <c r="QCX47" s="3" t="s">
        <v>196</v>
      </c>
      <c r="QCY47" s="3" t="s">
        <v>180</v>
      </c>
      <c r="QCZ47" s="3" t="s">
        <v>26</v>
      </c>
      <c r="QDA47" s="3" t="s">
        <v>197</v>
      </c>
      <c r="QDD47" s="3" t="s">
        <v>198</v>
      </c>
      <c r="QDE47" s="2" t="s">
        <v>195</v>
      </c>
      <c r="QDF47" s="3" t="s">
        <v>196</v>
      </c>
      <c r="QDG47" s="3" t="s">
        <v>180</v>
      </c>
      <c r="QDH47" s="3" t="s">
        <v>26</v>
      </c>
      <c r="QDI47" s="3" t="s">
        <v>197</v>
      </c>
      <c r="QDL47" s="3" t="s">
        <v>198</v>
      </c>
      <c r="QDM47" s="2" t="s">
        <v>195</v>
      </c>
      <c r="QDN47" s="3" t="s">
        <v>196</v>
      </c>
      <c r="QDO47" s="3" t="s">
        <v>180</v>
      </c>
      <c r="QDP47" s="3" t="s">
        <v>26</v>
      </c>
      <c r="QDQ47" s="3" t="s">
        <v>197</v>
      </c>
      <c r="QDT47" s="3" t="s">
        <v>198</v>
      </c>
      <c r="QDU47" s="2" t="s">
        <v>195</v>
      </c>
      <c r="QDV47" s="3" t="s">
        <v>196</v>
      </c>
      <c r="QDW47" s="3" t="s">
        <v>180</v>
      </c>
      <c r="QDX47" s="3" t="s">
        <v>26</v>
      </c>
      <c r="QDY47" s="3" t="s">
        <v>197</v>
      </c>
      <c r="QEB47" s="3" t="s">
        <v>198</v>
      </c>
      <c r="QEC47" s="2" t="s">
        <v>195</v>
      </c>
      <c r="QED47" s="3" t="s">
        <v>196</v>
      </c>
      <c r="QEE47" s="3" t="s">
        <v>180</v>
      </c>
      <c r="QEF47" s="3" t="s">
        <v>26</v>
      </c>
      <c r="QEG47" s="3" t="s">
        <v>197</v>
      </c>
      <c r="QEJ47" s="3" t="s">
        <v>198</v>
      </c>
      <c r="QEK47" s="2" t="s">
        <v>195</v>
      </c>
      <c r="QEL47" s="3" t="s">
        <v>196</v>
      </c>
      <c r="QEM47" s="3" t="s">
        <v>180</v>
      </c>
      <c r="QEN47" s="3" t="s">
        <v>26</v>
      </c>
      <c r="QEO47" s="3" t="s">
        <v>197</v>
      </c>
      <c r="QER47" s="3" t="s">
        <v>198</v>
      </c>
      <c r="QES47" s="2" t="s">
        <v>195</v>
      </c>
      <c r="QET47" s="3" t="s">
        <v>196</v>
      </c>
      <c r="QEU47" s="3" t="s">
        <v>180</v>
      </c>
      <c r="QEV47" s="3" t="s">
        <v>26</v>
      </c>
      <c r="QEW47" s="3" t="s">
        <v>197</v>
      </c>
      <c r="QEZ47" s="3" t="s">
        <v>198</v>
      </c>
      <c r="QFA47" s="2" t="s">
        <v>195</v>
      </c>
      <c r="QFB47" s="3" t="s">
        <v>196</v>
      </c>
      <c r="QFC47" s="3" t="s">
        <v>180</v>
      </c>
      <c r="QFD47" s="3" t="s">
        <v>26</v>
      </c>
      <c r="QFE47" s="3" t="s">
        <v>197</v>
      </c>
      <c r="QFH47" s="3" t="s">
        <v>198</v>
      </c>
      <c r="QFI47" s="2" t="s">
        <v>195</v>
      </c>
      <c r="QFJ47" s="3" t="s">
        <v>196</v>
      </c>
      <c r="QFK47" s="3" t="s">
        <v>180</v>
      </c>
      <c r="QFL47" s="3" t="s">
        <v>26</v>
      </c>
      <c r="QFM47" s="3" t="s">
        <v>197</v>
      </c>
      <c r="QFP47" s="3" t="s">
        <v>198</v>
      </c>
      <c r="QFQ47" s="2" t="s">
        <v>195</v>
      </c>
      <c r="QFR47" s="3" t="s">
        <v>196</v>
      </c>
      <c r="QFS47" s="3" t="s">
        <v>180</v>
      </c>
      <c r="QFT47" s="3" t="s">
        <v>26</v>
      </c>
      <c r="QFU47" s="3" t="s">
        <v>197</v>
      </c>
      <c r="QFX47" s="3" t="s">
        <v>198</v>
      </c>
      <c r="QFY47" s="2" t="s">
        <v>195</v>
      </c>
      <c r="QFZ47" s="3" t="s">
        <v>196</v>
      </c>
      <c r="QGA47" s="3" t="s">
        <v>180</v>
      </c>
      <c r="QGB47" s="3" t="s">
        <v>26</v>
      </c>
      <c r="QGC47" s="3" t="s">
        <v>197</v>
      </c>
      <c r="QGF47" s="3" t="s">
        <v>198</v>
      </c>
      <c r="QGG47" s="2" t="s">
        <v>195</v>
      </c>
      <c r="QGH47" s="3" t="s">
        <v>196</v>
      </c>
      <c r="QGI47" s="3" t="s">
        <v>180</v>
      </c>
      <c r="QGJ47" s="3" t="s">
        <v>26</v>
      </c>
      <c r="QGK47" s="3" t="s">
        <v>197</v>
      </c>
      <c r="QGN47" s="3" t="s">
        <v>198</v>
      </c>
      <c r="QGO47" s="2" t="s">
        <v>195</v>
      </c>
      <c r="QGP47" s="3" t="s">
        <v>196</v>
      </c>
      <c r="QGQ47" s="3" t="s">
        <v>180</v>
      </c>
      <c r="QGR47" s="3" t="s">
        <v>26</v>
      </c>
      <c r="QGS47" s="3" t="s">
        <v>197</v>
      </c>
      <c r="QGV47" s="3" t="s">
        <v>198</v>
      </c>
      <c r="QGW47" s="2" t="s">
        <v>195</v>
      </c>
      <c r="QGX47" s="3" t="s">
        <v>196</v>
      </c>
      <c r="QGY47" s="3" t="s">
        <v>180</v>
      </c>
      <c r="QGZ47" s="3" t="s">
        <v>26</v>
      </c>
      <c r="QHA47" s="3" t="s">
        <v>197</v>
      </c>
      <c r="QHD47" s="3" t="s">
        <v>198</v>
      </c>
      <c r="QHE47" s="2" t="s">
        <v>195</v>
      </c>
      <c r="QHF47" s="3" t="s">
        <v>196</v>
      </c>
      <c r="QHG47" s="3" t="s">
        <v>180</v>
      </c>
      <c r="QHH47" s="3" t="s">
        <v>26</v>
      </c>
      <c r="QHI47" s="3" t="s">
        <v>197</v>
      </c>
      <c r="QHL47" s="3" t="s">
        <v>198</v>
      </c>
      <c r="QHM47" s="2" t="s">
        <v>195</v>
      </c>
      <c r="QHN47" s="3" t="s">
        <v>196</v>
      </c>
      <c r="QHO47" s="3" t="s">
        <v>180</v>
      </c>
      <c r="QHP47" s="3" t="s">
        <v>26</v>
      </c>
      <c r="QHQ47" s="3" t="s">
        <v>197</v>
      </c>
      <c r="QHT47" s="3" t="s">
        <v>198</v>
      </c>
      <c r="QHU47" s="2" t="s">
        <v>195</v>
      </c>
      <c r="QHV47" s="3" t="s">
        <v>196</v>
      </c>
      <c r="QHW47" s="3" t="s">
        <v>180</v>
      </c>
      <c r="QHX47" s="3" t="s">
        <v>26</v>
      </c>
      <c r="QHY47" s="3" t="s">
        <v>197</v>
      </c>
      <c r="QIB47" s="3" t="s">
        <v>198</v>
      </c>
      <c r="QIC47" s="2" t="s">
        <v>195</v>
      </c>
      <c r="QID47" s="3" t="s">
        <v>196</v>
      </c>
      <c r="QIE47" s="3" t="s">
        <v>180</v>
      </c>
      <c r="QIF47" s="3" t="s">
        <v>26</v>
      </c>
      <c r="QIG47" s="3" t="s">
        <v>197</v>
      </c>
      <c r="QIJ47" s="3" t="s">
        <v>198</v>
      </c>
      <c r="QIK47" s="2" t="s">
        <v>195</v>
      </c>
      <c r="QIL47" s="3" t="s">
        <v>196</v>
      </c>
      <c r="QIM47" s="3" t="s">
        <v>180</v>
      </c>
      <c r="QIN47" s="3" t="s">
        <v>26</v>
      </c>
      <c r="QIO47" s="3" t="s">
        <v>197</v>
      </c>
      <c r="QIR47" s="3" t="s">
        <v>198</v>
      </c>
      <c r="QIS47" s="2" t="s">
        <v>195</v>
      </c>
      <c r="QIT47" s="3" t="s">
        <v>196</v>
      </c>
      <c r="QIU47" s="3" t="s">
        <v>180</v>
      </c>
      <c r="QIV47" s="3" t="s">
        <v>26</v>
      </c>
      <c r="QIW47" s="3" t="s">
        <v>197</v>
      </c>
      <c r="QIZ47" s="3" t="s">
        <v>198</v>
      </c>
      <c r="QJA47" s="2" t="s">
        <v>195</v>
      </c>
      <c r="QJB47" s="3" t="s">
        <v>196</v>
      </c>
      <c r="QJC47" s="3" t="s">
        <v>180</v>
      </c>
      <c r="QJD47" s="3" t="s">
        <v>26</v>
      </c>
      <c r="QJE47" s="3" t="s">
        <v>197</v>
      </c>
      <c r="QJH47" s="3" t="s">
        <v>198</v>
      </c>
      <c r="QJI47" s="2" t="s">
        <v>195</v>
      </c>
      <c r="QJJ47" s="3" t="s">
        <v>196</v>
      </c>
      <c r="QJK47" s="3" t="s">
        <v>180</v>
      </c>
      <c r="QJL47" s="3" t="s">
        <v>26</v>
      </c>
      <c r="QJM47" s="3" t="s">
        <v>197</v>
      </c>
      <c r="QJP47" s="3" t="s">
        <v>198</v>
      </c>
      <c r="QJQ47" s="2" t="s">
        <v>195</v>
      </c>
      <c r="QJR47" s="3" t="s">
        <v>196</v>
      </c>
      <c r="QJS47" s="3" t="s">
        <v>180</v>
      </c>
      <c r="QJT47" s="3" t="s">
        <v>26</v>
      </c>
      <c r="QJU47" s="3" t="s">
        <v>197</v>
      </c>
      <c r="QJX47" s="3" t="s">
        <v>198</v>
      </c>
      <c r="QJY47" s="2" t="s">
        <v>195</v>
      </c>
      <c r="QJZ47" s="3" t="s">
        <v>196</v>
      </c>
      <c r="QKA47" s="3" t="s">
        <v>180</v>
      </c>
      <c r="QKB47" s="3" t="s">
        <v>26</v>
      </c>
      <c r="QKC47" s="3" t="s">
        <v>197</v>
      </c>
      <c r="QKF47" s="3" t="s">
        <v>198</v>
      </c>
      <c r="QKG47" s="2" t="s">
        <v>195</v>
      </c>
      <c r="QKH47" s="3" t="s">
        <v>196</v>
      </c>
      <c r="QKI47" s="3" t="s">
        <v>180</v>
      </c>
      <c r="QKJ47" s="3" t="s">
        <v>26</v>
      </c>
      <c r="QKK47" s="3" t="s">
        <v>197</v>
      </c>
      <c r="QKN47" s="3" t="s">
        <v>198</v>
      </c>
      <c r="QKO47" s="2" t="s">
        <v>195</v>
      </c>
      <c r="QKP47" s="3" t="s">
        <v>196</v>
      </c>
      <c r="QKQ47" s="3" t="s">
        <v>180</v>
      </c>
      <c r="QKR47" s="3" t="s">
        <v>26</v>
      </c>
      <c r="QKS47" s="3" t="s">
        <v>197</v>
      </c>
      <c r="QKV47" s="3" t="s">
        <v>198</v>
      </c>
      <c r="QKW47" s="2" t="s">
        <v>195</v>
      </c>
      <c r="QKX47" s="3" t="s">
        <v>196</v>
      </c>
      <c r="QKY47" s="3" t="s">
        <v>180</v>
      </c>
      <c r="QKZ47" s="3" t="s">
        <v>26</v>
      </c>
      <c r="QLA47" s="3" t="s">
        <v>197</v>
      </c>
      <c r="QLD47" s="3" t="s">
        <v>198</v>
      </c>
      <c r="QLE47" s="2" t="s">
        <v>195</v>
      </c>
      <c r="QLF47" s="3" t="s">
        <v>196</v>
      </c>
      <c r="QLG47" s="3" t="s">
        <v>180</v>
      </c>
      <c r="QLH47" s="3" t="s">
        <v>26</v>
      </c>
      <c r="QLI47" s="3" t="s">
        <v>197</v>
      </c>
      <c r="QLL47" s="3" t="s">
        <v>198</v>
      </c>
      <c r="QLM47" s="2" t="s">
        <v>195</v>
      </c>
      <c r="QLN47" s="3" t="s">
        <v>196</v>
      </c>
      <c r="QLO47" s="3" t="s">
        <v>180</v>
      </c>
      <c r="QLP47" s="3" t="s">
        <v>26</v>
      </c>
      <c r="QLQ47" s="3" t="s">
        <v>197</v>
      </c>
      <c r="QLT47" s="3" t="s">
        <v>198</v>
      </c>
      <c r="QLU47" s="2" t="s">
        <v>195</v>
      </c>
      <c r="QLV47" s="3" t="s">
        <v>196</v>
      </c>
      <c r="QLW47" s="3" t="s">
        <v>180</v>
      </c>
      <c r="QLX47" s="3" t="s">
        <v>26</v>
      </c>
      <c r="QLY47" s="3" t="s">
        <v>197</v>
      </c>
      <c r="QMB47" s="3" t="s">
        <v>198</v>
      </c>
      <c r="QMC47" s="2" t="s">
        <v>195</v>
      </c>
      <c r="QMD47" s="3" t="s">
        <v>196</v>
      </c>
      <c r="QME47" s="3" t="s">
        <v>180</v>
      </c>
      <c r="QMF47" s="3" t="s">
        <v>26</v>
      </c>
      <c r="QMG47" s="3" t="s">
        <v>197</v>
      </c>
      <c r="QMJ47" s="3" t="s">
        <v>198</v>
      </c>
      <c r="QMK47" s="2" t="s">
        <v>195</v>
      </c>
      <c r="QML47" s="3" t="s">
        <v>196</v>
      </c>
      <c r="QMM47" s="3" t="s">
        <v>180</v>
      </c>
      <c r="QMN47" s="3" t="s">
        <v>26</v>
      </c>
      <c r="QMO47" s="3" t="s">
        <v>197</v>
      </c>
      <c r="QMR47" s="3" t="s">
        <v>198</v>
      </c>
      <c r="QMS47" s="2" t="s">
        <v>195</v>
      </c>
      <c r="QMT47" s="3" t="s">
        <v>196</v>
      </c>
      <c r="QMU47" s="3" t="s">
        <v>180</v>
      </c>
      <c r="QMV47" s="3" t="s">
        <v>26</v>
      </c>
      <c r="QMW47" s="3" t="s">
        <v>197</v>
      </c>
      <c r="QMZ47" s="3" t="s">
        <v>198</v>
      </c>
      <c r="QNA47" s="2" t="s">
        <v>195</v>
      </c>
      <c r="QNB47" s="3" t="s">
        <v>196</v>
      </c>
      <c r="QNC47" s="3" t="s">
        <v>180</v>
      </c>
      <c r="QND47" s="3" t="s">
        <v>26</v>
      </c>
      <c r="QNE47" s="3" t="s">
        <v>197</v>
      </c>
      <c r="QNH47" s="3" t="s">
        <v>198</v>
      </c>
      <c r="QNI47" s="2" t="s">
        <v>195</v>
      </c>
      <c r="QNJ47" s="3" t="s">
        <v>196</v>
      </c>
      <c r="QNK47" s="3" t="s">
        <v>180</v>
      </c>
      <c r="QNL47" s="3" t="s">
        <v>26</v>
      </c>
      <c r="QNM47" s="3" t="s">
        <v>197</v>
      </c>
      <c r="QNP47" s="3" t="s">
        <v>198</v>
      </c>
      <c r="QNQ47" s="2" t="s">
        <v>195</v>
      </c>
      <c r="QNR47" s="3" t="s">
        <v>196</v>
      </c>
      <c r="QNS47" s="3" t="s">
        <v>180</v>
      </c>
      <c r="QNT47" s="3" t="s">
        <v>26</v>
      </c>
      <c r="QNU47" s="3" t="s">
        <v>197</v>
      </c>
      <c r="QNX47" s="3" t="s">
        <v>198</v>
      </c>
      <c r="QNY47" s="2" t="s">
        <v>195</v>
      </c>
      <c r="QNZ47" s="3" t="s">
        <v>196</v>
      </c>
      <c r="QOA47" s="3" t="s">
        <v>180</v>
      </c>
      <c r="QOB47" s="3" t="s">
        <v>26</v>
      </c>
      <c r="QOC47" s="3" t="s">
        <v>197</v>
      </c>
      <c r="QOF47" s="3" t="s">
        <v>198</v>
      </c>
      <c r="QOG47" s="2" t="s">
        <v>195</v>
      </c>
      <c r="QOH47" s="3" t="s">
        <v>196</v>
      </c>
      <c r="QOI47" s="3" t="s">
        <v>180</v>
      </c>
      <c r="QOJ47" s="3" t="s">
        <v>26</v>
      </c>
      <c r="QOK47" s="3" t="s">
        <v>197</v>
      </c>
      <c r="QON47" s="3" t="s">
        <v>198</v>
      </c>
      <c r="QOO47" s="2" t="s">
        <v>195</v>
      </c>
      <c r="QOP47" s="3" t="s">
        <v>196</v>
      </c>
      <c r="QOQ47" s="3" t="s">
        <v>180</v>
      </c>
      <c r="QOR47" s="3" t="s">
        <v>26</v>
      </c>
      <c r="QOS47" s="3" t="s">
        <v>197</v>
      </c>
      <c r="QOV47" s="3" t="s">
        <v>198</v>
      </c>
      <c r="QOW47" s="2" t="s">
        <v>195</v>
      </c>
      <c r="QOX47" s="3" t="s">
        <v>196</v>
      </c>
      <c r="QOY47" s="3" t="s">
        <v>180</v>
      </c>
      <c r="QOZ47" s="3" t="s">
        <v>26</v>
      </c>
      <c r="QPA47" s="3" t="s">
        <v>197</v>
      </c>
      <c r="QPD47" s="3" t="s">
        <v>198</v>
      </c>
      <c r="QPE47" s="2" t="s">
        <v>195</v>
      </c>
      <c r="QPF47" s="3" t="s">
        <v>196</v>
      </c>
      <c r="QPG47" s="3" t="s">
        <v>180</v>
      </c>
      <c r="QPH47" s="3" t="s">
        <v>26</v>
      </c>
      <c r="QPI47" s="3" t="s">
        <v>197</v>
      </c>
      <c r="QPL47" s="3" t="s">
        <v>198</v>
      </c>
      <c r="QPM47" s="2" t="s">
        <v>195</v>
      </c>
      <c r="QPN47" s="3" t="s">
        <v>196</v>
      </c>
      <c r="QPO47" s="3" t="s">
        <v>180</v>
      </c>
      <c r="QPP47" s="3" t="s">
        <v>26</v>
      </c>
      <c r="QPQ47" s="3" t="s">
        <v>197</v>
      </c>
      <c r="QPT47" s="3" t="s">
        <v>198</v>
      </c>
      <c r="QPU47" s="2" t="s">
        <v>195</v>
      </c>
      <c r="QPV47" s="3" t="s">
        <v>196</v>
      </c>
      <c r="QPW47" s="3" t="s">
        <v>180</v>
      </c>
      <c r="QPX47" s="3" t="s">
        <v>26</v>
      </c>
      <c r="QPY47" s="3" t="s">
        <v>197</v>
      </c>
      <c r="QQB47" s="3" t="s">
        <v>198</v>
      </c>
      <c r="QQC47" s="2" t="s">
        <v>195</v>
      </c>
      <c r="QQD47" s="3" t="s">
        <v>196</v>
      </c>
      <c r="QQE47" s="3" t="s">
        <v>180</v>
      </c>
      <c r="QQF47" s="3" t="s">
        <v>26</v>
      </c>
      <c r="QQG47" s="3" t="s">
        <v>197</v>
      </c>
      <c r="QQJ47" s="3" t="s">
        <v>198</v>
      </c>
      <c r="QQK47" s="2" t="s">
        <v>195</v>
      </c>
      <c r="QQL47" s="3" t="s">
        <v>196</v>
      </c>
      <c r="QQM47" s="3" t="s">
        <v>180</v>
      </c>
      <c r="QQN47" s="3" t="s">
        <v>26</v>
      </c>
      <c r="QQO47" s="3" t="s">
        <v>197</v>
      </c>
      <c r="QQR47" s="3" t="s">
        <v>198</v>
      </c>
      <c r="QQS47" s="2" t="s">
        <v>195</v>
      </c>
      <c r="QQT47" s="3" t="s">
        <v>196</v>
      </c>
      <c r="QQU47" s="3" t="s">
        <v>180</v>
      </c>
      <c r="QQV47" s="3" t="s">
        <v>26</v>
      </c>
      <c r="QQW47" s="3" t="s">
        <v>197</v>
      </c>
      <c r="QQZ47" s="3" t="s">
        <v>198</v>
      </c>
      <c r="QRA47" s="2" t="s">
        <v>195</v>
      </c>
      <c r="QRB47" s="3" t="s">
        <v>196</v>
      </c>
      <c r="QRC47" s="3" t="s">
        <v>180</v>
      </c>
      <c r="QRD47" s="3" t="s">
        <v>26</v>
      </c>
      <c r="QRE47" s="3" t="s">
        <v>197</v>
      </c>
      <c r="QRH47" s="3" t="s">
        <v>198</v>
      </c>
      <c r="QRI47" s="2" t="s">
        <v>195</v>
      </c>
      <c r="QRJ47" s="3" t="s">
        <v>196</v>
      </c>
      <c r="QRK47" s="3" t="s">
        <v>180</v>
      </c>
      <c r="QRL47" s="3" t="s">
        <v>26</v>
      </c>
      <c r="QRM47" s="3" t="s">
        <v>197</v>
      </c>
      <c r="QRP47" s="3" t="s">
        <v>198</v>
      </c>
      <c r="QRQ47" s="2" t="s">
        <v>195</v>
      </c>
      <c r="QRR47" s="3" t="s">
        <v>196</v>
      </c>
      <c r="QRS47" s="3" t="s">
        <v>180</v>
      </c>
      <c r="QRT47" s="3" t="s">
        <v>26</v>
      </c>
      <c r="QRU47" s="3" t="s">
        <v>197</v>
      </c>
      <c r="QRX47" s="3" t="s">
        <v>198</v>
      </c>
      <c r="QRY47" s="2" t="s">
        <v>195</v>
      </c>
      <c r="QRZ47" s="3" t="s">
        <v>196</v>
      </c>
      <c r="QSA47" s="3" t="s">
        <v>180</v>
      </c>
      <c r="QSB47" s="3" t="s">
        <v>26</v>
      </c>
      <c r="QSC47" s="3" t="s">
        <v>197</v>
      </c>
      <c r="QSF47" s="3" t="s">
        <v>198</v>
      </c>
      <c r="QSG47" s="2" t="s">
        <v>195</v>
      </c>
      <c r="QSH47" s="3" t="s">
        <v>196</v>
      </c>
      <c r="QSI47" s="3" t="s">
        <v>180</v>
      </c>
      <c r="QSJ47" s="3" t="s">
        <v>26</v>
      </c>
      <c r="QSK47" s="3" t="s">
        <v>197</v>
      </c>
      <c r="QSN47" s="3" t="s">
        <v>198</v>
      </c>
      <c r="QSO47" s="2" t="s">
        <v>195</v>
      </c>
      <c r="QSP47" s="3" t="s">
        <v>196</v>
      </c>
      <c r="QSQ47" s="3" t="s">
        <v>180</v>
      </c>
      <c r="QSR47" s="3" t="s">
        <v>26</v>
      </c>
      <c r="QSS47" s="3" t="s">
        <v>197</v>
      </c>
      <c r="QSV47" s="3" t="s">
        <v>198</v>
      </c>
      <c r="QSW47" s="2" t="s">
        <v>195</v>
      </c>
      <c r="QSX47" s="3" t="s">
        <v>196</v>
      </c>
      <c r="QSY47" s="3" t="s">
        <v>180</v>
      </c>
      <c r="QSZ47" s="3" t="s">
        <v>26</v>
      </c>
      <c r="QTA47" s="3" t="s">
        <v>197</v>
      </c>
      <c r="QTD47" s="3" t="s">
        <v>198</v>
      </c>
      <c r="QTE47" s="2" t="s">
        <v>195</v>
      </c>
      <c r="QTF47" s="3" t="s">
        <v>196</v>
      </c>
      <c r="QTG47" s="3" t="s">
        <v>180</v>
      </c>
      <c r="QTH47" s="3" t="s">
        <v>26</v>
      </c>
      <c r="QTI47" s="3" t="s">
        <v>197</v>
      </c>
      <c r="QTL47" s="3" t="s">
        <v>198</v>
      </c>
      <c r="QTM47" s="2" t="s">
        <v>195</v>
      </c>
      <c r="QTN47" s="3" t="s">
        <v>196</v>
      </c>
      <c r="QTO47" s="3" t="s">
        <v>180</v>
      </c>
      <c r="QTP47" s="3" t="s">
        <v>26</v>
      </c>
      <c r="QTQ47" s="3" t="s">
        <v>197</v>
      </c>
      <c r="QTT47" s="3" t="s">
        <v>198</v>
      </c>
      <c r="QTU47" s="2" t="s">
        <v>195</v>
      </c>
      <c r="QTV47" s="3" t="s">
        <v>196</v>
      </c>
      <c r="QTW47" s="3" t="s">
        <v>180</v>
      </c>
      <c r="QTX47" s="3" t="s">
        <v>26</v>
      </c>
      <c r="QTY47" s="3" t="s">
        <v>197</v>
      </c>
      <c r="QUB47" s="3" t="s">
        <v>198</v>
      </c>
      <c r="QUC47" s="2" t="s">
        <v>195</v>
      </c>
      <c r="QUD47" s="3" t="s">
        <v>196</v>
      </c>
      <c r="QUE47" s="3" t="s">
        <v>180</v>
      </c>
      <c r="QUF47" s="3" t="s">
        <v>26</v>
      </c>
      <c r="QUG47" s="3" t="s">
        <v>197</v>
      </c>
      <c r="QUJ47" s="3" t="s">
        <v>198</v>
      </c>
      <c r="QUK47" s="2" t="s">
        <v>195</v>
      </c>
      <c r="QUL47" s="3" t="s">
        <v>196</v>
      </c>
      <c r="QUM47" s="3" t="s">
        <v>180</v>
      </c>
      <c r="QUN47" s="3" t="s">
        <v>26</v>
      </c>
      <c r="QUO47" s="3" t="s">
        <v>197</v>
      </c>
      <c r="QUR47" s="3" t="s">
        <v>198</v>
      </c>
      <c r="QUS47" s="2" t="s">
        <v>195</v>
      </c>
      <c r="QUT47" s="3" t="s">
        <v>196</v>
      </c>
      <c r="QUU47" s="3" t="s">
        <v>180</v>
      </c>
      <c r="QUV47" s="3" t="s">
        <v>26</v>
      </c>
      <c r="QUW47" s="3" t="s">
        <v>197</v>
      </c>
      <c r="QUZ47" s="3" t="s">
        <v>198</v>
      </c>
      <c r="QVA47" s="2" t="s">
        <v>195</v>
      </c>
      <c r="QVB47" s="3" t="s">
        <v>196</v>
      </c>
      <c r="QVC47" s="3" t="s">
        <v>180</v>
      </c>
      <c r="QVD47" s="3" t="s">
        <v>26</v>
      </c>
      <c r="QVE47" s="3" t="s">
        <v>197</v>
      </c>
      <c r="QVH47" s="3" t="s">
        <v>198</v>
      </c>
      <c r="QVI47" s="2" t="s">
        <v>195</v>
      </c>
      <c r="QVJ47" s="3" t="s">
        <v>196</v>
      </c>
      <c r="QVK47" s="3" t="s">
        <v>180</v>
      </c>
      <c r="QVL47" s="3" t="s">
        <v>26</v>
      </c>
      <c r="QVM47" s="3" t="s">
        <v>197</v>
      </c>
      <c r="QVP47" s="3" t="s">
        <v>198</v>
      </c>
      <c r="QVQ47" s="2" t="s">
        <v>195</v>
      </c>
      <c r="QVR47" s="3" t="s">
        <v>196</v>
      </c>
      <c r="QVS47" s="3" t="s">
        <v>180</v>
      </c>
      <c r="QVT47" s="3" t="s">
        <v>26</v>
      </c>
      <c r="QVU47" s="3" t="s">
        <v>197</v>
      </c>
      <c r="QVX47" s="3" t="s">
        <v>198</v>
      </c>
      <c r="QVY47" s="2" t="s">
        <v>195</v>
      </c>
      <c r="QVZ47" s="3" t="s">
        <v>196</v>
      </c>
      <c r="QWA47" s="3" t="s">
        <v>180</v>
      </c>
      <c r="QWB47" s="3" t="s">
        <v>26</v>
      </c>
      <c r="QWC47" s="3" t="s">
        <v>197</v>
      </c>
      <c r="QWF47" s="3" t="s">
        <v>198</v>
      </c>
      <c r="QWG47" s="2" t="s">
        <v>195</v>
      </c>
      <c r="QWH47" s="3" t="s">
        <v>196</v>
      </c>
      <c r="QWI47" s="3" t="s">
        <v>180</v>
      </c>
      <c r="QWJ47" s="3" t="s">
        <v>26</v>
      </c>
      <c r="QWK47" s="3" t="s">
        <v>197</v>
      </c>
      <c r="QWN47" s="3" t="s">
        <v>198</v>
      </c>
      <c r="QWO47" s="2" t="s">
        <v>195</v>
      </c>
      <c r="QWP47" s="3" t="s">
        <v>196</v>
      </c>
      <c r="QWQ47" s="3" t="s">
        <v>180</v>
      </c>
      <c r="QWR47" s="3" t="s">
        <v>26</v>
      </c>
      <c r="QWS47" s="3" t="s">
        <v>197</v>
      </c>
      <c r="QWV47" s="3" t="s">
        <v>198</v>
      </c>
      <c r="QWW47" s="2" t="s">
        <v>195</v>
      </c>
      <c r="QWX47" s="3" t="s">
        <v>196</v>
      </c>
      <c r="QWY47" s="3" t="s">
        <v>180</v>
      </c>
      <c r="QWZ47" s="3" t="s">
        <v>26</v>
      </c>
      <c r="QXA47" s="3" t="s">
        <v>197</v>
      </c>
      <c r="QXD47" s="3" t="s">
        <v>198</v>
      </c>
      <c r="QXE47" s="2" t="s">
        <v>195</v>
      </c>
      <c r="QXF47" s="3" t="s">
        <v>196</v>
      </c>
      <c r="QXG47" s="3" t="s">
        <v>180</v>
      </c>
      <c r="QXH47" s="3" t="s">
        <v>26</v>
      </c>
      <c r="QXI47" s="3" t="s">
        <v>197</v>
      </c>
      <c r="QXL47" s="3" t="s">
        <v>198</v>
      </c>
      <c r="QXM47" s="2" t="s">
        <v>195</v>
      </c>
      <c r="QXN47" s="3" t="s">
        <v>196</v>
      </c>
      <c r="QXO47" s="3" t="s">
        <v>180</v>
      </c>
      <c r="QXP47" s="3" t="s">
        <v>26</v>
      </c>
      <c r="QXQ47" s="3" t="s">
        <v>197</v>
      </c>
      <c r="QXT47" s="3" t="s">
        <v>198</v>
      </c>
      <c r="QXU47" s="2" t="s">
        <v>195</v>
      </c>
      <c r="QXV47" s="3" t="s">
        <v>196</v>
      </c>
      <c r="QXW47" s="3" t="s">
        <v>180</v>
      </c>
      <c r="QXX47" s="3" t="s">
        <v>26</v>
      </c>
      <c r="QXY47" s="3" t="s">
        <v>197</v>
      </c>
      <c r="QYB47" s="3" t="s">
        <v>198</v>
      </c>
      <c r="QYC47" s="2" t="s">
        <v>195</v>
      </c>
      <c r="QYD47" s="3" t="s">
        <v>196</v>
      </c>
      <c r="QYE47" s="3" t="s">
        <v>180</v>
      </c>
      <c r="QYF47" s="3" t="s">
        <v>26</v>
      </c>
      <c r="QYG47" s="3" t="s">
        <v>197</v>
      </c>
      <c r="QYJ47" s="3" t="s">
        <v>198</v>
      </c>
      <c r="QYK47" s="2" t="s">
        <v>195</v>
      </c>
      <c r="QYL47" s="3" t="s">
        <v>196</v>
      </c>
      <c r="QYM47" s="3" t="s">
        <v>180</v>
      </c>
      <c r="QYN47" s="3" t="s">
        <v>26</v>
      </c>
      <c r="QYO47" s="3" t="s">
        <v>197</v>
      </c>
      <c r="QYR47" s="3" t="s">
        <v>198</v>
      </c>
      <c r="QYS47" s="2" t="s">
        <v>195</v>
      </c>
      <c r="QYT47" s="3" t="s">
        <v>196</v>
      </c>
      <c r="QYU47" s="3" t="s">
        <v>180</v>
      </c>
      <c r="QYV47" s="3" t="s">
        <v>26</v>
      </c>
      <c r="QYW47" s="3" t="s">
        <v>197</v>
      </c>
      <c r="QYZ47" s="3" t="s">
        <v>198</v>
      </c>
      <c r="QZA47" s="2" t="s">
        <v>195</v>
      </c>
      <c r="QZB47" s="3" t="s">
        <v>196</v>
      </c>
      <c r="QZC47" s="3" t="s">
        <v>180</v>
      </c>
      <c r="QZD47" s="3" t="s">
        <v>26</v>
      </c>
      <c r="QZE47" s="3" t="s">
        <v>197</v>
      </c>
      <c r="QZH47" s="3" t="s">
        <v>198</v>
      </c>
      <c r="QZI47" s="2" t="s">
        <v>195</v>
      </c>
      <c r="QZJ47" s="3" t="s">
        <v>196</v>
      </c>
      <c r="QZK47" s="3" t="s">
        <v>180</v>
      </c>
      <c r="QZL47" s="3" t="s">
        <v>26</v>
      </c>
      <c r="QZM47" s="3" t="s">
        <v>197</v>
      </c>
      <c r="QZP47" s="3" t="s">
        <v>198</v>
      </c>
      <c r="QZQ47" s="2" t="s">
        <v>195</v>
      </c>
      <c r="QZR47" s="3" t="s">
        <v>196</v>
      </c>
      <c r="QZS47" s="3" t="s">
        <v>180</v>
      </c>
      <c r="QZT47" s="3" t="s">
        <v>26</v>
      </c>
      <c r="QZU47" s="3" t="s">
        <v>197</v>
      </c>
      <c r="QZX47" s="3" t="s">
        <v>198</v>
      </c>
      <c r="QZY47" s="2" t="s">
        <v>195</v>
      </c>
      <c r="QZZ47" s="3" t="s">
        <v>196</v>
      </c>
      <c r="RAA47" s="3" t="s">
        <v>180</v>
      </c>
      <c r="RAB47" s="3" t="s">
        <v>26</v>
      </c>
      <c r="RAC47" s="3" t="s">
        <v>197</v>
      </c>
      <c r="RAF47" s="3" t="s">
        <v>198</v>
      </c>
      <c r="RAG47" s="2" t="s">
        <v>195</v>
      </c>
      <c r="RAH47" s="3" t="s">
        <v>196</v>
      </c>
      <c r="RAI47" s="3" t="s">
        <v>180</v>
      </c>
      <c r="RAJ47" s="3" t="s">
        <v>26</v>
      </c>
      <c r="RAK47" s="3" t="s">
        <v>197</v>
      </c>
      <c r="RAN47" s="3" t="s">
        <v>198</v>
      </c>
      <c r="RAO47" s="2" t="s">
        <v>195</v>
      </c>
      <c r="RAP47" s="3" t="s">
        <v>196</v>
      </c>
      <c r="RAQ47" s="3" t="s">
        <v>180</v>
      </c>
      <c r="RAR47" s="3" t="s">
        <v>26</v>
      </c>
      <c r="RAS47" s="3" t="s">
        <v>197</v>
      </c>
      <c r="RAV47" s="3" t="s">
        <v>198</v>
      </c>
      <c r="RAW47" s="2" t="s">
        <v>195</v>
      </c>
      <c r="RAX47" s="3" t="s">
        <v>196</v>
      </c>
      <c r="RAY47" s="3" t="s">
        <v>180</v>
      </c>
      <c r="RAZ47" s="3" t="s">
        <v>26</v>
      </c>
      <c r="RBA47" s="3" t="s">
        <v>197</v>
      </c>
      <c r="RBD47" s="3" t="s">
        <v>198</v>
      </c>
      <c r="RBE47" s="2" t="s">
        <v>195</v>
      </c>
      <c r="RBF47" s="3" t="s">
        <v>196</v>
      </c>
      <c r="RBG47" s="3" t="s">
        <v>180</v>
      </c>
      <c r="RBH47" s="3" t="s">
        <v>26</v>
      </c>
      <c r="RBI47" s="3" t="s">
        <v>197</v>
      </c>
      <c r="RBL47" s="3" t="s">
        <v>198</v>
      </c>
      <c r="RBM47" s="2" t="s">
        <v>195</v>
      </c>
      <c r="RBN47" s="3" t="s">
        <v>196</v>
      </c>
      <c r="RBO47" s="3" t="s">
        <v>180</v>
      </c>
      <c r="RBP47" s="3" t="s">
        <v>26</v>
      </c>
      <c r="RBQ47" s="3" t="s">
        <v>197</v>
      </c>
      <c r="RBT47" s="3" t="s">
        <v>198</v>
      </c>
      <c r="RBU47" s="2" t="s">
        <v>195</v>
      </c>
      <c r="RBV47" s="3" t="s">
        <v>196</v>
      </c>
      <c r="RBW47" s="3" t="s">
        <v>180</v>
      </c>
      <c r="RBX47" s="3" t="s">
        <v>26</v>
      </c>
      <c r="RBY47" s="3" t="s">
        <v>197</v>
      </c>
      <c r="RCB47" s="3" t="s">
        <v>198</v>
      </c>
      <c r="RCC47" s="2" t="s">
        <v>195</v>
      </c>
      <c r="RCD47" s="3" t="s">
        <v>196</v>
      </c>
      <c r="RCE47" s="3" t="s">
        <v>180</v>
      </c>
      <c r="RCF47" s="3" t="s">
        <v>26</v>
      </c>
      <c r="RCG47" s="3" t="s">
        <v>197</v>
      </c>
      <c r="RCJ47" s="3" t="s">
        <v>198</v>
      </c>
      <c r="RCK47" s="2" t="s">
        <v>195</v>
      </c>
      <c r="RCL47" s="3" t="s">
        <v>196</v>
      </c>
      <c r="RCM47" s="3" t="s">
        <v>180</v>
      </c>
      <c r="RCN47" s="3" t="s">
        <v>26</v>
      </c>
      <c r="RCO47" s="3" t="s">
        <v>197</v>
      </c>
      <c r="RCR47" s="3" t="s">
        <v>198</v>
      </c>
      <c r="RCS47" s="2" t="s">
        <v>195</v>
      </c>
      <c r="RCT47" s="3" t="s">
        <v>196</v>
      </c>
      <c r="RCU47" s="3" t="s">
        <v>180</v>
      </c>
      <c r="RCV47" s="3" t="s">
        <v>26</v>
      </c>
      <c r="RCW47" s="3" t="s">
        <v>197</v>
      </c>
      <c r="RCZ47" s="3" t="s">
        <v>198</v>
      </c>
      <c r="RDA47" s="2" t="s">
        <v>195</v>
      </c>
      <c r="RDB47" s="3" t="s">
        <v>196</v>
      </c>
      <c r="RDC47" s="3" t="s">
        <v>180</v>
      </c>
      <c r="RDD47" s="3" t="s">
        <v>26</v>
      </c>
      <c r="RDE47" s="3" t="s">
        <v>197</v>
      </c>
      <c r="RDH47" s="3" t="s">
        <v>198</v>
      </c>
      <c r="RDI47" s="2" t="s">
        <v>195</v>
      </c>
      <c r="RDJ47" s="3" t="s">
        <v>196</v>
      </c>
      <c r="RDK47" s="3" t="s">
        <v>180</v>
      </c>
      <c r="RDL47" s="3" t="s">
        <v>26</v>
      </c>
      <c r="RDM47" s="3" t="s">
        <v>197</v>
      </c>
      <c r="RDP47" s="3" t="s">
        <v>198</v>
      </c>
      <c r="RDQ47" s="2" t="s">
        <v>195</v>
      </c>
      <c r="RDR47" s="3" t="s">
        <v>196</v>
      </c>
      <c r="RDS47" s="3" t="s">
        <v>180</v>
      </c>
      <c r="RDT47" s="3" t="s">
        <v>26</v>
      </c>
      <c r="RDU47" s="3" t="s">
        <v>197</v>
      </c>
      <c r="RDX47" s="3" t="s">
        <v>198</v>
      </c>
      <c r="RDY47" s="2" t="s">
        <v>195</v>
      </c>
      <c r="RDZ47" s="3" t="s">
        <v>196</v>
      </c>
      <c r="REA47" s="3" t="s">
        <v>180</v>
      </c>
      <c r="REB47" s="3" t="s">
        <v>26</v>
      </c>
      <c r="REC47" s="3" t="s">
        <v>197</v>
      </c>
      <c r="REF47" s="3" t="s">
        <v>198</v>
      </c>
      <c r="REG47" s="2" t="s">
        <v>195</v>
      </c>
      <c r="REH47" s="3" t="s">
        <v>196</v>
      </c>
      <c r="REI47" s="3" t="s">
        <v>180</v>
      </c>
      <c r="REJ47" s="3" t="s">
        <v>26</v>
      </c>
      <c r="REK47" s="3" t="s">
        <v>197</v>
      </c>
      <c r="REN47" s="3" t="s">
        <v>198</v>
      </c>
      <c r="REO47" s="2" t="s">
        <v>195</v>
      </c>
      <c r="REP47" s="3" t="s">
        <v>196</v>
      </c>
      <c r="REQ47" s="3" t="s">
        <v>180</v>
      </c>
      <c r="RER47" s="3" t="s">
        <v>26</v>
      </c>
      <c r="RES47" s="3" t="s">
        <v>197</v>
      </c>
      <c r="REV47" s="3" t="s">
        <v>198</v>
      </c>
      <c r="REW47" s="2" t="s">
        <v>195</v>
      </c>
      <c r="REX47" s="3" t="s">
        <v>196</v>
      </c>
      <c r="REY47" s="3" t="s">
        <v>180</v>
      </c>
      <c r="REZ47" s="3" t="s">
        <v>26</v>
      </c>
      <c r="RFA47" s="3" t="s">
        <v>197</v>
      </c>
      <c r="RFD47" s="3" t="s">
        <v>198</v>
      </c>
      <c r="RFE47" s="2" t="s">
        <v>195</v>
      </c>
      <c r="RFF47" s="3" t="s">
        <v>196</v>
      </c>
      <c r="RFG47" s="3" t="s">
        <v>180</v>
      </c>
      <c r="RFH47" s="3" t="s">
        <v>26</v>
      </c>
      <c r="RFI47" s="3" t="s">
        <v>197</v>
      </c>
      <c r="RFL47" s="3" t="s">
        <v>198</v>
      </c>
      <c r="RFM47" s="2" t="s">
        <v>195</v>
      </c>
      <c r="RFN47" s="3" t="s">
        <v>196</v>
      </c>
      <c r="RFO47" s="3" t="s">
        <v>180</v>
      </c>
      <c r="RFP47" s="3" t="s">
        <v>26</v>
      </c>
      <c r="RFQ47" s="3" t="s">
        <v>197</v>
      </c>
      <c r="RFT47" s="3" t="s">
        <v>198</v>
      </c>
      <c r="RFU47" s="2" t="s">
        <v>195</v>
      </c>
      <c r="RFV47" s="3" t="s">
        <v>196</v>
      </c>
      <c r="RFW47" s="3" t="s">
        <v>180</v>
      </c>
      <c r="RFX47" s="3" t="s">
        <v>26</v>
      </c>
      <c r="RFY47" s="3" t="s">
        <v>197</v>
      </c>
      <c r="RGB47" s="3" t="s">
        <v>198</v>
      </c>
      <c r="RGC47" s="2" t="s">
        <v>195</v>
      </c>
      <c r="RGD47" s="3" t="s">
        <v>196</v>
      </c>
      <c r="RGE47" s="3" t="s">
        <v>180</v>
      </c>
      <c r="RGF47" s="3" t="s">
        <v>26</v>
      </c>
      <c r="RGG47" s="3" t="s">
        <v>197</v>
      </c>
      <c r="RGJ47" s="3" t="s">
        <v>198</v>
      </c>
      <c r="RGK47" s="2" t="s">
        <v>195</v>
      </c>
      <c r="RGL47" s="3" t="s">
        <v>196</v>
      </c>
      <c r="RGM47" s="3" t="s">
        <v>180</v>
      </c>
      <c r="RGN47" s="3" t="s">
        <v>26</v>
      </c>
      <c r="RGO47" s="3" t="s">
        <v>197</v>
      </c>
      <c r="RGR47" s="3" t="s">
        <v>198</v>
      </c>
      <c r="RGS47" s="2" t="s">
        <v>195</v>
      </c>
      <c r="RGT47" s="3" t="s">
        <v>196</v>
      </c>
      <c r="RGU47" s="3" t="s">
        <v>180</v>
      </c>
      <c r="RGV47" s="3" t="s">
        <v>26</v>
      </c>
      <c r="RGW47" s="3" t="s">
        <v>197</v>
      </c>
      <c r="RGZ47" s="3" t="s">
        <v>198</v>
      </c>
      <c r="RHA47" s="2" t="s">
        <v>195</v>
      </c>
      <c r="RHB47" s="3" t="s">
        <v>196</v>
      </c>
      <c r="RHC47" s="3" t="s">
        <v>180</v>
      </c>
      <c r="RHD47" s="3" t="s">
        <v>26</v>
      </c>
      <c r="RHE47" s="3" t="s">
        <v>197</v>
      </c>
      <c r="RHH47" s="3" t="s">
        <v>198</v>
      </c>
      <c r="RHI47" s="2" t="s">
        <v>195</v>
      </c>
      <c r="RHJ47" s="3" t="s">
        <v>196</v>
      </c>
      <c r="RHK47" s="3" t="s">
        <v>180</v>
      </c>
      <c r="RHL47" s="3" t="s">
        <v>26</v>
      </c>
      <c r="RHM47" s="3" t="s">
        <v>197</v>
      </c>
      <c r="RHP47" s="3" t="s">
        <v>198</v>
      </c>
      <c r="RHQ47" s="2" t="s">
        <v>195</v>
      </c>
      <c r="RHR47" s="3" t="s">
        <v>196</v>
      </c>
      <c r="RHS47" s="3" t="s">
        <v>180</v>
      </c>
      <c r="RHT47" s="3" t="s">
        <v>26</v>
      </c>
      <c r="RHU47" s="3" t="s">
        <v>197</v>
      </c>
      <c r="RHX47" s="3" t="s">
        <v>198</v>
      </c>
      <c r="RHY47" s="2" t="s">
        <v>195</v>
      </c>
      <c r="RHZ47" s="3" t="s">
        <v>196</v>
      </c>
      <c r="RIA47" s="3" t="s">
        <v>180</v>
      </c>
      <c r="RIB47" s="3" t="s">
        <v>26</v>
      </c>
      <c r="RIC47" s="3" t="s">
        <v>197</v>
      </c>
      <c r="RIF47" s="3" t="s">
        <v>198</v>
      </c>
      <c r="RIG47" s="2" t="s">
        <v>195</v>
      </c>
      <c r="RIH47" s="3" t="s">
        <v>196</v>
      </c>
      <c r="RII47" s="3" t="s">
        <v>180</v>
      </c>
      <c r="RIJ47" s="3" t="s">
        <v>26</v>
      </c>
      <c r="RIK47" s="3" t="s">
        <v>197</v>
      </c>
      <c r="RIN47" s="3" t="s">
        <v>198</v>
      </c>
      <c r="RIO47" s="2" t="s">
        <v>195</v>
      </c>
      <c r="RIP47" s="3" t="s">
        <v>196</v>
      </c>
      <c r="RIQ47" s="3" t="s">
        <v>180</v>
      </c>
      <c r="RIR47" s="3" t="s">
        <v>26</v>
      </c>
      <c r="RIS47" s="3" t="s">
        <v>197</v>
      </c>
      <c r="RIV47" s="3" t="s">
        <v>198</v>
      </c>
      <c r="RIW47" s="2" t="s">
        <v>195</v>
      </c>
      <c r="RIX47" s="3" t="s">
        <v>196</v>
      </c>
      <c r="RIY47" s="3" t="s">
        <v>180</v>
      </c>
      <c r="RIZ47" s="3" t="s">
        <v>26</v>
      </c>
      <c r="RJA47" s="3" t="s">
        <v>197</v>
      </c>
      <c r="RJD47" s="3" t="s">
        <v>198</v>
      </c>
      <c r="RJE47" s="2" t="s">
        <v>195</v>
      </c>
      <c r="RJF47" s="3" t="s">
        <v>196</v>
      </c>
      <c r="RJG47" s="3" t="s">
        <v>180</v>
      </c>
      <c r="RJH47" s="3" t="s">
        <v>26</v>
      </c>
      <c r="RJI47" s="3" t="s">
        <v>197</v>
      </c>
      <c r="RJL47" s="3" t="s">
        <v>198</v>
      </c>
      <c r="RJM47" s="2" t="s">
        <v>195</v>
      </c>
      <c r="RJN47" s="3" t="s">
        <v>196</v>
      </c>
      <c r="RJO47" s="3" t="s">
        <v>180</v>
      </c>
      <c r="RJP47" s="3" t="s">
        <v>26</v>
      </c>
      <c r="RJQ47" s="3" t="s">
        <v>197</v>
      </c>
      <c r="RJT47" s="3" t="s">
        <v>198</v>
      </c>
      <c r="RJU47" s="2" t="s">
        <v>195</v>
      </c>
      <c r="RJV47" s="3" t="s">
        <v>196</v>
      </c>
      <c r="RJW47" s="3" t="s">
        <v>180</v>
      </c>
      <c r="RJX47" s="3" t="s">
        <v>26</v>
      </c>
      <c r="RJY47" s="3" t="s">
        <v>197</v>
      </c>
      <c r="RKB47" s="3" t="s">
        <v>198</v>
      </c>
      <c r="RKC47" s="2" t="s">
        <v>195</v>
      </c>
      <c r="RKD47" s="3" t="s">
        <v>196</v>
      </c>
      <c r="RKE47" s="3" t="s">
        <v>180</v>
      </c>
      <c r="RKF47" s="3" t="s">
        <v>26</v>
      </c>
      <c r="RKG47" s="3" t="s">
        <v>197</v>
      </c>
      <c r="RKJ47" s="3" t="s">
        <v>198</v>
      </c>
      <c r="RKK47" s="2" t="s">
        <v>195</v>
      </c>
      <c r="RKL47" s="3" t="s">
        <v>196</v>
      </c>
      <c r="RKM47" s="3" t="s">
        <v>180</v>
      </c>
      <c r="RKN47" s="3" t="s">
        <v>26</v>
      </c>
      <c r="RKO47" s="3" t="s">
        <v>197</v>
      </c>
      <c r="RKR47" s="3" t="s">
        <v>198</v>
      </c>
      <c r="RKS47" s="2" t="s">
        <v>195</v>
      </c>
      <c r="RKT47" s="3" t="s">
        <v>196</v>
      </c>
      <c r="RKU47" s="3" t="s">
        <v>180</v>
      </c>
      <c r="RKV47" s="3" t="s">
        <v>26</v>
      </c>
      <c r="RKW47" s="3" t="s">
        <v>197</v>
      </c>
      <c r="RKZ47" s="3" t="s">
        <v>198</v>
      </c>
      <c r="RLA47" s="2" t="s">
        <v>195</v>
      </c>
      <c r="RLB47" s="3" t="s">
        <v>196</v>
      </c>
      <c r="RLC47" s="3" t="s">
        <v>180</v>
      </c>
      <c r="RLD47" s="3" t="s">
        <v>26</v>
      </c>
      <c r="RLE47" s="3" t="s">
        <v>197</v>
      </c>
      <c r="RLH47" s="3" t="s">
        <v>198</v>
      </c>
      <c r="RLI47" s="2" t="s">
        <v>195</v>
      </c>
      <c r="RLJ47" s="3" t="s">
        <v>196</v>
      </c>
      <c r="RLK47" s="3" t="s">
        <v>180</v>
      </c>
      <c r="RLL47" s="3" t="s">
        <v>26</v>
      </c>
      <c r="RLM47" s="3" t="s">
        <v>197</v>
      </c>
      <c r="RLP47" s="3" t="s">
        <v>198</v>
      </c>
      <c r="RLQ47" s="2" t="s">
        <v>195</v>
      </c>
      <c r="RLR47" s="3" t="s">
        <v>196</v>
      </c>
      <c r="RLS47" s="3" t="s">
        <v>180</v>
      </c>
      <c r="RLT47" s="3" t="s">
        <v>26</v>
      </c>
      <c r="RLU47" s="3" t="s">
        <v>197</v>
      </c>
      <c r="RLX47" s="3" t="s">
        <v>198</v>
      </c>
      <c r="RLY47" s="2" t="s">
        <v>195</v>
      </c>
      <c r="RLZ47" s="3" t="s">
        <v>196</v>
      </c>
      <c r="RMA47" s="3" t="s">
        <v>180</v>
      </c>
      <c r="RMB47" s="3" t="s">
        <v>26</v>
      </c>
      <c r="RMC47" s="3" t="s">
        <v>197</v>
      </c>
      <c r="RMF47" s="3" t="s">
        <v>198</v>
      </c>
      <c r="RMG47" s="2" t="s">
        <v>195</v>
      </c>
      <c r="RMH47" s="3" t="s">
        <v>196</v>
      </c>
      <c r="RMI47" s="3" t="s">
        <v>180</v>
      </c>
      <c r="RMJ47" s="3" t="s">
        <v>26</v>
      </c>
      <c r="RMK47" s="3" t="s">
        <v>197</v>
      </c>
      <c r="RMN47" s="3" t="s">
        <v>198</v>
      </c>
      <c r="RMO47" s="2" t="s">
        <v>195</v>
      </c>
      <c r="RMP47" s="3" t="s">
        <v>196</v>
      </c>
      <c r="RMQ47" s="3" t="s">
        <v>180</v>
      </c>
      <c r="RMR47" s="3" t="s">
        <v>26</v>
      </c>
      <c r="RMS47" s="3" t="s">
        <v>197</v>
      </c>
      <c r="RMV47" s="3" t="s">
        <v>198</v>
      </c>
      <c r="RMW47" s="2" t="s">
        <v>195</v>
      </c>
      <c r="RMX47" s="3" t="s">
        <v>196</v>
      </c>
      <c r="RMY47" s="3" t="s">
        <v>180</v>
      </c>
      <c r="RMZ47" s="3" t="s">
        <v>26</v>
      </c>
      <c r="RNA47" s="3" t="s">
        <v>197</v>
      </c>
      <c r="RND47" s="3" t="s">
        <v>198</v>
      </c>
      <c r="RNE47" s="2" t="s">
        <v>195</v>
      </c>
      <c r="RNF47" s="3" t="s">
        <v>196</v>
      </c>
      <c r="RNG47" s="3" t="s">
        <v>180</v>
      </c>
      <c r="RNH47" s="3" t="s">
        <v>26</v>
      </c>
      <c r="RNI47" s="3" t="s">
        <v>197</v>
      </c>
      <c r="RNL47" s="3" t="s">
        <v>198</v>
      </c>
      <c r="RNM47" s="2" t="s">
        <v>195</v>
      </c>
      <c r="RNN47" s="3" t="s">
        <v>196</v>
      </c>
      <c r="RNO47" s="3" t="s">
        <v>180</v>
      </c>
      <c r="RNP47" s="3" t="s">
        <v>26</v>
      </c>
      <c r="RNQ47" s="3" t="s">
        <v>197</v>
      </c>
      <c r="RNT47" s="3" t="s">
        <v>198</v>
      </c>
      <c r="RNU47" s="2" t="s">
        <v>195</v>
      </c>
      <c r="RNV47" s="3" t="s">
        <v>196</v>
      </c>
      <c r="RNW47" s="3" t="s">
        <v>180</v>
      </c>
      <c r="RNX47" s="3" t="s">
        <v>26</v>
      </c>
      <c r="RNY47" s="3" t="s">
        <v>197</v>
      </c>
      <c r="ROB47" s="3" t="s">
        <v>198</v>
      </c>
      <c r="ROC47" s="2" t="s">
        <v>195</v>
      </c>
      <c r="ROD47" s="3" t="s">
        <v>196</v>
      </c>
      <c r="ROE47" s="3" t="s">
        <v>180</v>
      </c>
      <c r="ROF47" s="3" t="s">
        <v>26</v>
      </c>
      <c r="ROG47" s="3" t="s">
        <v>197</v>
      </c>
      <c r="ROJ47" s="3" t="s">
        <v>198</v>
      </c>
      <c r="ROK47" s="2" t="s">
        <v>195</v>
      </c>
      <c r="ROL47" s="3" t="s">
        <v>196</v>
      </c>
      <c r="ROM47" s="3" t="s">
        <v>180</v>
      </c>
      <c r="RON47" s="3" t="s">
        <v>26</v>
      </c>
      <c r="ROO47" s="3" t="s">
        <v>197</v>
      </c>
      <c r="ROR47" s="3" t="s">
        <v>198</v>
      </c>
      <c r="ROS47" s="2" t="s">
        <v>195</v>
      </c>
      <c r="ROT47" s="3" t="s">
        <v>196</v>
      </c>
      <c r="ROU47" s="3" t="s">
        <v>180</v>
      </c>
      <c r="ROV47" s="3" t="s">
        <v>26</v>
      </c>
      <c r="ROW47" s="3" t="s">
        <v>197</v>
      </c>
      <c r="ROZ47" s="3" t="s">
        <v>198</v>
      </c>
      <c r="RPA47" s="2" t="s">
        <v>195</v>
      </c>
      <c r="RPB47" s="3" t="s">
        <v>196</v>
      </c>
      <c r="RPC47" s="3" t="s">
        <v>180</v>
      </c>
      <c r="RPD47" s="3" t="s">
        <v>26</v>
      </c>
      <c r="RPE47" s="3" t="s">
        <v>197</v>
      </c>
      <c r="RPH47" s="3" t="s">
        <v>198</v>
      </c>
      <c r="RPI47" s="2" t="s">
        <v>195</v>
      </c>
      <c r="RPJ47" s="3" t="s">
        <v>196</v>
      </c>
      <c r="RPK47" s="3" t="s">
        <v>180</v>
      </c>
      <c r="RPL47" s="3" t="s">
        <v>26</v>
      </c>
      <c r="RPM47" s="3" t="s">
        <v>197</v>
      </c>
      <c r="RPP47" s="3" t="s">
        <v>198</v>
      </c>
      <c r="RPQ47" s="2" t="s">
        <v>195</v>
      </c>
      <c r="RPR47" s="3" t="s">
        <v>196</v>
      </c>
      <c r="RPS47" s="3" t="s">
        <v>180</v>
      </c>
      <c r="RPT47" s="3" t="s">
        <v>26</v>
      </c>
      <c r="RPU47" s="3" t="s">
        <v>197</v>
      </c>
      <c r="RPX47" s="3" t="s">
        <v>198</v>
      </c>
      <c r="RPY47" s="2" t="s">
        <v>195</v>
      </c>
      <c r="RPZ47" s="3" t="s">
        <v>196</v>
      </c>
      <c r="RQA47" s="3" t="s">
        <v>180</v>
      </c>
      <c r="RQB47" s="3" t="s">
        <v>26</v>
      </c>
      <c r="RQC47" s="3" t="s">
        <v>197</v>
      </c>
      <c r="RQF47" s="3" t="s">
        <v>198</v>
      </c>
      <c r="RQG47" s="2" t="s">
        <v>195</v>
      </c>
      <c r="RQH47" s="3" t="s">
        <v>196</v>
      </c>
      <c r="RQI47" s="3" t="s">
        <v>180</v>
      </c>
      <c r="RQJ47" s="3" t="s">
        <v>26</v>
      </c>
      <c r="RQK47" s="3" t="s">
        <v>197</v>
      </c>
      <c r="RQN47" s="3" t="s">
        <v>198</v>
      </c>
      <c r="RQO47" s="2" t="s">
        <v>195</v>
      </c>
      <c r="RQP47" s="3" t="s">
        <v>196</v>
      </c>
      <c r="RQQ47" s="3" t="s">
        <v>180</v>
      </c>
      <c r="RQR47" s="3" t="s">
        <v>26</v>
      </c>
      <c r="RQS47" s="3" t="s">
        <v>197</v>
      </c>
      <c r="RQV47" s="3" t="s">
        <v>198</v>
      </c>
      <c r="RQW47" s="2" t="s">
        <v>195</v>
      </c>
      <c r="RQX47" s="3" t="s">
        <v>196</v>
      </c>
      <c r="RQY47" s="3" t="s">
        <v>180</v>
      </c>
      <c r="RQZ47" s="3" t="s">
        <v>26</v>
      </c>
      <c r="RRA47" s="3" t="s">
        <v>197</v>
      </c>
      <c r="RRD47" s="3" t="s">
        <v>198</v>
      </c>
      <c r="RRE47" s="2" t="s">
        <v>195</v>
      </c>
      <c r="RRF47" s="3" t="s">
        <v>196</v>
      </c>
      <c r="RRG47" s="3" t="s">
        <v>180</v>
      </c>
      <c r="RRH47" s="3" t="s">
        <v>26</v>
      </c>
      <c r="RRI47" s="3" t="s">
        <v>197</v>
      </c>
      <c r="RRL47" s="3" t="s">
        <v>198</v>
      </c>
      <c r="RRM47" s="2" t="s">
        <v>195</v>
      </c>
      <c r="RRN47" s="3" t="s">
        <v>196</v>
      </c>
      <c r="RRO47" s="3" t="s">
        <v>180</v>
      </c>
      <c r="RRP47" s="3" t="s">
        <v>26</v>
      </c>
      <c r="RRQ47" s="3" t="s">
        <v>197</v>
      </c>
      <c r="RRT47" s="3" t="s">
        <v>198</v>
      </c>
      <c r="RRU47" s="2" t="s">
        <v>195</v>
      </c>
      <c r="RRV47" s="3" t="s">
        <v>196</v>
      </c>
      <c r="RRW47" s="3" t="s">
        <v>180</v>
      </c>
      <c r="RRX47" s="3" t="s">
        <v>26</v>
      </c>
      <c r="RRY47" s="3" t="s">
        <v>197</v>
      </c>
      <c r="RSB47" s="3" t="s">
        <v>198</v>
      </c>
      <c r="RSC47" s="2" t="s">
        <v>195</v>
      </c>
      <c r="RSD47" s="3" t="s">
        <v>196</v>
      </c>
      <c r="RSE47" s="3" t="s">
        <v>180</v>
      </c>
      <c r="RSF47" s="3" t="s">
        <v>26</v>
      </c>
      <c r="RSG47" s="3" t="s">
        <v>197</v>
      </c>
      <c r="RSJ47" s="3" t="s">
        <v>198</v>
      </c>
      <c r="RSK47" s="2" t="s">
        <v>195</v>
      </c>
      <c r="RSL47" s="3" t="s">
        <v>196</v>
      </c>
      <c r="RSM47" s="3" t="s">
        <v>180</v>
      </c>
      <c r="RSN47" s="3" t="s">
        <v>26</v>
      </c>
      <c r="RSO47" s="3" t="s">
        <v>197</v>
      </c>
      <c r="RSR47" s="3" t="s">
        <v>198</v>
      </c>
      <c r="RSS47" s="2" t="s">
        <v>195</v>
      </c>
      <c r="RST47" s="3" t="s">
        <v>196</v>
      </c>
      <c r="RSU47" s="3" t="s">
        <v>180</v>
      </c>
      <c r="RSV47" s="3" t="s">
        <v>26</v>
      </c>
      <c r="RSW47" s="3" t="s">
        <v>197</v>
      </c>
      <c r="RSZ47" s="3" t="s">
        <v>198</v>
      </c>
      <c r="RTA47" s="2" t="s">
        <v>195</v>
      </c>
      <c r="RTB47" s="3" t="s">
        <v>196</v>
      </c>
      <c r="RTC47" s="3" t="s">
        <v>180</v>
      </c>
      <c r="RTD47" s="3" t="s">
        <v>26</v>
      </c>
      <c r="RTE47" s="3" t="s">
        <v>197</v>
      </c>
      <c r="RTH47" s="3" t="s">
        <v>198</v>
      </c>
      <c r="RTI47" s="2" t="s">
        <v>195</v>
      </c>
      <c r="RTJ47" s="3" t="s">
        <v>196</v>
      </c>
      <c r="RTK47" s="3" t="s">
        <v>180</v>
      </c>
      <c r="RTL47" s="3" t="s">
        <v>26</v>
      </c>
      <c r="RTM47" s="3" t="s">
        <v>197</v>
      </c>
      <c r="RTP47" s="3" t="s">
        <v>198</v>
      </c>
      <c r="RTQ47" s="2" t="s">
        <v>195</v>
      </c>
      <c r="RTR47" s="3" t="s">
        <v>196</v>
      </c>
      <c r="RTS47" s="3" t="s">
        <v>180</v>
      </c>
      <c r="RTT47" s="3" t="s">
        <v>26</v>
      </c>
      <c r="RTU47" s="3" t="s">
        <v>197</v>
      </c>
      <c r="RTX47" s="3" t="s">
        <v>198</v>
      </c>
      <c r="RTY47" s="2" t="s">
        <v>195</v>
      </c>
      <c r="RTZ47" s="3" t="s">
        <v>196</v>
      </c>
      <c r="RUA47" s="3" t="s">
        <v>180</v>
      </c>
      <c r="RUB47" s="3" t="s">
        <v>26</v>
      </c>
      <c r="RUC47" s="3" t="s">
        <v>197</v>
      </c>
      <c r="RUF47" s="3" t="s">
        <v>198</v>
      </c>
      <c r="RUG47" s="2" t="s">
        <v>195</v>
      </c>
      <c r="RUH47" s="3" t="s">
        <v>196</v>
      </c>
      <c r="RUI47" s="3" t="s">
        <v>180</v>
      </c>
      <c r="RUJ47" s="3" t="s">
        <v>26</v>
      </c>
      <c r="RUK47" s="3" t="s">
        <v>197</v>
      </c>
      <c r="RUN47" s="3" t="s">
        <v>198</v>
      </c>
      <c r="RUO47" s="2" t="s">
        <v>195</v>
      </c>
      <c r="RUP47" s="3" t="s">
        <v>196</v>
      </c>
      <c r="RUQ47" s="3" t="s">
        <v>180</v>
      </c>
      <c r="RUR47" s="3" t="s">
        <v>26</v>
      </c>
      <c r="RUS47" s="3" t="s">
        <v>197</v>
      </c>
      <c r="RUV47" s="3" t="s">
        <v>198</v>
      </c>
      <c r="RUW47" s="2" t="s">
        <v>195</v>
      </c>
      <c r="RUX47" s="3" t="s">
        <v>196</v>
      </c>
      <c r="RUY47" s="3" t="s">
        <v>180</v>
      </c>
      <c r="RUZ47" s="3" t="s">
        <v>26</v>
      </c>
      <c r="RVA47" s="3" t="s">
        <v>197</v>
      </c>
      <c r="RVD47" s="3" t="s">
        <v>198</v>
      </c>
      <c r="RVE47" s="2" t="s">
        <v>195</v>
      </c>
      <c r="RVF47" s="3" t="s">
        <v>196</v>
      </c>
      <c r="RVG47" s="3" t="s">
        <v>180</v>
      </c>
      <c r="RVH47" s="3" t="s">
        <v>26</v>
      </c>
      <c r="RVI47" s="3" t="s">
        <v>197</v>
      </c>
      <c r="RVL47" s="3" t="s">
        <v>198</v>
      </c>
      <c r="RVM47" s="2" t="s">
        <v>195</v>
      </c>
      <c r="RVN47" s="3" t="s">
        <v>196</v>
      </c>
      <c r="RVO47" s="3" t="s">
        <v>180</v>
      </c>
      <c r="RVP47" s="3" t="s">
        <v>26</v>
      </c>
      <c r="RVQ47" s="3" t="s">
        <v>197</v>
      </c>
      <c r="RVT47" s="3" t="s">
        <v>198</v>
      </c>
      <c r="RVU47" s="2" t="s">
        <v>195</v>
      </c>
      <c r="RVV47" s="3" t="s">
        <v>196</v>
      </c>
      <c r="RVW47" s="3" t="s">
        <v>180</v>
      </c>
      <c r="RVX47" s="3" t="s">
        <v>26</v>
      </c>
      <c r="RVY47" s="3" t="s">
        <v>197</v>
      </c>
      <c r="RWB47" s="3" t="s">
        <v>198</v>
      </c>
      <c r="RWC47" s="2" t="s">
        <v>195</v>
      </c>
      <c r="RWD47" s="3" t="s">
        <v>196</v>
      </c>
      <c r="RWE47" s="3" t="s">
        <v>180</v>
      </c>
      <c r="RWF47" s="3" t="s">
        <v>26</v>
      </c>
      <c r="RWG47" s="3" t="s">
        <v>197</v>
      </c>
      <c r="RWJ47" s="3" t="s">
        <v>198</v>
      </c>
      <c r="RWK47" s="2" t="s">
        <v>195</v>
      </c>
      <c r="RWL47" s="3" t="s">
        <v>196</v>
      </c>
      <c r="RWM47" s="3" t="s">
        <v>180</v>
      </c>
      <c r="RWN47" s="3" t="s">
        <v>26</v>
      </c>
      <c r="RWO47" s="3" t="s">
        <v>197</v>
      </c>
      <c r="RWR47" s="3" t="s">
        <v>198</v>
      </c>
      <c r="RWS47" s="2" t="s">
        <v>195</v>
      </c>
      <c r="RWT47" s="3" t="s">
        <v>196</v>
      </c>
      <c r="RWU47" s="3" t="s">
        <v>180</v>
      </c>
      <c r="RWV47" s="3" t="s">
        <v>26</v>
      </c>
      <c r="RWW47" s="3" t="s">
        <v>197</v>
      </c>
      <c r="RWZ47" s="3" t="s">
        <v>198</v>
      </c>
      <c r="RXA47" s="2" t="s">
        <v>195</v>
      </c>
      <c r="RXB47" s="3" t="s">
        <v>196</v>
      </c>
      <c r="RXC47" s="3" t="s">
        <v>180</v>
      </c>
      <c r="RXD47" s="3" t="s">
        <v>26</v>
      </c>
      <c r="RXE47" s="3" t="s">
        <v>197</v>
      </c>
      <c r="RXH47" s="3" t="s">
        <v>198</v>
      </c>
      <c r="RXI47" s="2" t="s">
        <v>195</v>
      </c>
      <c r="RXJ47" s="3" t="s">
        <v>196</v>
      </c>
      <c r="RXK47" s="3" t="s">
        <v>180</v>
      </c>
      <c r="RXL47" s="3" t="s">
        <v>26</v>
      </c>
      <c r="RXM47" s="3" t="s">
        <v>197</v>
      </c>
      <c r="RXP47" s="3" t="s">
        <v>198</v>
      </c>
      <c r="RXQ47" s="2" t="s">
        <v>195</v>
      </c>
      <c r="RXR47" s="3" t="s">
        <v>196</v>
      </c>
      <c r="RXS47" s="3" t="s">
        <v>180</v>
      </c>
      <c r="RXT47" s="3" t="s">
        <v>26</v>
      </c>
      <c r="RXU47" s="3" t="s">
        <v>197</v>
      </c>
      <c r="RXX47" s="3" t="s">
        <v>198</v>
      </c>
      <c r="RXY47" s="2" t="s">
        <v>195</v>
      </c>
      <c r="RXZ47" s="3" t="s">
        <v>196</v>
      </c>
      <c r="RYA47" s="3" t="s">
        <v>180</v>
      </c>
      <c r="RYB47" s="3" t="s">
        <v>26</v>
      </c>
      <c r="RYC47" s="3" t="s">
        <v>197</v>
      </c>
      <c r="RYF47" s="3" t="s">
        <v>198</v>
      </c>
      <c r="RYG47" s="2" t="s">
        <v>195</v>
      </c>
      <c r="RYH47" s="3" t="s">
        <v>196</v>
      </c>
      <c r="RYI47" s="3" t="s">
        <v>180</v>
      </c>
      <c r="RYJ47" s="3" t="s">
        <v>26</v>
      </c>
      <c r="RYK47" s="3" t="s">
        <v>197</v>
      </c>
      <c r="RYN47" s="3" t="s">
        <v>198</v>
      </c>
      <c r="RYO47" s="2" t="s">
        <v>195</v>
      </c>
      <c r="RYP47" s="3" t="s">
        <v>196</v>
      </c>
      <c r="RYQ47" s="3" t="s">
        <v>180</v>
      </c>
      <c r="RYR47" s="3" t="s">
        <v>26</v>
      </c>
      <c r="RYS47" s="3" t="s">
        <v>197</v>
      </c>
      <c r="RYV47" s="3" t="s">
        <v>198</v>
      </c>
      <c r="RYW47" s="2" t="s">
        <v>195</v>
      </c>
      <c r="RYX47" s="3" t="s">
        <v>196</v>
      </c>
      <c r="RYY47" s="3" t="s">
        <v>180</v>
      </c>
      <c r="RYZ47" s="3" t="s">
        <v>26</v>
      </c>
      <c r="RZA47" s="3" t="s">
        <v>197</v>
      </c>
      <c r="RZD47" s="3" t="s">
        <v>198</v>
      </c>
      <c r="RZE47" s="2" t="s">
        <v>195</v>
      </c>
      <c r="RZF47" s="3" t="s">
        <v>196</v>
      </c>
      <c r="RZG47" s="3" t="s">
        <v>180</v>
      </c>
      <c r="RZH47" s="3" t="s">
        <v>26</v>
      </c>
      <c r="RZI47" s="3" t="s">
        <v>197</v>
      </c>
      <c r="RZL47" s="3" t="s">
        <v>198</v>
      </c>
      <c r="RZM47" s="2" t="s">
        <v>195</v>
      </c>
      <c r="RZN47" s="3" t="s">
        <v>196</v>
      </c>
      <c r="RZO47" s="3" t="s">
        <v>180</v>
      </c>
      <c r="RZP47" s="3" t="s">
        <v>26</v>
      </c>
      <c r="RZQ47" s="3" t="s">
        <v>197</v>
      </c>
      <c r="RZT47" s="3" t="s">
        <v>198</v>
      </c>
      <c r="RZU47" s="2" t="s">
        <v>195</v>
      </c>
      <c r="RZV47" s="3" t="s">
        <v>196</v>
      </c>
      <c r="RZW47" s="3" t="s">
        <v>180</v>
      </c>
      <c r="RZX47" s="3" t="s">
        <v>26</v>
      </c>
      <c r="RZY47" s="3" t="s">
        <v>197</v>
      </c>
      <c r="SAB47" s="3" t="s">
        <v>198</v>
      </c>
      <c r="SAC47" s="2" t="s">
        <v>195</v>
      </c>
      <c r="SAD47" s="3" t="s">
        <v>196</v>
      </c>
      <c r="SAE47" s="3" t="s">
        <v>180</v>
      </c>
      <c r="SAF47" s="3" t="s">
        <v>26</v>
      </c>
      <c r="SAG47" s="3" t="s">
        <v>197</v>
      </c>
      <c r="SAJ47" s="3" t="s">
        <v>198</v>
      </c>
      <c r="SAK47" s="2" t="s">
        <v>195</v>
      </c>
      <c r="SAL47" s="3" t="s">
        <v>196</v>
      </c>
      <c r="SAM47" s="3" t="s">
        <v>180</v>
      </c>
      <c r="SAN47" s="3" t="s">
        <v>26</v>
      </c>
      <c r="SAO47" s="3" t="s">
        <v>197</v>
      </c>
      <c r="SAR47" s="3" t="s">
        <v>198</v>
      </c>
      <c r="SAS47" s="2" t="s">
        <v>195</v>
      </c>
      <c r="SAT47" s="3" t="s">
        <v>196</v>
      </c>
      <c r="SAU47" s="3" t="s">
        <v>180</v>
      </c>
      <c r="SAV47" s="3" t="s">
        <v>26</v>
      </c>
      <c r="SAW47" s="3" t="s">
        <v>197</v>
      </c>
      <c r="SAZ47" s="3" t="s">
        <v>198</v>
      </c>
      <c r="SBA47" s="2" t="s">
        <v>195</v>
      </c>
      <c r="SBB47" s="3" t="s">
        <v>196</v>
      </c>
      <c r="SBC47" s="3" t="s">
        <v>180</v>
      </c>
      <c r="SBD47" s="3" t="s">
        <v>26</v>
      </c>
      <c r="SBE47" s="3" t="s">
        <v>197</v>
      </c>
      <c r="SBH47" s="3" t="s">
        <v>198</v>
      </c>
      <c r="SBI47" s="2" t="s">
        <v>195</v>
      </c>
      <c r="SBJ47" s="3" t="s">
        <v>196</v>
      </c>
      <c r="SBK47" s="3" t="s">
        <v>180</v>
      </c>
      <c r="SBL47" s="3" t="s">
        <v>26</v>
      </c>
      <c r="SBM47" s="3" t="s">
        <v>197</v>
      </c>
      <c r="SBP47" s="3" t="s">
        <v>198</v>
      </c>
      <c r="SBQ47" s="2" t="s">
        <v>195</v>
      </c>
      <c r="SBR47" s="3" t="s">
        <v>196</v>
      </c>
      <c r="SBS47" s="3" t="s">
        <v>180</v>
      </c>
      <c r="SBT47" s="3" t="s">
        <v>26</v>
      </c>
      <c r="SBU47" s="3" t="s">
        <v>197</v>
      </c>
      <c r="SBX47" s="3" t="s">
        <v>198</v>
      </c>
      <c r="SBY47" s="2" t="s">
        <v>195</v>
      </c>
      <c r="SBZ47" s="3" t="s">
        <v>196</v>
      </c>
      <c r="SCA47" s="3" t="s">
        <v>180</v>
      </c>
      <c r="SCB47" s="3" t="s">
        <v>26</v>
      </c>
      <c r="SCC47" s="3" t="s">
        <v>197</v>
      </c>
      <c r="SCF47" s="3" t="s">
        <v>198</v>
      </c>
      <c r="SCG47" s="2" t="s">
        <v>195</v>
      </c>
      <c r="SCH47" s="3" t="s">
        <v>196</v>
      </c>
      <c r="SCI47" s="3" t="s">
        <v>180</v>
      </c>
      <c r="SCJ47" s="3" t="s">
        <v>26</v>
      </c>
      <c r="SCK47" s="3" t="s">
        <v>197</v>
      </c>
      <c r="SCN47" s="3" t="s">
        <v>198</v>
      </c>
      <c r="SCO47" s="2" t="s">
        <v>195</v>
      </c>
      <c r="SCP47" s="3" t="s">
        <v>196</v>
      </c>
      <c r="SCQ47" s="3" t="s">
        <v>180</v>
      </c>
      <c r="SCR47" s="3" t="s">
        <v>26</v>
      </c>
      <c r="SCS47" s="3" t="s">
        <v>197</v>
      </c>
      <c r="SCV47" s="3" t="s">
        <v>198</v>
      </c>
      <c r="SCW47" s="2" t="s">
        <v>195</v>
      </c>
      <c r="SCX47" s="3" t="s">
        <v>196</v>
      </c>
      <c r="SCY47" s="3" t="s">
        <v>180</v>
      </c>
      <c r="SCZ47" s="3" t="s">
        <v>26</v>
      </c>
      <c r="SDA47" s="3" t="s">
        <v>197</v>
      </c>
      <c r="SDD47" s="3" t="s">
        <v>198</v>
      </c>
      <c r="SDE47" s="2" t="s">
        <v>195</v>
      </c>
      <c r="SDF47" s="3" t="s">
        <v>196</v>
      </c>
      <c r="SDG47" s="3" t="s">
        <v>180</v>
      </c>
      <c r="SDH47" s="3" t="s">
        <v>26</v>
      </c>
      <c r="SDI47" s="3" t="s">
        <v>197</v>
      </c>
      <c r="SDL47" s="3" t="s">
        <v>198</v>
      </c>
      <c r="SDM47" s="2" t="s">
        <v>195</v>
      </c>
      <c r="SDN47" s="3" t="s">
        <v>196</v>
      </c>
      <c r="SDO47" s="3" t="s">
        <v>180</v>
      </c>
      <c r="SDP47" s="3" t="s">
        <v>26</v>
      </c>
      <c r="SDQ47" s="3" t="s">
        <v>197</v>
      </c>
      <c r="SDT47" s="3" t="s">
        <v>198</v>
      </c>
      <c r="SDU47" s="2" t="s">
        <v>195</v>
      </c>
      <c r="SDV47" s="3" t="s">
        <v>196</v>
      </c>
      <c r="SDW47" s="3" t="s">
        <v>180</v>
      </c>
      <c r="SDX47" s="3" t="s">
        <v>26</v>
      </c>
      <c r="SDY47" s="3" t="s">
        <v>197</v>
      </c>
      <c r="SEB47" s="3" t="s">
        <v>198</v>
      </c>
      <c r="SEC47" s="2" t="s">
        <v>195</v>
      </c>
      <c r="SED47" s="3" t="s">
        <v>196</v>
      </c>
      <c r="SEE47" s="3" t="s">
        <v>180</v>
      </c>
      <c r="SEF47" s="3" t="s">
        <v>26</v>
      </c>
      <c r="SEG47" s="3" t="s">
        <v>197</v>
      </c>
      <c r="SEJ47" s="3" t="s">
        <v>198</v>
      </c>
      <c r="SEK47" s="2" t="s">
        <v>195</v>
      </c>
      <c r="SEL47" s="3" t="s">
        <v>196</v>
      </c>
      <c r="SEM47" s="3" t="s">
        <v>180</v>
      </c>
      <c r="SEN47" s="3" t="s">
        <v>26</v>
      </c>
      <c r="SEO47" s="3" t="s">
        <v>197</v>
      </c>
      <c r="SER47" s="3" t="s">
        <v>198</v>
      </c>
      <c r="SES47" s="2" t="s">
        <v>195</v>
      </c>
      <c r="SET47" s="3" t="s">
        <v>196</v>
      </c>
      <c r="SEU47" s="3" t="s">
        <v>180</v>
      </c>
      <c r="SEV47" s="3" t="s">
        <v>26</v>
      </c>
      <c r="SEW47" s="3" t="s">
        <v>197</v>
      </c>
      <c r="SEZ47" s="3" t="s">
        <v>198</v>
      </c>
      <c r="SFA47" s="2" t="s">
        <v>195</v>
      </c>
      <c r="SFB47" s="3" t="s">
        <v>196</v>
      </c>
      <c r="SFC47" s="3" t="s">
        <v>180</v>
      </c>
      <c r="SFD47" s="3" t="s">
        <v>26</v>
      </c>
      <c r="SFE47" s="3" t="s">
        <v>197</v>
      </c>
      <c r="SFH47" s="3" t="s">
        <v>198</v>
      </c>
      <c r="SFI47" s="2" t="s">
        <v>195</v>
      </c>
      <c r="SFJ47" s="3" t="s">
        <v>196</v>
      </c>
      <c r="SFK47" s="3" t="s">
        <v>180</v>
      </c>
      <c r="SFL47" s="3" t="s">
        <v>26</v>
      </c>
      <c r="SFM47" s="3" t="s">
        <v>197</v>
      </c>
      <c r="SFP47" s="3" t="s">
        <v>198</v>
      </c>
      <c r="SFQ47" s="2" t="s">
        <v>195</v>
      </c>
      <c r="SFR47" s="3" t="s">
        <v>196</v>
      </c>
      <c r="SFS47" s="3" t="s">
        <v>180</v>
      </c>
      <c r="SFT47" s="3" t="s">
        <v>26</v>
      </c>
      <c r="SFU47" s="3" t="s">
        <v>197</v>
      </c>
      <c r="SFX47" s="3" t="s">
        <v>198</v>
      </c>
      <c r="SFY47" s="2" t="s">
        <v>195</v>
      </c>
      <c r="SFZ47" s="3" t="s">
        <v>196</v>
      </c>
      <c r="SGA47" s="3" t="s">
        <v>180</v>
      </c>
      <c r="SGB47" s="3" t="s">
        <v>26</v>
      </c>
      <c r="SGC47" s="3" t="s">
        <v>197</v>
      </c>
      <c r="SGF47" s="3" t="s">
        <v>198</v>
      </c>
      <c r="SGG47" s="2" t="s">
        <v>195</v>
      </c>
      <c r="SGH47" s="3" t="s">
        <v>196</v>
      </c>
      <c r="SGI47" s="3" t="s">
        <v>180</v>
      </c>
      <c r="SGJ47" s="3" t="s">
        <v>26</v>
      </c>
      <c r="SGK47" s="3" t="s">
        <v>197</v>
      </c>
      <c r="SGN47" s="3" t="s">
        <v>198</v>
      </c>
      <c r="SGO47" s="2" t="s">
        <v>195</v>
      </c>
      <c r="SGP47" s="3" t="s">
        <v>196</v>
      </c>
      <c r="SGQ47" s="3" t="s">
        <v>180</v>
      </c>
      <c r="SGR47" s="3" t="s">
        <v>26</v>
      </c>
      <c r="SGS47" s="3" t="s">
        <v>197</v>
      </c>
      <c r="SGV47" s="3" t="s">
        <v>198</v>
      </c>
      <c r="SGW47" s="2" t="s">
        <v>195</v>
      </c>
      <c r="SGX47" s="3" t="s">
        <v>196</v>
      </c>
      <c r="SGY47" s="3" t="s">
        <v>180</v>
      </c>
      <c r="SGZ47" s="3" t="s">
        <v>26</v>
      </c>
      <c r="SHA47" s="3" t="s">
        <v>197</v>
      </c>
      <c r="SHD47" s="3" t="s">
        <v>198</v>
      </c>
      <c r="SHE47" s="2" t="s">
        <v>195</v>
      </c>
      <c r="SHF47" s="3" t="s">
        <v>196</v>
      </c>
      <c r="SHG47" s="3" t="s">
        <v>180</v>
      </c>
      <c r="SHH47" s="3" t="s">
        <v>26</v>
      </c>
      <c r="SHI47" s="3" t="s">
        <v>197</v>
      </c>
      <c r="SHL47" s="3" t="s">
        <v>198</v>
      </c>
      <c r="SHM47" s="2" t="s">
        <v>195</v>
      </c>
      <c r="SHN47" s="3" t="s">
        <v>196</v>
      </c>
      <c r="SHO47" s="3" t="s">
        <v>180</v>
      </c>
      <c r="SHP47" s="3" t="s">
        <v>26</v>
      </c>
      <c r="SHQ47" s="3" t="s">
        <v>197</v>
      </c>
      <c r="SHT47" s="3" t="s">
        <v>198</v>
      </c>
      <c r="SHU47" s="2" t="s">
        <v>195</v>
      </c>
      <c r="SHV47" s="3" t="s">
        <v>196</v>
      </c>
      <c r="SHW47" s="3" t="s">
        <v>180</v>
      </c>
      <c r="SHX47" s="3" t="s">
        <v>26</v>
      </c>
      <c r="SHY47" s="3" t="s">
        <v>197</v>
      </c>
      <c r="SIB47" s="3" t="s">
        <v>198</v>
      </c>
      <c r="SIC47" s="2" t="s">
        <v>195</v>
      </c>
      <c r="SID47" s="3" t="s">
        <v>196</v>
      </c>
      <c r="SIE47" s="3" t="s">
        <v>180</v>
      </c>
      <c r="SIF47" s="3" t="s">
        <v>26</v>
      </c>
      <c r="SIG47" s="3" t="s">
        <v>197</v>
      </c>
      <c r="SIJ47" s="3" t="s">
        <v>198</v>
      </c>
      <c r="SIK47" s="2" t="s">
        <v>195</v>
      </c>
      <c r="SIL47" s="3" t="s">
        <v>196</v>
      </c>
      <c r="SIM47" s="3" t="s">
        <v>180</v>
      </c>
      <c r="SIN47" s="3" t="s">
        <v>26</v>
      </c>
      <c r="SIO47" s="3" t="s">
        <v>197</v>
      </c>
      <c r="SIR47" s="3" t="s">
        <v>198</v>
      </c>
      <c r="SIS47" s="2" t="s">
        <v>195</v>
      </c>
      <c r="SIT47" s="3" t="s">
        <v>196</v>
      </c>
      <c r="SIU47" s="3" t="s">
        <v>180</v>
      </c>
      <c r="SIV47" s="3" t="s">
        <v>26</v>
      </c>
      <c r="SIW47" s="3" t="s">
        <v>197</v>
      </c>
      <c r="SIZ47" s="3" t="s">
        <v>198</v>
      </c>
      <c r="SJA47" s="2" t="s">
        <v>195</v>
      </c>
      <c r="SJB47" s="3" t="s">
        <v>196</v>
      </c>
      <c r="SJC47" s="3" t="s">
        <v>180</v>
      </c>
      <c r="SJD47" s="3" t="s">
        <v>26</v>
      </c>
      <c r="SJE47" s="3" t="s">
        <v>197</v>
      </c>
      <c r="SJH47" s="3" t="s">
        <v>198</v>
      </c>
      <c r="SJI47" s="2" t="s">
        <v>195</v>
      </c>
      <c r="SJJ47" s="3" t="s">
        <v>196</v>
      </c>
      <c r="SJK47" s="3" t="s">
        <v>180</v>
      </c>
      <c r="SJL47" s="3" t="s">
        <v>26</v>
      </c>
      <c r="SJM47" s="3" t="s">
        <v>197</v>
      </c>
      <c r="SJP47" s="3" t="s">
        <v>198</v>
      </c>
      <c r="SJQ47" s="2" t="s">
        <v>195</v>
      </c>
      <c r="SJR47" s="3" t="s">
        <v>196</v>
      </c>
      <c r="SJS47" s="3" t="s">
        <v>180</v>
      </c>
      <c r="SJT47" s="3" t="s">
        <v>26</v>
      </c>
      <c r="SJU47" s="3" t="s">
        <v>197</v>
      </c>
      <c r="SJX47" s="3" t="s">
        <v>198</v>
      </c>
      <c r="SJY47" s="2" t="s">
        <v>195</v>
      </c>
      <c r="SJZ47" s="3" t="s">
        <v>196</v>
      </c>
      <c r="SKA47" s="3" t="s">
        <v>180</v>
      </c>
      <c r="SKB47" s="3" t="s">
        <v>26</v>
      </c>
      <c r="SKC47" s="3" t="s">
        <v>197</v>
      </c>
      <c r="SKF47" s="3" t="s">
        <v>198</v>
      </c>
      <c r="SKG47" s="2" t="s">
        <v>195</v>
      </c>
      <c r="SKH47" s="3" t="s">
        <v>196</v>
      </c>
      <c r="SKI47" s="3" t="s">
        <v>180</v>
      </c>
      <c r="SKJ47" s="3" t="s">
        <v>26</v>
      </c>
      <c r="SKK47" s="3" t="s">
        <v>197</v>
      </c>
      <c r="SKN47" s="3" t="s">
        <v>198</v>
      </c>
      <c r="SKO47" s="2" t="s">
        <v>195</v>
      </c>
      <c r="SKP47" s="3" t="s">
        <v>196</v>
      </c>
      <c r="SKQ47" s="3" t="s">
        <v>180</v>
      </c>
      <c r="SKR47" s="3" t="s">
        <v>26</v>
      </c>
      <c r="SKS47" s="3" t="s">
        <v>197</v>
      </c>
      <c r="SKV47" s="3" t="s">
        <v>198</v>
      </c>
      <c r="SKW47" s="2" t="s">
        <v>195</v>
      </c>
      <c r="SKX47" s="3" t="s">
        <v>196</v>
      </c>
      <c r="SKY47" s="3" t="s">
        <v>180</v>
      </c>
      <c r="SKZ47" s="3" t="s">
        <v>26</v>
      </c>
      <c r="SLA47" s="3" t="s">
        <v>197</v>
      </c>
      <c r="SLD47" s="3" t="s">
        <v>198</v>
      </c>
      <c r="SLE47" s="2" t="s">
        <v>195</v>
      </c>
      <c r="SLF47" s="3" t="s">
        <v>196</v>
      </c>
      <c r="SLG47" s="3" t="s">
        <v>180</v>
      </c>
      <c r="SLH47" s="3" t="s">
        <v>26</v>
      </c>
      <c r="SLI47" s="3" t="s">
        <v>197</v>
      </c>
      <c r="SLL47" s="3" t="s">
        <v>198</v>
      </c>
      <c r="SLM47" s="2" t="s">
        <v>195</v>
      </c>
      <c r="SLN47" s="3" t="s">
        <v>196</v>
      </c>
      <c r="SLO47" s="3" t="s">
        <v>180</v>
      </c>
      <c r="SLP47" s="3" t="s">
        <v>26</v>
      </c>
      <c r="SLQ47" s="3" t="s">
        <v>197</v>
      </c>
      <c r="SLT47" s="3" t="s">
        <v>198</v>
      </c>
      <c r="SLU47" s="2" t="s">
        <v>195</v>
      </c>
      <c r="SLV47" s="3" t="s">
        <v>196</v>
      </c>
      <c r="SLW47" s="3" t="s">
        <v>180</v>
      </c>
      <c r="SLX47" s="3" t="s">
        <v>26</v>
      </c>
      <c r="SLY47" s="3" t="s">
        <v>197</v>
      </c>
      <c r="SMB47" s="3" t="s">
        <v>198</v>
      </c>
      <c r="SMC47" s="2" t="s">
        <v>195</v>
      </c>
      <c r="SMD47" s="3" t="s">
        <v>196</v>
      </c>
      <c r="SME47" s="3" t="s">
        <v>180</v>
      </c>
      <c r="SMF47" s="3" t="s">
        <v>26</v>
      </c>
      <c r="SMG47" s="3" t="s">
        <v>197</v>
      </c>
      <c r="SMJ47" s="3" t="s">
        <v>198</v>
      </c>
      <c r="SMK47" s="2" t="s">
        <v>195</v>
      </c>
      <c r="SML47" s="3" t="s">
        <v>196</v>
      </c>
      <c r="SMM47" s="3" t="s">
        <v>180</v>
      </c>
      <c r="SMN47" s="3" t="s">
        <v>26</v>
      </c>
      <c r="SMO47" s="3" t="s">
        <v>197</v>
      </c>
      <c r="SMR47" s="3" t="s">
        <v>198</v>
      </c>
      <c r="SMS47" s="2" t="s">
        <v>195</v>
      </c>
      <c r="SMT47" s="3" t="s">
        <v>196</v>
      </c>
      <c r="SMU47" s="3" t="s">
        <v>180</v>
      </c>
      <c r="SMV47" s="3" t="s">
        <v>26</v>
      </c>
      <c r="SMW47" s="3" t="s">
        <v>197</v>
      </c>
      <c r="SMZ47" s="3" t="s">
        <v>198</v>
      </c>
      <c r="SNA47" s="2" t="s">
        <v>195</v>
      </c>
      <c r="SNB47" s="3" t="s">
        <v>196</v>
      </c>
      <c r="SNC47" s="3" t="s">
        <v>180</v>
      </c>
      <c r="SND47" s="3" t="s">
        <v>26</v>
      </c>
      <c r="SNE47" s="3" t="s">
        <v>197</v>
      </c>
      <c r="SNH47" s="3" t="s">
        <v>198</v>
      </c>
      <c r="SNI47" s="2" t="s">
        <v>195</v>
      </c>
      <c r="SNJ47" s="3" t="s">
        <v>196</v>
      </c>
      <c r="SNK47" s="3" t="s">
        <v>180</v>
      </c>
      <c r="SNL47" s="3" t="s">
        <v>26</v>
      </c>
      <c r="SNM47" s="3" t="s">
        <v>197</v>
      </c>
      <c r="SNP47" s="3" t="s">
        <v>198</v>
      </c>
      <c r="SNQ47" s="2" t="s">
        <v>195</v>
      </c>
      <c r="SNR47" s="3" t="s">
        <v>196</v>
      </c>
      <c r="SNS47" s="3" t="s">
        <v>180</v>
      </c>
      <c r="SNT47" s="3" t="s">
        <v>26</v>
      </c>
      <c r="SNU47" s="3" t="s">
        <v>197</v>
      </c>
      <c r="SNX47" s="3" t="s">
        <v>198</v>
      </c>
      <c r="SNY47" s="2" t="s">
        <v>195</v>
      </c>
      <c r="SNZ47" s="3" t="s">
        <v>196</v>
      </c>
      <c r="SOA47" s="3" t="s">
        <v>180</v>
      </c>
      <c r="SOB47" s="3" t="s">
        <v>26</v>
      </c>
      <c r="SOC47" s="3" t="s">
        <v>197</v>
      </c>
      <c r="SOF47" s="3" t="s">
        <v>198</v>
      </c>
      <c r="SOG47" s="2" t="s">
        <v>195</v>
      </c>
      <c r="SOH47" s="3" t="s">
        <v>196</v>
      </c>
      <c r="SOI47" s="3" t="s">
        <v>180</v>
      </c>
      <c r="SOJ47" s="3" t="s">
        <v>26</v>
      </c>
      <c r="SOK47" s="3" t="s">
        <v>197</v>
      </c>
      <c r="SON47" s="3" t="s">
        <v>198</v>
      </c>
      <c r="SOO47" s="2" t="s">
        <v>195</v>
      </c>
      <c r="SOP47" s="3" t="s">
        <v>196</v>
      </c>
      <c r="SOQ47" s="3" t="s">
        <v>180</v>
      </c>
      <c r="SOR47" s="3" t="s">
        <v>26</v>
      </c>
      <c r="SOS47" s="3" t="s">
        <v>197</v>
      </c>
      <c r="SOV47" s="3" t="s">
        <v>198</v>
      </c>
      <c r="SOW47" s="2" t="s">
        <v>195</v>
      </c>
      <c r="SOX47" s="3" t="s">
        <v>196</v>
      </c>
      <c r="SOY47" s="3" t="s">
        <v>180</v>
      </c>
      <c r="SOZ47" s="3" t="s">
        <v>26</v>
      </c>
      <c r="SPA47" s="3" t="s">
        <v>197</v>
      </c>
      <c r="SPD47" s="3" t="s">
        <v>198</v>
      </c>
      <c r="SPE47" s="2" t="s">
        <v>195</v>
      </c>
      <c r="SPF47" s="3" t="s">
        <v>196</v>
      </c>
      <c r="SPG47" s="3" t="s">
        <v>180</v>
      </c>
      <c r="SPH47" s="3" t="s">
        <v>26</v>
      </c>
      <c r="SPI47" s="3" t="s">
        <v>197</v>
      </c>
      <c r="SPL47" s="3" t="s">
        <v>198</v>
      </c>
      <c r="SPM47" s="2" t="s">
        <v>195</v>
      </c>
      <c r="SPN47" s="3" t="s">
        <v>196</v>
      </c>
      <c r="SPO47" s="3" t="s">
        <v>180</v>
      </c>
      <c r="SPP47" s="3" t="s">
        <v>26</v>
      </c>
      <c r="SPQ47" s="3" t="s">
        <v>197</v>
      </c>
      <c r="SPT47" s="3" t="s">
        <v>198</v>
      </c>
      <c r="SPU47" s="2" t="s">
        <v>195</v>
      </c>
      <c r="SPV47" s="3" t="s">
        <v>196</v>
      </c>
      <c r="SPW47" s="3" t="s">
        <v>180</v>
      </c>
      <c r="SPX47" s="3" t="s">
        <v>26</v>
      </c>
      <c r="SPY47" s="3" t="s">
        <v>197</v>
      </c>
      <c r="SQB47" s="3" t="s">
        <v>198</v>
      </c>
      <c r="SQC47" s="2" t="s">
        <v>195</v>
      </c>
      <c r="SQD47" s="3" t="s">
        <v>196</v>
      </c>
      <c r="SQE47" s="3" t="s">
        <v>180</v>
      </c>
      <c r="SQF47" s="3" t="s">
        <v>26</v>
      </c>
      <c r="SQG47" s="3" t="s">
        <v>197</v>
      </c>
      <c r="SQJ47" s="3" t="s">
        <v>198</v>
      </c>
      <c r="SQK47" s="2" t="s">
        <v>195</v>
      </c>
      <c r="SQL47" s="3" t="s">
        <v>196</v>
      </c>
      <c r="SQM47" s="3" t="s">
        <v>180</v>
      </c>
      <c r="SQN47" s="3" t="s">
        <v>26</v>
      </c>
      <c r="SQO47" s="3" t="s">
        <v>197</v>
      </c>
      <c r="SQR47" s="3" t="s">
        <v>198</v>
      </c>
      <c r="SQS47" s="2" t="s">
        <v>195</v>
      </c>
      <c r="SQT47" s="3" t="s">
        <v>196</v>
      </c>
      <c r="SQU47" s="3" t="s">
        <v>180</v>
      </c>
      <c r="SQV47" s="3" t="s">
        <v>26</v>
      </c>
      <c r="SQW47" s="3" t="s">
        <v>197</v>
      </c>
      <c r="SQZ47" s="3" t="s">
        <v>198</v>
      </c>
      <c r="SRA47" s="2" t="s">
        <v>195</v>
      </c>
      <c r="SRB47" s="3" t="s">
        <v>196</v>
      </c>
      <c r="SRC47" s="3" t="s">
        <v>180</v>
      </c>
      <c r="SRD47" s="3" t="s">
        <v>26</v>
      </c>
      <c r="SRE47" s="3" t="s">
        <v>197</v>
      </c>
      <c r="SRH47" s="3" t="s">
        <v>198</v>
      </c>
      <c r="SRI47" s="2" t="s">
        <v>195</v>
      </c>
      <c r="SRJ47" s="3" t="s">
        <v>196</v>
      </c>
      <c r="SRK47" s="3" t="s">
        <v>180</v>
      </c>
      <c r="SRL47" s="3" t="s">
        <v>26</v>
      </c>
      <c r="SRM47" s="3" t="s">
        <v>197</v>
      </c>
      <c r="SRP47" s="3" t="s">
        <v>198</v>
      </c>
      <c r="SRQ47" s="2" t="s">
        <v>195</v>
      </c>
      <c r="SRR47" s="3" t="s">
        <v>196</v>
      </c>
      <c r="SRS47" s="3" t="s">
        <v>180</v>
      </c>
      <c r="SRT47" s="3" t="s">
        <v>26</v>
      </c>
      <c r="SRU47" s="3" t="s">
        <v>197</v>
      </c>
      <c r="SRX47" s="3" t="s">
        <v>198</v>
      </c>
      <c r="SRY47" s="2" t="s">
        <v>195</v>
      </c>
      <c r="SRZ47" s="3" t="s">
        <v>196</v>
      </c>
      <c r="SSA47" s="3" t="s">
        <v>180</v>
      </c>
      <c r="SSB47" s="3" t="s">
        <v>26</v>
      </c>
      <c r="SSC47" s="3" t="s">
        <v>197</v>
      </c>
      <c r="SSF47" s="3" t="s">
        <v>198</v>
      </c>
      <c r="SSG47" s="2" t="s">
        <v>195</v>
      </c>
      <c r="SSH47" s="3" t="s">
        <v>196</v>
      </c>
      <c r="SSI47" s="3" t="s">
        <v>180</v>
      </c>
      <c r="SSJ47" s="3" t="s">
        <v>26</v>
      </c>
      <c r="SSK47" s="3" t="s">
        <v>197</v>
      </c>
      <c r="SSN47" s="3" t="s">
        <v>198</v>
      </c>
      <c r="SSO47" s="2" t="s">
        <v>195</v>
      </c>
      <c r="SSP47" s="3" t="s">
        <v>196</v>
      </c>
      <c r="SSQ47" s="3" t="s">
        <v>180</v>
      </c>
      <c r="SSR47" s="3" t="s">
        <v>26</v>
      </c>
      <c r="SSS47" s="3" t="s">
        <v>197</v>
      </c>
      <c r="SSV47" s="3" t="s">
        <v>198</v>
      </c>
      <c r="SSW47" s="2" t="s">
        <v>195</v>
      </c>
      <c r="SSX47" s="3" t="s">
        <v>196</v>
      </c>
      <c r="SSY47" s="3" t="s">
        <v>180</v>
      </c>
      <c r="SSZ47" s="3" t="s">
        <v>26</v>
      </c>
      <c r="STA47" s="3" t="s">
        <v>197</v>
      </c>
      <c r="STD47" s="3" t="s">
        <v>198</v>
      </c>
      <c r="STE47" s="2" t="s">
        <v>195</v>
      </c>
      <c r="STF47" s="3" t="s">
        <v>196</v>
      </c>
      <c r="STG47" s="3" t="s">
        <v>180</v>
      </c>
      <c r="STH47" s="3" t="s">
        <v>26</v>
      </c>
      <c r="STI47" s="3" t="s">
        <v>197</v>
      </c>
      <c r="STL47" s="3" t="s">
        <v>198</v>
      </c>
      <c r="STM47" s="2" t="s">
        <v>195</v>
      </c>
      <c r="STN47" s="3" t="s">
        <v>196</v>
      </c>
      <c r="STO47" s="3" t="s">
        <v>180</v>
      </c>
      <c r="STP47" s="3" t="s">
        <v>26</v>
      </c>
      <c r="STQ47" s="3" t="s">
        <v>197</v>
      </c>
      <c r="STT47" s="3" t="s">
        <v>198</v>
      </c>
      <c r="STU47" s="2" t="s">
        <v>195</v>
      </c>
      <c r="STV47" s="3" t="s">
        <v>196</v>
      </c>
      <c r="STW47" s="3" t="s">
        <v>180</v>
      </c>
      <c r="STX47" s="3" t="s">
        <v>26</v>
      </c>
      <c r="STY47" s="3" t="s">
        <v>197</v>
      </c>
      <c r="SUB47" s="3" t="s">
        <v>198</v>
      </c>
      <c r="SUC47" s="2" t="s">
        <v>195</v>
      </c>
      <c r="SUD47" s="3" t="s">
        <v>196</v>
      </c>
      <c r="SUE47" s="3" t="s">
        <v>180</v>
      </c>
      <c r="SUF47" s="3" t="s">
        <v>26</v>
      </c>
      <c r="SUG47" s="3" t="s">
        <v>197</v>
      </c>
      <c r="SUJ47" s="3" t="s">
        <v>198</v>
      </c>
      <c r="SUK47" s="2" t="s">
        <v>195</v>
      </c>
      <c r="SUL47" s="3" t="s">
        <v>196</v>
      </c>
      <c r="SUM47" s="3" t="s">
        <v>180</v>
      </c>
      <c r="SUN47" s="3" t="s">
        <v>26</v>
      </c>
      <c r="SUO47" s="3" t="s">
        <v>197</v>
      </c>
      <c r="SUR47" s="3" t="s">
        <v>198</v>
      </c>
      <c r="SUS47" s="2" t="s">
        <v>195</v>
      </c>
      <c r="SUT47" s="3" t="s">
        <v>196</v>
      </c>
      <c r="SUU47" s="3" t="s">
        <v>180</v>
      </c>
      <c r="SUV47" s="3" t="s">
        <v>26</v>
      </c>
      <c r="SUW47" s="3" t="s">
        <v>197</v>
      </c>
      <c r="SUZ47" s="3" t="s">
        <v>198</v>
      </c>
      <c r="SVA47" s="2" t="s">
        <v>195</v>
      </c>
      <c r="SVB47" s="3" t="s">
        <v>196</v>
      </c>
      <c r="SVC47" s="3" t="s">
        <v>180</v>
      </c>
      <c r="SVD47" s="3" t="s">
        <v>26</v>
      </c>
      <c r="SVE47" s="3" t="s">
        <v>197</v>
      </c>
      <c r="SVH47" s="3" t="s">
        <v>198</v>
      </c>
      <c r="SVI47" s="2" t="s">
        <v>195</v>
      </c>
      <c r="SVJ47" s="3" t="s">
        <v>196</v>
      </c>
      <c r="SVK47" s="3" t="s">
        <v>180</v>
      </c>
      <c r="SVL47" s="3" t="s">
        <v>26</v>
      </c>
      <c r="SVM47" s="3" t="s">
        <v>197</v>
      </c>
      <c r="SVP47" s="3" t="s">
        <v>198</v>
      </c>
      <c r="SVQ47" s="2" t="s">
        <v>195</v>
      </c>
      <c r="SVR47" s="3" t="s">
        <v>196</v>
      </c>
      <c r="SVS47" s="3" t="s">
        <v>180</v>
      </c>
      <c r="SVT47" s="3" t="s">
        <v>26</v>
      </c>
      <c r="SVU47" s="3" t="s">
        <v>197</v>
      </c>
      <c r="SVX47" s="3" t="s">
        <v>198</v>
      </c>
      <c r="SVY47" s="2" t="s">
        <v>195</v>
      </c>
      <c r="SVZ47" s="3" t="s">
        <v>196</v>
      </c>
      <c r="SWA47" s="3" t="s">
        <v>180</v>
      </c>
      <c r="SWB47" s="3" t="s">
        <v>26</v>
      </c>
      <c r="SWC47" s="3" t="s">
        <v>197</v>
      </c>
      <c r="SWF47" s="3" t="s">
        <v>198</v>
      </c>
      <c r="SWG47" s="2" t="s">
        <v>195</v>
      </c>
      <c r="SWH47" s="3" t="s">
        <v>196</v>
      </c>
      <c r="SWI47" s="3" t="s">
        <v>180</v>
      </c>
      <c r="SWJ47" s="3" t="s">
        <v>26</v>
      </c>
      <c r="SWK47" s="3" t="s">
        <v>197</v>
      </c>
      <c r="SWN47" s="3" t="s">
        <v>198</v>
      </c>
      <c r="SWO47" s="2" t="s">
        <v>195</v>
      </c>
      <c r="SWP47" s="3" t="s">
        <v>196</v>
      </c>
      <c r="SWQ47" s="3" t="s">
        <v>180</v>
      </c>
      <c r="SWR47" s="3" t="s">
        <v>26</v>
      </c>
      <c r="SWS47" s="3" t="s">
        <v>197</v>
      </c>
      <c r="SWV47" s="3" t="s">
        <v>198</v>
      </c>
      <c r="SWW47" s="2" t="s">
        <v>195</v>
      </c>
      <c r="SWX47" s="3" t="s">
        <v>196</v>
      </c>
      <c r="SWY47" s="3" t="s">
        <v>180</v>
      </c>
      <c r="SWZ47" s="3" t="s">
        <v>26</v>
      </c>
      <c r="SXA47" s="3" t="s">
        <v>197</v>
      </c>
      <c r="SXD47" s="3" t="s">
        <v>198</v>
      </c>
      <c r="SXE47" s="2" t="s">
        <v>195</v>
      </c>
      <c r="SXF47" s="3" t="s">
        <v>196</v>
      </c>
      <c r="SXG47" s="3" t="s">
        <v>180</v>
      </c>
      <c r="SXH47" s="3" t="s">
        <v>26</v>
      </c>
      <c r="SXI47" s="3" t="s">
        <v>197</v>
      </c>
      <c r="SXL47" s="3" t="s">
        <v>198</v>
      </c>
      <c r="SXM47" s="2" t="s">
        <v>195</v>
      </c>
      <c r="SXN47" s="3" t="s">
        <v>196</v>
      </c>
      <c r="SXO47" s="3" t="s">
        <v>180</v>
      </c>
      <c r="SXP47" s="3" t="s">
        <v>26</v>
      </c>
      <c r="SXQ47" s="3" t="s">
        <v>197</v>
      </c>
      <c r="SXT47" s="3" t="s">
        <v>198</v>
      </c>
      <c r="SXU47" s="2" t="s">
        <v>195</v>
      </c>
      <c r="SXV47" s="3" t="s">
        <v>196</v>
      </c>
      <c r="SXW47" s="3" t="s">
        <v>180</v>
      </c>
      <c r="SXX47" s="3" t="s">
        <v>26</v>
      </c>
      <c r="SXY47" s="3" t="s">
        <v>197</v>
      </c>
      <c r="SYB47" s="3" t="s">
        <v>198</v>
      </c>
      <c r="SYC47" s="2" t="s">
        <v>195</v>
      </c>
      <c r="SYD47" s="3" t="s">
        <v>196</v>
      </c>
      <c r="SYE47" s="3" t="s">
        <v>180</v>
      </c>
      <c r="SYF47" s="3" t="s">
        <v>26</v>
      </c>
      <c r="SYG47" s="3" t="s">
        <v>197</v>
      </c>
      <c r="SYJ47" s="3" t="s">
        <v>198</v>
      </c>
      <c r="SYK47" s="2" t="s">
        <v>195</v>
      </c>
      <c r="SYL47" s="3" t="s">
        <v>196</v>
      </c>
      <c r="SYM47" s="3" t="s">
        <v>180</v>
      </c>
      <c r="SYN47" s="3" t="s">
        <v>26</v>
      </c>
      <c r="SYO47" s="3" t="s">
        <v>197</v>
      </c>
      <c r="SYR47" s="3" t="s">
        <v>198</v>
      </c>
      <c r="SYS47" s="2" t="s">
        <v>195</v>
      </c>
      <c r="SYT47" s="3" t="s">
        <v>196</v>
      </c>
      <c r="SYU47" s="3" t="s">
        <v>180</v>
      </c>
      <c r="SYV47" s="3" t="s">
        <v>26</v>
      </c>
      <c r="SYW47" s="3" t="s">
        <v>197</v>
      </c>
      <c r="SYZ47" s="3" t="s">
        <v>198</v>
      </c>
      <c r="SZA47" s="2" t="s">
        <v>195</v>
      </c>
      <c r="SZB47" s="3" t="s">
        <v>196</v>
      </c>
      <c r="SZC47" s="3" t="s">
        <v>180</v>
      </c>
      <c r="SZD47" s="3" t="s">
        <v>26</v>
      </c>
      <c r="SZE47" s="3" t="s">
        <v>197</v>
      </c>
      <c r="SZH47" s="3" t="s">
        <v>198</v>
      </c>
      <c r="SZI47" s="2" t="s">
        <v>195</v>
      </c>
      <c r="SZJ47" s="3" t="s">
        <v>196</v>
      </c>
      <c r="SZK47" s="3" t="s">
        <v>180</v>
      </c>
      <c r="SZL47" s="3" t="s">
        <v>26</v>
      </c>
      <c r="SZM47" s="3" t="s">
        <v>197</v>
      </c>
      <c r="SZP47" s="3" t="s">
        <v>198</v>
      </c>
      <c r="SZQ47" s="2" t="s">
        <v>195</v>
      </c>
      <c r="SZR47" s="3" t="s">
        <v>196</v>
      </c>
      <c r="SZS47" s="3" t="s">
        <v>180</v>
      </c>
      <c r="SZT47" s="3" t="s">
        <v>26</v>
      </c>
      <c r="SZU47" s="3" t="s">
        <v>197</v>
      </c>
      <c r="SZX47" s="3" t="s">
        <v>198</v>
      </c>
      <c r="SZY47" s="2" t="s">
        <v>195</v>
      </c>
      <c r="SZZ47" s="3" t="s">
        <v>196</v>
      </c>
      <c r="TAA47" s="3" t="s">
        <v>180</v>
      </c>
      <c r="TAB47" s="3" t="s">
        <v>26</v>
      </c>
      <c r="TAC47" s="3" t="s">
        <v>197</v>
      </c>
      <c r="TAF47" s="3" t="s">
        <v>198</v>
      </c>
      <c r="TAG47" s="2" t="s">
        <v>195</v>
      </c>
      <c r="TAH47" s="3" t="s">
        <v>196</v>
      </c>
      <c r="TAI47" s="3" t="s">
        <v>180</v>
      </c>
      <c r="TAJ47" s="3" t="s">
        <v>26</v>
      </c>
      <c r="TAK47" s="3" t="s">
        <v>197</v>
      </c>
      <c r="TAN47" s="3" t="s">
        <v>198</v>
      </c>
      <c r="TAO47" s="2" t="s">
        <v>195</v>
      </c>
      <c r="TAP47" s="3" t="s">
        <v>196</v>
      </c>
      <c r="TAQ47" s="3" t="s">
        <v>180</v>
      </c>
      <c r="TAR47" s="3" t="s">
        <v>26</v>
      </c>
      <c r="TAS47" s="3" t="s">
        <v>197</v>
      </c>
      <c r="TAV47" s="3" t="s">
        <v>198</v>
      </c>
      <c r="TAW47" s="2" t="s">
        <v>195</v>
      </c>
      <c r="TAX47" s="3" t="s">
        <v>196</v>
      </c>
      <c r="TAY47" s="3" t="s">
        <v>180</v>
      </c>
      <c r="TAZ47" s="3" t="s">
        <v>26</v>
      </c>
      <c r="TBA47" s="3" t="s">
        <v>197</v>
      </c>
      <c r="TBD47" s="3" t="s">
        <v>198</v>
      </c>
      <c r="TBE47" s="2" t="s">
        <v>195</v>
      </c>
      <c r="TBF47" s="3" t="s">
        <v>196</v>
      </c>
      <c r="TBG47" s="3" t="s">
        <v>180</v>
      </c>
      <c r="TBH47" s="3" t="s">
        <v>26</v>
      </c>
      <c r="TBI47" s="3" t="s">
        <v>197</v>
      </c>
      <c r="TBL47" s="3" t="s">
        <v>198</v>
      </c>
      <c r="TBM47" s="2" t="s">
        <v>195</v>
      </c>
      <c r="TBN47" s="3" t="s">
        <v>196</v>
      </c>
      <c r="TBO47" s="3" t="s">
        <v>180</v>
      </c>
      <c r="TBP47" s="3" t="s">
        <v>26</v>
      </c>
      <c r="TBQ47" s="3" t="s">
        <v>197</v>
      </c>
      <c r="TBT47" s="3" t="s">
        <v>198</v>
      </c>
      <c r="TBU47" s="2" t="s">
        <v>195</v>
      </c>
      <c r="TBV47" s="3" t="s">
        <v>196</v>
      </c>
      <c r="TBW47" s="3" t="s">
        <v>180</v>
      </c>
      <c r="TBX47" s="3" t="s">
        <v>26</v>
      </c>
      <c r="TBY47" s="3" t="s">
        <v>197</v>
      </c>
      <c r="TCB47" s="3" t="s">
        <v>198</v>
      </c>
      <c r="TCC47" s="2" t="s">
        <v>195</v>
      </c>
      <c r="TCD47" s="3" t="s">
        <v>196</v>
      </c>
      <c r="TCE47" s="3" t="s">
        <v>180</v>
      </c>
      <c r="TCF47" s="3" t="s">
        <v>26</v>
      </c>
      <c r="TCG47" s="3" t="s">
        <v>197</v>
      </c>
      <c r="TCJ47" s="3" t="s">
        <v>198</v>
      </c>
      <c r="TCK47" s="2" t="s">
        <v>195</v>
      </c>
      <c r="TCL47" s="3" t="s">
        <v>196</v>
      </c>
      <c r="TCM47" s="3" t="s">
        <v>180</v>
      </c>
      <c r="TCN47" s="3" t="s">
        <v>26</v>
      </c>
      <c r="TCO47" s="3" t="s">
        <v>197</v>
      </c>
      <c r="TCR47" s="3" t="s">
        <v>198</v>
      </c>
      <c r="TCS47" s="2" t="s">
        <v>195</v>
      </c>
      <c r="TCT47" s="3" t="s">
        <v>196</v>
      </c>
      <c r="TCU47" s="3" t="s">
        <v>180</v>
      </c>
      <c r="TCV47" s="3" t="s">
        <v>26</v>
      </c>
      <c r="TCW47" s="3" t="s">
        <v>197</v>
      </c>
      <c r="TCZ47" s="3" t="s">
        <v>198</v>
      </c>
      <c r="TDA47" s="2" t="s">
        <v>195</v>
      </c>
      <c r="TDB47" s="3" t="s">
        <v>196</v>
      </c>
      <c r="TDC47" s="3" t="s">
        <v>180</v>
      </c>
      <c r="TDD47" s="3" t="s">
        <v>26</v>
      </c>
      <c r="TDE47" s="3" t="s">
        <v>197</v>
      </c>
      <c r="TDH47" s="3" t="s">
        <v>198</v>
      </c>
      <c r="TDI47" s="2" t="s">
        <v>195</v>
      </c>
      <c r="TDJ47" s="3" t="s">
        <v>196</v>
      </c>
      <c r="TDK47" s="3" t="s">
        <v>180</v>
      </c>
      <c r="TDL47" s="3" t="s">
        <v>26</v>
      </c>
      <c r="TDM47" s="3" t="s">
        <v>197</v>
      </c>
      <c r="TDP47" s="3" t="s">
        <v>198</v>
      </c>
      <c r="TDQ47" s="2" t="s">
        <v>195</v>
      </c>
      <c r="TDR47" s="3" t="s">
        <v>196</v>
      </c>
      <c r="TDS47" s="3" t="s">
        <v>180</v>
      </c>
      <c r="TDT47" s="3" t="s">
        <v>26</v>
      </c>
      <c r="TDU47" s="3" t="s">
        <v>197</v>
      </c>
      <c r="TDX47" s="3" t="s">
        <v>198</v>
      </c>
      <c r="TDY47" s="2" t="s">
        <v>195</v>
      </c>
      <c r="TDZ47" s="3" t="s">
        <v>196</v>
      </c>
      <c r="TEA47" s="3" t="s">
        <v>180</v>
      </c>
      <c r="TEB47" s="3" t="s">
        <v>26</v>
      </c>
      <c r="TEC47" s="3" t="s">
        <v>197</v>
      </c>
      <c r="TEF47" s="3" t="s">
        <v>198</v>
      </c>
      <c r="TEG47" s="2" t="s">
        <v>195</v>
      </c>
      <c r="TEH47" s="3" t="s">
        <v>196</v>
      </c>
      <c r="TEI47" s="3" t="s">
        <v>180</v>
      </c>
      <c r="TEJ47" s="3" t="s">
        <v>26</v>
      </c>
      <c r="TEK47" s="3" t="s">
        <v>197</v>
      </c>
      <c r="TEN47" s="3" t="s">
        <v>198</v>
      </c>
      <c r="TEO47" s="2" t="s">
        <v>195</v>
      </c>
      <c r="TEP47" s="3" t="s">
        <v>196</v>
      </c>
      <c r="TEQ47" s="3" t="s">
        <v>180</v>
      </c>
      <c r="TER47" s="3" t="s">
        <v>26</v>
      </c>
      <c r="TES47" s="3" t="s">
        <v>197</v>
      </c>
      <c r="TEV47" s="3" t="s">
        <v>198</v>
      </c>
      <c r="TEW47" s="2" t="s">
        <v>195</v>
      </c>
      <c r="TEX47" s="3" t="s">
        <v>196</v>
      </c>
      <c r="TEY47" s="3" t="s">
        <v>180</v>
      </c>
      <c r="TEZ47" s="3" t="s">
        <v>26</v>
      </c>
      <c r="TFA47" s="3" t="s">
        <v>197</v>
      </c>
      <c r="TFD47" s="3" t="s">
        <v>198</v>
      </c>
      <c r="TFE47" s="2" t="s">
        <v>195</v>
      </c>
      <c r="TFF47" s="3" t="s">
        <v>196</v>
      </c>
      <c r="TFG47" s="3" t="s">
        <v>180</v>
      </c>
      <c r="TFH47" s="3" t="s">
        <v>26</v>
      </c>
      <c r="TFI47" s="3" t="s">
        <v>197</v>
      </c>
      <c r="TFL47" s="3" t="s">
        <v>198</v>
      </c>
      <c r="TFM47" s="2" t="s">
        <v>195</v>
      </c>
      <c r="TFN47" s="3" t="s">
        <v>196</v>
      </c>
      <c r="TFO47" s="3" t="s">
        <v>180</v>
      </c>
      <c r="TFP47" s="3" t="s">
        <v>26</v>
      </c>
      <c r="TFQ47" s="3" t="s">
        <v>197</v>
      </c>
      <c r="TFT47" s="3" t="s">
        <v>198</v>
      </c>
      <c r="TFU47" s="2" t="s">
        <v>195</v>
      </c>
      <c r="TFV47" s="3" t="s">
        <v>196</v>
      </c>
      <c r="TFW47" s="3" t="s">
        <v>180</v>
      </c>
      <c r="TFX47" s="3" t="s">
        <v>26</v>
      </c>
      <c r="TFY47" s="3" t="s">
        <v>197</v>
      </c>
      <c r="TGB47" s="3" t="s">
        <v>198</v>
      </c>
      <c r="TGC47" s="2" t="s">
        <v>195</v>
      </c>
      <c r="TGD47" s="3" t="s">
        <v>196</v>
      </c>
      <c r="TGE47" s="3" t="s">
        <v>180</v>
      </c>
      <c r="TGF47" s="3" t="s">
        <v>26</v>
      </c>
      <c r="TGG47" s="3" t="s">
        <v>197</v>
      </c>
      <c r="TGJ47" s="3" t="s">
        <v>198</v>
      </c>
      <c r="TGK47" s="2" t="s">
        <v>195</v>
      </c>
      <c r="TGL47" s="3" t="s">
        <v>196</v>
      </c>
      <c r="TGM47" s="3" t="s">
        <v>180</v>
      </c>
      <c r="TGN47" s="3" t="s">
        <v>26</v>
      </c>
      <c r="TGO47" s="3" t="s">
        <v>197</v>
      </c>
      <c r="TGR47" s="3" t="s">
        <v>198</v>
      </c>
      <c r="TGS47" s="2" t="s">
        <v>195</v>
      </c>
      <c r="TGT47" s="3" t="s">
        <v>196</v>
      </c>
      <c r="TGU47" s="3" t="s">
        <v>180</v>
      </c>
      <c r="TGV47" s="3" t="s">
        <v>26</v>
      </c>
      <c r="TGW47" s="3" t="s">
        <v>197</v>
      </c>
      <c r="TGZ47" s="3" t="s">
        <v>198</v>
      </c>
      <c r="THA47" s="2" t="s">
        <v>195</v>
      </c>
      <c r="THB47" s="3" t="s">
        <v>196</v>
      </c>
      <c r="THC47" s="3" t="s">
        <v>180</v>
      </c>
      <c r="THD47" s="3" t="s">
        <v>26</v>
      </c>
      <c r="THE47" s="3" t="s">
        <v>197</v>
      </c>
      <c r="THH47" s="3" t="s">
        <v>198</v>
      </c>
      <c r="THI47" s="2" t="s">
        <v>195</v>
      </c>
      <c r="THJ47" s="3" t="s">
        <v>196</v>
      </c>
      <c r="THK47" s="3" t="s">
        <v>180</v>
      </c>
      <c r="THL47" s="3" t="s">
        <v>26</v>
      </c>
      <c r="THM47" s="3" t="s">
        <v>197</v>
      </c>
      <c r="THP47" s="3" t="s">
        <v>198</v>
      </c>
      <c r="THQ47" s="2" t="s">
        <v>195</v>
      </c>
      <c r="THR47" s="3" t="s">
        <v>196</v>
      </c>
      <c r="THS47" s="3" t="s">
        <v>180</v>
      </c>
      <c r="THT47" s="3" t="s">
        <v>26</v>
      </c>
      <c r="THU47" s="3" t="s">
        <v>197</v>
      </c>
      <c r="THX47" s="3" t="s">
        <v>198</v>
      </c>
      <c r="THY47" s="2" t="s">
        <v>195</v>
      </c>
      <c r="THZ47" s="3" t="s">
        <v>196</v>
      </c>
      <c r="TIA47" s="3" t="s">
        <v>180</v>
      </c>
      <c r="TIB47" s="3" t="s">
        <v>26</v>
      </c>
      <c r="TIC47" s="3" t="s">
        <v>197</v>
      </c>
      <c r="TIF47" s="3" t="s">
        <v>198</v>
      </c>
      <c r="TIG47" s="2" t="s">
        <v>195</v>
      </c>
      <c r="TIH47" s="3" t="s">
        <v>196</v>
      </c>
      <c r="TII47" s="3" t="s">
        <v>180</v>
      </c>
      <c r="TIJ47" s="3" t="s">
        <v>26</v>
      </c>
      <c r="TIK47" s="3" t="s">
        <v>197</v>
      </c>
      <c r="TIN47" s="3" t="s">
        <v>198</v>
      </c>
      <c r="TIO47" s="2" t="s">
        <v>195</v>
      </c>
      <c r="TIP47" s="3" t="s">
        <v>196</v>
      </c>
      <c r="TIQ47" s="3" t="s">
        <v>180</v>
      </c>
      <c r="TIR47" s="3" t="s">
        <v>26</v>
      </c>
      <c r="TIS47" s="3" t="s">
        <v>197</v>
      </c>
      <c r="TIV47" s="3" t="s">
        <v>198</v>
      </c>
      <c r="TIW47" s="2" t="s">
        <v>195</v>
      </c>
      <c r="TIX47" s="3" t="s">
        <v>196</v>
      </c>
      <c r="TIY47" s="3" t="s">
        <v>180</v>
      </c>
      <c r="TIZ47" s="3" t="s">
        <v>26</v>
      </c>
      <c r="TJA47" s="3" t="s">
        <v>197</v>
      </c>
      <c r="TJD47" s="3" t="s">
        <v>198</v>
      </c>
      <c r="TJE47" s="2" t="s">
        <v>195</v>
      </c>
      <c r="TJF47" s="3" t="s">
        <v>196</v>
      </c>
      <c r="TJG47" s="3" t="s">
        <v>180</v>
      </c>
      <c r="TJH47" s="3" t="s">
        <v>26</v>
      </c>
      <c r="TJI47" s="3" t="s">
        <v>197</v>
      </c>
      <c r="TJL47" s="3" t="s">
        <v>198</v>
      </c>
      <c r="TJM47" s="2" t="s">
        <v>195</v>
      </c>
      <c r="TJN47" s="3" t="s">
        <v>196</v>
      </c>
      <c r="TJO47" s="3" t="s">
        <v>180</v>
      </c>
      <c r="TJP47" s="3" t="s">
        <v>26</v>
      </c>
      <c r="TJQ47" s="3" t="s">
        <v>197</v>
      </c>
      <c r="TJT47" s="3" t="s">
        <v>198</v>
      </c>
      <c r="TJU47" s="2" t="s">
        <v>195</v>
      </c>
      <c r="TJV47" s="3" t="s">
        <v>196</v>
      </c>
      <c r="TJW47" s="3" t="s">
        <v>180</v>
      </c>
      <c r="TJX47" s="3" t="s">
        <v>26</v>
      </c>
      <c r="TJY47" s="3" t="s">
        <v>197</v>
      </c>
      <c r="TKB47" s="3" t="s">
        <v>198</v>
      </c>
      <c r="TKC47" s="2" t="s">
        <v>195</v>
      </c>
      <c r="TKD47" s="3" t="s">
        <v>196</v>
      </c>
      <c r="TKE47" s="3" t="s">
        <v>180</v>
      </c>
      <c r="TKF47" s="3" t="s">
        <v>26</v>
      </c>
      <c r="TKG47" s="3" t="s">
        <v>197</v>
      </c>
      <c r="TKJ47" s="3" t="s">
        <v>198</v>
      </c>
      <c r="TKK47" s="2" t="s">
        <v>195</v>
      </c>
      <c r="TKL47" s="3" t="s">
        <v>196</v>
      </c>
      <c r="TKM47" s="3" t="s">
        <v>180</v>
      </c>
      <c r="TKN47" s="3" t="s">
        <v>26</v>
      </c>
      <c r="TKO47" s="3" t="s">
        <v>197</v>
      </c>
      <c r="TKR47" s="3" t="s">
        <v>198</v>
      </c>
      <c r="TKS47" s="2" t="s">
        <v>195</v>
      </c>
      <c r="TKT47" s="3" t="s">
        <v>196</v>
      </c>
      <c r="TKU47" s="3" t="s">
        <v>180</v>
      </c>
      <c r="TKV47" s="3" t="s">
        <v>26</v>
      </c>
      <c r="TKW47" s="3" t="s">
        <v>197</v>
      </c>
      <c r="TKZ47" s="3" t="s">
        <v>198</v>
      </c>
      <c r="TLA47" s="2" t="s">
        <v>195</v>
      </c>
      <c r="TLB47" s="3" t="s">
        <v>196</v>
      </c>
      <c r="TLC47" s="3" t="s">
        <v>180</v>
      </c>
      <c r="TLD47" s="3" t="s">
        <v>26</v>
      </c>
      <c r="TLE47" s="3" t="s">
        <v>197</v>
      </c>
      <c r="TLH47" s="3" t="s">
        <v>198</v>
      </c>
      <c r="TLI47" s="2" t="s">
        <v>195</v>
      </c>
      <c r="TLJ47" s="3" t="s">
        <v>196</v>
      </c>
      <c r="TLK47" s="3" t="s">
        <v>180</v>
      </c>
      <c r="TLL47" s="3" t="s">
        <v>26</v>
      </c>
      <c r="TLM47" s="3" t="s">
        <v>197</v>
      </c>
      <c r="TLP47" s="3" t="s">
        <v>198</v>
      </c>
      <c r="TLQ47" s="2" t="s">
        <v>195</v>
      </c>
      <c r="TLR47" s="3" t="s">
        <v>196</v>
      </c>
      <c r="TLS47" s="3" t="s">
        <v>180</v>
      </c>
      <c r="TLT47" s="3" t="s">
        <v>26</v>
      </c>
      <c r="TLU47" s="3" t="s">
        <v>197</v>
      </c>
      <c r="TLX47" s="3" t="s">
        <v>198</v>
      </c>
      <c r="TLY47" s="2" t="s">
        <v>195</v>
      </c>
      <c r="TLZ47" s="3" t="s">
        <v>196</v>
      </c>
      <c r="TMA47" s="3" t="s">
        <v>180</v>
      </c>
      <c r="TMB47" s="3" t="s">
        <v>26</v>
      </c>
      <c r="TMC47" s="3" t="s">
        <v>197</v>
      </c>
      <c r="TMF47" s="3" t="s">
        <v>198</v>
      </c>
      <c r="TMG47" s="2" t="s">
        <v>195</v>
      </c>
      <c r="TMH47" s="3" t="s">
        <v>196</v>
      </c>
      <c r="TMI47" s="3" t="s">
        <v>180</v>
      </c>
      <c r="TMJ47" s="3" t="s">
        <v>26</v>
      </c>
      <c r="TMK47" s="3" t="s">
        <v>197</v>
      </c>
      <c r="TMN47" s="3" t="s">
        <v>198</v>
      </c>
      <c r="TMO47" s="2" t="s">
        <v>195</v>
      </c>
      <c r="TMP47" s="3" t="s">
        <v>196</v>
      </c>
      <c r="TMQ47" s="3" t="s">
        <v>180</v>
      </c>
      <c r="TMR47" s="3" t="s">
        <v>26</v>
      </c>
      <c r="TMS47" s="3" t="s">
        <v>197</v>
      </c>
      <c r="TMV47" s="3" t="s">
        <v>198</v>
      </c>
      <c r="TMW47" s="2" t="s">
        <v>195</v>
      </c>
      <c r="TMX47" s="3" t="s">
        <v>196</v>
      </c>
      <c r="TMY47" s="3" t="s">
        <v>180</v>
      </c>
      <c r="TMZ47" s="3" t="s">
        <v>26</v>
      </c>
      <c r="TNA47" s="3" t="s">
        <v>197</v>
      </c>
      <c r="TND47" s="3" t="s">
        <v>198</v>
      </c>
      <c r="TNE47" s="2" t="s">
        <v>195</v>
      </c>
      <c r="TNF47" s="3" t="s">
        <v>196</v>
      </c>
      <c r="TNG47" s="3" t="s">
        <v>180</v>
      </c>
      <c r="TNH47" s="3" t="s">
        <v>26</v>
      </c>
      <c r="TNI47" s="3" t="s">
        <v>197</v>
      </c>
      <c r="TNL47" s="3" t="s">
        <v>198</v>
      </c>
      <c r="TNM47" s="2" t="s">
        <v>195</v>
      </c>
      <c r="TNN47" s="3" t="s">
        <v>196</v>
      </c>
      <c r="TNO47" s="3" t="s">
        <v>180</v>
      </c>
      <c r="TNP47" s="3" t="s">
        <v>26</v>
      </c>
      <c r="TNQ47" s="3" t="s">
        <v>197</v>
      </c>
      <c r="TNT47" s="3" t="s">
        <v>198</v>
      </c>
      <c r="TNU47" s="2" t="s">
        <v>195</v>
      </c>
      <c r="TNV47" s="3" t="s">
        <v>196</v>
      </c>
      <c r="TNW47" s="3" t="s">
        <v>180</v>
      </c>
      <c r="TNX47" s="3" t="s">
        <v>26</v>
      </c>
      <c r="TNY47" s="3" t="s">
        <v>197</v>
      </c>
      <c r="TOB47" s="3" t="s">
        <v>198</v>
      </c>
      <c r="TOC47" s="2" t="s">
        <v>195</v>
      </c>
      <c r="TOD47" s="3" t="s">
        <v>196</v>
      </c>
      <c r="TOE47" s="3" t="s">
        <v>180</v>
      </c>
      <c r="TOF47" s="3" t="s">
        <v>26</v>
      </c>
      <c r="TOG47" s="3" t="s">
        <v>197</v>
      </c>
      <c r="TOJ47" s="3" t="s">
        <v>198</v>
      </c>
      <c r="TOK47" s="2" t="s">
        <v>195</v>
      </c>
      <c r="TOL47" s="3" t="s">
        <v>196</v>
      </c>
      <c r="TOM47" s="3" t="s">
        <v>180</v>
      </c>
      <c r="TON47" s="3" t="s">
        <v>26</v>
      </c>
      <c r="TOO47" s="3" t="s">
        <v>197</v>
      </c>
      <c r="TOR47" s="3" t="s">
        <v>198</v>
      </c>
      <c r="TOS47" s="2" t="s">
        <v>195</v>
      </c>
      <c r="TOT47" s="3" t="s">
        <v>196</v>
      </c>
      <c r="TOU47" s="3" t="s">
        <v>180</v>
      </c>
      <c r="TOV47" s="3" t="s">
        <v>26</v>
      </c>
      <c r="TOW47" s="3" t="s">
        <v>197</v>
      </c>
      <c r="TOZ47" s="3" t="s">
        <v>198</v>
      </c>
      <c r="TPA47" s="2" t="s">
        <v>195</v>
      </c>
      <c r="TPB47" s="3" t="s">
        <v>196</v>
      </c>
      <c r="TPC47" s="3" t="s">
        <v>180</v>
      </c>
      <c r="TPD47" s="3" t="s">
        <v>26</v>
      </c>
      <c r="TPE47" s="3" t="s">
        <v>197</v>
      </c>
      <c r="TPH47" s="3" t="s">
        <v>198</v>
      </c>
      <c r="TPI47" s="2" t="s">
        <v>195</v>
      </c>
      <c r="TPJ47" s="3" t="s">
        <v>196</v>
      </c>
      <c r="TPK47" s="3" t="s">
        <v>180</v>
      </c>
      <c r="TPL47" s="3" t="s">
        <v>26</v>
      </c>
      <c r="TPM47" s="3" t="s">
        <v>197</v>
      </c>
      <c r="TPP47" s="3" t="s">
        <v>198</v>
      </c>
      <c r="TPQ47" s="2" t="s">
        <v>195</v>
      </c>
      <c r="TPR47" s="3" t="s">
        <v>196</v>
      </c>
      <c r="TPS47" s="3" t="s">
        <v>180</v>
      </c>
      <c r="TPT47" s="3" t="s">
        <v>26</v>
      </c>
      <c r="TPU47" s="3" t="s">
        <v>197</v>
      </c>
      <c r="TPX47" s="3" t="s">
        <v>198</v>
      </c>
      <c r="TPY47" s="2" t="s">
        <v>195</v>
      </c>
      <c r="TPZ47" s="3" t="s">
        <v>196</v>
      </c>
      <c r="TQA47" s="3" t="s">
        <v>180</v>
      </c>
      <c r="TQB47" s="3" t="s">
        <v>26</v>
      </c>
      <c r="TQC47" s="3" t="s">
        <v>197</v>
      </c>
      <c r="TQF47" s="3" t="s">
        <v>198</v>
      </c>
      <c r="TQG47" s="2" t="s">
        <v>195</v>
      </c>
      <c r="TQH47" s="3" t="s">
        <v>196</v>
      </c>
      <c r="TQI47" s="3" t="s">
        <v>180</v>
      </c>
      <c r="TQJ47" s="3" t="s">
        <v>26</v>
      </c>
      <c r="TQK47" s="3" t="s">
        <v>197</v>
      </c>
      <c r="TQN47" s="3" t="s">
        <v>198</v>
      </c>
      <c r="TQO47" s="2" t="s">
        <v>195</v>
      </c>
      <c r="TQP47" s="3" t="s">
        <v>196</v>
      </c>
      <c r="TQQ47" s="3" t="s">
        <v>180</v>
      </c>
      <c r="TQR47" s="3" t="s">
        <v>26</v>
      </c>
      <c r="TQS47" s="3" t="s">
        <v>197</v>
      </c>
      <c r="TQV47" s="3" t="s">
        <v>198</v>
      </c>
      <c r="TQW47" s="2" t="s">
        <v>195</v>
      </c>
      <c r="TQX47" s="3" t="s">
        <v>196</v>
      </c>
      <c r="TQY47" s="3" t="s">
        <v>180</v>
      </c>
      <c r="TQZ47" s="3" t="s">
        <v>26</v>
      </c>
      <c r="TRA47" s="3" t="s">
        <v>197</v>
      </c>
      <c r="TRD47" s="3" t="s">
        <v>198</v>
      </c>
      <c r="TRE47" s="2" t="s">
        <v>195</v>
      </c>
      <c r="TRF47" s="3" t="s">
        <v>196</v>
      </c>
      <c r="TRG47" s="3" t="s">
        <v>180</v>
      </c>
      <c r="TRH47" s="3" t="s">
        <v>26</v>
      </c>
      <c r="TRI47" s="3" t="s">
        <v>197</v>
      </c>
      <c r="TRL47" s="3" t="s">
        <v>198</v>
      </c>
      <c r="TRM47" s="2" t="s">
        <v>195</v>
      </c>
      <c r="TRN47" s="3" t="s">
        <v>196</v>
      </c>
      <c r="TRO47" s="3" t="s">
        <v>180</v>
      </c>
      <c r="TRP47" s="3" t="s">
        <v>26</v>
      </c>
      <c r="TRQ47" s="3" t="s">
        <v>197</v>
      </c>
      <c r="TRT47" s="3" t="s">
        <v>198</v>
      </c>
      <c r="TRU47" s="2" t="s">
        <v>195</v>
      </c>
      <c r="TRV47" s="3" t="s">
        <v>196</v>
      </c>
      <c r="TRW47" s="3" t="s">
        <v>180</v>
      </c>
      <c r="TRX47" s="3" t="s">
        <v>26</v>
      </c>
      <c r="TRY47" s="3" t="s">
        <v>197</v>
      </c>
      <c r="TSB47" s="3" t="s">
        <v>198</v>
      </c>
      <c r="TSC47" s="2" t="s">
        <v>195</v>
      </c>
      <c r="TSD47" s="3" t="s">
        <v>196</v>
      </c>
      <c r="TSE47" s="3" t="s">
        <v>180</v>
      </c>
      <c r="TSF47" s="3" t="s">
        <v>26</v>
      </c>
      <c r="TSG47" s="3" t="s">
        <v>197</v>
      </c>
      <c r="TSJ47" s="3" t="s">
        <v>198</v>
      </c>
      <c r="TSK47" s="2" t="s">
        <v>195</v>
      </c>
      <c r="TSL47" s="3" t="s">
        <v>196</v>
      </c>
      <c r="TSM47" s="3" t="s">
        <v>180</v>
      </c>
      <c r="TSN47" s="3" t="s">
        <v>26</v>
      </c>
      <c r="TSO47" s="3" t="s">
        <v>197</v>
      </c>
      <c r="TSR47" s="3" t="s">
        <v>198</v>
      </c>
      <c r="TSS47" s="2" t="s">
        <v>195</v>
      </c>
      <c r="TST47" s="3" t="s">
        <v>196</v>
      </c>
      <c r="TSU47" s="3" t="s">
        <v>180</v>
      </c>
      <c r="TSV47" s="3" t="s">
        <v>26</v>
      </c>
      <c r="TSW47" s="3" t="s">
        <v>197</v>
      </c>
      <c r="TSZ47" s="3" t="s">
        <v>198</v>
      </c>
      <c r="TTA47" s="2" t="s">
        <v>195</v>
      </c>
      <c r="TTB47" s="3" t="s">
        <v>196</v>
      </c>
      <c r="TTC47" s="3" t="s">
        <v>180</v>
      </c>
      <c r="TTD47" s="3" t="s">
        <v>26</v>
      </c>
      <c r="TTE47" s="3" t="s">
        <v>197</v>
      </c>
      <c r="TTH47" s="3" t="s">
        <v>198</v>
      </c>
      <c r="TTI47" s="2" t="s">
        <v>195</v>
      </c>
      <c r="TTJ47" s="3" t="s">
        <v>196</v>
      </c>
      <c r="TTK47" s="3" t="s">
        <v>180</v>
      </c>
      <c r="TTL47" s="3" t="s">
        <v>26</v>
      </c>
      <c r="TTM47" s="3" t="s">
        <v>197</v>
      </c>
      <c r="TTP47" s="3" t="s">
        <v>198</v>
      </c>
      <c r="TTQ47" s="2" t="s">
        <v>195</v>
      </c>
      <c r="TTR47" s="3" t="s">
        <v>196</v>
      </c>
      <c r="TTS47" s="3" t="s">
        <v>180</v>
      </c>
      <c r="TTT47" s="3" t="s">
        <v>26</v>
      </c>
      <c r="TTU47" s="3" t="s">
        <v>197</v>
      </c>
      <c r="TTX47" s="3" t="s">
        <v>198</v>
      </c>
      <c r="TTY47" s="2" t="s">
        <v>195</v>
      </c>
      <c r="TTZ47" s="3" t="s">
        <v>196</v>
      </c>
      <c r="TUA47" s="3" t="s">
        <v>180</v>
      </c>
      <c r="TUB47" s="3" t="s">
        <v>26</v>
      </c>
      <c r="TUC47" s="3" t="s">
        <v>197</v>
      </c>
      <c r="TUF47" s="3" t="s">
        <v>198</v>
      </c>
      <c r="TUG47" s="2" t="s">
        <v>195</v>
      </c>
      <c r="TUH47" s="3" t="s">
        <v>196</v>
      </c>
      <c r="TUI47" s="3" t="s">
        <v>180</v>
      </c>
      <c r="TUJ47" s="3" t="s">
        <v>26</v>
      </c>
      <c r="TUK47" s="3" t="s">
        <v>197</v>
      </c>
      <c r="TUN47" s="3" t="s">
        <v>198</v>
      </c>
      <c r="TUO47" s="2" t="s">
        <v>195</v>
      </c>
      <c r="TUP47" s="3" t="s">
        <v>196</v>
      </c>
      <c r="TUQ47" s="3" t="s">
        <v>180</v>
      </c>
      <c r="TUR47" s="3" t="s">
        <v>26</v>
      </c>
      <c r="TUS47" s="3" t="s">
        <v>197</v>
      </c>
      <c r="TUV47" s="3" t="s">
        <v>198</v>
      </c>
      <c r="TUW47" s="2" t="s">
        <v>195</v>
      </c>
      <c r="TUX47" s="3" t="s">
        <v>196</v>
      </c>
      <c r="TUY47" s="3" t="s">
        <v>180</v>
      </c>
      <c r="TUZ47" s="3" t="s">
        <v>26</v>
      </c>
      <c r="TVA47" s="3" t="s">
        <v>197</v>
      </c>
      <c r="TVD47" s="3" t="s">
        <v>198</v>
      </c>
      <c r="TVE47" s="2" t="s">
        <v>195</v>
      </c>
      <c r="TVF47" s="3" t="s">
        <v>196</v>
      </c>
      <c r="TVG47" s="3" t="s">
        <v>180</v>
      </c>
      <c r="TVH47" s="3" t="s">
        <v>26</v>
      </c>
      <c r="TVI47" s="3" t="s">
        <v>197</v>
      </c>
      <c r="TVL47" s="3" t="s">
        <v>198</v>
      </c>
      <c r="TVM47" s="2" t="s">
        <v>195</v>
      </c>
      <c r="TVN47" s="3" t="s">
        <v>196</v>
      </c>
      <c r="TVO47" s="3" t="s">
        <v>180</v>
      </c>
      <c r="TVP47" s="3" t="s">
        <v>26</v>
      </c>
      <c r="TVQ47" s="3" t="s">
        <v>197</v>
      </c>
      <c r="TVT47" s="3" t="s">
        <v>198</v>
      </c>
      <c r="TVU47" s="2" t="s">
        <v>195</v>
      </c>
      <c r="TVV47" s="3" t="s">
        <v>196</v>
      </c>
      <c r="TVW47" s="3" t="s">
        <v>180</v>
      </c>
      <c r="TVX47" s="3" t="s">
        <v>26</v>
      </c>
      <c r="TVY47" s="3" t="s">
        <v>197</v>
      </c>
      <c r="TWB47" s="3" t="s">
        <v>198</v>
      </c>
      <c r="TWC47" s="2" t="s">
        <v>195</v>
      </c>
      <c r="TWD47" s="3" t="s">
        <v>196</v>
      </c>
      <c r="TWE47" s="3" t="s">
        <v>180</v>
      </c>
      <c r="TWF47" s="3" t="s">
        <v>26</v>
      </c>
      <c r="TWG47" s="3" t="s">
        <v>197</v>
      </c>
      <c r="TWJ47" s="3" t="s">
        <v>198</v>
      </c>
      <c r="TWK47" s="2" t="s">
        <v>195</v>
      </c>
      <c r="TWL47" s="3" t="s">
        <v>196</v>
      </c>
      <c r="TWM47" s="3" t="s">
        <v>180</v>
      </c>
      <c r="TWN47" s="3" t="s">
        <v>26</v>
      </c>
      <c r="TWO47" s="3" t="s">
        <v>197</v>
      </c>
      <c r="TWR47" s="3" t="s">
        <v>198</v>
      </c>
      <c r="TWS47" s="2" t="s">
        <v>195</v>
      </c>
      <c r="TWT47" s="3" t="s">
        <v>196</v>
      </c>
      <c r="TWU47" s="3" t="s">
        <v>180</v>
      </c>
      <c r="TWV47" s="3" t="s">
        <v>26</v>
      </c>
      <c r="TWW47" s="3" t="s">
        <v>197</v>
      </c>
      <c r="TWZ47" s="3" t="s">
        <v>198</v>
      </c>
      <c r="TXA47" s="2" t="s">
        <v>195</v>
      </c>
      <c r="TXB47" s="3" t="s">
        <v>196</v>
      </c>
      <c r="TXC47" s="3" t="s">
        <v>180</v>
      </c>
      <c r="TXD47" s="3" t="s">
        <v>26</v>
      </c>
      <c r="TXE47" s="3" t="s">
        <v>197</v>
      </c>
      <c r="TXH47" s="3" t="s">
        <v>198</v>
      </c>
      <c r="TXI47" s="2" t="s">
        <v>195</v>
      </c>
      <c r="TXJ47" s="3" t="s">
        <v>196</v>
      </c>
      <c r="TXK47" s="3" t="s">
        <v>180</v>
      </c>
      <c r="TXL47" s="3" t="s">
        <v>26</v>
      </c>
      <c r="TXM47" s="3" t="s">
        <v>197</v>
      </c>
      <c r="TXP47" s="3" t="s">
        <v>198</v>
      </c>
      <c r="TXQ47" s="2" t="s">
        <v>195</v>
      </c>
      <c r="TXR47" s="3" t="s">
        <v>196</v>
      </c>
      <c r="TXS47" s="3" t="s">
        <v>180</v>
      </c>
      <c r="TXT47" s="3" t="s">
        <v>26</v>
      </c>
      <c r="TXU47" s="3" t="s">
        <v>197</v>
      </c>
      <c r="TXX47" s="3" t="s">
        <v>198</v>
      </c>
      <c r="TXY47" s="2" t="s">
        <v>195</v>
      </c>
      <c r="TXZ47" s="3" t="s">
        <v>196</v>
      </c>
      <c r="TYA47" s="3" t="s">
        <v>180</v>
      </c>
      <c r="TYB47" s="3" t="s">
        <v>26</v>
      </c>
      <c r="TYC47" s="3" t="s">
        <v>197</v>
      </c>
      <c r="TYF47" s="3" t="s">
        <v>198</v>
      </c>
      <c r="TYG47" s="2" t="s">
        <v>195</v>
      </c>
      <c r="TYH47" s="3" t="s">
        <v>196</v>
      </c>
      <c r="TYI47" s="3" t="s">
        <v>180</v>
      </c>
      <c r="TYJ47" s="3" t="s">
        <v>26</v>
      </c>
      <c r="TYK47" s="3" t="s">
        <v>197</v>
      </c>
      <c r="TYN47" s="3" t="s">
        <v>198</v>
      </c>
      <c r="TYO47" s="2" t="s">
        <v>195</v>
      </c>
      <c r="TYP47" s="3" t="s">
        <v>196</v>
      </c>
      <c r="TYQ47" s="3" t="s">
        <v>180</v>
      </c>
      <c r="TYR47" s="3" t="s">
        <v>26</v>
      </c>
      <c r="TYS47" s="3" t="s">
        <v>197</v>
      </c>
      <c r="TYV47" s="3" t="s">
        <v>198</v>
      </c>
      <c r="TYW47" s="2" t="s">
        <v>195</v>
      </c>
      <c r="TYX47" s="3" t="s">
        <v>196</v>
      </c>
      <c r="TYY47" s="3" t="s">
        <v>180</v>
      </c>
      <c r="TYZ47" s="3" t="s">
        <v>26</v>
      </c>
      <c r="TZA47" s="3" t="s">
        <v>197</v>
      </c>
      <c r="TZD47" s="3" t="s">
        <v>198</v>
      </c>
      <c r="TZE47" s="2" t="s">
        <v>195</v>
      </c>
      <c r="TZF47" s="3" t="s">
        <v>196</v>
      </c>
      <c r="TZG47" s="3" t="s">
        <v>180</v>
      </c>
      <c r="TZH47" s="3" t="s">
        <v>26</v>
      </c>
      <c r="TZI47" s="3" t="s">
        <v>197</v>
      </c>
      <c r="TZL47" s="3" t="s">
        <v>198</v>
      </c>
      <c r="TZM47" s="2" t="s">
        <v>195</v>
      </c>
      <c r="TZN47" s="3" t="s">
        <v>196</v>
      </c>
      <c r="TZO47" s="3" t="s">
        <v>180</v>
      </c>
      <c r="TZP47" s="3" t="s">
        <v>26</v>
      </c>
      <c r="TZQ47" s="3" t="s">
        <v>197</v>
      </c>
      <c r="TZT47" s="3" t="s">
        <v>198</v>
      </c>
      <c r="TZU47" s="2" t="s">
        <v>195</v>
      </c>
      <c r="TZV47" s="3" t="s">
        <v>196</v>
      </c>
      <c r="TZW47" s="3" t="s">
        <v>180</v>
      </c>
      <c r="TZX47" s="3" t="s">
        <v>26</v>
      </c>
      <c r="TZY47" s="3" t="s">
        <v>197</v>
      </c>
      <c r="UAB47" s="3" t="s">
        <v>198</v>
      </c>
      <c r="UAC47" s="2" t="s">
        <v>195</v>
      </c>
      <c r="UAD47" s="3" t="s">
        <v>196</v>
      </c>
      <c r="UAE47" s="3" t="s">
        <v>180</v>
      </c>
      <c r="UAF47" s="3" t="s">
        <v>26</v>
      </c>
      <c r="UAG47" s="3" t="s">
        <v>197</v>
      </c>
      <c r="UAJ47" s="3" t="s">
        <v>198</v>
      </c>
      <c r="UAK47" s="2" t="s">
        <v>195</v>
      </c>
      <c r="UAL47" s="3" t="s">
        <v>196</v>
      </c>
      <c r="UAM47" s="3" t="s">
        <v>180</v>
      </c>
      <c r="UAN47" s="3" t="s">
        <v>26</v>
      </c>
      <c r="UAO47" s="3" t="s">
        <v>197</v>
      </c>
      <c r="UAR47" s="3" t="s">
        <v>198</v>
      </c>
      <c r="UAS47" s="2" t="s">
        <v>195</v>
      </c>
      <c r="UAT47" s="3" t="s">
        <v>196</v>
      </c>
      <c r="UAU47" s="3" t="s">
        <v>180</v>
      </c>
      <c r="UAV47" s="3" t="s">
        <v>26</v>
      </c>
      <c r="UAW47" s="3" t="s">
        <v>197</v>
      </c>
      <c r="UAZ47" s="3" t="s">
        <v>198</v>
      </c>
      <c r="UBA47" s="2" t="s">
        <v>195</v>
      </c>
      <c r="UBB47" s="3" t="s">
        <v>196</v>
      </c>
      <c r="UBC47" s="3" t="s">
        <v>180</v>
      </c>
      <c r="UBD47" s="3" t="s">
        <v>26</v>
      </c>
      <c r="UBE47" s="3" t="s">
        <v>197</v>
      </c>
      <c r="UBH47" s="3" t="s">
        <v>198</v>
      </c>
      <c r="UBI47" s="2" t="s">
        <v>195</v>
      </c>
      <c r="UBJ47" s="3" t="s">
        <v>196</v>
      </c>
      <c r="UBK47" s="3" t="s">
        <v>180</v>
      </c>
      <c r="UBL47" s="3" t="s">
        <v>26</v>
      </c>
      <c r="UBM47" s="3" t="s">
        <v>197</v>
      </c>
      <c r="UBP47" s="3" t="s">
        <v>198</v>
      </c>
      <c r="UBQ47" s="2" t="s">
        <v>195</v>
      </c>
      <c r="UBR47" s="3" t="s">
        <v>196</v>
      </c>
      <c r="UBS47" s="3" t="s">
        <v>180</v>
      </c>
      <c r="UBT47" s="3" t="s">
        <v>26</v>
      </c>
      <c r="UBU47" s="3" t="s">
        <v>197</v>
      </c>
      <c r="UBX47" s="3" t="s">
        <v>198</v>
      </c>
      <c r="UBY47" s="2" t="s">
        <v>195</v>
      </c>
      <c r="UBZ47" s="3" t="s">
        <v>196</v>
      </c>
      <c r="UCA47" s="3" t="s">
        <v>180</v>
      </c>
      <c r="UCB47" s="3" t="s">
        <v>26</v>
      </c>
      <c r="UCC47" s="3" t="s">
        <v>197</v>
      </c>
      <c r="UCF47" s="3" t="s">
        <v>198</v>
      </c>
      <c r="UCG47" s="2" t="s">
        <v>195</v>
      </c>
      <c r="UCH47" s="3" t="s">
        <v>196</v>
      </c>
      <c r="UCI47" s="3" t="s">
        <v>180</v>
      </c>
      <c r="UCJ47" s="3" t="s">
        <v>26</v>
      </c>
      <c r="UCK47" s="3" t="s">
        <v>197</v>
      </c>
      <c r="UCN47" s="3" t="s">
        <v>198</v>
      </c>
      <c r="UCO47" s="2" t="s">
        <v>195</v>
      </c>
      <c r="UCP47" s="3" t="s">
        <v>196</v>
      </c>
      <c r="UCQ47" s="3" t="s">
        <v>180</v>
      </c>
      <c r="UCR47" s="3" t="s">
        <v>26</v>
      </c>
      <c r="UCS47" s="3" t="s">
        <v>197</v>
      </c>
      <c r="UCV47" s="3" t="s">
        <v>198</v>
      </c>
      <c r="UCW47" s="2" t="s">
        <v>195</v>
      </c>
      <c r="UCX47" s="3" t="s">
        <v>196</v>
      </c>
      <c r="UCY47" s="3" t="s">
        <v>180</v>
      </c>
      <c r="UCZ47" s="3" t="s">
        <v>26</v>
      </c>
      <c r="UDA47" s="3" t="s">
        <v>197</v>
      </c>
      <c r="UDD47" s="3" t="s">
        <v>198</v>
      </c>
      <c r="UDE47" s="2" t="s">
        <v>195</v>
      </c>
      <c r="UDF47" s="3" t="s">
        <v>196</v>
      </c>
      <c r="UDG47" s="3" t="s">
        <v>180</v>
      </c>
      <c r="UDH47" s="3" t="s">
        <v>26</v>
      </c>
      <c r="UDI47" s="3" t="s">
        <v>197</v>
      </c>
      <c r="UDL47" s="3" t="s">
        <v>198</v>
      </c>
      <c r="UDM47" s="2" t="s">
        <v>195</v>
      </c>
      <c r="UDN47" s="3" t="s">
        <v>196</v>
      </c>
      <c r="UDO47" s="3" t="s">
        <v>180</v>
      </c>
      <c r="UDP47" s="3" t="s">
        <v>26</v>
      </c>
      <c r="UDQ47" s="3" t="s">
        <v>197</v>
      </c>
      <c r="UDT47" s="3" t="s">
        <v>198</v>
      </c>
      <c r="UDU47" s="2" t="s">
        <v>195</v>
      </c>
      <c r="UDV47" s="3" t="s">
        <v>196</v>
      </c>
      <c r="UDW47" s="3" t="s">
        <v>180</v>
      </c>
      <c r="UDX47" s="3" t="s">
        <v>26</v>
      </c>
      <c r="UDY47" s="3" t="s">
        <v>197</v>
      </c>
      <c r="UEB47" s="3" t="s">
        <v>198</v>
      </c>
      <c r="UEC47" s="2" t="s">
        <v>195</v>
      </c>
      <c r="UED47" s="3" t="s">
        <v>196</v>
      </c>
      <c r="UEE47" s="3" t="s">
        <v>180</v>
      </c>
      <c r="UEF47" s="3" t="s">
        <v>26</v>
      </c>
      <c r="UEG47" s="3" t="s">
        <v>197</v>
      </c>
      <c r="UEJ47" s="3" t="s">
        <v>198</v>
      </c>
      <c r="UEK47" s="2" t="s">
        <v>195</v>
      </c>
      <c r="UEL47" s="3" t="s">
        <v>196</v>
      </c>
      <c r="UEM47" s="3" t="s">
        <v>180</v>
      </c>
      <c r="UEN47" s="3" t="s">
        <v>26</v>
      </c>
      <c r="UEO47" s="3" t="s">
        <v>197</v>
      </c>
      <c r="UER47" s="3" t="s">
        <v>198</v>
      </c>
      <c r="UES47" s="2" t="s">
        <v>195</v>
      </c>
      <c r="UET47" s="3" t="s">
        <v>196</v>
      </c>
      <c r="UEU47" s="3" t="s">
        <v>180</v>
      </c>
      <c r="UEV47" s="3" t="s">
        <v>26</v>
      </c>
      <c r="UEW47" s="3" t="s">
        <v>197</v>
      </c>
      <c r="UEZ47" s="3" t="s">
        <v>198</v>
      </c>
      <c r="UFA47" s="2" t="s">
        <v>195</v>
      </c>
      <c r="UFB47" s="3" t="s">
        <v>196</v>
      </c>
      <c r="UFC47" s="3" t="s">
        <v>180</v>
      </c>
      <c r="UFD47" s="3" t="s">
        <v>26</v>
      </c>
      <c r="UFE47" s="3" t="s">
        <v>197</v>
      </c>
      <c r="UFH47" s="3" t="s">
        <v>198</v>
      </c>
      <c r="UFI47" s="2" t="s">
        <v>195</v>
      </c>
      <c r="UFJ47" s="3" t="s">
        <v>196</v>
      </c>
      <c r="UFK47" s="3" t="s">
        <v>180</v>
      </c>
      <c r="UFL47" s="3" t="s">
        <v>26</v>
      </c>
      <c r="UFM47" s="3" t="s">
        <v>197</v>
      </c>
      <c r="UFP47" s="3" t="s">
        <v>198</v>
      </c>
      <c r="UFQ47" s="2" t="s">
        <v>195</v>
      </c>
      <c r="UFR47" s="3" t="s">
        <v>196</v>
      </c>
      <c r="UFS47" s="3" t="s">
        <v>180</v>
      </c>
      <c r="UFT47" s="3" t="s">
        <v>26</v>
      </c>
      <c r="UFU47" s="3" t="s">
        <v>197</v>
      </c>
      <c r="UFX47" s="3" t="s">
        <v>198</v>
      </c>
      <c r="UFY47" s="2" t="s">
        <v>195</v>
      </c>
      <c r="UFZ47" s="3" t="s">
        <v>196</v>
      </c>
      <c r="UGA47" s="3" t="s">
        <v>180</v>
      </c>
      <c r="UGB47" s="3" t="s">
        <v>26</v>
      </c>
      <c r="UGC47" s="3" t="s">
        <v>197</v>
      </c>
      <c r="UGF47" s="3" t="s">
        <v>198</v>
      </c>
      <c r="UGG47" s="2" t="s">
        <v>195</v>
      </c>
      <c r="UGH47" s="3" t="s">
        <v>196</v>
      </c>
      <c r="UGI47" s="3" t="s">
        <v>180</v>
      </c>
      <c r="UGJ47" s="3" t="s">
        <v>26</v>
      </c>
      <c r="UGK47" s="3" t="s">
        <v>197</v>
      </c>
      <c r="UGN47" s="3" t="s">
        <v>198</v>
      </c>
      <c r="UGO47" s="2" t="s">
        <v>195</v>
      </c>
      <c r="UGP47" s="3" t="s">
        <v>196</v>
      </c>
      <c r="UGQ47" s="3" t="s">
        <v>180</v>
      </c>
      <c r="UGR47" s="3" t="s">
        <v>26</v>
      </c>
      <c r="UGS47" s="3" t="s">
        <v>197</v>
      </c>
      <c r="UGV47" s="3" t="s">
        <v>198</v>
      </c>
      <c r="UGW47" s="2" t="s">
        <v>195</v>
      </c>
      <c r="UGX47" s="3" t="s">
        <v>196</v>
      </c>
      <c r="UGY47" s="3" t="s">
        <v>180</v>
      </c>
      <c r="UGZ47" s="3" t="s">
        <v>26</v>
      </c>
      <c r="UHA47" s="3" t="s">
        <v>197</v>
      </c>
      <c r="UHD47" s="3" t="s">
        <v>198</v>
      </c>
      <c r="UHE47" s="2" t="s">
        <v>195</v>
      </c>
      <c r="UHF47" s="3" t="s">
        <v>196</v>
      </c>
      <c r="UHG47" s="3" t="s">
        <v>180</v>
      </c>
      <c r="UHH47" s="3" t="s">
        <v>26</v>
      </c>
      <c r="UHI47" s="3" t="s">
        <v>197</v>
      </c>
      <c r="UHL47" s="3" t="s">
        <v>198</v>
      </c>
      <c r="UHM47" s="2" t="s">
        <v>195</v>
      </c>
      <c r="UHN47" s="3" t="s">
        <v>196</v>
      </c>
      <c r="UHO47" s="3" t="s">
        <v>180</v>
      </c>
      <c r="UHP47" s="3" t="s">
        <v>26</v>
      </c>
      <c r="UHQ47" s="3" t="s">
        <v>197</v>
      </c>
      <c r="UHT47" s="3" t="s">
        <v>198</v>
      </c>
      <c r="UHU47" s="2" t="s">
        <v>195</v>
      </c>
      <c r="UHV47" s="3" t="s">
        <v>196</v>
      </c>
      <c r="UHW47" s="3" t="s">
        <v>180</v>
      </c>
      <c r="UHX47" s="3" t="s">
        <v>26</v>
      </c>
      <c r="UHY47" s="3" t="s">
        <v>197</v>
      </c>
      <c r="UIB47" s="3" t="s">
        <v>198</v>
      </c>
      <c r="UIC47" s="2" t="s">
        <v>195</v>
      </c>
      <c r="UID47" s="3" t="s">
        <v>196</v>
      </c>
      <c r="UIE47" s="3" t="s">
        <v>180</v>
      </c>
      <c r="UIF47" s="3" t="s">
        <v>26</v>
      </c>
      <c r="UIG47" s="3" t="s">
        <v>197</v>
      </c>
      <c r="UIJ47" s="3" t="s">
        <v>198</v>
      </c>
      <c r="UIK47" s="2" t="s">
        <v>195</v>
      </c>
      <c r="UIL47" s="3" t="s">
        <v>196</v>
      </c>
      <c r="UIM47" s="3" t="s">
        <v>180</v>
      </c>
      <c r="UIN47" s="3" t="s">
        <v>26</v>
      </c>
      <c r="UIO47" s="3" t="s">
        <v>197</v>
      </c>
      <c r="UIR47" s="3" t="s">
        <v>198</v>
      </c>
      <c r="UIS47" s="2" t="s">
        <v>195</v>
      </c>
      <c r="UIT47" s="3" t="s">
        <v>196</v>
      </c>
      <c r="UIU47" s="3" t="s">
        <v>180</v>
      </c>
      <c r="UIV47" s="3" t="s">
        <v>26</v>
      </c>
      <c r="UIW47" s="3" t="s">
        <v>197</v>
      </c>
      <c r="UIZ47" s="3" t="s">
        <v>198</v>
      </c>
      <c r="UJA47" s="2" t="s">
        <v>195</v>
      </c>
      <c r="UJB47" s="3" t="s">
        <v>196</v>
      </c>
      <c r="UJC47" s="3" t="s">
        <v>180</v>
      </c>
      <c r="UJD47" s="3" t="s">
        <v>26</v>
      </c>
      <c r="UJE47" s="3" t="s">
        <v>197</v>
      </c>
      <c r="UJH47" s="3" t="s">
        <v>198</v>
      </c>
      <c r="UJI47" s="2" t="s">
        <v>195</v>
      </c>
      <c r="UJJ47" s="3" t="s">
        <v>196</v>
      </c>
      <c r="UJK47" s="3" t="s">
        <v>180</v>
      </c>
      <c r="UJL47" s="3" t="s">
        <v>26</v>
      </c>
      <c r="UJM47" s="3" t="s">
        <v>197</v>
      </c>
      <c r="UJP47" s="3" t="s">
        <v>198</v>
      </c>
      <c r="UJQ47" s="2" t="s">
        <v>195</v>
      </c>
      <c r="UJR47" s="3" t="s">
        <v>196</v>
      </c>
      <c r="UJS47" s="3" t="s">
        <v>180</v>
      </c>
      <c r="UJT47" s="3" t="s">
        <v>26</v>
      </c>
      <c r="UJU47" s="3" t="s">
        <v>197</v>
      </c>
      <c r="UJX47" s="3" t="s">
        <v>198</v>
      </c>
      <c r="UJY47" s="2" t="s">
        <v>195</v>
      </c>
      <c r="UJZ47" s="3" t="s">
        <v>196</v>
      </c>
      <c r="UKA47" s="3" t="s">
        <v>180</v>
      </c>
      <c r="UKB47" s="3" t="s">
        <v>26</v>
      </c>
      <c r="UKC47" s="3" t="s">
        <v>197</v>
      </c>
      <c r="UKF47" s="3" t="s">
        <v>198</v>
      </c>
      <c r="UKG47" s="2" t="s">
        <v>195</v>
      </c>
      <c r="UKH47" s="3" t="s">
        <v>196</v>
      </c>
      <c r="UKI47" s="3" t="s">
        <v>180</v>
      </c>
      <c r="UKJ47" s="3" t="s">
        <v>26</v>
      </c>
      <c r="UKK47" s="3" t="s">
        <v>197</v>
      </c>
      <c r="UKN47" s="3" t="s">
        <v>198</v>
      </c>
      <c r="UKO47" s="2" t="s">
        <v>195</v>
      </c>
      <c r="UKP47" s="3" t="s">
        <v>196</v>
      </c>
      <c r="UKQ47" s="3" t="s">
        <v>180</v>
      </c>
      <c r="UKR47" s="3" t="s">
        <v>26</v>
      </c>
      <c r="UKS47" s="3" t="s">
        <v>197</v>
      </c>
      <c r="UKV47" s="3" t="s">
        <v>198</v>
      </c>
      <c r="UKW47" s="2" t="s">
        <v>195</v>
      </c>
      <c r="UKX47" s="3" t="s">
        <v>196</v>
      </c>
      <c r="UKY47" s="3" t="s">
        <v>180</v>
      </c>
      <c r="UKZ47" s="3" t="s">
        <v>26</v>
      </c>
      <c r="ULA47" s="3" t="s">
        <v>197</v>
      </c>
      <c r="ULD47" s="3" t="s">
        <v>198</v>
      </c>
      <c r="ULE47" s="2" t="s">
        <v>195</v>
      </c>
      <c r="ULF47" s="3" t="s">
        <v>196</v>
      </c>
      <c r="ULG47" s="3" t="s">
        <v>180</v>
      </c>
      <c r="ULH47" s="3" t="s">
        <v>26</v>
      </c>
      <c r="ULI47" s="3" t="s">
        <v>197</v>
      </c>
      <c r="ULL47" s="3" t="s">
        <v>198</v>
      </c>
      <c r="ULM47" s="2" t="s">
        <v>195</v>
      </c>
      <c r="ULN47" s="3" t="s">
        <v>196</v>
      </c>
      <c r="ULO47" s="3" t="s">
        <v>180</v>
      </c>
      <c r="ULP47" s="3" t="s">
        <v>26</v>
      </c>
      <c r="ULQ47" s="3" t="s">
        <v>197</v>
      </c>
      <c r="ULT47" s="3" t="s">
        <v>198</v>
      </c>
      <c r="ULU47" s="2" t="s">
        <v>195</v>
      </c>
      <c r="ULV47" s="3" t="s">
        <v>196</v>
      </c>
      <c r="ULW47" s="3" t="s">
        <v>180</v>
      </c>
      <c r="ULX47" s="3" t="s">
        <v>26</v>
      </c>
      <c r="ULY47" s="3" t="s">
        <v>197</v>
      </c>
      <c r="UMB47" s="3" t="s">
        <v>198</v>
      </c>
      <c r="UMC47" s="2" t="s">
        <v>195</v>
      </c>
      <c r="UMD47" s="3" t="s">
        <v>196</v>
      </c>
      <c r="UME47" s="3" t="s">
        <v>180</v>
      </c>
      <c r="UMF47" s="3" t="s">
        <v>26</v>
      </c>
      <c r="UMG47" s="3" t="s">
        <v>197</v>
      </c>
      <c r="UMJ47" s="3" t="s">
        <v>198</v>
      </c>
      <c r="UMK47" s="2" t="s">
        <v>195</v>
      </c>
      <c r="UML47" s="3" t="s">
        <v>196</v>
      </c>
      <c r="UMM47" s="3" t="s">
        <v>180</v>
      </c>
      <c r="UMN47" s="3" t="s">
        <v>26</v>
      </c>
      <c r="UMO47" s="3" t="s">
        <v>197</v>
      </c>
      <c r="UMR47" s="3" t="s">
        <v>198</v>
      </c>
      <c r="UMS47" s="2" t="s">
        <v>195</v>
      </c>
      <c r="UMT47" s="3" t="s">
        <v>196</v>
      </c>
      <c r="UMU47" s="3" t="s">
        <v>180</v>
      </c>
      <c r="UMV47" s="3" t="s">
        <v>26</v>
      </c>
      <c r="UMW47" s="3" t="s">
        <v>197</v>
      </c>
      <c r="UMZ47" s="3" t="s">
        <v>198</v>
      </c>
      <c r="UNA47" s="2" t="s">
        <v>195</v>
      </c>
      <c r="UNB47" s="3" t="s">
        <v>196</v>
      </c>
      <c r="UNC47" s="3" t="s">
        <v>180</v>
      </c>
      <c r="UND47" s="3" t="s">
        <v>26</v>
      </c>
      <c r="UNE47" s="3" t="s">
        <v>197</v>
      </c>
      <c r="UNH47" s="3" t="s">
        <v>198</v>
      </c>
      <c r="UNI47" s="2" t="s">
        <v>195</v>
      </c>
      <c r="UNJ47" s="3" t="s">
        <v>196</v>
      </c>
      <c r="UNK47" s="3" t="s">
        <v>180</v>
      </c>
      <c r="UNL47" s="3" t="s">
        <v>26</v>
      </c>
      <c r="UNM47" s="3" t="s">
        <v>197</v>
      </c>
      <c r="UNP47" s="3" t="s">
        <v>198</v>
      </c>
      <c r="UNQ47" s="2" t="s">
        <v>195</v>
      </c>
      <c r="UNR47" s="3" t="s">
        <v>196</v>
      </c>
      <c r="UNS47" s="3" t="s">
        <v>180</v>
      </c>
      <c r="UNT47" s="3" t="s">
        <v>26</v>
      </c>
      <c r="UNU47" s="3" t="s">
        <v>197</v>
      </c>
      <c r="UNX47" s="3" t="s">
        <v>198</v>
      </c>
      <c r="UNY47" s="2" t="s">
        <v>195</v>
      </c>
      <c r="UNZ47" s="3" t="s">
        <v>196</v>
      </c>
      <c r="UOA47" s="3" t="s">
        <v>180</v>
      </c>
      <c r="UOB47" s="3" t="s">
        <v>26</v>
      </c>
      <c r="UOC47" s="3" t="s">
        <v>197</v>
      </c>
      <c r="UOF47" s="3" t="s">
        <v>198</v>
      </c>
      <c r="UOG47" s="2" t="s">
        <v>195</v>
      </c>
      <c r="UOH47" s="3" t="s">
        <v>196</v>
      </c>
      <c r="UOI47" s="3" t="s">
        <v>180</v>
      </c>
      <c r="UOJ47" s="3" t="s">
        <v>26</v>
      </c>
      <c r="UOK47" s="3" t="s">
        <v>197</v>
      </c>
      <c r="UON47" s="3" t="s">
        <v>198</v>
      </c>
      <c r="UOO47" s="2" t="s">
        <v>195</v>
      </c>
      <c r="UOP47" s="3" t="s">
        <v>196</v>
      </c>
      <c r="UOQ47" s="3" t="s">
        <v>180</v>
      </c>
      <c r="UOR47" s="3" t="s">
        <v>26</v>
      </c>
      <c r="UOS47" s="3" t="s">
        <v>197</v>
      </c>
      <c r="UOV47" s="3" t="s">
        <v>198</v>
      </c>
      <c r="UOW47" s="2" t="s">
        <v>195</v>
      </c>
      <c r="UOX47" s="3" t="s">
        <v>196</v>
      </c>
      <c r="UOY47" s="3" t="s">
        <v>180</v>
      </c>
      <c r="UOZ47" s="3" t="s">
        <v>26</v>
      </c>
      <c r="UPA47" s="3" t="s">
        <v>197</v>
      </c>
      <c r="UPD47" s="3" t="s">
        <v>198</v>
      </c>
      <c r="UPE47" s="2" t="s">
        <v>195</v>
      </c>
      <c r="UPF47" s="3" t="s">
        <v>196</v>
      </c>
      <c r="UPG47" s="3" t="s">
        <v>180</v>
      </c>
      <c r="UPH47" s="3" t="s">
        <v>26</v>
      </c>
      <c r="UPI47" s="3" t="s">
        <v>197</v>
      </c>
      <c r="UPL47" s="3" t="s">
        <v>198</v>
      </c>
      <c r="UPM47" s="2" t="s">
        <v>195</v>
      </c>
      <c r="UPN47" s="3" t="s">
        <v>196</v>
      </c>
      <c r="UPO47" s="3" t="s">
        <v>180</v>
      </c>
      <c r="UPP47" s="3" t="s">
        <v>26</v>
      </c>
      <c r="UPQ47" s="3" t="s">
        <v>197</v>
      </c>
      <c r="UPT47" s="3" t="s">
        <v>198</v>
      </c>
      <c r="UPU47" s="2" t="s">
        <v>195</v>
      </c>
      <c r="UPV47" s="3" t="s">
        <v>196</v>
      </c>
      <c r="UPW47" s="3" t="s">
        <v>180</v>
      </c>
      <c r="UPX47" s="3" t="s">
        <v>26</v>
      </c>
      <c r="UPY47" s="3" t="s">
        <v>197</v>
      </c>
      <c r="UQB47" s="3" t="s">
        <v>198</v>
      </c>
      <c r="UQC47" s="2" t="s">
        <v>195</v>
      </c>
      <c r="UQD47" s="3" t="s">
        <v>196</v>
      </c>
      <c r="UQE47" s="3" t="s">
        <v>180</v>
      </c>
      <c r="UQF47" s="3" t="s">
        <v>26</v>
      </c>
      <c r="UQG47" s="3" t="s">
        <v>197</v>
      </c>
      <c r="UQJ47" s="3" t="s">
        <v>198</v>
      </c>
      <c r="UQK47" s="2" t="s">
        <v>195</v>
      </c>
      <c r="UQL47" s="3" t="s">
        <v>196</v>
      </c>
      <c r="UQM47" s="3" t="s">
        <v>180</v>
      </c>
      <c r="UQN47" s="3" t="s">
        <v>26</v>
      </c>
      <c r="UQO47" s="3" t="s">
        <v>197</v>
      </c>
      <c r="UQR47" s="3" t="s">
        <v>198</v>
      </c>
      <c r="UQS47" s="2" t="s">
        <v>195</v>
      </c>
      <c r="UQT47" s="3" t="s">
        <v>196</v>
      </c>
      <c r="UQU47" s="3" t="s">
        <v>180</v>
      </c>
      <c r="UQV47" s="3" t="s">
        <v>26</v>
      </c>
      <c r="UQW47" s="3" t="s">
        <v>197</v>
      </c>
      <c r="UQZ47" s="3" t="s">
        <v>198</v>
      </c>
      <c r="URA47" s="2" t="s">
        <v>195</v>
      </c>
      <c r="URB47" s="3" t="s">
        <v>196</v>
      </c>
      <c r="URC47" s="3" t="s">
        <v>180</v>
      </c>
      <c r="URD47" s="3" t="s">
        <v>26</v>
      </c>
      <c r="URE47" s="3" t="s">
        <v>197</v>
      </c>
      <c r="URH47" s="3" t="s">
        <v>198</v>
      </c>
      <c r="URI47" s="2" t="s">
        <v>195</v>
      </c>
      <c r="URJ47" s="3" t="s">
        <v>196</v>
      </c>
      <c r="URK47" s="3" t="s">
        <v>180</v>
      </c>
      <c r="URL47" s="3" t="s">
        <v>26</v>
      </c>
      <c r="URM47" s="3" t="s">
        <v>197</v>
      </c>
      <c r="URP47" s="3" t="s">
        <v>198</v>
      </c>
      <c r="URQ47" s="2" t="s">
        <v>195</v>
      </c>
      <c r="URR47" s="3" t="s">
        <v>196</v>
      </c>
      <c r="URS47" s="3" t="s">
        <v>180</v>
      </c>
      <c r="URT47" s="3" t="s">
        <v>26</v>
      </c>
      <c r="URU47" s="3" t="s">
        <v>197</v>
      </c>
      <c r="URX47" s="3" t="s">
        <v>198</v>
      </c>
      <c r="URY47" s="2" t="s">
        <v>195</v>
      </c>
      <c r="URZ47" s="3" t="s">
        <v>196</v>
      </c>
      <c r="USA47" s="3" t="s">
        <v>180</v>
      </c>
      <c r="USB47" s="3" t="s">
        <v>26</v>
      </c>
      <c r="USC47" s="3" t="s">
        <v>197</v>
      </c>
      <c r="USF47" s="3" t="s">
        <v>198</v>
      </c>
      <c r="USG47" s="2" t="s">
        <v>195</v>
      </c>
      <c r="USH47" s="3" t="s">
        <v>196</v>
      </c>
      <c r="USI47" s="3" t="s">
        <v>180</v>
      </c>
      <c r="USJ47" s="3" t="s">
        <v>26</v>
      </c>
      <c r="USK47" s="3" t="s">
        <v>197</v>
      </c>
      <c r="USN47" s="3" t="s">
        <v>198</v>
      </c>
      <c r="USO47" s="2" t="s">
        <v>195</v>
      </c>
      <c r="USP47" s="3" t="s">
        <v>196</v>
      </c>
      <c r="USQ47" s="3" t="s">
        <v>180</v>
      </c>
      <c r="USR47" s="3" t="s">
        <v>26</v>
      </c>
      <c r="USS47" s="3" t="s">
        <v>197</v>
      </c>
      <c r="USV47" s="3" t="s">
        <v>198</v>
      </c>
      <c r="USW47" s="2" t="s">
        <v>195</v>
      </c>
      <c r="USX47" s="3" t="s">
        <v>196</v>
      </c>
      <c r="USY47" s="3" t="s">
        <v>180</v>
      </c>
      <c r="USZ47" s="3" t="s">
        <v>26</v>
      </c>
      <c r="UTA47" s="3" t="s">
        <v>197</v>
      </c>
      <c r="UTD47" s="3" t="s">
        <v>198</v>
      </c>
      <c r="UTE47" s="2" t="s">
        <v>195</v>
      </c>
      <c r="UTF47" s="3" t="s">
        <v>196</v>
      </c>
      <c r="UTG47" s="3" t="s">
        <v>180</v>
      </c>
      <c r="UTH47" s="3" t="s">
        <v>26</v>
      </c>
      <c r="UTI47" s="3" t="s">
        <v>197</v>
      </c>
      <c r="UTL47" s="3" t="s">
        <v>198</v>
      </c>
      <c r="UTM47" s="2" t="s">
        <v>195</v>
      </c>
      <c r="UTN47" s="3" t="s">
        <v>196</v>
      </c>
      <c r="UTO47" s="3" t="s">
        <v>180</v>
      </c>
      <c r="UTP47" s="3" t="s">
        <v>26</v>
      </c>
      <c r="UTQ47" s="3" t="s">
        <v>197</v>
      </c>
      <c r="UTT47" s="3" t="s">
        <v>198</v>
      </c>
      <c r="UTU47" s="2" t="s">
        <v>195</v>
      </c>
      <c r="UTV47" s="3" t="s">
        <v>196</v>
      </c>
      <c r="UTW47" s="3" t="s">
        <v>180</v>
      </c>
      <c r="UTX47" s="3" t="s">
        <v>26</v>
      </c>
      <c r="UTY47" s="3" t="s">
        <v>197</v>
      </c>
      <c r="UUB47" s="3" t="s">
        <v>198</v>
      </c>
      <c r="UUC47" s="2" t="s">
        <v>195</v>
      </c>
      <c r="UUD47" s="3" t="s">
        <v>196</v>
      </c>
      <c r="UUE47" s="3" t="s">
        <v>180</v>
      </c>
      <c r="UUF47" s="3" t="s">
        <v>26</v>
      </c>
      <c r="UUG47" s="3" t="s">
        <v>197</v>
      </c>
      <c r="UUJ47" s="3" t="s">
        <v>198</v>
      </c>
      <c r="UUK47" s="2" t="s">
        <v>195</v>
      </c>
      <c r="UUL47" s="3" t="s">
        <v>196</v>
      </c>
      <c r="UUM47" s="3" t="s">
        <v>180</v>
      </c>
      <c r="UUN47" s="3" t="s">
        <v>26</v>
      </c>
      <c r="UUO47" s="3" t="s">
        <v>197</v>
      </c>
      <c r="UUR47" s="3" t="s">
        <v>198</v>
      </c>
      <c r="UUS47" s="2" t="s">
        <v>195</v>
      </c>
      <c r="UUT47" s="3" t="s">
        <v>196</v>
      </c>
      <c r="UUU47" s="3" t="s">
        <v>180</v>
      </c>
      <c r="UUV47" s="3" t="s">
        <v>26</v>
      </c>
      <c r="UUW47" s="3" t="s">
        <v>197</v>
      </c>
      <c r="UUZ47" s="3" t="s">
        <v>198</v>
      </c>
      <c r="UVA47" s="2" t="s">
        <v>195</v>
      </c>
      <c r="UVB47" s="3" t="s">
        <v>196</v>
      </c>
      <c r="UVC47" s="3" t="s">
        <v>180</v>
      </c>
      <c r="UVD47" s="3" t="s">
        <v>26</v>
      </c>
      <c r="UVE47" s="3" t="s">
        <v>197</v>
      </c>
      <c r="UVH47" s="3" t="s">
        <v>198</v>
      </c>
      <c r="UVI47" s="2" t="s">
        <v>195</v>
      </c>
      <c r="UVJ47" s="3" t="s">
        <v>196</v>
      </c>
      <c r="UVK47" s="3" t="s">
        <v>180</v>
      </c>
      <c r="UVL47" s="3" t="s">
        <v>26</v>
      </c>
      <c r="UVM47" s="3" t="s">
        <v>197</v>
      </c>
      <c r="UVP47" s="3" t="s">
        <v>198</v>
      </c>
      <c r="UVQ47" s="2" t="s">
        <v>195</v>
      </c>
      <c r="UVR47" s="3" t="s">
        <v>196</v>
      </c>
      <c r="UVS47" s="3" t="s">
        <v>180</v>
      </c>
      <c r="UVT47" s="3" t="s">
        <v>26</v>
      </c>
      <c r="UVU47" s="3" t="s">
        <v>197</v>
      </c>
      <c r="UVX47" s="3" t="s">
        <v>198</v>
      </c>
      <c r="UVY47" s="2" t="s">
        <v>195</v>
      </c>
      <c r="UVZ47" s="3" t="s">
        <v>196</v>
      </c>
      <c r="UWA47" s="3" t="s">
        <v>180</v>
      </c>
      <c r="UWB47" s="3" t="s">
        <v>26</v>
      </c>
      <c r="UWC47" s="3" t="s">
        <v>197</v>
      </c>
      <c r="UWF47" s="3" t="s">
        <v>198</v>
      </c>
      <c r="UWG47" s="2" t="s">
        <v>195</v>
      </c>
      <c r="UWH47" s="3" t="s">
        <v>196</v>
      </c>
      <c r="UWI47" s="3" t="s">
        <v>180</v>
      </c>
      <c r="UWJ47" s="3" t="s">
        <v>26</v>
      </c>
      <c r="UWK47" s="3" t="s">
        <v>197</v>
      </c>
      <c r="UWN47" s="3" t="s">
        <v>198</v>
      </c>
      <c r="UWO47" s="2" t="s">
        <v>195</v>
      </c>
      <c r="UWP47" s="3" t="s">
        <v>196</v>
      </c>
      <c r="UWQ47" s="3" t="s">
        <v>180</v>
      </c>
      <c r="UWR47" s="3" t="s">
        <v>26</v>
      </c>
      <c r="UWS47" s="3" t="s">
        <v>197</v>
      </c>
      <c r="UWV47" s="3" t="s">
        <v>198</v>
      </c>
      <c r="UWW47" s="2" t="s">
        <v>195</v>
      </c>
      <c r="UWX47" s="3" t="s">
        <v>196</v>
      </c>
      <c r="UWY47" s="3" t="s">
        <v>180</v>
      </c>
      <c r="UWZ47" s="3" t="s">
        <v>26</v>
      </c>
      <c r="UXA47" s="3" t="s">
        <v>197</v>
      </c>
      <c r="UXD47" s="3" t="s">
        <v>198</v>
      </c>
      <c r="UXE47" s="2" t="s">
        <v>195</v>
      </c>
      <c r="UXF47" s="3" t="s">
        <v>196</v>
      </c>
      <c r="UXG47" s="3" t="s">
        <v>180</v>
      </c>
      <c r="UXH47" s="3" t="s">
        <v>26</v>
      </c>
      <c r="UXI47" s="3" t="s">
        <v>197</v>
      </c>
      <c r="UXL47" s="3" t="s">
        <v>198</v>
      </c>
      <c r="UXM47" s="2" t="s">
        <v>195</v>
      </c>
      <c r="UXN47" s="3" t="s">
        <v>196</v>
      </c>
      <c r="UXO47" s="3" t="s">
        <v>180</v>
      </c>
      <c r="UXP47" s="3" t="s">
        <v>26</v>
      </c>
      <c r="UXQ47" s="3" t="s">
        <v>197</v>
      </c>
      <c r="UXT47" s="3" t="s">
        <v>198</v>
      </c>
      <c r="UXU47" s="2" t="s">
        <v>195</v>
      </c>
      <c r="UXV47" s="3" t="s">
        <v>196</v>
      </c>
      <c r="UXW47" s="3" t="s">
        <v>180</v>
      </c>
      <c r="UXX47" s="3" t="s">
        <v>26</v>
      </c>
      <c r="UXY47" s="3" t="s">
        <v>197</v>
      </c>
      <c r="UYB47" s="3" t="s">
        <v>198</v>
      </c>
      <c r="UYC47" s="2" t="s">
        <v>195</v>
      </c>
      <c r="UYD47" s="3" t="s">
        <v>196</v>
      </c>
      <c r="UYE47" s="3" t="s">
        <v>180</v>
      </c>
      <c r="UYF47" s="3" t="s">
        <v>26</v>
      </c>
      <c r="UYG47" s="3" t="s">
        <v>197</v>
      </c>
      <c r="UYJ47" s="3" t="s">
        <v>198</v>
      </c>
      <c r="UYK47" s="2" t="s">
        <v>195</v>
      </c>
      <c r="UYL47" s="3" t="s">
        <v>196</v>
      </c>
      <c r="UYM47" s="3" t="s">
        <v>180</v>
      </c>
      <c r="UYN47" s="3" t="s">
        <v>26</v>
      </c>
      <c r="UYO47" s="3" t="s">
        <v>197</v>
      </c>
      <c r="UYR47" s="3" t="s">
        <v>198</v>
      </c>
      <c r="UYS47" s="2" t="s">
        <v>195</v>
      </c>
      <c r="UYT47" s="3" t="s">
        <v>196</v>
      </c>
      <c r="UYU47" s="3" t="s">
        <v>180</v>
      </c>
      <c r="UYV47" s="3" t="s">
        <v>26</v>
      </c>
      <c r="UYW47" s="3" t="s">
        <v>197</v>
      </c>
      <c r="UYZ47" s="3" t="s">
        <v>198</v>
      </c>
      <c r="UZA47" s="2" t="s">
        <v>195</v>
      </c>
      <c r="UZB47" s="3" t="s">
        <v>196</v>
      </c>
      <c r="UZC47" s="3" t="s">
        <v>180</v>
      </c>
      <c r="UZD47" s="3" t="s">
        <v>26</v>
      </c>
      <c r="UZE47" s="3" t="s">
        <v>197</v>
      </c>
      <c r="UZH47" s="3" t="s">
        <v>198</v>
      </c>
      <c r="UZI47" s="2" t="s">
        <v>195</v>
      </c>
      <c r="UZJ47" s="3" t="s">
        <v>196</v>
      </c>
      <c r="UZK47" s="3" t="s">
        <v>180</v>
      </c>
      <c r="UZL47" s="3" t="s">
        <v>26</v>
      </c>
      <c r="UZM47" s="3" t="s">
        <v>197</v>
      </c>
      <c r="UZP47" s="3" t="s">
        <v>198</v>
      </c>
      <c r="UZQ47" s="2" t="s">
        <v>195</v>
      </c>
      <c r="UZR47" s="3" t="s">
        <v>196</v>
      </c>
      <c r="UZS47" s="3" t="s">
        <v>180</v>
      </c>
      <c r="UZT47" s="3" t="s">
        <v>26</v>
      </c>
      <c r="UZU47" s="3" t="s">
        <v>197</v>
      </c>
      <c r="UZX47" s="3" t="s">
        <v>198</v>
      </c>
      <c r="UZY47" s="2" t="s">
        <v>195</v>
      </c>
      <c r="UZZ47" s="3" t="s">
        <v>196</v>
      </c>
      <c r="VAA47" s="3" t="s">
        <v>180</v>
      </c>
      <c r="VAB47" s="3" t="s">
        <v>26</v>
      </c>
      <c r="VAC47" s="3" t="s">
        <v>197</v>
      </c>
      <c r="VAF47" s="3" t="s">
        <v>198</v>
      </c>
      <c r="VAG47" s="2" t="s">
        <v>195</v>
      </c>
      <c r="VAH47" s="3" t="s">
        <v>196</v>
      </c>
      <c r="VAI47" s="3" t="s">
        <v>180</v>
      </c>
      <c r="VAJ47" s="3" t="s">
        <v>26</v>
      </c>
      <c r="VAK47" s="3" t="s">
        <v>197</v>
      </c>
      <c r="VAN47" s="3" t="s">
        <v>198</v>
      </c>
      <c r="VAO47" s="2" t="s">
        <v>195</v>
      </c>
      <c r="VAP47" s="3" t="s">
        <v>196</v>
      </c>
      <c r="VAQ47" s="3" t="s">
        <v>180</v>
      </c>
      <c r="VAR47" s="3" t="s">
        <v>26</v>
      </c>
      <c r="VAS47" s="3" t="s">
        <v>197</v>
      </c>
      <c r="VAV47" s="3" t="s">
        <v>198</v>
      </c>
      <c r="VAW47" s="2" t="s">
        <v>195</v>
      </c>
      <c r="VAX47" s="3" t="s">
        <v>196</v>
      </c>
      <c r="VAY47" s="3" t="s">
        <v>180</v>
      </c>
      <c r="VAZ47" s="3" t="s">
        <v>26</v>
      </c>
      <c r="VBA47" s="3" t="s">
        <v>197</v>
      </c>
      <c r="VBD47" s="3" t="s">
        <v>198</v>
      </c>
      <c r="VBE47" s="2" t="s">
        <v>195</v>
      </c>
      <c r="VBF47" s="3" t="s">
        <v>196</v>
      </c>
      <c r="VBG47" s="3" t="s">
        <v>180</v>
      </c>
      <c r="VBH47" s="3" t="s">
        <v>26</v>
      </c>
      <c r="VBI47" s="3" t="s">
        <v>197</v>
      </c>
      <c r="VBL47" s="3" t="s">
        <v>198</v>
      </c>
      <c r="VBM47" s="2" t="s">
        <v>195</v>
      </c>
      <c r="VBN47" s="3" t="s">
        <v>196</v>
      </c>
      <c r="VBO47" s="3" t="s">
        <v>180</v>
      </c>
      <c r="VBP47" s="3" t="s">
        <v>26</v>
      </c>
      <c r="VBQ47" s="3" t="s">
        <v>197</v>
      </c>
      <c r="VBT47" s="3" t="s">
        <v>198</v>
      </c>
      <c r="VBU47" s="2" t="s">
        <v>195</v>
      </c>
      <c r="VBV47" s="3" t="s">
        <v>196</v>
      </c>
      <c r="VBW47" s="3" t="s">
        <v>180</v>
      </c>
      <c r="VBX47" s="3" t="s">
        <v>26</v>
      </c>
      <c r="VBY47" s="3" t="s">
        <v>197</v>
      </c>
      <c r="VCB47" s="3" t="s">
        <v>198</v>
      </c>
      <c r="VCC47" s="2" t="s">
        <v>195</v>
      </c>
      <c r="VCD47" s="3" t="s">
        <v>196</v>
      </c>
      <c r="VCE47" s="3" t="s">
        <v>180</v>
      </c>
      <c r="VCF47" s="3" t="s">
        <v>26</v>
      </c>
      <c r="VCG47" s="3" t="s">
        <v>197</v>
      </c>
      <c r="VCJ47" s="3" t="s">
        <v>198</v>
      </c>
      <c r="VCK47" s="2" t="s">
        <v>195</v>
      </c>
      <c r="VCL47" s="3" t="s">
        <v>196</v>
      </c>
      <c r="VCM47" s="3" t="s">
        <v>180</v>
      </c>
      <c r="VCN47" s="3" t="s">
        <v>26</v>
      </c>
      <c r="VCO47" s="3" t="s">
        <v>197</v>
      </c>
      <c r="VCR47" s="3" t="s">
        <v>198</v>
      </c>
      <c r="VCS47" s="2" t="s">
        <v>195</v>
      </c>
      <c r="VCT47" s="3" t="s">
        <v>196</v>
      </c>
      <c r="VCU47" s="3" t="s">
        <v>180</v>
      </c>
      <c r="VCV47" s="3" t="s">
        <v>26</v>
      </c>
      <c r="VCW47" s="3" t="s">
        <v>197</v>
      </c>
      <c r="VCZ47" s="3" t="s">
        <v>198</v>
      </c>
      <c r="VDA47" s="2" t="s">
        <v>195</v>
      </c>
      <c r="VDB47" s="3" t="s">
        <v>196</v>
      </c>
      <c r="VDC47" s="3" t="s">
        <v>180</v>
      </c>
      <c r="VDD47" s="3" t="s">
        <v>26</v>
      </c>
      <c r="VDE47" s="3" t="s">
        <v>197</v>
      </c>
      <c r="VDH47" s="3" t="s">
        <v>198</v>
      </c>
      <c r="VDI47" s="2" t="s">
        <v>195</v>
      </c>
      <c r="VDJ47" s="3" t="s">
        <v>196</v>
      </c>
      <c r="VDK47" s="3" t="s">
        <v>180</v>
      </c>
      <c r="VDL47" s="3" t="s">
        <v>26</v>
      </c>
      <c r="VDM47" s="3" t="s">
        <v>197</v>
      </c>
      <c r="VDP47" s="3" t="s">
        <v>198</v>
      </c>
      <c r="VDQ47" s="2" t="s">
        <v>195</v>
      </c>
      <c r="VDR47" s="3" t="s">
        <v>196</v>
      </c>
      <c r="VDS47" s="3" t="s">
        <v>180</v>
      </c>
      <c r="VDT47" s="3" t="s">
        <v>26</v>
      </c>
      <c r="VDU47" s="3" t="s">
        <v>197</v>
      </c>
      <c r="VDX47" s="3" t="s">
        <v>198</v>
      </c>
      <c r="VDY47" s="2" t="s">
        <v>195</v>
      </c>
      <c r="VDZ47" s="3" t="s">
        <v>196</v>
      </c>
      <c r="VEA47" s="3" t="s">
        <v>180</v>
      </c>
      <c r="VEB47" s="3" t="s">
        <v>26</v>
      </c>
      <c r="VEC47" s="3" t="s">
        <v>197</v>
      </c>
      <c r="VEF47" s="3" t="s">
        <v>198</v>
      </c>
      <c r="VEG47" s="2" t="s">
        <v>195</v>
      </c>
      <c r="VEH47" s="3" t="s">
        <v>196</v>
      </c>
      <c r="VEI47" s="3" t="s">
        <v>180</v>
      </c>
      <c r="VEJ47" s="3" t="s">
        <v>26</v>
      </c>
      <c r="VEK47" s="3" t="s">
        <v>197</v>
      </c>
      <c r="VEN47" s="3" t="s">
        <v>198</v>
      </c>
      <c r="VEO47" s="2" t="s">
        <v>195</v>
      </c>
      <c r="VEP47" s="3" t="s">
        <v>196</v>
      </c>
      <c r="VEQ47" s="3" t="s">
        <v>180</v>
      </c>
      <c r="VER47" s="3" t="s">
        <v>26</v>
      </c>
      <c r="VES47" s="3" t="s">
        <v>197</v>
      </c>
      <c r="VEV47" s="3" t="s">
        <v>198</v>
      </c>
      <c r="VEW47" s="2" t="s">
        <v>195</v>
      </c>
      <c r="VEX47" s="3" t="s">
        <v>196</v>
      </c>
      <c r="VEY47" s="3" t="s">
        <v>180</v>
      </c>
      <c r="VEZ47" s="3" t="s">
        <v>26</v>
      </c>
      <c r="VFA47" s="3" t="s">
        <v>197</v>
      </c>
      <c r="VFD47" s="3" t="s">
        <v>198</v>
      </c>
      <c r="VFE47" s="2" t="s">
        <v>195</v>
      </c>
      <c r="VFF47" s="3" t="s">
        <v>196</v>
      </c>
      <c r="VFG47" s="3" t="s">
        <v>180</v>
      </c>
      <c r="VFH47" s="3" t="s">
        <v>26</v>
      </c>
      <c r="VFI47" s="3" t="s">
        <v>197</v>
      </c>
      <c r="VFL47" s="3" t="s">
        <v>198</v>
      </c>
      <c r="VFM47" s="2" t="s">
        <v>195</v>
      </c>
      <c r="VFN47" s="3" t="s">
        <v>196</v>
      </c>
      <c r="VFO47" s="3" t="s">
        <v>180</v>
      </c>
      <c r="VFP47" s="3" t="s">
        <v>26</v>
      </c>
      <c r="VFQ47" s="3" t="s">
        <v>197</v>
      </c>
      <c r="VFT47" s="3" t="s">
        <v>198</v>
      </c>
      <c r="VFU47" s="2" t="s">
        <v>195</v>
      </c>
      <c r="VFV47" s="3" t="s">
        <v>196</v>
      </c>
      <c r="VFW47" s="3" t="s">
        <v>180</v>
      </c>
      <c r="VFX47" s="3" t="s">
        <v>26</v>
      </c>
      <c r="VFY47" s="3" t="s">
        <v>197</v>
      </c>
      <c r="VGB47" s="3" t="s">
        <v>198</v>
      </c>
      <c r="VGC47" s="2" t="s">
        <v>195</v>
      </c>
      <c r="VGD47" s="3" t="s">
        <v>196</v>
      </c>
      <c r="VGE47" s="3" t="s">
        <v>180</v>
      </c>
      <c r="VGF47" s="3" t="s">
        <v>26</v>
      </c>
      <c r="VGG47" s="3" t="s">
        <v>197</v>
      </c>
      <c r="VGJ47" s="3" t="s">
        <v>198</v>
      </c>
      <c r="VGK47" s="2" t="s">
        <v>195</v>
      </c>
      <c r="VGL47" s="3" t="s">
        <v>196</v>
      </c>
      <c r="VGM47" s="3" t="s">
        <v>180</v>
      </c>
      <c r="VGN47" s="3" t="s">
        <v>26</v>
      </c>
      <c r="VGO47" s="3" t="s">
        <v>197</v>
      </c>
      <c r="VGR47" s="3" t="s">
        <v>198</v>
      </c>
      <c r="VGS47" s="2" t="s">
        <v>195</v>
      </c>
      <c r="VGT47" s="3" t="s">
        <v>196</v>
      </c>
      <c r="VGU47" s="3" t="s">
        <v>180</v>
      </c>
      <c r="VGV47" s="3" t="s">
        <v>26</v>
      </c>
      <c r="VGW47" s="3" t="s">
        <v>197</v>
      </c>
      <c r="VGZ47" s="3" t="s">
        <v>198</v>
      </c>
      <c r="VHA47" s="2" t="s">
        <v>195</v>
      </c>
      <c r="VHB47" s="3" t="s">
        <v>196</v>
      </c>
      <c r="VHC47" s="3" t="s">
        <v>180</v>
      </c>
      <c r="VHD47" s="3" t="s">
        <v>26</v>
      </c>
      <c r="VHE47" s="3" t="s">
        <v>197</v>
      </c>
      <c r="VHH47" s="3" t="s">
        <v>198</v>
      </c>
      <c r="VHI47" s="2" t="s">
        <v>195</v>
      </c>
      <c r="VHJ47" s="3" t="s">
        <v>196</v>
      </c>
      <c r="VHK47" s="3" t="s">
        <v>180</v>
      </c>
      <c r="VHL47" s="3" t="s">
        <v>26</v>
      </c>
      <c r="VHM47" s="3" t="s">
        <v>197</v>
      </c>
      <c r="VHP47" s="3" t="s">
        <v>198</v>
      </c>
      <c r="VHQ47" s="2" t="s">
        <v>195</v>
      </c>
      <c r="VHR47" s="3" t="s">
        <v>196</v>
      </c>
      <c r="VHS47" s="3" t="s">
        <v>180</v>
      </c>
      <c r="VHT47" s="3" t="s">
        <v>26</v>
      </c>
      <c r="VHU47" s="3" t="s">
        <v>197</v>
      </c>
      <c r="VHX47" s="3" t="s">
        <v>198</v>
      </c>
      <c r="VHY47" s="2" t="s">
        <v>195</v>
      </c>
      <c r="VHZ47" s="3" t="s">
        <v>196</v>
      </c>
      <c r="VIA47" s="3" t="s">
        <v>180</v>
      </c>
      <c r="VIB47" s="3" t="s">
        <v>26</v>
      </c>
      <c r="VIC47" s="3" t="s">
        <v>197</v>
      </c>
      <c r="VIF47" s="3" t="s">
        <v>198</v>
      </c>
      <c r="VIG47" s="2" t="s">
        <v>195</v>
      </c>
      <c r="VIH47" s="3" t="s">
        <v>196</v>
      </c>
      <c r="VII47" s="3" t="s">
        <v>180</v>
      </c>
      <c r="VIJ47" s="3" t="s">
        <v>26</v>
      </c>
      <c r="VIK47" s="3" t="s">
        <v>197</v>
      </c>
      <c r="VIN47" s="3" t="s">
        <v>198</v>
      </c>
      <c r="VIO47" s="2" t="s">
        <v>195</v>
      </c>
      <c r="VIP47" s="3" t="s">
        <v>196</v>
      </c>
      <c r="VIQ47" s="3" t="s">
        <v>180</v>
      </c>
      <c r="VIR47" s="3" t="s">
        <v>26</v>
      </c>
      <c r="VIS47" s="3" t="s">
        <v>197</v>
      </c>
      <c r="VIV47" s="3" t="s">
        <v>198</v>
      </c>
      <c r="VIW47" s="2" t="s">
        <v>195</v>
      </c>
      <c r="VIX47" s="3" t="s">
        <v>196</v>
      </c>
      <c r="VIY47" s="3" t="s">
        <v>180</v>
      </c>
      <c r="VIZ47" s="3" t="s">
        <v>26</v>
      </c>
      <c r="VJA47" s="3" t="s">
        <v>197</v>
      </c>
      <c r="VJD47" s="3" t="s">
        <v>198</v>
      </c>
      <c r="VJE47" s="2" t="s">
        <v>195</v>
      </c>
      <c r="VJF47" s="3" t="s">
        <v>196</v>
      </c>
      <c r="VJG47" s="3" t="s">
        <v>180</v>
      </c>
      <c r="VJH47" s="3" t="s">
        <v>26</v>
      </c>
      <c r="VJI47" s="3" t="s">
        <v>197</v>
      </c>
      <c r="VJL47" s="3" t="s">
        <v>198</v>
      </c>
      <c r="VJM47" s="2" t="s">
        <v>195</v>
      </c>
      <c r="VJN47" s="3" t="s">
        <v>196</v>
      </c>
      <c r="VJO47" s="3" t="s">
        <v>180</v>
      </c>
      <c r="VJP47" s="3" t="s">
        <v>26</v>
      </c>
      <c r="VJQ47" s="3" t="s">
        <v>197</v>
      </c>
      <c r="VJT47" s="3" t="s">
        <v>198</v>
      </c>
      <c r="VJU47" s="2" t="s">
        <v>195</v>
      </c>
      <c r="VJV47" s="3" t="s">
        <v>196</v>
      </c>
      <c r="VJW47" s="3" t="s">
        <v>180</v>
      </c>
      <c r="VJX47" s="3" t="s">
        <v>26</v>
      </c>
      <c r="VJY47" s="3" t="s">
        <v>197</v>
      </c>
      <c r="VKB47" s="3" t="s">
        <v>198</v>
      </c>
      <c r="VKC47" s="2" t="s">
        <v>195</v>
      </c>
      <c r="VKD47" s="3" t="s">
        <v>196</v>
      </c>
      <c r="VKE47" s="3" t="s">
        <v>180</v>
      </c>
      <c r="VKF47" s="3" t="s">
        <v>26</v>
      </c>
      <c r="VKG47" s="3" t="s">
        <v>197</v>
      </c>
      <c r="VKJ47" s="3" t="s">
        <v>198</v>
      </c>
      <c r="VKK47" s="2" t="s">
        <v>195</v>
      </c>
      <c r="VKL47" s="3" t="s">
        <v>196</v>
      </c>
      <c r="VKM47" s="3" t="s">
        <v>180</v>
      </c>
      <c r="VKN47" s="3" t="s">
        <v>26</v>
      </c>
      <c r="VKO47" s="3" t="s">
        <v>197</v>
      </c>
      <c r="VKR47" s="3" t="s">
        <v>198</v>
      </c>
      <c r="VKS47" s="2" t="s">
        <v>195</v>
      </c>
      <c r="VKT47" s="3" t="s">
        <v>196</v>
      </c>
      <c r="VKU47" s="3" t="s">
        <v>180</v>
      </c>
      <c r="VKV47" s="3" t="s">
        <v>26</v>
      </c>
      <c r="VKW47" s="3" t="s">
        <v>197</v>
      </c>
      <c r="VKZ47" s="3" t="s">
        <v>198</v>
      </c>
      <c r="VLA47" s="2" t="s">
        <v>195</v>
      </c>
      <c r="VLB47" s="3" t="s">
        <v>196</v>
      </c>
      <c r="VLC47" s="3" t="s">
        <v>180</v>
      </c>
      <c r="VLD47" s="3" t="s">
        <v>26</v>
      </c>
      <c r="VLE47" s="3" t="s">
        <v>197</v>
      </c>
      <c r="VLH47" s="3" t="s">
        <v>198</v>
      </c>
      <c r="VLI47" s="2" t="s">
        <v>195</v>
      </c>
      <c r="VLJ47" s="3" t="s">
        <v>196</v>
      </c>
      <c r="VLK47" s="3" t="s">
        <v>180</v>
      </c>
      <c r="VLL47" s="3" t="s">
        <v>26</v>
      </c>
      <c r="VLM47" s="3" t="s">
        <v>197</v>
      </c>
      <c r="VLP47" s="3" t="s">
        <v>198</v>
      </c>
      <c r="VLQ47" s="2" t="s">
        <v>195</v>
      </c>
      <c r="VLR47" s="3" t="s">
        <v>196</v>
      </c>
      <c r="VLS47" s="3" t="s">
        <v>180</v>
      </c>
      <c r="VLT47" s="3" t="s">
        <v>26</v>
      </c>
      <c r="VLU47" s="3" t="s">
        <v>197</v>
      </c>
      <c r="VLX47" s="3" t="s">
        <v>198</v>
      </c>
      <c r="VLY47" s="2" t="s">
        <v>195</v>
      </c>
      <c r="VLZ47" s="3" t="s">
        <v>196</v>
      </c>
      <c r="VMA47" s="3" t="s">
        <v>180</v>
      </c>
      <c r="VMB47" s="3" t="s">
        <v>26</v>
      </c>
      <c r="VMC47" s="3" t="s">
        <v>197</v>
      </c>
      <c r="VMF47" s="3" t="s">
        <v>198</v>
      </c>
      <c r="VMG47" s="2" t="s">
        <v>195</v>
      </c>
      <c r="VMH47" s="3" t="s">
        <v>196</v>
      </c>
      <c r="VMI47" s="3" t="s">
        <v>180</v>
      </c>
      <c r="VMJ47" s="3" t="s">
        <v>26</v>
      </c>
      <c r="VMK47" s="3" t="s">
        <v>197</v>
      </c>
      <c r="VMN47" s="3" t="s">
        <v>198</v>
      </c>
      <c r="VMO47" s="2" t="s">
        <v>195</v>
      </c>
      <c r="VMP47" s="3" t="s">
        <v>196</v>
      </c>
      <c r="VMQ47" s="3" t="s">
        <v>180</v>
      </c>
      <c r="VMR47" s="3" t="s">
        <v>26</v>
      </c>
      <c r="VMS47" s="3" t="s">
        <v>197</v>
      </c>
      <c r="VMV47" s="3" t="s">
        <v>198</v>
      </c>
      <c r="VMW47" s="2" t="s">
        <v>195</v>
      </c>
      <c r="VMX47" s="3" t="s">
        <v>196</v>
      </c>
      <c r="VMY47" s="3" t="s">
        <v>180</v>
      </c>
      <c r="VMZ47" s="3" t="s">
        <v>26</v>
      </c>
      <c r="VNA47" s="3" t="s">
        <v>197</v>
      </c>
      <c r="VND47" s="3" t="s">
        <v>198</v>
      </c>
      <c r="VNE47" s="2" t="s">
        <v>195</v>
      </c>
      <c r="VNF47" s="3" t="s">
        <v>196</v>
      </c>
      <c r="VNG47" s="3" t="s">
        <v>180</v>
      </c>
      <c r="VNH47" s="3" t="s">
        <v>26</v>
      </c>
      <c r="VNI47" s="3" t="s">
        <v>197</v>
      </c>
      <c r="VNL47" s="3" t="s">
        <v>198</v>
      </c>
      <c r="VNM47" s="2" t="s">
        <v>195</v>
      </c>
      <c r="VNN47" s="3" t="s">
        <v>196</v>
      </c>
      <c r="VNO47" s="3" t="s">
        <v>180</v>
      </c>
      <c r="VNP47" s="3" t="s">
        <v>26</v>
      </c>
      <c r="VNQ47" s="3" t="s">
        <v>197</v>
      </c>
      <c r="VNT47" s="3" t="s">
        <v>198</v>
      </c>
      <c r="VNU47" s="2" t="s">
        <v>195</v>
      </c>
      <c r="VNV47" s="3" t="s">
        <v>196</v>
      </c>
      <c r="VNW47" s="3" t="s">
        <v>180</v>
      </c>
      <c r="VNX47" s="3" t="s">
        <v>26</v>
      </c>
      <c r="VNY47" s="3" t="s">
        <v>197</v>
      </c>
      <c r="VOB47" s="3" t="s">
        <v>198</v>
      </c>
      <c r="VOC47" s="2" t="s">
        <v>195</v>
      </c>
      <c r="VOD47" s="3" t="s">
        <v>196</v>
      </c>
      <c r="VOE47" s="3" t="s">
        <v>180</v>
      </c>
      <c r="VOF47" s="3" t="s">
        <v>26</v>
      </c>
      <c r="VOG47" s="3" t="s">
        <v>197</v>
      </c>
      <c r="VOJ47" s="3" t="s">
        <v>198</v>
      </c>
      <c r="VOK47" s="2" t="s">
        <v>195</v>
      </c>
      <c r="VOL47" s="3" t="s">
        <v>196</v>
      </c>
      <c r="VOM47" s="3" t="s">
        <v>180</v>
      </c>
      <c r="VON47" s="3" t="s">
        <v>26</v>
      </c>
      <c r="VOO47" s="3" t="s">
        <v>197</v>
      </c>
      <c r="VOR47" s="3" t="s">
        <v>198</v>
      </c>
      <c r="VOS47" s="2" t="s">
        <v>195</v>
      </c>
      <c r="VOT47" s="3" t="s">
        <v>196</v>
      </c>
      <c r="VOU47" s="3" t="s">
        <v>180</v>
      </c>
      <c r="VOV47" s="3" t="s">
        <v>26</v>
      </c>
      <c r="VOW47" s="3" t="s">
        <v>197</v>
      </c>
      <c r="VOZ47" s="3" t="s">
        <v>198</v>
      </c>
      <c r="VPA47" s="2" t="s">
        <v>195</v>
      </c>
      <c r="VPB47" s="3" t="s">
        <v>196</v>
      </c>
      <c r="VPC47" s="3" t="s">
        <v>180</v>
      </c>
      <c r="VPD47" s="3" t="s">
        <v>26</v>
      </c>
      <c r="VPE47" s="3" t="s">
        <v>197</v>
      </c>
      <c r="VPH47" s="3" t="s">
        <v>198</v>
      </c>
      <c r="VPI47" s="2" t="s">
        <v>195</v>
      </c>
      <c r="VPJ47" s="3" t="s">
        <v>196</v>
      </c>
      <c r="VPK47" s="3" t="s">
        <v>180</v>
      </c>
      <c r="VPL47" s="3" t="s">
        <v>26</v>
      </c>
      <c r="VPM47" s="3" t="s">
        <v>197</v>
      </c>
      <c r="VPP47" s="3" t="s">
        <v>198</v>
      </c>
      <c r="VPQ47" s="2" t="s">
        <v>195</v>
      </c>
      <c r="VPR47" s="3" t="s">
        <v>196</v>
      </c>
      <c r="VPS47" s="3" t="s">
        <v>180</v>
      </c>
      <c r="VPT47" s="3" t="s">
        <v>26</v>
      </c>
      <c r="VPU47" s="3" t="s">
        <v>197</v>
      </c>
      <c r="VPX47" s="3" t="s">
        <v>198</v>
      </c>
      <c r="VPY47" s="2" t="s">
        <v>195</v>
      </c>
      <c r="VPZ47" s="3" t="s">
        <v>196</v>
      </c>
      <c r="VQA47" s="3" t="s">
        <v>180</v>
      </c>
      <c r="VQB47" s="3" t="s">
        <v>26</v>
      </c>
      <c r="VQC47" s="3" t="s">
        <v>197</v>
      </c>
      <c r="VQF47" s="3" t="s">
        <v>198</v>
      </c>
      <c r="VQG47" s="2" t="s">
        <v>195</v>
      </c>
      <c r="VQH47" s="3" t="s">
        <v>196</v>
      </c>
      <c r="VQI47" s="3" t="s">
        <v>180</v>
      </c>
      <c r="VQJ47" s="3" t="s">
        <v>26</v>
      </c>
      <c r="VQK47" s="3" t="s">
        <v>197</v>
      </c>
      <c r="VQN47" s="3" t="s">
        <v>198</v>
      </c>
      <c r="VQO47" s="2" t="s">
        <v>195</v>
      </c>
      <c r="VQP47" s="3" t="s">
        <v>196</v>
      </c>
      <c r="VQQ47" s="3" t="s">
        <v>180</v>
      </c>
      <c r="VQR47" s="3" t="s">
        <v>26</v>
      </c>
      <c r="VQS47" s="3" t="s">
        <v>197</v>
      </c>
      <c r="VQV47" s="3" t="s">
        <v>198</v>
      </c>
      <c r="VQW47" s="2" t="s">
        <v>195</v>
      </c>
      <c r="VQX47" s="3" t="s">
        <v>196</v>
      </c>
      <c r="VQY47" s="3" t="s">
        <v>180</v>
      </c>
      <c r="VQZ47" s="3" t="s">
        <v>26</v>
      </c>
      <c r="VRA47" s="3" t="s">
        <v>197</v>
      </c>
      <c r="VRD47" s="3" t="s">
        <v>198</v>
      </c>
      <c r="VRE47" s="2" t="s">
        <v>195</v>
      </c>
      <c r="VRF47" s="3" t="s">
        <v>196</v>
      </c>
      <c r="VRG47" s="3" t="s">
        <v>180</v>
      </c>
      <c r="VRH47" s="3" t="s">
        <v>26</v>
      </c>
      <c r="VRI47" s="3" t="s">
        <v>197</v>
      </c>
      <c r="VRL47" s="3" t="s">
        <v>198</v>
      </c>
      <c r="VRM47" s="2" t="s">
        <v>195</v>
      </c>
      <c r="VRN47" s="3" t="s">
        <v>196</v>
      </c>
      <c r="VRO47" s="3" t="s">
        <v>180</v>
      </c>
      <c r="VRP47" s="3" t="s">
        <v>26</v>
      </c>
      <c r="VRQ47" s="3" t="s">
        <v>197</v>
      </c>
      <c r="VRT47" s="3" t="s">
        <v>198</v>
      </c>
      <c r="VRU47" s="2" t="s">
        <v>195</v>
      </c>
      <c r="VRV47" s="3" t="s">
        <v>196</v>
      </c>
      <c r="VRW47" s="3" t="s">
        <v>180</v>
      </c>
      <c r="VRX47" s="3" t="s">
        <v>26</v>
      </c>
      <c r="VRY47" s="3" t="s">
        <v>197</v>
      </c>
      <c r="VSB47" s="3" t="s">
        <v>198</v>
      </c>
      <c r="VSC47" s="2" t="s">
        <v>195</v>
      </c>
      <c r="VSD47" s="3" t="s">
        <v>196</v>
      </c>
      <c r="VSE47" s="3" t="s">
        <v>180</v>
      </c>
      <c r="VSF47" s="3" t="s">
        <v>26</v>
      </c>
      <c r="VSG47" s="3" t="s">
        <v>197</v>
      </c>
      <c r="VSJ47" s="3" t="s">
        <v>198</v>
      </c>
      <c r="VSK47" s="2" t="s">
        <v>195</v>
      </c>
      <c r="VSL47" s="3" t="s">
        <v>196</v>
      </c>
      <c r="VSM47" s="3" t="s">
        <v>180</v>
      </c>
      <c r="VSN47" s="3" t="s">
        <v>26</v>
      </c>
      <c r="VSO47" s="3" t="s">
        <v>197</v>
      </c>
      <c r="VSR47" s="3" t="s">
        <v>198</v>
      </c>
      <c r="VSS47" s="2" t="s">
        <v>195</v>
      </c>
      <c r="VST47" s="3" t="s">
        <v>196</v>
      </c>
      <c r="VSU47" s="3" t="s">
        <v>180</v>
      </c>
      <c r="VSV47" s="3" t="s">
        <v>26</v>
      </c>
      <c r="VSW47" s="3" t="s">
        <v>197</v>
      </c>
      <c r="VSZ47" s="3" t="s">
        <v>198</v>
      </c>
      <c r="VTA47" s="2" t="s">
        <v>195</v>
      </c>
      <c r="VTB47" s="3" t="s">
        <v>196</v>
      </c>
      <c r="VTC47" s="3" t="s">
        <v>180</v>
      </c>
      <c r="VTD47" s="3" t="s">
        <v>26</v>
      </c>
      <c r="VTE47" s="3" t="s">
        <v>197</v>
      </c>
      <c r="VTH47" s="3" t="s">
        <v>198</v>
      </c>
      <c r="VTI47" s="2" t="s">
        <v>195</v>
      </c>
      <c r="VTJ47" s="3" t="s">
        <v>196</v>
      </c>
      <c r="VTK47" s="3" t="s">
        <v>180</v>
      </c>
      <c r="VTL47" s="3" t="s">
        <v>26</v>
      </c>
      <c r="VTM47" s="3" t="s">
        <v>197</v>
      </c>
      <c r="VTP47" s="3" t="s">
        <v>198</v>
      </c>
      <c r="VTQ47" s="2" t="s">
        <v>195</v>
      </c>
      <c r="VTR47" s="3" t="s">
        <v>196</v>
      </c>
      <c r="VTS47" s="3" t="s">
        <v>180</v>
      </c>
      <c r="VTT47" s="3" t="s">
        <v>26</v>
      </c>
      <c r="VTU47" s="3" t="s">
        <v>197</v>
      </c>
      <c r="VTX47" s="3" t="s">
        <v>198</v>
      </c>
      <c r="VTY47" s="2" t="s">
        <v>195</v>
      </c>
      <c r="VTZ47" s="3" t="s">
        <v>196</v>
      </c>
      <c r="VUA47" s="3" t="s">
        <v>180</v>
      </c>
      <c r="VUB47" s="3" t="s">
        <v>26</v>
      </c>
      <c r="VUC47" s="3" t="s">
        <v>197</v>
      </c>
      <c r="VUF47" s="3" t="s">
        <v>198</v>
      </c>
      <c r="VUG47" s="2" t="s">
        <v>195</v>
      </c>
      <c r="VUH47" s="3" t="s">
        <v>196</v>
      </c>
      <c r="VUI47" s="3" t="s">
        <v>180</v>
      </c>
      <c r="VUJ47" s="3" t="s">
        <v>26</v>
      </c>
      <c r="VUK47" s="3" t="s">
        <v>197</v>
      </c>
      <c r="VUN47" s="3" t="s">
        <v>198</v>
      </c>
      <c r="VUO47" s="2" t="s">
        <v>195</v>
      </c>
      <c r="VUP47" s="3" t="s">
        <v>196</v>
      </c>
      <c r="VUQ47" s="3" t="s">
        <v>180</v>
      </c>
      <c r="VUR47" s="3" t="s">
        <v>26</v>
      </c>
      <c r="VUS47" s="3" t="s">
        <v>197</v>
      </c>
      <c r="VUV47" s="3" t="s">
        <v>198</v>
      </c>
      <c r="VUW47" s="2" t="s">
        <v>195</v>
      </c>
      <c r="VUX47" s="3" t="s">
        <v>196</v>
      </c>
      <c r="VUY47" s="3" t="s">
        <v>180</v>
      </c>
      <c r="VUZ47" s="3" t="s">
        <v>26</v>
      </c>
      <c r="VVA47" s="3" t="s">
        <v>197</v>
      </c>
      <c r="VVD47" s="3" t="s">
        <v>198</v>
      </c>
      <c r="VVE47" s="2" t="s">
        <v>195</v>
      </c>
      <c r="VVF47" s="3" t="s">
        <v>196</v>
      </c>
      <c r="VVG47" s="3" t="s">
        <v>180</v>
      </c>
      <c r="VVH47" s="3" t="s">
        <v>26</v>
      </c>
      <c r="VVI47" s="3" t="s">
        <v>197</v>
      </c>
      <c r="VVL47" s="3" t="s">
        <v>198</v>
      </c>
      <c r="VVM47" s="2" t="s">
        <v>195</v>
      </c>
      <c r="VVN47" s="3" t="s">
        <v>196</v>
      </c>
      <c r="VVO47" s="3" t="s">
        <v>180</v>
      </c>
      <c r="VVP47" s="3" t="s">
        <v>26</v>
      </c>
      <c r="VVQ47" s="3" t="s">
        <v>197</v>
      </c>
      <c r="VVT47" s="3" t="s">
        <v>198</v>
      </c>
      <c r="VVU47" s="2" t="s">
        <v>195</v>
      </c>
      <c r="VVV47" s="3" t="s">
        <v>196</v>
      </c>
      <c r="VVW47" s="3" t="s">
        <v>180</v>
      </c>
      <c r="VVX47" s="3" t="s">
        <v>26</v>
      </c>
      <c r="VVY47" s="3" t="s">
        <v>197</v>
      </c>
      <c r="VWB47" s="3" t="s">
        <v>198</v>
      </c>
      <c r="VWC47" s="2" t="s">
        <v>195</v>
      </c>
      <c r="VWD47" s="3" t="s">
        <v>196</v>
      </c>
      <c r="VWE47" s="3" t="s">
        <v>180</v>
      </c>
      <c r="VWF47" s="3" t="s">
        <v>26</v>
      </c>
      <c r="VWG47" s="3" t="s">
        <v>197</v>
      </c>
      <c r="VWJ47" s="3" t="s">
        <v>198</v>
      </c>
      <c r="VWK47" s="2" t="s">
        <v>195</v>
      </c>
      <c r="VWL47" s="3" t="s">
        <v>196</v>
      </c>
      <c r="VWM47" s="3" t="s">
        <v>180</v>
      </c>
      <c r="VWN47" s="3" t="s">
        <v>26</v>
      </c>
      <c r="VWO47" s="3" t="s">
        <v>197</v>
      </c>
      <c r="VWR47" s="3" t="s">
        <v>198</v>
      </c>
      <c r="VWS47" s="2" t="s">
        <v>195</v>
      </c>
      <c r="VWT47" s="3" t="s">
        <v>196</v>
      </c>
      <c r="VWU47" s="3" t="s">
        <v>180</v>
      </c>
      <c r="VWV47" s="3" t="s">
        <v>26</v>
      </c>
      <c r="VWW47" s="3" t="s">
        <v>197</v>
      </c>
      <c r="VWZ47" s="3" t="s">
        <v>198</v>
      </c>
      <c r="VXA47" s="2" t="s">
        <v>195</v>
      </c>
      <c r="VXB47" s="3" t="s">
        <v>196</v>
      </c>
      <c r="VXC47" s="3" t="s">
        <v>180</v>
      </c>
      <c r="VXD47" s="3" t="s">
        <v>26</v>
      </c>
      <c r="VXE47" s="3" t="s">
        <v>197</v>
      </c>
      <c r="VXH47" s="3" t="s">
        <v>198</v>
      </c>
      <c r="VXI47" s="2" t="s">
        <v>195</v>
      </c>
      <c r="VXJ47" s="3" t="s">
        <v>196</v>
      </c>
      <c r="VXK47" s="3" t="s">
        <v>180</v>
      </c>
      <c r="VXL47" s="3" t="s">
        <v>26</v>
      </c>
      <c r="VXM47" s="3" t="s">
        <v>197</v>
      </c>
      <c r="VXP47" s="3" t="s">
        <v>198</v>
      </c>
      <c r="VXQ47" s="2" t="s">
        <v>195</v>
      </c>
      <c r="VXR47" s="3" t="s">
        <v>196</v>
      </c>
      <c r="VXS47" s="3" t="s">
        <v>180</v>
      </c>
      <c r="VXT47" s="3" t="s">
        <v>26</v>
      </c>
      <c r="VXU47" s="3" t="s">
        <v>197</v>
      </c>
      <c r="VXX47" s="3" t="s">
        <v>198</v>
      </c>
      <c r="VXY47" s="2" t="s">
        <v>195</v>
      </c>
      <c r="VXZ47" s="3" t="s">
        <v>196</v>
      </c>
      <c r="VYA47" s="3" t="s">
        <v>180</v>
      </c>
      <c r="VYB47" s="3" t="s">
        <v>26</v>
      </c>
      <c r="VYC47" s="3" t="s">
        <v>197</v>
      </c>
      <c r="VYF47" s="3" t="s">
        <v>198</v>
      </c>
      <c r="VYG47" s="2" t="s">
        <v>195</v>
      </c>
      <c r="VYH47" s="3" t="s">
        <v>196</v>
      </c>
      <c r="VYI47" s="3" t="s">
        <v>180</v>
      </c>
      <c r="VYJ47" s="3" t="s">
        <v>26</v>
      </c>
      <c r="VYK47" s="3" t="s">
        <v>197</v>
      </c>
      <c r="VYN47" s="3" t="s">
        <v>198</v>
      </c>
      <c r="VYO47" s="2" t="s">
        <v>195</v>
      </c>
      <c r="VYP47" s="3" t="s">
        <v>196</v>
      </c>
      <c r="VYQ47" s="3" t="s">
        <v>180</v>
      </c>
      <c r="VYR47" s="3" t="s">
        <v>26</v>
      </c>
      <c r="VYS47" s="3" t="s">
        <v>197</v>
      </c>
      <c r="VYV47" s="3" t="s">
        <v>198</v>
      </c>
      <c r="VYW47" s="2" t="s">
        <v>195</v>
      </c>
      <c r="VYX47" s="3" t="s">
        <v>196</v>
      </c>
      <c r="VYY47" s="3" t="s">
        <v>180</v>
      </c>
      <c r="VYZ47" s="3" t="s">
        <v>26</v>
      </c>
      <c r="VZA47" s="3" t="s">
        <v>197</v>
      </c>
      <c r="VZD47" s="3" t="s">
        <v>198</v>
      </c>
      <c r="VZE47" s="2" t="s">
        <v>195</v>
      </c>
      <c r="VZF47" s="3" t="s">
        <v>196</v>
      </c>
      <c r="VZG47" s="3" t="s">
        <v>180</v>
      </c>
      <c r="VZH47" s="3" t="s">
        <v>26</v>
      </c>
      <c r="VZI47" s="3" t="s">
        <v>197</v>
      </c>
      <c r="VZL47" s="3" t="s">
        <v>198</v>
      </c>
      <c r="VZM47" s="2" t="s">
        <v>195</v>
      </c>
      <c r="VZN47" s="3" t="s">
        <v>196</v>
      </c>
      <c r="VZO47" s="3" t="s">
        <v>180</v>
      </c>
      <c r="VZP47" s="3" t="s">
        <v>26</v>
      </c>
      <c r="VZQ47" s="3" t="s">
        <v>197</v>
      </c>
      <c r="VZT47" s="3" t="s">
        <v>198</v>
      </c>
      <c r="VZU47" s="2" t="s">
        <v>195</v>
      </c>
      <c r="VZV47" s="3" t="s">
        <v>196</v>
      </c>
      <c r="VZW47" s="3" t="s">
        <v>180</v>
      </c>
      <c r="VZX47" s="3" t="s">
        <v>26</v>
      </c>
      <c r="VZY47" s="3" t="s">
        <v>197</v>
      </c>
      <c r="WAB47" s="3" t="s">
        <v>198</v>
      </c>
      <c r="WAC47" s="2" t="s">
        <v>195</v>
      </c>
      <c r="WAD47" s="3" t="s">
        <v>196</v>
      </c>
      <c r="WAE47" s="3" t="s">
        <v>180</v>
      </c>
      <c r="WAF47" s="3" t="s">
        <v>26</v>
      </c>
      <c r="WAG47" s="3" t="s">
        <v>197</v>
      </c>
      <c r="WAJ47" s="3" t="s">
        <v>198</v>
      </c>
      <c r="WAK47" s="2" t="s">
        <v>195</v>
      </c>
      <c r="WAL47" s="3" t="s">
        <v>196</v>
      </c>
      <c r="WAM47" s="3" t="s">
        <v>180</v>
      </c>
      <c r="WAN47" s="3" t="s">
        <v>26</v>
      </c>
      <c r="WAO47" s="3" t="s">
        <v>197</v>
      </c>
      <c r="WAR47" s="3" t="s">
        <v>198</v>
      </c>
      <c r="WAS47" s="2" t="s">
        <v>195</v>
      </c>
      <c r="WAT47" s="3" t="s">
        <v>196</v>
      </c>
      <c r="WAU47" s="3" t="s">
        <v>180</v>
      </c>
      <c r="WAV47" s="3" t="s">
        <v>26</v>
      </c>
      <c r="WAW47" s="3" t="s">
        <v>197</v>
      </c>
      <c r="WAZ47" s="3" t="s">
        <v>198</v>
      </c>
      <c r="WBA47" s="2" t="s">
        <v>195</v>
      </c>
      <c r="WBB47" s="3" t="s">
        <v>196</v>
      </c>
      <c r="WBC47" s="3" t="s">
        <v>180</v>
      </c>
      <c r="WBD47" s="3" t="s">
        <v>26</v>
      </c>
      <c r="WBE47" s="3" t="s">
        <v>197</v>
      </c>
      <c r="WBH47" s="3" t="s">
        <v>198</v>
      </c>
      <c r="WBI47" s="2" t="s">
        <v>195</v>
      </c>
      <c r="WBJ47" s="3" t="s">
        <v>196</v>
      </c>
      <c r="WBK47" s="3" t="s">
        <v>180</v>
      </c>
      <c r="WBL47" s="3" t="s">
        <v>26</v>
      </c>
      <c r="WBM47" s="3" t="s">
        <v>197</v>
      </c>
      <c r="WBP47" s="3" t="s">
        <v>198</v>
      </c>
      <c r="WBQ47" s="2" t="s">
        <v>195</v>
      </c>
      <c r="WBR47" s="3" t="s">
        <v>196</v>
      </c>
      <c r="WBS47" s="3" t="s">
        <v>180</v>
      </c>
      <c r="WBT47" s="3" t="s">
        <v>26</v>
      </c>
      <c r="WBU47" s="3" t="s">
        <v>197</v>
      </c>
      <c r="WBX47" s="3" t="s">
        <v>198</v>
      </c>
      <c r="WBY47" s="2" t="s">
        <v>195</v>
      </c>
      <c r="WBZ47" s="3" t="s">
        <v>196</v>
      </c>
      <c r="WCA47" s="3" t="s">
        <v>180</v>
      </c>
      <c r="WCB47" s="3" t="s">
        <v>26</v>
      </c>
      <c r="WCC47" s="3" t="s">
        <v>197</v>
      </c>
      <c r="WCF47" s="3" t="s">
        <v>198</v>
      </c>
      <c r="WCG47" s="2" t="s">
        <v>195</v>
      </c>
      <c r="WCH47" s="3" t="s">
        <v>196</v>
      </c>
      <c r="WCI47" s="3" t="s">
        <v>180</v>
      </c>
      <c r="WCJ47" s="3" t="s">
        <v>26</v>
      </c>
      <c r="WCK47" s="3" t="s">
        <v>197</v>
      </c>
      <c r="WCN47" s="3" t="s">
        <v>198</v>
      </c>
      <c r="WCO47" s="2" t="s">
        <v>195</v>
      </c>
      <c r="WCP47" s="3" t="s">
        <v>196</v>
      </c>
      <c r="WCQ47" s="3" t="s">
        <v>180</v>
      </c>
      <c r="WCR47" s="3" t="s">
        <v>26</v>
      </c>
      <c r="WCS47" s="3" t="s">
        <v>197</v>
      </c>
      <c r="WCV47" s="3" t="s">
        <v>198</v>
      </c>
      <c r="WCW47" s="2" t="s">
        <v>195</v>
      </c>
      <c r="WCX47" s="3" t="s">
        <v>196</v>
      </c>
      <c r="WCY47" s="3" t="s">
        <v>180</v>
      </c>
      <c r="WCZ47" s="3" t="s">
        <v>26</v>
      </c>
      <c r="WDA47" s="3" t="s">
        <v>197</v>
      </c>
      <c r="WDD47" s="3" t="s">
        <v>198</v>
      </c>
      <c r="WDE47" s="2" t="s">
        <v>195</v>
      </c>
      <c r="WDF47" s="3" t="s">
        <v>196</v>
      </c>
      <c r="WDG47" s="3" t="s">
        <v>180</v>
      </c>
      <c r="WDH47" s="3" t="s">
        <v>26</v>
      </c>
      <c r="WDI47" s="3" t="s">
        <v>197</v>
      </c>
      <c r="WDL47" s="3" t="s">
        <v>198</v>
      </c>
      <c r="WDM47" s="2" t="s">
        <v>195</v>
      </c>
      <c r="WDN47" s="3" t="s">
        <v>196</v>
      </c>
      <c r="WDO47" s="3" t="s">
        <v>180</v>
      </c>
      <c r="WDP47" s="3" t="s">
        <v>26</v>
      </c>
      <c r="WDQ47" s="3" t="s">
        <v>197</v>
      </c>
      <c r="WDT47" s="3" t="s">
        <v>198</v>
      </c>
      <c r="WDU47" s="2" t="s">
        <v>195</v>
      </c>
      <c r="WDV47" s="3" t="s">
        <v>196</v>
      </c>
      <c r="WDW47" s="3" t="s">
        <v>180</v>
      </c>
      <c r="WDX47" s="3" t="s">
        <v>26</v>
      </c>
      <c r="WDY47" s="3" t="s">
        <v>197</v>
      </c>
      <c r="WEB47" s="3" t="s">
        <v>198</v>
      </c>
      <c r="WEC47" s="2" t="s">
        <v>195</v>
      </c>
      <c r="WED47" s="3" t="s">
        <v>196</v>
      </c>
      <c r="WEE47" s="3" t="s">
        <v>180</v>
      </c>
      <c r="WEF47" s="3" t="s">
        <v>26</v>
      </c>
      <c r="WEG47" s="3" t="s">
        <v>197</v>
      </c>
      <c r="WEJ47" s="3" t="s">
        <v>198</v>
      </c>
      <c r="WEK47" s="2" t="s">
        <v>195</v>
      </c>
      <c r="WEL47" s="3" t="s">
        <v>196</v>
      </c>
      <c r="WEM47" s="3" t="s">
        <v>180</v>
      </c>
      <c r="WEN47" s="3" t="s">
        <v>26</v>
      </c>
      <c r="WEO47" s="3" t="s">
        <v>197</v>
      </c>
      <c r="WER47" s="3" t="s">
        <v>198</v>
      </c>
      <c r="WES47" s="2" t="s">
        <v>195</v>
      </c>
      <c r="WET47" s="3" t="s">
        <v>196</v>
      </c>
      <c r="WEU47" s="3" t="s">
        <v>180</v>
      </c>
      <c r="WEV47" s="3" t="s">
        <v>26</v>
      </c>
      <c r="WEW47" s="3" t="s">
        <v>197</v>
      </c>
      <c r="WEZ47" s="3" t="s">
        <v>198</v>
      </c>
      <c r="WFA47" s="2" t="s">
        <v>195</v>
      </c>
      <c r="WFB47" s="3" t="s">
        <v>196</v>
      </c>
      <c r="WFC47" s="3" t="s">
        <v>180</v>
      </c>
      <c r="WFD47" s="3" t="s">
        <v>26</v>
      </c>
      <c r="WFE47" s="3" t="s">
        <v>197</v>
      </c>
      <c r="WFH47" s="3" t="s">
        <v>198</v>
      </c>
      <c r="WFI47" s="2" t="s">
        <v>195</v>
      </c>
      <c r="WFJ47" s="3" t="s">
        <v>196</v>
      </c>
      <c r="WFK47" s="3" t="s">
        <v>180</v>
      </c>
      <c r="WFL47" s="3" t="s">
        <v>26</v>
      </c>
      <c r="WFM47" s="3" t="s">
        <v>197</v>
      </c>
      <c r="WFP47" s="3" t="s">
        <v>198</v>
      </c>
      <c r="WFQ47" s="2" t="s">
        <v>195</v>
      </c>
      <c r="WFR47" s="3" t="s">
        <v>196</v>
      </c>
      <c r="WFS47" s="3" t="s">
        <v>180</v>
      </c>
      <c r="WFT47" s="3" t="s">
        <v>26</v>
      </c>
      <c r="WFU47" s="3" t="s">
        <v>197</v>
      </c>
      <c r="WFX47" s="3" t="s">
        <v>198</v>
      </c>
      <c r="WFY47" s="2" t="s">
        <v>195</v>
      </c>
      <c r="WFZ47" s="3" t="s">
        <v>196</v>
      </c>
      <c r="WGA47" s="3" t="s">
        <v>180</v>
      </c>
      <c r="WGB47" s="3" t="s">
        <v>26</v>
      </c>
      <c r="WGC47" s="3" t="s">
        <v>197</v>
      </c>
      <c r="WGF47" s="3" t="s">
        <v>198</v>
      </c>
      <c r="WGG47" s="2" t="s">
        <v>195</v>
      </c>
      <c r="WGH47" s="3" t="s">
        <v>196</v>
      </c>
      <c r="WGI47" s="3" t="s">
        <v>180</v>
      </c>
      <c r="WGJ47" s="3" t="s">
        <v>26</v>
      </c>
      <c r="WGK47" s="3" t="s">
        <v>197</v>
      </c>
      <c r="WGN47" s="3" t="s">
        <v>198</v>
      </c>
      <c r="WGO47" s="2" t="s">
        <v>195</v>
      </c>
      <c r="WGP47" s="3" t="s">
        <v>196</v>
      </c>
      <c r="WGQ47" s="3" t="s">
        <v>180</v>
      </c>
      <c r="WGR47" s="3" t="s">
        <v>26</v>
      </c>
      <c r="WGS47" s="3" t="s">
        <v>197</v>
      </c>
      <c r="WGV47" s="3" t="s">
        <v>198</v>
      </c>
      <c r="WGW47" s="2" t="s">
        <v>195</v>
      </c>
      <c r="WGX47" s="3" t="s">
        <v>196</v>
      </c>
      <c r="WGY47" s="3" t="s">
        <v>180</v>
      </c>
      <c r="WGZ47" s="3" t="s">
        <v>26</v>
      </c>
      <c r="WHA47" s="3" t="s">
        <v>197</v>
      </c>
      <c r="WHD47" s="3" t="s">
        <v>198</v>
      </c>
      <c r="WHE47" s="2" t="s">
        <v>195</v>
      </c>
      <c r="WHF47" s="3" t="s">
        <v>196</v>
      </c>
      <c r="WHG47" s="3" t="s">
        <v>180</v>
      </c>
      <c r="WHH47" s="3" t="s">
        <v>26</v>
      </c>
      <c r="WHI47" s="3" t="s">
        <v>197</v>
      </c>
      <c r="WHL47" s="3" t="s">
        <v>198</v>
      </c>
      <c r="WHM47" s="2" t="s">
        <v>195</v>
      </c>
      <c r="WHN47" s="3" t="s">
        <v>196</v>
      </c>
      <c r="WHO47" s="3" t="s">
        <v>180</v>
      </c>
      <c r="WHP47" s="3" t="s">
        <v>26</v>
      </c>
      <c r="WHQ47" s="3" t="s">
        <v>197</v>
      </c>
      <c r="WHT47" s="3" t="s">
        <v>198</v>
      </c>
      <c r="WHU47" s="2" t="s">
        <v>195</v>
      </c>
      <c r="WHV47" s="3" t="s">
        <v>196</v>
      </c>
      <c r="WHW47" s="3" t="s">
        <v>180</v>
      </c>
      <c r="WHX47" s="3" t="s">
        <v>26</v>
      </c>
      <c r="WHY47" s="3" t="s">
        <v>197</v>
      </c>
      <c r="WIB47" s="3" t="s">
        <v>198</v>
      </c>
      <c r="WIC47" s="2" t="s">
        <v>195</v>
      </c>
      <c r="WID47" s="3" t="s">
        <v>196</v>
      </c>
      <c r="WIE47" s="3" t="s">
        <v>180</v>
      </c>
      <c r="WIF47" s="3" t="s">
        <v>26</v>
      </c>
      <c r="WIG47" s="3" t="s">
        <v>197</v>
      </c>
      <c r="WIJ47" s="3" t="s">
        <v>198</v>
      </c>
      <c r="WIK47" s="2" t="s">
        <v>195</v>
      </c>
      <c r="WIL47" s="3" t="s">
        <v>196</v>
      </c>
      <c r="WIM47" s="3" t="s">
        <v>180</v>
      </c>
      <c r="WIN47" s="3" t="s">
        <v>26</v>
      </c>
      <c r="WIO47" s="3" t="s">
        <v>197</v>
      </c>
      <c r="WIR47" s="3" t="s">
        <v>198</v>
      </c>
      <c r="WIS47" s="2" t="s">
        <v>195</v>
      </c>
      <c r="WIT47" s="3" t="s">
        <v>196</v>
      </c>
      <c r="WIU47" s="3" t="s">
        <v>180</v>
      </c>
      <c r="WIV47" s="3" t="s">
        <v>26</v>
      </c>
      <c r="WIW47" s="3" t="s">
        <v>197</v>
      </c>
      <c r="WIZ47" s="3" t="s">
        <v>198</v>
      </c>
      <c r="WJA47" s="2" t="s">
        <v>195</v>
      </c>
      <c r="WJB47" s="3" t="s">
        <v>196</v>
      </c>
      <c r="WJC47" s="3" t="s">
        <v>180</v>
      </c>
      <c r="WJD47" s="3" t="s">
        <v>26</v>
      </c>
      <c r="WJE47" s="3" t="s">
        <v>197</v>
      </c>
      <c r="WJH47" s="3" t="s">
        <v>198</v>
      </c>
      <c r="WJI47" s="2" t="s">
        <v>195</v>
      </c>
      <c r="WJJ47" s="3" t="s">
        <v>196</v>
      </c>
      <c r="WJK47" s="3" t="s">
        <v>180</v>
      </c>
      <c r="WJL47" s="3" t="s">
        <v>26</v>
      </c>
      <c r="WJM47" s="3" t="s">
        <v>197</v>
      </c>
      <c r="WJP47" s="3" t="s">
        <v>198</v>
      </c>
      <c r="WJQ47" s="2" t="s">
        <v>195</v>
      </c>
      <c r="WJR47" s="3" t="s">
        <v>196</v>
      </c>
      <c r="WJS47" s="3" t="s">
        <v>180</v>
      </c>
      <c r="WJT47" s="3" t="s">
        <v>26</v>
      </c>
      <c r="WJU47" s="3" t="s">
        <v>197</v>
      </c>
      <c r="WJX47" s="3" t="s">
        <v>198</v>
      </c>
      <c r="WJY47" s="2" t="s">
        <v>195</v>
      </c>
      <c r="WJZ47" s="3" t="s">
        <v>196</v>
      </c>
      <c r="WKA47" s="3" t="s">
        <v>180</v>
      </c>
      <c r="WKB47" s="3" t="s">
        <v>26</v>
      </c>
      <c r="WKC47" s="3" t="s">
        <v>197</v>
      </c>
      <c r="WKF47" s="3" t="s">
        <v>198</v>
      </c>
      <c r="WKG47" s="2" t="s">
        <v>195</v>
      </c>
      <c r="WKH47" s="3" t="s">
        <v>196</v>
      </c>
      <c r="WKI47" s="3" t="s">
        <v>180</v>
      </c>
      <c r="WKJ47" s="3" t="s">
        <v>26</v>
      </c>
      <c r="WKK47" s="3" t="s">
        <v>197</v>
      </c>
      <c r="WKN47" s="3" t="s">
        <v>198</v>
      </c>
      <c r="WKO47" s="2" t="s">
        <v>195</v>
      </c>
      <c r="WKP47" s="3" t="s">
        <v>196</v>
      </c>
      <c r="WKQ47" s="3" t="s">
        <v>180</v>
      </c>
      <c r="WKR47" s="3" t="s">
        <v>26</v>
      </c>
      <c r="WKS47" s="3" t="s">
        <v>197</v>
      </c>
      <c r="WKV47" s="3" t="s">
        <v>198</v>
      </c>
      <c r="WKW47" s="2" t="s">
        <v>195</v>
      </c>
      <c r="WKX47" s="3" t="s">
        <v>196</v>
      </c>
      <c r="WKY47" s="3" t="s">
        <v>180</v>
      </c>
      <c r="WKZ47" s="3" t="s">
        <v>26</v>
      </c>
      <c r="WLA47" s="3" t="s">
        <v>197</v>
      </c>
      <c r="WLD47" s="3" t="s">
        <v>198</v>
      </c>
      <c r="WLE47" s="2" t="s">
        <v>195</v>
      </c>
      <c r="WLF47" s="3" t="s">
        <v>196</v>
      </c>
      <c r="WLG47" s="3" t="s">
        <v>180</v>
      </c>
      <c r="WLH47" s="3" t="s">
        <v>26</v>
      </c>
      <c r="WLI47" s="3" t="s">
        <v>197</v>
      </c>
      <c r="WLL47" s="3" t="s">
        <v>198</v>
      </c>
      <c r="WLM47" s="2" t="s">
        <v>195</v>
      </c>
      <c r="WLN47" s="3" t="s">
        <v>196</v>
      </c>
      <c r="WLO47" s="3" t="s">
        <v>180</v>
      </c>
      <c r="WLP47" s="3" t="s">
        <v>26</v>
      </c>
      <c r="WLQ47" s="3" t="s">
        <v>197</v>
      </c>
      <c r="WLT47" s="3" t="s">
        <v>198</v>
      </c>
      <c r="WLU47" s="2" t="s">
        <v>195</v>
      </c>
      <c r="WLV47" s="3" t="s">
        <v>196</v>
      </c>
      <c r="WLW47" s="3" t="s">
        <v>180</v>
      </c>
      <c r="WLX47" s="3" t="s">
        <v>26</v>
      </c>
      <c r="WLY47" s="3" t="s">
        <v>197</v>
      </c>
      <c r="WMB47" s="3" t="s">
        <v>198</v>
      </c>
      <c r="WMC47" s="2" t="s">
        <v>195</v>
      </c>
      <c r="WMD47" s="3" t="s">
        <v>196</v>
      </c>
      <c r="WME47" s="3" t="s">
        <v>180</v>
      </c>
      <c r="WMF47" s="3" t="s">
        <v>26</v>
      </c>
      <c r="WMG47" s="3" t="s">
        <v>197</v>
      </c>
      <c r="WMJ47" s="3" t="s">
        <v>198</v>
      </c>
      <c r="WMK47" s="2" t="s">
        <v>195</v>
      </c>
      <c r="WML47" s="3" t="s">
        <v>196</v>
      </c>
      <c r="WMM47" s="3" t="s">
        <v>180</v>
      </c>
      <c r="WMN47" s="3" t="s">
        <v>26</v>
      </c>
      <c r="WMO47" s="3" t="s">
        <v>197</v>
      </c>
      <c r="WMR47" s="3" t="s">
        <v>198</v>
      </c>
      <c r="WMS47" s="2" t="s">
        <v>195</v>
      </c>
      <c r="WMT47" s="3" t="s">
        <v>196</v>
      </c>
      <c r="WMU47" s="3" t="s">
        <v>180</v>
      </c>
      <c r="WMV47" s="3" t="s">
        <v>26</v>
      </c>
      <c r="WMW47" s="3" t="s">
        <v>197</v>
      </c>
      <c r="WMZ47" s="3" t="s">
        <v>198</v>
      </c>
      <c r="WNA47" s="2" t="s">
        <v>195</v>
      </c>
      <c r="WNB47" s="3" t="s">
        <v>196</v>
      </c>
      <c r="WNC47" s="3" t="s">
        <v>180</v>
      </c>
      <c r="WND47" s="3" t="s">
        <v>26</v>
      </c>
      <c r="WNE47" s="3" t="s">
        <v>197</v>
      </c>
      <c r="WNH47" s="3" t="s">
        <v>198</v>
      </c>
      <c r="WNI47" s="2" t="s">
        <v>195</v>
      </c>
      <c r="WNJ47" s="3" t="s">
        <v>196</v>
      </c>
      <c r="WNK47" s="3" t="s">
        <v>180</v>
      </c>
      <c r="WNL47" s="3" t="s">
        <v>26</v>
      </c>
      <c r="WNM47" s="3" t="s">
        <v>197</v>
      </c>
      <c r="WNP47" s="3" t="s">
        <v>198</v>
      </c>
      <c r="WNQ47" s="2" t="s">
        <v>195</v>
      </c>
      <c r="WNR47" s="3" t="s">
        <v>196</v>
      </c>
      <c r="WNS47" s="3" t="s">
        <v>180</v>
      </c>
      <c r="WNT47" s="3" t="s">
        <v>26</v>
      </c>
      <c r="WNU47" s="3" t="s">
        <v>197</v>
      </c>
      <c r="WNX47" s="3" t="s">
        <v>198</v>
      </c>
      <c r="WNY47" s="2" t="s">
        <v>195</v>
      </c>
      <c r="WNZ47" s="3" t="s">
        <v>196</v>
      </c>
      <c r="WOA47" s="3" t="s">
        <v>180</v>
      </c>
      <c r="WOB47" s="3" t="s">
        <v>26</v>
      </c>
      <c r="WOC47" s="3" t="s">
        <v>197</v>
      </c>
      <c r="WOF47" s="3" t="s">
        <v>198</v>
      </c>
      <c r="WOG47" s="2" t="s">
        <v>195</v>
      </c>
      <c r="WOH47" s="3" t="s">
        <v>196</v>
      </c>
      <c r="WOI47" s="3" t="s">
        <v>180</v>
      </c>
      <c r="WOJ47" s="3" t="s">
        <v>26</v>
      </c>
      <c r="WOK47" s="3" t="s">
        <v>197</v>
      </c>
      <c r="WON47" s="3" t="s">
        <v>198</v>
      </c>
      <c r="WOO47" s="2" t="s">
        <v>195</v>
      </c>
      <c r="WOP47" s="3" t="s">
        <v>196</v>
      </c>
      <c r="WOQ47" s="3" t="s">
        <v>180</v>
      </c>
      <c r="WOR47" s="3" t="s">
        <v>26</v>
      </c>
      <c r="WOS47" s="3" t="s">
        <v>197</v>
      </c>
      <c r="WOV47" s="3" t="s">
        <v>198</v>
      </c>
      <c r="WOW47" s="2" t="s">
        <v>195</v>
      </c>
      <c r="WOX47" s="3" t="s">
        <v>196</v>
      </c>
      <c r="WOY47" s="3" t="s">
        <v>180</v>
      </c>
      <c r="WOZ47" s="3" t="s">
        <v>26</v>
      </c>
      <c r="WPA47" s="3" t="s">
        <v>197</v>
      </c>
      <c r="WPD47" s="3" t="s">
        <v>198</v>
      </c>
      <c r="WPE47" s="2" t="s">
        <v>195</v>
      </c>
      <c r="WPF47" s="3" t="s">
        <v>196</v>
      </c>
      <c r="WPG47" s="3" t="s">
        <v>180</v>
      </c>
      <c r="WPH47" s="3" t="s">
        <v>26</v>
      </c>
      <c r="WPI47" s="3" t="s">
        <v>197</v>
      </c>
      <c r="WPL47" s="3" t="s">
        <v>198</v>
      </c>
      <c r="WPM47" s="2" t="s">
        <v>195</v>
      </c>
      <c r="WPN47" s="3" t="s">
        <v>196</v>
      </c>
      <c r="WPO47" s="3" t="s">
        <v>180</v>
      </c>
      <c r="WPP47" s="3" t="s">
        <v>26</v>
      </c>
      <c r="WPQ47" s="3" t="s">
        <v>197</v>
      </c>
      <c r="WPT47" s="3" t="s">
        <v>198</v>
      </c>
      <c r="WPU47" s="2" t="s">
        <v>195</v>
      </c>
      <c r="WPV47" s="3" t="s">
        <v>196</v>
      </c>
      <c r="WPW47" s="3" t="s">
        <v>180</v>
      </c>
      <c r="WPX47" s="3" t="s">
        <v>26</v>
      </c>
      <c r="WPY47" s="3" t="s">
        <v>197</v>
      </c>
      <c r="WQB47" s="3" t="s">
        <v>198</v>
      </c>
      <c r="WQC47" s="2" t="s">
        <v>195</v>
      </c>
      <c r="WQD47" s="3" t="s">
        <v>196</v>
      </c>
      <c r="WQE47" s="3" t="s">
        <v>180</v>
      </c>
      <c r="WQF47" s="3" t="s">
        <v>26</v>
      </c>
      <c r="WQG47" s="3" t="s">
        <v>197</v>
      </c>
      <c r="WQJ47" s="3" t="s">
        <v>198</v>
      </c>
      <c r="WQK47" s="2" t="s">
        <v>195</v>
      </c>
      <c r="WQL47" s="3" t="s">
        <v>196</v>
      </c>
      <c r="WQM47" s="3" t="s">
        <v>180</v>
      </c>
      <c r="WQN47" s="3" t="s">
        <v>26</v>
      </c>
      <c r="WQO47" s="3" t="s">
        <v>197</v>
      </c>
      <c r="WQR47" s="3" t="s">
        <v>198</v>
      </c>
      <c r="WQS47" s="2" t="s">
        <v>195</v>
      </c>
      <c r="WQT47" s="3" t="s">
        <v>196</v>
      </c>
      <c r="WQU47" s="3" t="s">
        <v>180</v>
      </c>
      <c r="WQV47" s="3" t="s">
        <v>26</v>
      </c>
      <c r="WQW47" s="3" t="s">
        <v>197</v>
      </c>
      <c r="WQZ47" s="3" t="s">
        <v>198</v>
      </c>
      <c r="WRA47" s="2" t="s">
        <v>195</v>
      </c>
      <c r="WRB47" s="3" t="s">
        <v>196</v>
      </c>
      <c r="WRC47" s="3" t="s">
        <v>180</v>
      </c>
      <c r="WRD47" s="3" t="s">
        <v>26</v>
      </c>
      <c r="WRE47" s="3" t="s">
        <v>197</v>
      </c>
      <c r="WRH47" s="3" t="s">
        <v>198</v>
      </c>
      <c r="WRI47" s="2" t="s">
        <v>195</v>
      </c>
      <c r="WRJ47" s="3" t="s">
        <v>196</v>
      </c>
      <c r="WRK47" s="3" t="s">
        <v>180</v>
      </c>
      <c r="WRL47" s="3" t="s">
        <v>26</v>
      </c>
      <c r="WRM47" s="3" t="s">
        <v>197</v>
      </c>
      <c r="WRP47" s="3" t="s">
        <v>198</v>
      </c>
      <c r="WRQ47" s="2" t="s">
        <v>195</v>
      </c>
      <c r="WRR47" s="3" t="s">
        <v>196</v>
      </c>
      <c r="WRS47" s="3" t="s">
        <v>180</v>
      </c>
      <c r="WRT47" s="3" t="s">
        <v>26</v>
      </c>
      <c r="WRU47" s="3" t="s">
        <v>197</v>
      </c>
      <c r="WRX47" s="3" t="s">
        <v>198</v>
      </c>
      <c r="WRY47" s="2" t="s">
        <v>195</v>
      </c>
      <c r="WRZ47" s="3" t="s">
        <v>196</v>
      </c>
      <c r="WSA47" s="3" t="s">
        <v>180</v>
      </c>
      <c r="WSB47" s="3" t="s">
        <v>26</v>
      </c>
      <c r="WSC47" s="3" t="s">
        <v>197</v>
      </c>
      <c r="WSF47" s="3" t="s">
        <v>198</v>
      </c>
      <c r="WSG47" s="2" t="s">
        <v>195</v>
      </c>
      <c r="WSH47" s="3" t="s">
        <v>196</v>
      </c>
      <c r="WSI47" s="3" t="s">
        <v>180</v>
      </c>
      <c r="WSJ47" s="3" t="s">
        <v>26</v>
      </c>
      <c r="WSK47" s="3" t="s">
        <v>197</v>
      </c>
      <c r="WSN47" s="3" t="s">
        <v>198</v>
      </c>
      <c r="WSO47" s="2" t="s">
        <v>195</v>
      </c>
      <c r="WSP47" s="3" t="s">
        <v>196</v>
      </c>
      <c r="WSQ47" s="3" t="s">
        <v>180</v>
      </c>
      <c r="WSR47" s="3" t="s">
        <v>26</v>
      </c>
      <c r="WSS47" s="3" t="s">
        <v>197</v>
      </c>
      <c r="WSV47" s="3" t="s">
        <v>198</v>
      </c>
      <c r="WSW47" s="2" t="s">
        <v>195</v>
      </c>
      <c r="WSX47" s="3" t="s">
        <v>196</v>
      </c>
      <c r="WSY47" s="3" t="s">
        <v>180</v>
      </c>
      <c r="WSZ47" s="3" t="s">
        <v>26</v>
      </c>
      <c r="WTA47" s="3" t="s">
        <v>197</v>
      </c>
      <c r="WTD47" s="3" t="s">
        <v>198</v>
      </c>
      <c r="WTE47" s="2" t="s">
        <v>195</v>
      </c>
      <c r="WTF47" s="3" t="s">
        <v>196</v>
      </c>
      <c r="WTG47" s="3" t="s">
        <v>180</v>
      </c>
      <c r="WTH47" s="3" t="s">
        <v>26</v>
      </c>
      <c r="WTI47" s="3" t="s">
        <v>197</v>
      </c>
      <c r="WTL47" s="3" t="s">
        <v>198</v>
      </c>
      <c r="WTM47" s="2" t="s">
        <v>195</v>
      </c>
      <c r="WTN47" s="3" t="s">
        <v>196</v>
      </c>
      <c r="WTO47" s="3" t="s">
        <v>180</v>
      </c>
      <c r="WTP47" s="3" t="s">
        <v>26</v>
      </c>
      <c r="WTQ47" s="3" t="s">
        <v>197</v>
      </c>
      <c r="WTT47" s="3" t="s">
        <v>198</v>
      </c>
      <c r="WTU47" s="2" t="s">
        <v>195</v>
      </c>
      <c r="WTV47" s="3" t="s">
        <v>196</v>
      </c>
      <c r="WTW47" s="3" t="s">
        <v>180</v>
      </c>
      <c r="WTX47" s="3" t="s">
        <v>26</v>
      </c>
      <c r="WTY47" s="3" t="s">
        <v>197</v>
      </c>
      <c r="WUB47" s="3" t="s">
        <v>198</v>
      </c>
      <c r="WUC47" s="2" t="s">
        <v>195</v>
      </c>
      <c r="WUD47" s="3" t="s">
        <v>196</v>
      </c>
      <c r="WUE47" s="3" t="s">
        <v>180</v>
      </c>
      <c r="WUF47" s="3" t="s">
        <v>26</v>
      </c>
      <c r="WUG47" s="3" t="s">
        <v>197</v>
      </c>
      <c r="WUJ47" s="3" t="s">
        <v>198</v>
      </c>
      <c r="WUK47" s="2" t="s">
        <v>195</v>
      </c>
      <c r="WUL47" s="3" t="s">
        <v>196</v>
      </c>
      <c r="WUM47" s="3" t="s">
        <v>180</v>
      </c>
      <c r="WUN47" s="3" t="s">
        <v>26</v>
      </c>
      <c r="WUO47" s="3" t="s">
        <v>197</v>
      </c>
      <c r="WUR47" s="3" t="s">
        <v>198</v>
      </c>
      <c r="WUS47" s="2" t="s">
        <v>195</v>
      </c>
      <c r="WUT47" s="3" t="s">
        <v>196</v>
      </c>
      <c r="WUU47" s="3" t="s">
        <v>180</v>
      </c>
      <c r="WUV47" s="3" t="s">
        <v>26</v>
      </c>
      <c r="WUW47" s="3" t="s">
        <v>197</v>
      </c>
      <c r="WUZ47" s="3" t="s">
        <v>198</v>
      </c>
      <c r="WVA47" s="2" t="s">
        <v>195</v>
      </c>
      <c r="WVB47" s="3" t="s">
        <v>196</v>
      </c>
      <c r="WVC47" s="3" t="s">
        <v>180</v>
      </c>
      <c r="WVD47" s="3" t="s">
        <v>26</v>
      </c>
      <c r="WVE47" s="3" t="s">
        <v>197</v>
      </c>
      <c r="WVH47" s="3" t="s">
        <v>198</v>
      </c>
      <c r="WVI47" s="2" t="s">
        <v>195</v>
      </c>
      <c r="WVJ47" s="3" t="s">
        <v>196</v>
      </c>
      <c r="WVK47" s="3" t="s">
        <v>180</v>
      </c>
      <c r="WVL47" s="3" t="s">
        <v>26</v>
      </c>
      <c r="WVM47" s="3" t="s">
        <v>197</v>
      </c>
      <c r="WVP47" s="3" t="s">
        <v>198</v>
      </c>
      <c r="WVQ47" s="2" t="s">
        <v>195</v>
      </c>
      <c r="WVR47" s="3" t="s">
        <v>196</v>
      </c>
      <c r="WVS47" s="3" t="s">
        <v>180</v>
      </c>
      <c r="WVT47" s="3" t="s">
        <v>26</v>
      </c>
      <c r="WVU47" s="3" t="s">
        <v>197</v>
      </c>
      <c r="WVX47" s="3" t="s">
        <v>198</v>
      </c>
      <c r="WVY47" s="2" t="s">
        <v>195</v>
      </c>
      <c r="WVZ47" s="3" t="s">
        <v>196</v>
      </c>
      <c r="WWA47" s="3" t="s">
        <v>180</v>
      </c>
      <c r="WWB47" s="3" t="s">
        <v>26</v>
      </c>
      <c r="WWC47" s="3" t="s">
        <v>197</v>
      </c>
      <c r="WWF47" s="3" t="s">
        <v>198</v>
      </c>
      <c r="WWG47" s="2" t="s">
        <v>195</v>
      </c>
      <c r="WWH47" s="3" t="s">
        <v>196</v>
      </c>
      <c r="WWI47" s="3" t="s">
        <v>180</v>
      </c>
      <c r="WWJ47" s="3" t="s">
        <v>26</v>
      </c>
      <c r="WWK47" s="3" t="s">
        <v>197</v>
      </c>
      <c r="WWN47" s="3" t="s">
        <v>198</v>
      </c>
      <c r="WWO47" s="2" t="s">
        <v>195</v>
      </c>
      <c r="WWP47" s="3" t="s">
        <v>196</v>
      </c>
      <c r="WWQ47" s="3" t="s">
        <v>180</v>
      </c>
      <c r="WWR47" s="3" t="s">
        <v>26</v>
      </c>
      <c r="WWS47" s="3" t="s">
        <v>197</v>
      </c>
      <c r="WWV47" s="3" t="s">
        <v>198</v>
      </c>
      <c r="WWW47" s="2" t="s">
        <v>195</v>
      </c>
      <c r="WWX47" s="3" t="s">
        <v>196</v>
      </c>
      <c r="WWY47" s="3" t="s">
        <v>180</v>
      </c>
      <c r="WWZ47" s="3" t="s">
        <v>26</v>
      </c>
      <c r="WXA47" s="3" t="s">
        <v>197</v>
      </c>
      <c r="WXD47" s="3" t="s">
        <v>198</v>
      </c>
      <c r="WXE47" s="2" t="s">
        <v>195</v>
      </c>
      <c r="WXF47" s="3" t="s">
        <v>196</v>
      </c>
      <c r="WXG47" s="3" t="s">
        <v>180</v>
      </c>
      <c r="WXH47" s="3" t="s">
        <v>26</v>
      </c>
      <c r="WXI47" s="3" t="s">
        <v>197</v>
      </c>
      <c r="WXL47" s="3" t="s">
        <v>198</v>
      </c>
      <c r="WXM47" s="2" t="s">
        <v>195</v>
      </c>
      <c r="WXN47" s="3" t="s">
        <v>196</v>
      </c>
      <c r="WXO47" s="3" t="s">
        <v>180</v>
      </c>
      <c r="WXP47" s="3" t="s">
        <v>26</v>
      </c>
      <c r="WXQ47" s="3" t="s">
        <v>197</v>
      </c>
      <c r="WXT47" s="3" t="s">
        <v>198</v>
      </c>
      <c r="WXU47" s="2" t="s">
        <v>195</v>
      </c>
      <c r="WXV47" s="3" t="s">
        <v>196</v>
      </c>
      <c r="WXW47" s="3" t="s">
        <v>180</v>
      </c>
      <c r="WXX47" s="3" t="s">
        <v>26</v>
      </c>
      <c r="WXY47" s="3" t="s">
        <v>197</v>
      </c>
      <c r="WYB47" s="3" t="s">
        <v>198</v>
      </c>
      <c r="WYC47" s="2" t="s">
        <v>195</v>
      </c>
      <c r="WYD47" s="3" t="s">
        <v>196</v>
      </c>
      <c r="WYE47" s="3" t="s">
        <v>180</v>
      </c>
      <c r="WYF47" s="3" t="s">
        <v>26</v>
      </c>
      <c r="WYG47" s="3" t="s">
        <v>197</v>
      </c>
      <c r="WYJ47" s="3" t="s">
        <v>198</v>
      </c>
      <c r="WYK47" s="2" t="s">
        <v>195</v>
      </c>
      <c r="WYL47" s="3" t="s">
        <v>196</v>
      </c>
      <c r="WYM47" s="3" t="s">
        <v>180</v>
      </c>
      <c r="WYN47" s="3" t="s">
        <v>26</v>
      </c>
      <c r="WYO47" s="3" t="s">
        <v>197</v>
      </c>
      <c r="WYR47" s="3" t="s">
        <v>198</v>
      </c>
      <c r="WYS47" s="2" t="s">
        <v>195</v>
      </c>
      <c r="WYT47" s="3" t="s">
        <v>196</v>
      </c>
      <c r="WYU47" s="3" t="s">
        <v>180</v>
      </c>
      <c r="WYV47" s="3" t="s">
        <v>26</v>
      </c>
      <c r="WYW47" s="3" t="s">
        <v>197</v>
      </c>
      <c r="WYZ47" s="3" t="s">
        <v>198</v>
      </c>
      <c r="WZA47" s="2" t="s">
        <v>195</v>
      </c>
      <c r="WZB47" s="3" t="s">
        <v>196</v>
      </c>
      <c r="WZC47" s="3" t="s">
        <v>180</v>
      </c>
      <c r="WZD47" s="3" t="s">
        <v>26</v>
      </c>
      <c r="WZE47" s="3" t="s">
        <v>197</v>
      </c>
      <c r="WZH47" s="3" t="s">
        <v>198</v>
      </c>
      <c r="WZI47" s="2" t="s">
        <v>195</v>
      </c>
      <c r="WZJ47" s="3" t="s">
        <v>196</v>
      </c>
      <c r="WZK47" s="3" t="s">
        <v>180</v>
      </c>
      <c r="WZL47" s="3" t="s">
        <v>26</v>
      </c>
      <c r="WZM47" s="3" t="s">
        <v>197</v>
      </c>
      <c r="WZP47" s="3" t="s">
        <v>198</v>
      </c>
      <c r="WZQ47" s="2" t="s">
        <v>195</v>
      </c>
      <c r="WZR47" s="3" t="s">
        <v>196</v>
      </c>
      <c r="WZS47" s="3" t="s">
        <v>180</v>
      </c>
      <c r="WZT47" s="3" t="s">
        <v>26</v>
      </c>
      <c r="WZU47" s="3" t="s">
        <v>197</v>
      </c>
      <c r="WZX47" s="3" t="s">
        <v>198</v>
      </c>
      <c r="WZY47" s="2" t="s">
        <v>195</v>
      </c>
      <c r="WZZ47" s="3" t="s">
        <v>196</v>
      </c>
      <c r="XAA47" s="3" t="s">
        <v>180</v>
      </c>
      <c r="XAB47" s="3" t="s">
        <v>26</v>
      </c>
      <c r="XAC47" s="3" t="s">
        <v>197</v>
      </c>
      <c r="XAF47" s="3" t="s">
        <v>198</v>
      </c>
      <c r="XAG47" s="2" t="s">
        <v>195</v>
      </c>
      <c r="XAH47" s="3" t="s">
        <v>196</v>
      </c>
      <c r="XAI47" s="3" t="s">
        <v>180</v>
      </c>
      <c r="XAJ47" s="3" t="s">
        <v>26</v>
      </c>
      <c r="XAK47" s="3" t="s">
        <v>197</v>
      </c>
      <c r="XAN47" s="3" t="s">
        <v>198</v>
      </c>
      <c r="XAO47" s="2" t="s">
        <v>195</v>
      </c>
      <c r="XAP47" s="3" t="s">
        <v>196</v>
      </c>
      <c r="XAQ47" s="3" t="s">
        <v>180</v>
      </c>
      <c r="XAR47" s="3" t="s">
        <v>26</v>
      </c>
      <c r="XAS47" s="3" t="s">
        <v>197</v>
      </c>
      <c r="XAV47" s="3" t="s">
        <v>198</v>
      </c>
      <c r="XAW47" s="2" t="s">
        <v>195</v>
      </c>
      <c r="XAX47" s="3" t="s">
        <v>196</v>
      </c>
      <c r="XAY47" s="3" t="s">
        <v>180</v>
      </c>
      <c r="XAZ47" s="3" t="s">
        <v>26</v>
      </c>
      <c r="XBA47" s="3" t="s">
        <v>197</v>
      </c>
      <c r="XBD47" s="3" t="s">
        <v>198</v>
      </c>
      <c r="XBE47" s="2" t="s">
        <v>195</v>
      </c>
      <c r="XBF47" s="3" t="s">
        <v>196</v>
      </c>
      <c r="XBG47" s="3" t="s">
        <v>180</v>
      </c>
      <c r="XBH47" s="3" t="s">
        <v>26</v>
      </c>
      <c r="XBI47" s="3" t="s">
        <v>197</v>
      </c>
      <c r="XBL47" s="3" t="s">
        <v>198</v>
      </c>
      <c r="XBM47" s="2" t="s">
        <v>195</v>
      </c>
      <c r="XBN47" s="3" t="s">
        <v>196</v>
      </c>
      <c r="XBO47" s="3" t="s">
        <v>180</v>
      </c>
      <c r="XBP47" s="3" t="s">
        <v>26</v>
      </c>
      <c r="XBQ47" s="3" t="s">
        <v>197</v>
      </c>
      <c r="XBT47" s="3" t="s">
        <v>198</v>
      </c>
      <c r="XBU47" s="2" t="s">
        <v>195</v>
      </c>
      <c r="XBV47" s="3" t="s">
        <v>196</v>
      </c>
      <c r="XBW47" s="3" t="s">
        <v>180</v>
      </c>
      <c r="XBX47" s="3" t="s">
        <v>26</v>
      </c>
      <c r="XBY47" s="3" t="s">
        <v>197</v>
      </c>
      <c r="XCB47" s="3" t="s">
        <v>198</v>
      </c>
      <c r="XCC47" s="2" t="s">
        <v>195</v>
      </c>
      <c r="XCD47" s="3" t="s">
        <v>196</v>
      </c>
      <c r="XCE47" s="3" t="s">
        <v>180</v>
      </c>
      <c r="XCF47" s="3" t="s">
        <v>26</v>
      </c>
      <c r="XCG47" s="3" t="s">
        <v>197</v>
      </c>
      <c r="XCJ47" s="3" t="s">
        <v>198</v>
      </c>
      <c r="XCK47" s="2" t="s">
        <v>195</v>
      </c>
      <c r="XCL47" s="3" t="s">
        <v>196</v>
      </c>
      <c r="XCM47" s="3" t="s">
        <v>180</v>
      </c>
      <c r="XCN47" s="3" t="s">
        <v>26</v>
      </c>
      <c r="XCO47" s="3" t="s">
        <v>197</v>
      </c>
      <c r="XCR47" s="3" t="s">
        <v>198</v>
      </c>
      <c r="XCS47" s="2" t="s">
        <v>195</v>
      </c>
      <c r="XCT47" s="3" t="s">
        <v>196</v>
      </c>
      <c r="XCU47" s="3" t="s">
        <v>180</v>
      </c>
      <c r="XCV47" s="3" t="s">
        <v>26</v>
      </c>
      <c r="XCW47" s="3" t="s">
        <v>197</v>
      </c>
      <c r="XCZ47" s="3" t="s">
        <v>198</v>
      </c>
      <c r="XDA47" s="2" t="s">
        <v>195</v>
      </c>
      <c r="XDB47" s="3" t="s">
        <v>196</v>
      </c>
      <c r="XDC47" s="3" t="s">
        <v>180</v>
      </c>
      <c r="XDD47" s="3" t="s">
        <v>26</v>
      </c>
      <c r="XDE47" s="3" t="s">
        <v>197</v>
      </c>
      <c r="XDH47" s="3" t="s">
        <v>198</v>
      </c>
      <c r="XDI47" s="2" t="s">
        <v>195</v>
      </c>
      <c r="XDJ47" s="3" t="s">
        <v>196</v>
      </c>
      <c r="XDK47" s="3" t="s">
        <v>180</v>
      </c>
      <c r="XDL47" s="3" t="s">
        <v>26</v>
      </c>
      <c r="XDM47" s="3" t="s">
        <v>197</v>
      </c>
      <c r="XDP47" s="3" t="s">
        <v>198</v>
      </c>
      <c r="XDQ47" s="2" t="s">
        <v>195</v>
      </c>
      <c r="XDR47" s="3" t="s">
        <v>196</v>
      </c>
      <c r="XDS47" s="3" t="s">
        <v>180</v>
      </c>
      <c r="XDT47" s="3" t="s">
        <v>26</v>
      </c>
      <c r="XDU47" s="3" t="s">
        <v>197</v>
      </c>
      <c r="XDX47" s="3" t="s">
        <v>198</v>
      </c>
      <c r="XDY47" s="2" t="s">
        <v>195</v>
      </c>
      <c r="XDZ47" s="3" t="s">
        <v>196</v>
      </c>
      <c r="XEA47" s="3" t="s">
        <v>180</v>
      </c>
      <c r="XEB47" s="3" t="s">
        <v>26</v>
      </c>
      <c r="XEC47" s="3" t="s">
        <v>197</v>
      </c>
      <c r="XEF47" s="3" t="s">
        <v>198</v>
      </c>
      <c r="XEG47" s="2" t="s">
        <v>195</v>
      </c>
      <c r="XEH47" s="3" t="s">
        <v>196</v>
      </c>
      <c r="XEI47" s="3" t="s">
        <v>180</v>
      </c>
      <c r="XEJ47" s="3" t="s">
        <v>26</v>
      </c>
      <c r="XEK47" s="3" t="s">
        <v>197</v>
      </c>
      <c r="XEN47" s="3" t="s">
        <v>198</v>
      </c>
      <c r="XEO47" s="2" t="s">
        <v>195</v>
      </c>
      <c r="XEP47" s="3" t="s">
        <v>196</v>
      </c>
      <c r="XEQ47" s="3" t="s">
        <v>180</v>
      </c>
      <c r="XER47" s="3" t="s">
        <v>26</v>
      </c>
      <c r="XES47" s="3" t="s">
        <v>197</v>
      </c>
      <c r="XEV47" s="3" t="s">
        <v>198</v>
      </c>
      <c r="XEW47" s="2" t="s">
        <v>195</v>
      </c>
      <c r="XEX47" s="3" t="s">
        <v>196</v>
      </c>
      <c r="XEY47" s="3" t="s">
        <v>180</v>
      </c>
      <c r="XEZ47" s="3" t="s">
        <v>26</v>
      </c>
      <c r="XFA47" s="3" t="s">
        <v>197</v>
      </c>
      <c r="XFD47" s="3" t="s">
        <v>198</v>
      </c>
    </row>
    <row r="48" spans="1:16384" s="3" customFormat="1" ht="45" x14ac:dyDescent="0.25">
      <c r="A48" s="2" t="s">
        <v>199</v>
      </c>
      <c r="B48" s="3" t="s">
        <v>200</v>
      </c>
      <c r="C48" s="3" t="s">
        <v>180</v>
      </c>
      <c r="D48" s="3" t="s">
        <v>26</v>
      </c>
      <c r="E48" s="16" t="s">
        <v>201</v>
      </c>
      <c r="G48" s="3" t="s">
        <v>202</v>
      </c>
      <c r="H48" s="3" t="s">
        <v>203</v>
      </c>
      <c r="I48" s="2"/>
      <c r="Q48" s="2"/>
      <c r="Y48" s="2"/>
      <c r="AG48" s="2"/>
      <c r="AO48" s="2"/>
      <c r="AW48" s="2"/>
      <c r="BE48" s="2"/>
      <c r="BM48" s="2"/>
      <c r="BU48" s="2"/>
      <c r="CC48" s="2"/>
      <c r="CK48" s="2"/>
      <c r="CS48" s="2"/>
      <c r="DA48" s="2"/>
      <c r="DI48" s="2"/>
      <c r="DQ48" s="2"/>
      <c r="DY48" s="2"/>
      <c r="EG48" s="2"/>
      <c r="EO48" s="2"/>
      <c r="EW48" s="2"/>
      <c r="FE48" s="2"/>
      <c r="FM48" s="2"/>
      <c r="FU48" s="2"/>
      <c r="GC48" s="2"/>
      <c r="GK48" s="2"/>
      <c r="GS48" s="2"/>
      <c r="HA48" s="2"/>
      <c r="HI48" s="2"/>
      <c r="HQ48" s="2"/>
      <c r="HY48" s="2"/>
      <c r="IG48" s="2"/>
      <c r="IO48" s="2"/>
      <c r="IW48" s="2"/>
      <c r="JE48" s="2"/>
      <c r="JM48" s="2"/>
      <c r="JU48" s="2"/>
      <c r="KC48" s="2"/>
      <c r="KK48" s="2"/>
      <c r="KS48" s="2"/>
      <c r="LA48" s="2"/>
      <c r="LI48" s="2"/>
      <c r="LQ48" s="2"/>
      <c r="LY48" s="2"/>
      <c r="MG48" s="2"/>
      <c r="MO48" s="2"/>
      <c r="MW48" s="2"/>
      <c r="NE48" s="2"/>
      <c r="NM48" s="2"/>
      <c r="NU48" s="2"/>
      <c r="OC48" s="2"/>
      <c r="OK48" s="2"/>
      <c r="OS48" s="2"/>
      <c r="PA48" s="2"/>
      <c r="PI48" s="2"/>
      <c r="PQ48" s="2"/>
      <c r="PY48" s="2"/>
      <c r="QG48" s="2"/>
      <c r="QO48" s="2"/>
      <c r="QW48" s="2"/>
      <c r="RE48" s="2"/>
      <c r="RM48" s="2"/>
      <c r="RU48" s="2"/>
      <c r="SC48" s="2"/>
      <c r="SK48" s="2"/>
      <c r="SS48" s="2"/>
      <c r="TA48" s="2"/>
      <c r="TI48" s="2"/>
      <c r="TQ48" s="2"/>
      <c r="TY48" s="2"/>
      <c r="UG48" s="2"/>
      <c r="UO48" s="2"/>
      <c r="UW48" s="2"/>
      <c r="VE48" s="2"/>
      <c r="VM48" s="2"/>
      <c r="VU48" s="2"/>
      <c r="WC48" s="2"/>
      <c r="WK48" s="2"/>
      <c r="WS48" s="2"/>
      <c r="XA48" s="2"/>
      <c r="XI48" s="2"/>
      <c r="XQ48" s="2"/>
      <c r="XY48" s="2"/>
      <c r="YG48" s="2"/>
      <c r="YO48" s="2"/>
      <c r="YW48" s="2"/>
      <c r="ZE48" s="2"/>
      <c r="ZM48" s="2"/>
      <c r="ZU48" s="2"/>
      <c r="AAC48" s="2"/>
      <c r="AAK48" s="2"/>
      <c r="AAS48" s="2"/>
      <c r="ABA48" s="2"/>
      <c r="ABI48" s="2"/>
      <c r="ABQ48" s="2"/>
      <c r="ABY48" s="2"/>
      <c r="ACG48" s="2"/>
      <c r="ACO48" s="2"/>
      <c r="ACW48" s="2"/>
      <c r="ADE48" s="2"/>
      <c r="ADM48" s="2"/>
      <c r="ADU48" s="2"/>
      <c r="AEC48" s="2"/>
      <c r="AEK48" s="2"/>
      <c r="AES48" s="2"/>
      <c r="AFA48" s="2"/>
      <c r="AFI48" s="2"/>
      <c r="AFQ48" s="2"/>
      <c r="AFY48" s="2"/>
      <c r="AGG48" s="2"/>
      <c r="AGO48" s="2"/>
      <c r="AGW48" s="2"/>
      <c r="AHE48" s="2"/>
      <c r="AHM48" s="2"/>
      <c r="AHU48" s="2"/>
      <c r="AIC48" s="2"/>
      <c r="AIK48" s="2"/>
      <c r="AIS48" s="2"/>
      <c r="AJA48" s="2"/>
      <c r="AJI48" s="2"/>
      <c r="AJQ48" s="2"/>
      <c r="AJY48" s="2"/>
      <c r="AKG48" s="2"/>
      <c r="AKO48" s="2"/>
      <c r="AKW48" s="2"/>
      <c r="ALE48" s="2"/>
      <c r="ALM48" s="2"/>
      <c r="ALU48" s="2"/>
      <c r="AMC48" s="2"/>
      <c r="AMK48" s="2"/>
      <c r="AMS48" s="2"/>
      <c r="ANA48" s="2"/>
      <c r="ANI48" s="2"/>
      <c r="ANQ48" s="2"/>
      <c r="ANY48" s="2"/>
      <c r="AOG48" s="2"/>
      <c r="AOO48" s="2"/>
      <c r="AOW48" s="2"/>
      <c r="APE48" s="2"/>
      <c r="APM48" s="2"/>
      <c r="APU48" s="2"/>
      <c r="AQC48" s="2"/>
      <c r="AQK48" s="2"/>
      <c r="AQS48" s="2"/>
      <c r="ARA48" s="2"/>
      <c r="ARI48" s="2"/>
      <c r="ARQ48" s="2"/>
      <c r="ARY48" s="2"/>
      <c r="ASG48" s="2"/>
      <c r="ASO48" s="2"/>
      <c r="ASW48" s="2"/>
      <c r="ATE48" s="2"/>
      <c r="ATM48" s="2"/>
      <c r="ATU48" s="2"/>
      <c r="AUC48" s="2"/>
      <c r="AUK48" s="2"/>
      <c r="AUS48" s="2"/>
      <c r="AVA48" s="2"/>
      <c r="AVI48" s="2"/>
      <c r="AVQ48" s="2"/>
      <c r="AVY48" s="2"/>
      <c r="AWG48" s="2"/>
      <c r="AWO48" s="2"/>
      <c r="AWW48" s="2"/>
      <c r="AXE48" s="2"/>
      <c r="AXM48" s="2"/>
      <c r="AXU48" s="2"/>
      <c r="AYC48" s="2"/>
      <c r="AYK48" s="2"/>
      <c r="AYS48" s="2"/>
      <c r="AZA48" s="2"/>
      <c r="AZI48" s="2"/>
      <c r="AZQ48" s="2"/>
      <c r="AZY48" s="2"/>
      <c r="BAG48" s="2"/>
      <c r="BAO48" s="2"/>
      <c r="BAW48" s="2"/>
      <c r="BBE48" s="2"/>
      <c r="BBM48" s="2"/>
      <c r="BBU48" s="2"/>
      <c r="BCC48" s="2"/>
      <c r="BCK48" s="2"/>
      <c r="BCS48" s="2"/>
      <c r="BDA48" s="2"/>
      <c r="BDI48" s="2"/>
      <c r="BDQ48" s="2"/>
      <c r="BDY48" s="2"/>
      <c r="BEG48" s="2"/>
      <c r="BEO48" s="2"/>
      <c r="BEW48" s="2"/>
      <c r="BFE48" s="2"/>
      <c r="BFM48" s="2"/>
      <c r="BFU48" s="2"/>
      <c r="BGC48" s="2"/>
      <c r="BGK48" s="2"/>
      <c r="BGS48" s="2"/>
      <c r="BHA48" s="2"/>
      <c r="BHI48" s="2"/>
      <c r="BHQ48" s="2"/>
      <c r="BHY48" s="2"/>
      <c r="BIG48" s="2"/>
      <c r="BIO48" s="2"/>
      <c r="BIW48" s="2"/>
      <c r="BJE48" s="2"/>
      <c r="BJM48" s="2"/>
      <c r="BJU48" s="2"/>
      <c r="BKC48" s="2"/>
      <c r="BKK48" s="2"/>
      <c r="BKS48" s="2"/>
      <c r="BLA48" s="2"/>
      <c r="BLI48" s="2"/>
      <c r="BLQ48" s="2"/>
      <c r="BLY48" s="2"/>
      <c r="BMG48" s="2"/>
      <c r="BMO48" s="2"/>
      <c r="BMW48" s="2"/>
      <c r="BNE48" s="2"/>
      <c r="BNM48" s="2"/>
      <c r="BNU48" s="2"/>
      <c r="BOC48" s="2"/>
      <c r="BOK48" s="2"/>
      <c r="BOS48" s="2"/>
      <c r="BPA48" s="2"/>
      <c r="BPI48" s="2"/>
      <c r="BPQ48" s="2"/>
      <c r="BPY48" s="2"/>
      <c r="BQG48" s="2"/>
      <c r="BQO48" s="2"/>
      <c r="BQW48" s="2"/>
      <c r="BRE48" s="2"/>
      <c r="BRM48" s="2"/>
      <c r="BRU48" s="2"/>
      <c r="BSC48" s="2"/>
      <c r="BSK48" s="2"/>
      <c r="BSS48" s="2"/>
      <c r="BTA48" s="2"/>
      <c r="BTI48" s="2"/>
      <c r="BTQ48" s="2"/>
      <c r="BTY48" s="2"/>
      <c r="BUG48" s="2"/>
      <c r="BUO48" s="2"/>
      <c r="BUW48" s="2"/>
      <c r="BVE48" s="2"/>
      <c r="BVM48" s="2"/>
      <c r="BVU48" s="2"/>
      <c r="BWC48" s="2"/>
      <c r="BWK48" s="2"/>
      <c r="BWS48" s="2"/>
      <c r="BXA48" s="2"/>
      <c r="BXI48" s="2"/>
      <c r="BXQ48" s="2"/>
      <c r="BXY48" s="2"/>
      <c r="BYG48" s="2"/>
      <c r="BYO48" s="2"/>
      <c r="BYW48" s="2"/>
      <c r="BZE48" s="2"/>
      <c r="BZM48" s="2"/>
      <c r="BZU48" s="2"/>
      <c r="CAC48" s="2"/>
      <c r="CAK48" s="2"/>
      <c r="CAS48" s="2"/>
      <c r="CBA48" s="2"/>
      <c r="CBI48" s="2"/>
      <c r="CBQ48" s="2"/>
      <c r="CBY48" s="2"/>
      <c r="CCG48" s="2"/>
      <c r="CCO48" s="2"/>
      <c r="CCW48" s="2"/>
      <c r="CDE48" s="2"/>
      <c r="CDM48" s="2"/>
      <c r="CDU48" s="2"/>
      <c r="CEC48" s="2"/>
      <c r="CEK48" s="2"/>
      <c r="CES48" s="2"/>
      <c r="CFA48" s="2"/>
      <c r="CFI48" s="2"/>
      <c r="CFQ48" s="2"/>
      <c r="CFY48" s="2"/>
      <c r="CGG48" s="2"/>
      <c r="CGO48" s="2"/>
      <c r="CGW48" s="2"/>
      <c r="CHE48" s="2"/>
      <c r="CHM48" s="2"/>
      <c r="CHU48" s="2"/>
      <c r="CIC48" s="2"/>
      <c r="CIK48" s="2"/>
      <c r="CIS48" s="2"/>
      <c r="CJA48" s="2"/>
      <c r="CJI48" s="2"/>
      <c r="CJQ48" s="2"/>
      <c r="CJY48" s="2"/>
      <c r="CKG48" s="2"/>
      <c r="CKO48" s="2"/>
      <c r="CKW48" s="2"/>
      <c r="CLE48" s="2"/>
      <c r="CLM48" s="2"/>
      <c r="CLU48" s="2"/>
      <c r="CMC48" s="2"/>
      <c r="CMK48" s="2"/>
      <c r="CMS48" s="2"/>
      <c r="CNA48" s="2"/>
      <c r="CNI48" s="2"/>
      <c r="CNQ48" s="2"/>
      <c r="CNY48" s="2"/>
      <c r="COG48" s="2"/>
      <c r="COO48" s="2"/>
      <c r="COW48" s="2"/>
      <c r="CPE48" s="2"/>
      <c r="CPM48" s="2"/>
      <c r="CPU48" s="2"/>
      <c r="CQC48" s="2"/>
      <c r="CQK48" s="2"/>
      <c r="CQS48" s="2"/>
      <c r="CRA48" s="2"/>
      <c r="CRI48" s="2"/>
      <c r="CRQ48" s="2"/>
      <c r="CRY48" s="2"/>
      <c r="CSG48" s="2"/>
      <c r="CSO48" s="2"/>
      <c r="CSW48" s="2"/>
      <c r="CTE48" s="2"/>
      <c r="CTM48" s="2"/>
      <c r="CTU48" s="2"/>
      <c r="CUC48" s="2"/>
      <c r="CUK48" s="2"/>
      <c r="CUS48" s="2"/>
      <c r="CVA48" s="2"/>
      <c r="CVI48" s="2"/>
      <c r="CVQ48" s="2"/>
      <c r="CVY48" s="2"/>
      <c r="CWG48" s="2"/>
      <c r="CWO48" s="2"/>
      <c r="CWW48" s="2"/>
      <c r="CXE48" s="2"/>
      <c r="CXM48" s="2"/>
      <c r="CXU48" s="2"/>
      <c r="CYC48" s="2"/>
      <c r="CYK48" s="2"/>
      <c r="CYS48" s="2"/>
      <c r="CZA48" s="2"/>
      <c r="CZI48" s="2"/>
      <c r="CZQ48" s="2"/>
      <c r="CZY48" s="2"/>
      <c r="DAG48" s="2"/>
      <c r="DAO48" s="2"/>
      <c r="DAW48" s="2"/>
      <c r="DBE48" s="2"/>
      <c r="DBM48" s="2"/>
      <c r="DBU48" s="2"/>
      <c r="DCC48" s="2"/>
      <c r="DCK48" s="2"/>
      <c r="DCS48" s="2"/>
      <c r="DDA48" s="2"/>
      <c r="DDI48" s="2"/>
      <c r="DDQ48" s="2"/>
      <c r="DDY48" s="2"/>
      <c r="DEG48" s="2"/>
      <c r="DEO48" s="2"/>
      <c r="DEW48" s="2"/>
      <c r="DFE48" s="2"/>
      <c r="DFM48" s="2"/>
      <c r="DFU48" s="2"/>
      <c r="DGC48" s="2"/>
      <c r="DGK48" s="2"/>
      <c r="DGS48" s="2"/>
      <c r="DHA48" s="2"/>
      <c r="DHI48" s="2"/>
      <c r="DHQ48" s="2"/>
      <c r="DHY48" s="2"/>
      <c r="DIG48" s="2"/>
      <c r="DIO48" s="2"/>
      <c r="DIW48" s="2"/>
      <c r="DJE48" s="2"/>
      <c r="DJM48" s="2"/>
      <c r="DJU48" s="2"/>
      <c r="DKC48" s="2"/>
      <c r="DKK48" s="2"/>
      <c r="DKS48" s="2"/>
      <c r="DLA48" s="2"/>
      <c r="DLI48" s="2"/>
      <c r="DLQ48" s="2"/>
      <c r="DLY48" s="2"/>
      <c r="DMG48" s="2"/>
      <c r="DMO48" s="2"/>
      <c r="DMW48" s="2"/>
      <c r="DNE48" s="2"/>
      <c r="DNM48" s="2"/>
      <c r="DNU48" s="2"/>
      <c r="DOC48" s="2"/>
      <c r="DOK48" s="2"/>
      <c r="DOS48" s="2"/>
      <c r="DPA48" s="2"/>
      <c r="DPI48" s="2"/>
      <c r="DPQ48" s="2"/>
      <c r="DPY48" s="2"/>
      <c r="DQG48" s="2"/>
      <c r="DQO48" s="2"/>
      <c r="DQW48" s="2"/>
      <c r="DRE48" s="2"/>
      <c r="DRM48" s="2"/>
      <c r="DRU48" s="2"/>
      <c r="DSC48" s="2"/>
      <c r="DSK48" s="2"/>
      <c r="DSS48" s="2"/>
      <c r="DTA48" s="2"/>
      <c r="DTI48" s="2"/>
      <c r="DTQ48" s="2"/>
      <c r="DTY48" s="2"/>
      <c r="DUG48" s="2"/>
      <c r="DUO48" s="2"/>
      <c r="DUW48" s="2"/>
      <c r="DVE48" s="2"/>
      <c r="DVM48" s="2"/>
      <c r="DVU48" s="2"/>
      <c r="DWC48" s="2"/>
      <c r="DWK48" s="2"/>
      <c r="DWS48" s="2"/>
      <c r="DXA48" s="2"/>
      <c r="DXI48" s="2"/>
      <c r="DXQ48" s="2"/>
      <c r="DXY48" s="2"/>
      <c r="DYG48" s="2"/>
      <c r="DYO48" s="2"/>
      <c r="DYW48" s="2"/>
      <c r="DZE48" s="2"/>
      <c r="DZM48" s="2"/>
      <c r="DZU48" s="2"/>
      <c r="EAC48" s="2"/>
      <c r="EAK48" s="2"/>
      <c r="EAS48" s="2"/>
      <c r="EBA48" s="2"/>
      <c r="EBI48" s="2"/>
      <c r="EBQ48" s="2"/>
      <c r="EBY48" s="2"/>
      <c r="ECG48" s="2"/>
      <c r="ECO48" s="2"/>
      <c r="ECW48" s="2"/>
      <c r="EDE48" s="2"/>
      <c r="EDM48" s="2"/>
      <c r="EDU48" s="2"/>
      <c r="EEC48" s="2"/>
      <c r="EEK48" s="2"/>
      <c r="EES48" s="2"/>
      <c r="EFA48" s="2"/>
      <c r="EFI48" s="2"/>
      <c r="EFQ48" s="2"/>
      <c r="EFY48" s="2"/>
      <c r="EGG48" s="2"/>
      <c r="EGO48" s="2"/>
      <c r="EGW48" s="2"/>
      <c r="EHE48" s="2"/>
      <c r="EHM48" s="2"/>
      <c r="EHU48" s="2"/>
      <c r="EIC48" s="2"/>
      <c r="EIK48" s="2"/>
      <c r="EIS48" s="2"/>
      <c r="EJA48" s="2"/>
      <c r="EJI48" s="2"/>
      <c r="EJQ48" s="2"/>
      <c r="EJY48" s="2"/>
      <c r="EKG48" s="2"/>
      <c r="EKO48" s="2"/>
      <c r="EKW48" s="2"/>
      <c r="ELE48" s="2"/>
      <c r="ELM48" s="2"/>
      <c r="ELU48" s="2"/>
      <c r="EMC48" s="2"/>
      <c r="EMK48" s="2"/>
      <c r="EMS48" s="2"/>
      <c r="ENA48" s="2"/>
      <c r="ENI48" s="2"/>
      <c r="ENQ48" s="2"/>
      <c r="ENY48" s="2"/>
      <c r="EOG48" s="2"/>
      <c r="EOO48" s="2"/>
      <c r="EOW48" s="2"/>
      <c r="EPE48" s="2"/>
      <c r="EPM48" s="2"/>
      <c r="EPU48" s="2"/>
      <c r="EQC48" s="2"/>
      <c r="EQK48" s="2"/>
      <c r="EQS48" s="2"/>
      <c r="ERA48" s="2"/>
      <c r="ERI48" s="2"/>
      <c r="ERQ48" s="2"/>
      <c r="ERY48" s="2"/>
      <c r="ESG48" s="2"/>
      <c r="ESO48" s="2"/>
      <c r="ESW48" s="2"/>
      <c r="ETE48" s="2"/>
      <c r="ETM48" s="2"/>
      <c r="ETU48" s="2"/>
      <c r="EUC48" s="2"/>
      <c r="EUK48" s="2"/>
      <c r="EUS48" s="2"/>
      <c r="EVA48" s="2"/>
      <c r="EVI48" s="2"/>
      <c r="EVQ48" s="2"/>
      <c r="EVY48" s="2"/>
      <c r="EWG48" s="2"/>
      <c r="EWO48" s="2"/>
      <c r="EWW48" s="2"/>
      <c r="EXE48" s="2"/>
      <c r="EXM48" s="2"/>
      <c r="EXU48" s="2"/>
      <c r="EYC48" s="2"/>
      <c r="EYK48" s="2"/>
      <c r="EYS48" s="2"/>
      <c r="EZA48" s="2"/>
      <c r="EZI48" s="2"/>
      <c r="EZQ48" s="2"/>
      <c r="EZY48" s="2"/>
      <c r="FAG48" s="2"/>
      <c r="FAO48" s="2"/>
      <c r="FAW48" s="2"/>
      <c r="FBE48" s="2"/>
      <c r="FBM48" s="2"/>
      <c r="FBU48" s="2"/>
      <c r="FCC48" s="2"/>
      <c r="FCK48" s="2"/>
      <c r="FCS48" s="2"/>
      <c r="FDA48" s="2"/>
      <c r="FDI48" s="2"/>
      <c r="FDQ48" s="2"/>
      <c r="FDY48" s="2"/>
      <c r="FEG48" s="2"/>
      <c r="FEO48" s="2"/>
      <c r="FEW48" s="2"/>
      <c r="FFE48" s="2"/>
      <c r="FFM48" s="2"/>
      <c r="FFU48" s="2"/>
      <c r="FGC48" s="2"/>
      <c r="FGK48" s="2"/>
      <c r="FGS48" s="2"/>
      <c r="FHA48" s="2"/>
      <c r="FHI48" s="2"/>
      <c r="FHQ48" s="2"/>
      <c r="FHY48" s="2"/>
      <c r="FIG48" s="2"/>
      <c r="FIO48" s="2"/>
      <c r="FIW48" s="2"/>
      <c r="FJE48" s="2"/>
      <c r="FJM48" s="2"/>
      <c r="FJU48" s="2"/>
      <c r="FKC48" s="2"/>
      <c r="FKK48" s="2"/>
      <c r="FKS48" s="2"/>
      <c r="FLA48" s="2"/>
      <c r="FLI48" s="2"/>
      <c r="FLQ48" s="2"/>
      <c r="FLY48" s="2"/>
      <c r="FMG48" s="2"/>
      <c r="FMO48" s="2"/>
      <c r="FMW48" s="2"/>
      <c r="FNE48" s="2"/>
      <c r="FNM48" s="2"/>
      <c r="FNU48" s="2"/>
      <c r="FOC48" s="2"/>
      <c r="FOK48" s="2"/>
      <c r="FOS48" s="2"/>
      <c r="FPA48" s="2"/>
      <c r="FPI48" s="2"/>
      <c r="FPQ48" s="2"/>
      <c r="FPY48" s="2"/>
      <c r="FQG48" s="2"/>
      <c r="FQO48" s="2"/>
      <c r="FQW48" s="2"/>
      <c r="FRE48" s="2"/>
      <c r="FRM48" s="2"/>
      <c r="FRU48" s="2"/>
      <c r="FSC48" s="2"/>
      <c r="FSK48" s="2"/>
      <c r="FSS48" s="2"/>
      <c r="FTA48" s="2"/>
      <c r="FTI48" s="2"/>
      <c r="FTQ48" s="2"/>
      <c r="FTY48" s="2"/>
      <c r="FUG48" s="2"/>
      <c r="FUO48" s="2"/>
      <c r="FUW48" s="2"/>
      <c r="FVE48" s="2"/>
      <c r="FVM48" s="2"/>
      <c r="FVU48" s="2"/>
      <c r="FWC48" s="2"/>
      <c r="FWK48" s="2"/>
      <c r="FWS48" s="2"/>
      <c r="FXA48" s="2"/>
      <c r="FXI48" s="2"/>
      <c r="FXQ48" s="2"/>
      <c r="FXY48" s="2"/>
      <c r="FYG48" s="2"/>
      <c r="FYO48" s="2"/>
      <c r="FYW48" s="2"/>
      <c r="FZE48" s="2"/>
      <c r="FZM48" s="2"/>
      <c r="FZU48" s="2"/>
      <c r="GAC48" s="2"/>
      <c r="GAK48" s="2"/>
      <c r="GAS48" s="2"/>
      <c r="GBA48" s="2"/>
      <c r="GBI48" s="2"/>
      <c r="GBQ48" s="2"/>
      <c r="GBY48" s="2"/>
      <c r="GCG48" s="2"/>
      <c r="GCO48" s="2"/>
      <c r="GCW48" s="2"/>
      <c r="GDE48" s="2"/>
      <c r="GDM48" s="2"/>
      <c r="GDU48" s="2"/>
      <c r="GEC48" s="2"/>
      <c r="GEK48" s="2"/>
      <c r="GES48" s="2"/>
      <c r="GFA48" s="2"/>
      <c r="GFI48" s="2"/>
      <c r="GFQ48" s="2"/>
      <c r="GFY48" s="2"/>
      <c r="GGG48" s="2"/>
      <c r="GGO48" s="2"/>
      <c r="GGW48" s="2"/>
      <c r="GHE48" s="2"/>
      <c r="GHM48" s="2"/>
      <c r="GHU48" s="2"/>
      <c r="GIC48" s="2"/>
      <c r="GIK48" s="2"/>
      <c r="GIS48" s="2"/>
      <c r="GJA48" s="2"/>
      <c r="GJI48" s="2"/>
      <c r="GJQ48" s="2"/>
      <c r="GJY48" s="2"/>
      <c r="GKG48" s="2"/>
      <c r="GKO48" s="2"/>
      <c r="GKW48" s="2"/>
      <c r="GLE48" s="2"/>
      <c r="GLM48" s="2"/>
      <c r="GLU48" s="2"/>
      <c r="GMC48" s="2"/>
      <c r="GMK48" s="2"/>
      <c r="GMS48" s="2"/>
      <c r="GNA48" s="2"/>
      <c r="GNI48" s="2"/>
      <c r="GNQ48" s="2"/>
      <c r="GNY48" s="2"/>
      <c r="GOG48" s="2"/>
      <c r="GOO48" s="2"/>
      <c r="GOW48" s="2"/>
      <c r="GPE48" s="2"/>
      <c r="GPM48" s="2"/>
      <c r="GPU48" s="2"/>
      <c r="GQC48" s="2"/>
      <c r="GQK48" s="2"/>
      <c r="GQS48" s="2"/>
      <c r="GRA48" s="2"/>
      <c r="GRI48" s="2"/>
      <c r="GRQ48" s="2"/>
      <c r="GRY48" s="2"/>
      <c r="GSG48" s="2"/>
      <c r="GSO48" s="2"/>
      <c r="GSW48" s="2"/>
      <c r="GTE48" s="2"/>
      <c r="GTM48" s="2"/>
      <c r="GTU48" s="2"/>
      <c r="GUC48" s="2"/>
      <c r="GUK48" s="2"/>
      <c r="GUS48" s="2"/>
      <c r="GVA48" s="2"/>
      <c r="GVI48" s="2"/>
      <c r="GVQ48" s="2"/>
      <c r="GVY48" s="2"/>
      <c r="GWG48" s="2"/>
      <c r="GWO48" s="2"/>
      <c r="GWW48" s="2"/>
      <c r="GXE48" s="2"/>
      <c r="GXM48" s="2"/>
      <c r="GXU48" s="2"/>
      <c r="GYC48" s="2"/>
      <c r="GYK48" s="2"/>
      <c r="GYS48" s="2"/>
      <c r="GZA48" s="2"/>
      <c r="GZI48" s="2"/>
      <c r="GZQ48" s="2"/>
      <c r="GZY48" s="2"/>
      <c r="HAG48" s="2"/>
      <c r="HAO48" s="2"/>
      <c r="HAW48" s="2"/>
      <c r="HBE48" s="2"/>
      <c r="HBM48" s="2"/>
      <c r="HBU48" s="2"/>
      <c r="HCC48" s="2"/>
      <c r="HCK48" s="2"/>
      <c r="HCS48" s="2"/>
      <c r="HDA48" s="2"/>
      <c r="HDI48" s="2"/>
      <c r="HDQ48" s="2"/>
      <c r="HDY48" s="2"/>
      <c r="HEG48" s="2"/>
      <c r="HEO48" s="2"/>
      <c r="HEW48" s="2"/>
      <c r="HFE48" s="2"/>
      <c r="HFM48" s="2"/>
      <c r="HFU48" s="2"/>
      <c r="HGC48" s="2"/>
      <c r="HGK48" s="2"/>
      <c r="HGS48" s="2"/>
      <c r="HHA48" s="2"/>
      <c r="HHI48" s="2"/>
      <c r="HHQ48" s="2"/>
      <c r="HHY48" s="2"/>
      <c r="HIG48" s="2"/>
      <c r="HIO48" s="2"/>
      <c r="HIW48" s="2"/>
      <c r="HJE48" s="2"/>
      <c r="HJM48" s="2"/>
      <c r="HJU48" s="2"/>
      <c r="HKC48" s="2"/>
      <c r="HKK48" s="2"/>
      <c r="HKS48" s="2"/>
      <c r="HLA48" s="2"/>
      <c r="HLI48" s="2"/>
      <c r="HLQ48" s="2"/>
      <c r="HLY48" s="2"/>
      <c r="HMG48" s="2"/>
      <c r="HMO48" s="2"/>
      <c r="HMW48" s="2"/>
      <c r="HNE48" s="2"/>
      <c r="HNM48" s="2"/>
      <c r="HNU48" s="2"/>
      <c r="HOC48" s="2"/>
      <c r="HOK48" s="2"/>
      <c r="HOS48" s="2"/>
      <c r="HPA48" s="2"/>
      <c r="HPI48" s="2"/>
      <c r="HPQ48" s="2"/>
      <c r="HPY48" s="2"/>
      <c r="HQG48" s="2"/>
      <c r="HQO48" s="2"/>
      <c r="HQW48" s="2"/>
      <c r="HRE48" s="2"/>
      <c r="HRM48" s="2"/>
      <c r="HRU48" s="2"/>
      <c r="HSC48" s="2"/>
      <c r="HSK48" s="2"/>
      <c r="HSS48" s="2"/>
      <c r="HTA48" s="2"/>
      <c r="HTI48" s="2"/>
      <c r="HTQ48" s="2"/>
      <c r="HTY48" s="2"/>
      <c r="HUG48" s="2"/>
      <c r="HUO48" s="2"/>
      <c r="HUW48" s="2"/>
      <c r="HVE48" s="2"/>
      <c r="HVM48" s="2"/>
      <c r="HVU48" s="2"/>
      <c r="HWC48" s="2"/>
      <c r="HWK48" s="2"/>
      <c r="HWS48" s="2"/>
      <c r="HXA48" s="2"/>
      <c r="HXI48" s="2"/>
      <c r="HXQ48" s="2"/>
      <c r="HXY48" s="2"/>
      <c r="HYG48" s="2"/>
      <c r="HYO48" s="2"/>
      <c r="HYW48" s="2"/>
      <c r="HZE48" s="2"/>
      <c r="HZM48" s="2"/>
      <c r="HZU48" s="2"/>
      <c r="IAC48" s="2"/>
      <c r="IAK48" s="2"/>
      <c r="IAS48" s="2"/>
      <c r="IBA48" s="2"/>
      <c r="IBI48" s="2"/>
      <c r="IBQ48" s="2"/>
      <c r="IBY48" s="2"/>
      <c r="ICG48" s="2"/>
      <c r="ICO48" s="2"/>
      <c r="ICW48" s="2"/>
      <c r="IDE48" s="2"/>
      <c r="IDM48" s="2"/>
      <c r="IDU48" s="2"/>
      <c r="IEC48" s="2"/>
      <c r="IEK48" s="2"/>
      <c r="IES48" s="2"/>
      <c r="IFA48" s="2"/>
      <c r="IFI48" s="2"/>
      <c r="IFQ48" s="2"/>
      <c r="IFY48" s="2"/>
      <c r="IGG48" s="2"/>
      <c r="IGO48" s="2"/>
      <c r="IGW48" s="2"/>
      <c r="IHE48" s="2"/>
      <c r="IHM48" s="2"/>
      <c r="IHU48" s="2"/>
      <c r="IIC48" s="2"/>
      <c r="IIK48" s="2"/>
      <c r="IIS48" s="2"/>
      <c r="IJA48" s="2"/>
      <c r="IJI48" s="2"/>
      <c r="IJQ48" s="2"/>
      <c r="IJY48" s="2"/>
      <c r="IKG48" s="2"/>
      <c r="IKO48" s="2"/>
      <c r="IKW48" s="2"/>
      <c r="ILE48" s="2"/>
      <c r="ILM48" s="2"/>
      <c r="ILU48" s="2"/>
      <c r="IMC48" s="2"/>
      <c r="IMK48" s="2"/>
      <c r="IMS48" s="2"/>
      <c r="INA48" s="2"/>
      <c r="INI48" s="2"/>
      <c r="INQ48" s="2"/>
      <c r="INY48" s="2"/>
      <c r="IOG48" s="2"/>
      <c r="IOO48" s="2"/>
      <c r="IOW48" s="2"/>
      <c r="IPE48" s="2"/>
      <c r="IPM48" s="2"/>
      <c r="IPU48" s="2"/>
      <c r="IQC48" s="2"/>
      <c r="IQK48" s="2"/>
      <c r="IQS48" s="2"/>
      <c r="IRA48" s="2"/>
      <c r="IRI48" s="2"/>
      <c r="IRQ48" s="2"/>
      <c r="IRY48" s="2"/>
      <c r="ISG48" s="2"/>
      <c r="ISO48" s="2"/>
      <c r="ISW48" s="2"/>
      <c r="ITE48" s="2"/>
      <c r="ITM48" s="2"/>
      <c r="ITU48" s="2"/>
      <c r="IUC48" s="2"/>
      <c r="IUK48" s="2"/>
      <c r="IUS48" s="2"/>
      <c r="IVA48" s="2"/>
      <c r="IVI48" s="2"/>
      <c r="IVQ48" s="2"/>
      <c r="IVY48" s="2"/>
      <c r="IWG48" s="2"/>
      <c r="IWO48" s="2"/>
      <c r="IWW48" s="2"/>
      <c r="IXE48" s="2"/>
      <c r="IXM48" s="2"/>
      <c r="IXU48" s="2"/>
      <c r="IYC48" s="2"/>
      <c r="IYK48" s="2"/>
      <c r="IYS48" s="2"/>
      <c r="IZA48" s="2"/>
      <c r="IZI48" s="2"/>
      <c r="IZQ48" s="2"/>
      <c r="IZY48" s="2"/>
      <c r="JAG48" s="2"/>
      <c r="JAO48" s="2"/>
      <c r="JAW48" s="2"/>
      <c r="JBE48" s="2"/>
      <c r="JBM48" s="2"/>
      <c r="JBU48" s="2"/>
      <c r="JCC48" s="2"/>
      <c r="JCK48" s="2"/>
      <c r="JCS48" s="2"/>
      <c r="JDA48" s="2"/>
      <c r="JDI48" s="2"/>
      <c r="JDQ48" s="2"/>
      <c r="JDY48" s="2"/>
      <c r="JEG48" s="2"/>
      <c r="JEO48" s="2"/>
      <c r="JEW48" s="2"/>
      <c r="JFE48" s="2"/>
      <c r="JFM48" s="2"/>
      <c r="JFU48" s="2"/>
      <c r="JGC48" s="2"/>
      <c r="JGK48" s="2"/>
      <c r="JGS48" s="2"/>
      <c r="JHA48" s="2"/>
      <c r="JHI48" s="2"/>
      <c r="JHQ48" s="2"/>
      <c r="JHY48" s="2"/>
      <c r="JIG48" s="2"/>
      <c r="JIO48" s="2"/>
      <c r="JIW48" s="2"/>
      <c r="JJE48" s="2"/>
      <c r="JJM48" s="2"/>
      <c r="JJU48" s="2"/>
      <c r="JKC48" s="2"/>
      <c r="JKK48" s="2"/>
      <c r="JKS48" s="2"/>
      <c r="JLA48" s="2"/>
      <c r="JLI48" s="2"/>
      <c r="JLQ48" s="2"/>
      <c r="JLY48" s="2"/>
      <c r="JMG48" s="2"/>
      <c r="JMO48" s="2"/>
      <c r="JMW48" s="2"/>
      <c r="JNE48" s="2"/>
      <c r="JNM48" s="2"/>
      <c r="JNU48" s="2"/>
      <c r="JOC48" s="2"/>
      <c r="JOK48" s="2"/>
      <c r="JOS48" s="2"/>
      <c r="JPA48" s="2"/>
      <c r="JPI48" s="2"/>
      <c r="JPQ48" s="2"/>
      <c r="JPY48" s="2"/>
      <c r="JQG48" s="2"/>
      <c r="JQO48" s="2"/>
      <c r="JQW48" s="2"/>
      <c r="JRE48" s="2"/>
      <c r="JRM48" s="2"/>
      <c r="JRU48" s="2"/>
      <c r="JSC48" s="2"/>
      <c r="JSK48" s="2"/>
      <c r="JSS48" s="2"/>
      <c r="JTA48" s="2"/>
      <c r="JTI48" s="2"/>
      <c r="JTQ48" s="2"/>
      <c r="JTY48" s="2"/>
      <c r="JUG48" s="2"/>
      <c r="JUO48" s="2"/>
      <c r="JUW48" s="2"/>
      <c r="JVE48" s="2"/>
      <c r="JVM48" s="2"/>
      <c r="JVU48" s="2"/>
      <c r="JWC48" s="2"/>
      <c r="JWK48" s="2"/>
      <c r="JWS48" s="2"/>
      <c r="JXA48" s="2"/>
      <c r="JXI48" s="2"/>
      <c r="JXQ48" s="2"/>
      <c r="JXY48" s="2"/>
      <c r="JYG48" s="2"/>
      <c r="JYO48" s="2"/>
      <c r="JYW48" s="2"/>
      <c r="JZE48" s="2"/>
      <c r="JZM48" s="2"/>
      <c r="JZU48" s="2"/>
      <c r="KAC48" s="2"/>
      <c r="KAK48" s="2"/>
      <c r="KAS48" s="2"/>
      <c r="KBA48" s="2"/>
      <c r="KBI48" s="2"/>
      <c r="KBQ48" s="2"/>
      <c r="KBY48" s="2"/>
      <c r="KCG48" s="2"/>
      <c r="KCO48" s="2"/>
      <c r="KCW48" s="2"/>
      <c r="KDE48" s="2"/>
      <c r="KDM48" s="2"/>
      <c r="KDU48" s="2"/>
      <c r="KEC48" s="2"/>
      <c r="KEK48" s="2"/>
      <c r="KES48" s="2"/>
      <c r="KFA48" s="2"/>
      <c r="KFI48" s="2"/>
      <c r="KFQ48" s="2"/>
      <c r="KFY48" s="2"/>
      <c r="KGG48" s="2"/>
      <c r="KGO48" s="2"/>
      <c r="KGW48" s="2"/>
      <c r="KHE48" s="2"/>
      <c r="KHM48" s="2"/>
      <c r="KHU48" s="2"/>
      <c r="KIC48" s="2"/>
      <c r="KIK48" s="2"/>
      <c r="KIS48" s="2"/>
      <c r="KJA48" s="2"/>
      <c r="KJI48" s="2"/>
      <c r="KJQ48" s="2"/>
      <c r="KJY48" s="2"/>
      <c r="KKG48" s="2"/>
      <c r="KKO48" s="2"/>
      <c r="KKW48" s="2"/>
      <c r="KLE48" s="2"/>
      <c r="KLM48" s="2"/>
      <c r="KLU48" s="2"/>
      <c r="KMC48" s="2"/>
      <c r="KMK48" s="2"/>
      <c r="KMS48" s="2"/>
      <c r="KNA48" s="2"/>
      <c r="KNI48" s="2"/>
      <c r="KNQ48" s="2"/>
      <c r="KNY48" s="2"/>
      <c r="KOG48" s="2"/>
      <c r="KOO48" s="2"/>
      <c r="KOW48" s="2"/>
      <c r="KPE48" s="2"/>
      <c r="KPM48" s="2"/>
      <c r="KPU48" s="2"/>
      <c r="KQC48" s="2"/>
      <c r="KQK48" s="2"/>
      <c r="KQS48" s="2"/>
      <c r="KRA48" s="2"/>
      <c r="KRI48" s="2"/>
      <c r="KRQ48" s="2"/>
      <c r="KRY48" s="2"/>
      <c r="KSG48" s="2"/>
      <c r="KSO48" s="2"/>
      <c r="KSW48" s="2"/>
      <c r="KTE48" s="2"/>
      <c r="KTM48" s="2"/>
      <c r="KTU48" s="2"/>
      <c r="KUC48" s="2"/>
      <c r="KUK48" s="2"/>
      <c r="KUS48" s="2"/>
      <c r="KVA48" s="2"/>
      <c r="KVI48" s="2"/>
      <c r="KVQ48" s="2"/>
      <c r="KVY48" s="2"/>
      <c r="KWG48" s="2"/>
      <c r="KWO48" s="2"/>
      <c r="KWW48" s="2"/>
      <c r="KXE48" s="2"/>
      <c r="KXM48" s="2"/>
      <c r="KXU48" s="2"/>
      <c r="KYC48" s="2"/>
      <c r="KYK48" s="2"/>
      <c r="KYS48" s="2"/>
      <c r="KZA48" s="2"/>
      <c r="KZI48" s="2"/>
      <c r="KZQ48" s="2"/>
      <c r="KZY48" s="2"/>
      <c r="LAG48" s="2"/>
      <c r="LAO48" s="2"/>
      <c r="LAW48" s="2"/>
      <c r="LBE48" s="2"/>
      <c r="LBM48" s="2"/>
      <c r="LBU48" s="2"/>
      <c r="LCC48" s="2"/>
      <c r="LCK48" s="2"/>
      <c r="LCS48" s="2"/>
      <c r="LDA48" s="2"/>
      <c r="LDI48" s="2"/>
      <c r="LDQ48" s="2"/>
      <c r="LDY48" s="2"/>
      <c r="LEG48" s="2"/>
      <c r="LEO48" s="2"/>
      <c r="LEW48" s="2"/>
      <c r="LFE48" s="2"/>
      <c r="LFM48" s="2"/>
      <c r="LFU48" s="2"/>
      <c r="LGC48" s="2"/>
      <c r="LGK48" s="2"/>
      <c r="LGS48" s="2"/>
      <c r="LHA48" s="2"/>
      <c r="LHI48" s="2"/>
      <c r="LHQ48" s="2"/>
      <c r="LHY48" s="2"/>
      <c r="LIG48" s="2"/>
      <c r="LIO48" s="2"/>
      <c r="LIW48" s="2"/>
      <c r="LJE48" s="2"/>
      <c r="LJM48" s="2"/>
      <c r="LJU48" s="2"/>
      <c r="LKC48" s="2"/>
      <c r="LKK48" s="2"/>
      <c r="LKS48" s="2"/>
      <c r="LLA48" s="2"/>
      <c r="LLI48" s="2"/>
      <c r="LLQ48" s="2"/>
      <c r="LLY48" s="2"/>
      <c r="LMG48" s="2"/>
      <c r="LMO48" s="2"/>
      <c r="LMW48" s="2"/>
      <c r="LNE48" s="2"/>
      <c r="LNM48" s="2"/>
      <c r="LNU48" s="2"/>
      <c r="LOC48" s="2"/>
      <c r="LOK48" s="2"/>
      <c r="LOS48" s="2"/>
      <c r="LPA48" s="2"/>
      <c r="LPI48" s="2"/>
      <c r="LPQ48" s="2"/>
      <c r="LPY48" s="2"/>
      <c r="LQG48" s="2"/>
      <c r="LQO48" s="2"/>
      <c r="LQW48" s="2"/>
      <c r="LRE48" s="2"/>
      <c r="LRM48" s="2"/>
      <c r="LRU48" s="2"/>
      <c r="LSC48" s="2"/>
      <c r="LSK48" s="2"/>
      <c r="LSS48" s="2"/>
      <c r="LTA48" s="2"/>
      <c r="LTI48" s="2"/>
      <c r="LTQ48" s="2"/>
      <c r="LTY48" s="2"/>
      <c r="LUG48" s="2"/>
      <c r="LUO48" s="2"/>
      <c r="LUW48" s="2"/>
      <c r="LVE48" s="2"/>
      <c r="LVM48" s="2"/>
      <c r="LVU48" s="2"/>
      <c r="LWC48" s="2"/>
      <c r="LWK48" s="2"/>
      <c r="LWS48" s="2"/>
      <c r="LXA48" s="2"/>
      <c r="LXI48" s="2"/>
      <c r="LXQ48" s="2"/>
      <c r="LXY48" s="2"/>
      <c r="LYG48" s="2"/>
      <c r="LYO48" s="2"/>
      <c r="LYW48" s="2"/>
      <c r="LZE48" s="2"/>
      <c r="LZM48" s="2"/>
      <c r="LZU48" s="2"/>
      <c r="MAC48" s="2"/>
      <c r="MAK48" s="2"/>
      <c r="MAS48" s="2"/>
      <c r="MBA48" s="2"/>
      <c r="MBI48" s="2"/>
      <c r="MBQ48" s="2"/>
      <c r="MBY48" s="2"/>
      <c r="MCG48" s="2"/>
      <c r="MCO48" s="2"/>
      <c r="MCW48" s="2"/>
      <c r="MDE48" s="2"/>
      <c r="MDM48" s="2"/>
      <c r="MDU48" s="2"/>
      <c r="MEC48" s="2"/>
      <c r="MEK48" s="2"/>
      <c r="MES48" s="2"/>
      <c r="MFA48" s="2"/>
      <c r="MFI48" s="2"/>
      <c r="MFQ48" s="2"/>
      <c r="MFY48" s="2"/>
      <c r="MGG48" s="2"/>
      <c r="MGO48" s="2"/>
      <c r="MGW48" s="2"/>
      <c r="MHE48" s="2"/>
      <c r="MHM48" s="2"/>
      <c r="MHU48" s="2"/>
      <c r="MIC48" s="2"/>
      <c r="MIK48" s="2"/>
      <c r="MIS48" s="2"/>
      <c r="MJA48" s="2"/>
      <c r="MJI48" s="2"/>
      <c r="MJQ48" s="2"/>
      <c r="MJY48" s="2"/>
      <c r="MKG48" s="2"/>
      <c r="MKO48" s="2"/>
      <c r="MKW48" s="2"/>
      <c r="MLE48" s="2"/>
      <c r="MLM48" s="2"/>
      <c r="MLU48" s="2"/>
      <c r="MMC48" s="2"/>
      <c r="MMK48" s="2"/>
      <c r="MMS48" s="2"/>
      <c r="MNA48" s="2"/>
      <c r="MNI48" s="2"/>
      <c r="MNQ48" s="2"/>
      <c r="MNY48" s="2"/>
      <c r="MOG48" s="2"/>
      <c r="MOO48" s="2"/>
      <c r="MOW48" s="2"/>
      <c r="MPE48" s="2"/>
      <c r="MPM48" s="2"/>
      <c r="MPU48" s="2"/>
      <c r="MQC48" s="2"/>
      <c r="MQK48" s="2"/>
      <c r="MQS48" s="2"/>
      <c r="MRA48" s="2"/>
      <c r="MRI48" s="2"/>
      <c r="MRQ48" s="2"/>
      <c r="MRY48" s="2"/>
      <c r="MSG48" s="2"/>
      <c r="MSO48" s="2"/>
      <c r="MSW48" s="2"/>
      <c r="MTE48" s="2"/>
      <c r="MTM48" s="2"/>
      <c r="MTU48" s="2"/>
      <c r="MUC48" s="2"/>
      <c r="MUK48" s="2"/>
      <c r="MUS48" s="2"/>
      <c r="MVA48" s="2"/>
      <c r="MVI48" s="2"/>
      <c r="MVQ48" s="2"/>
      <c r="MVY48" s="2"/>
      <c r="MWG48" s="2"/>
      <c r="MWO48" s="2"/>
      <c r="MWW48" s="2"/>
      <c r="MXE48" s="2"/>
      <c r="MXM48" s="2"/>
      <c r="MXU48" s="2"/>
      <c r="MYC48" s="2"/>
      <c r="MYK48" s="2"/>
      <c r="MYS48" s="2"/>
      <c r="MZA48" s="2"/>
      <c r="MZI48" s="2"/>
      <c r="MZQ48" s="2"/>
      <c r="MZY48" s="2"/>
      <c r="NAG48" s="2"/>
      <c r="NAO48" s="2"/>
      <c r="NAW48" s="2"/>
      <c r="NBE48" s="2"/>
      <c r="NBM48" s="2"/>
      <c r="NBU48" s="2"/>
      <c r="NCC48" s="2"/>
      <c r="NCK48" s="2"/>
      <c r="NCS48" s="2"/>
      <c r="NDA48" s="2"/>
      <c r="NDI48" s="2"/>
      <c r="NDQ48" s="2"/>
      <c r="NDY48" s="2"/>
      <c r="NEG48" s="2"/>
      <c r="NEO48" s="2"/>
      <c r="NEW48" s="2"/>
      <c r="NFE48" s="2"/>
      <c r="NFM48" s="2"/>
      <c r="NFU48" s="2"/>
      <c r="NGC48" s="2"/>
      <c r="NGK48" s="2"/>
      <c r="NGS48" s="2"/>
      <c r="NHA48" s="2"/>
      <c r="NHI48" s="2"/>
      <c r="NHQ48" s="2"/>
      <c r="NHY48" s="2"/>
      <c r="NIG48" s="2"/>
      <c r="NIO48" s="2"/>
      <c r="NIW48" s="2"/>
      <c r="NJE48" s="2"/>
      <c r="NJM48" s="2"/>
      <c r="NJU48" s="2"/>
      <c r="NKC48" s="2"/>
      <c r="NKK48" s="2"/>
      <c r="NKS48" s="2"/>
      <c r="NLA48" s="2"/>
      <c r="NLI48" s="2"/>
      <c r="NLQ48" s="2"/>
      <c r="NLY48" s="2"/>
      <c r="NMG48" s="2"/>
      <c r="NMO48" s="2"/>
      <c r="NMW48" s="2"/>
      <c r="NNE48" s="2"/>
      <c r="NNM48" s="2"/>
      <c r="NNU48" s="2"/>
      <c r="NOC48" s="2"/>
      <c r="NOK48" s="2"/>
      <c r="NOS48" s="2"/>
      <c r="NPA48" s="2"/>
      <c r="NPI48" s="2"/>
      <c r="NPQ48" s="2"/>
      <c r="NPY48" s="2"/>
      <c r="NQG48" s="2"/>
      <c r="NQO48" s="2"/>
      <c r="NQW48" s="2"/>
      <c r="NRE48" s="2"/>
      <c r="NRM48" s="2"/>
      <c r="NRU48" s="2"/>
      <c r="NSC48" s="2"/>
      <c r="NSK48" s="2"/>
      <c r="NSS48" s="2"/>
      <c r="NTA48" s="2"/>
      <c r="NTI48" s="2"/>
      <c r="NTQ48" s="2"/>
      <c r="NTY48" s="2"/>
      <c r="NUG48" s="2"/>
      <c r="NUO48" s="2"/>
      <c r="NUW48" s="2"/>
      <c r="NVE48" s="2"/>
      <c r="NVM48" s="2"/>
      <c r="NVU48" s="2"/>
      <c r="NWC48" s="2"/>
      <c r="NWK48" s="2"/>
      <c r="NWS48" s="2"/>
      <c r="NXA48" s="2"/>
      <c r="NXI48" s="2"/>
      <c r="NXQ48" s="2"/>
      <c r="NXY48" s="2"/>
      <c r="NYG48" s="2"/>
      <c r="NYO48" s="2"/>
      <c r="NYW48" s="2"/>
      <c r="NZE48" s="2"/>
      <c r="NZM48" s="2"/>
      <c r="NZU48" s="2"/>
      <c r="OAC48" s="2"/>
      <c r="OAK48" s="2"/>
      <c r="OAS48" s="2"/>
      <c r="OBA48" s="2"/>
      <c r="OBI48" s="2"/>
      <c r="OBQ48" s="2"/>
      <c r="OBY48" s="2"/>
      <c r="OCG48" s="2"/>
      <c r="OCO48" s="2"/>
      <c r="OCW48" s="2"/>
      <c r="ODE48" s="2"/>
      <c r="ODM48" s="2"/>
      <c r="ODU48" s="2"/>
      <c r="OEC48" s="2"/>
      <c r="OEK48" s="2"/>
      <c r="OES48" s="2"/>
      <c r="OFA48" s="2"/>
      <c r="OFI48" s="2"/>
      <c r="OFQ48" s="2"/>
      <c r="OFY48" s="2"/>
      <c r="OGG48" s="2"/>
      <c r="OGO48" s="2"/>
      <c r="OGW48" s="2"/>
      <c r="OHE48" s="2"/>
      <c r="OHM48" s="2"/>
      <c r="OHU48" s="2"/>
      <c r="OIC48" s="2"/>
      <c r="OIK48" s="2"/>
      <c r="OIS48" s="2"/>
      <c r="OJA48" s="2"/>
      <c r="OJI48" s="2"/>
      <c r="OJQ48" s="2"/>
      <c r="OJY48" s="2"/>
      <c r="OKG48" s="2"/>
      <c r="OKO48" s="2"/>
      <c r="OKW48" s="2"/>
      <c r="OLE48" s="2"/>
      <c r="OLM48" s="2"/>
      <c r="OLU48" s="2"/>
      <c r="OMC48" s="2"/>
      <c r="OMK48" s="2"/>
      <c r="OMS48" s="2"/>
      <c r="ONA48" s="2"/>
      <c r="ONI48" s="2"/>
      <c r="ONQ48" s="2"/>
      <c r="ONY48" s="2"/>
      <c r="OOG48" s="2"/>
      <c r="OOO48" s="2"/>
      <c r="OOW48" s="2"/>
      <c r="OPE48" s="2"/>
      <c r="OPM48" s="2"/>
      <c r="OPU48" s="2"/>
      <c r="OQC48" s="2"/>
      <c r="OQK48" s="2"/>
      <c r="OQS48" s="2"/>
      <c r="ORA48" s="2"/>
      <c r="ORI48" s="2"/>
      <c r="ORQ48" s="2"/>
      <c r="ORY48" s="2"/>
      <c r="OSG48" s="2"/>
      <c r="OSO48" s="2"/>
      <c r="OSW48" s="2"/>
      <c r="OTE48" s="2"/>
      <c r="OTM48" s="2"/>
      <c r="OTU48" s="2"/>
      <c r="OUC48" s="2"/>
      <c r="OUK48" s="2"/>
      <c r="OUS48" s="2"/>
      <c r="OVA48" s="2"/>
      <c r="OVI48" s="2"/>
      <c r="OVQ48" s="2"/>
      <c r="OVY48" s="2"/>
      <c r="OWG48" s="2"/>
      <c r="OWO48" s="2"/>
      <c r="OWW48" s="2"/>
      <c r="OXE48" s="2"/>
      <c r="OXM48" s="2"/>
      <c r="OXU48" s="2"/>
      <c r="OYC48" s="2"/>
      <c r="OYK48" s="2"/>
      <c r="OYS48" s="2"/>
      <c r="OZA48" s="2"/>
      <c r="OZI48" s="2"/>
      <c r="OZQ48" s="2"/>
      <c r="OZY48" s="2"/>
      <c r="PAG48" s="2"/>
      <c r="PAO48" s="2"/>
      <c r="PAW48" s="2"/>
      <c r="PBE48" s="2"/>
      <c r="PBM48" s="2"/>
      <c r="PBU48" s="2"/>
      <c r="PCC48" s="2"/>
      <c r="PCK48" s="2"/>
      <c r="PCS48" s="2"/>
      <c r="PDA48" s="2"/>
      <c r="PDI48" s="2"/>
      <c r="PDQ48" s="2"/>
      <c r="PDY48" s="2"/>
      <c r="PEG48" s="2"/>
      <c r="PEO48" s="2"/>
      <c r="PEW48" s="2"/>
      <c r="PFE48" s="2"/>
      <c r="PFM48" s="2"/>
      <c r="PFU48" s="2"/>
      <c r="PGC48" s="2"/>
      <c r="PGK48" s="2"/>
      <c r="PGS48" s="2"/>
      <c r="PHA48" s="2"/>
      <c r="PHI48" s="2"/>
      <c r="PHQ48" s="2"/>
      <c r="PHY48" s="2"/>
      <c r="PIG48" s="2"/>
      <c r="PIO48" s="2"/>
      <c r="PIW48" s="2"/>
      <c r="PJE48" s="2"/>
      <c r="PJM48" s="2"/>
      <c r="PJU48" s="2"/>
      <c r="PKC48" s="2"/>
      <c r="PKK48" s="2"/>
      <c r="PKS48" s="2"/>
      <c r="PLA48" s="2"/>
      <c r="PLI48" s="2"/>
      <c r="PLQ48" s="2"/>
      <c r="PLY48" s="2"/>
      <c r="PMG48" s="2"/>
      <c r="PMO48" s="2"/>
      <c r="PMW48" s="2"/>
      <c r="PNE48" s="2"/>
      <c r="PNM48" s="2"/>
      <c r="PNU48" s="2"/>
      <c r="POC48" s="2"/>
      <c r="POK48" s="2"/>
      <c r="POS48" s="2"/>
      <c r="PPA48" s="2"/>
      <c r="PPI48" s="2"/>
      <c r="PPQ48" s="2"/>
      <c r="PPY48" s="2"/>
      <c r="PQG48" s="2"/>
      <c r="PQO48" s="2"/>
      <c r="PQW48" s="2"/>
      <c r="PRE48" s="2"/>
      <c r="PRM48" s="2"/>
      <c r="PRU48" s="2"/>
      <c r="PSC48" s="2"/>
      <c r="PSK48" s="2"/>
      <c r="PSS48" s="2"/>
      <c r="PTA48" s="2"/>
      <c r="PTI48" s="2"/>
      <c r="PTQ48" s="2"/>
      <c r="PTY48" s="2"/>
      <c r="PUG48" s="2"/>
      <c r="PUO48" s="2"/>
      <c r="PUW48" s="2"/>
      <c r="PVE48" s="2"/>
      <c r="PVM48" s="2"/>
      <c r="PVU48" s="2"/>
      <c r="PWC48" s="2"/>
      <c r="PWK48" s="2"/>
      <c r="PWS48" s="2"/>
      <c r="PXA48" s="2"/>
      <c r="PXI48" s="2"/>
      <c r="PXQ48" s="2"/>
      <c r="PXY48" s="2"/>
      <c r="PYG48" s="2"/>
      <c r="PYO48" s="2"/>
      <c r="PYW48" s="2"/>
      <c r="PZE48" s="2"/>
      <c r="PZM48" s="2"/>
      <c r="PZU48" s="2"/>
      <c r="QAC48" s="2"/>
      <c r="QAK48" s="2"/>
      <c r="QAS48" s="2"/>
      <c r="QBA48" s="2"/>
      <c r="QBI48" s="2"/>
      <c r="QBQ48" s="2"/>
      <c r="QBY48" s="2"/>
      <c r="QCG48" s="2"/>
      <c r="QCO48" s="2"/>
      <c r="QCW48" s="2"/>
      <c r="QDE48" s="2"/>
      <c r="QDM48" s="2"/>
      <c r="QDU48" s="2"/>
      <c r="QEC48" s="2"/>
      <c r="QEK48" s="2"/>
      <c r="QES48" s="2"/>
      <c r="QFA48" s="2"/>
      <c r="QFI48" s="2"/>
      <c r="QFQ48" s="2"/>
      <c r="QFY48" s="2"/>
      <c r="QGG48" s="2"/>
      <c r="QGO48" s="2"/>
      <c r="QGW48" s="2"/>
      <c r="QHE48" s="2"/>
      <c r="QHM48" s="2"/>
      <c r="QHU48" s="2"/>
      <c r="QIC48" s="2"/>
      <c r="QIK48" s="2"/>
      <c r="QIS48" s="2"/>
      <c r="QJA48" s="2"/>
      <c r="QJI48" s="2"/>
      <c r="QJQ48" s="2"/>
      <c r="QJY48" s="2"/>
      <c r="QKG48" s="2"/>
      <c r="QKO48" s="2"/>
      <c r="QKW48" s="2"/>
      <c r="QLE48" s="2"/>
      <c r="QLM48" s="2"/>
      <c r="QLU48" s="2"/>
      <c r="QMC48" s="2"/>
      <c r="QMK48" s="2"/>
      <c r="QMS48" s="2"/>
      <c r="QNA48" s="2"/>
      <c r="QNI48" s="2"/>
      <c r="QNQ48" s="2"/>
      <c r="QNY48" s="2"/>
      <c r="QOG48" s="2"/>
      <c r="QOO48" s="2"/>
      <c r="QOW48" s="2"/>
      <c r="QPE48" s="2"/>
      <c r="QPM48" s="2"/>
      <c r="QPU48" s="2"/>
      <c r="QQC48" s="2"/>
      <c r="QQK48" s="2"/>
      <c r="QQS48" s="2"/>
      <c r="QRA48" s="2"/>
      <c r="QRI48" s="2"/>
      <c r="QRQ48" s="2"/>
      <c r="QRY48" s="2"/>
      <c r="QSG48" s="2"/>
      <c r="QSO48" s="2"/>
      <c r="QSW48" s="2"/>
      <c r="QTE48" s="2"/>
      <c r="QTM48" s="2"/>
      <c r="QTU48" s="2"/>
      <c r="QUC48" s="2"/>
      <c r="QUK48" s="2"/>
      <c r="QUS48" s="2"/>
      <c r="QVA48" s="2"/>
      <c r="QVI48" s="2"/>
      <c r="QVQ48" s="2"/>
      <c r="QVY48" s="2"/>
      <c r="QWG48" s="2"/>
      <c r="QWO48" s="2"/>
      <c r="QWW48" s="2"/>
      <c r="QXE48" s="2"/>
      <c r="QXM48" s="2"/>
      <c r="QXU48" s="2"/>
      <c r="QYC48" s="2"/>
      <c r="QYK48" s="2"/>
      <c r="QYS48" s="2"/>
      <c r="QZA48" s="2"/>
      <c r="QZI48" s="2"/>
      <c r="QZQ48" s="2"/>
      <c r="QZY48" s="2"/>
      <c r="RAG48" s="2"/>
      <c r="RAO48" s="2"/>
      <c r="RAW48" s="2"/>
      <c r="RBE48" s="2"/>
      <c r="RBM48" s="2"/>
      <c r="RBU48" s="2"/>
      <c r="RCC48" s="2"/>
      <c r="RCK48" s="2"/>
      <c r="RCS48" s="2"/>
      <c r="RDA48" s="2"/>
      <c r="RDI48" s="2"/>
      <c r="RDQ48" s="2"/>
      <c r="RDY48" s="2"/>
      <c r="REG48" s="2"/>
      <c r="REO48" s="2"/>
      <c r="REW48" s="2"/>
      <c r="RFE48" s="2"/>
      <c r="RFM48" s="2"/>
      <c r="RFU48" s="2"/>
      <c r="RGC48" s="2"/>
      <c r="RGK48" s="2"/>
      <c r="RGS48" s="2"/>
      <c r="RHA48" s="2"/>
      <c r="RHI48" s="2"/>
      <c r="RHQ48" s="2"/>
      <c r="RHY48" s="2"/>
      <c r="RIG48" s="2"/>
      <c r="RIO48" s="2"/>
      <c r="RIW48" s="2"/>
      <c r="RJE48" s="2"/>
      <c r="RJM48" s="2"/>
      <c r="RJU48" s="2"/>
      <c r="RKC48" s="2"/>
      <c r="RKK48" s="2"/>
      <c r="RKS48" s="2"/>
      <c r="RLA48" s="2"/>
      <c r="RLI48" s="2"/>
      <c r="RLQ48" s="2"/>
      <c r="RLY48" s="2"/>
      <c r="RMG48" s="2"/>
      <c r="RMO48" s="2"/>
      <c r="RMW48" s="2"/>
      <c r="RNE48" s="2"/>
      <c r="RNM48" s="2"/>
      <c r="RNU48" s="2"/>
      <c r="ROC48" s="2"/>
      <c r="ROK48" s="2"/>
      <c r="ROS48" s="2"/>
      <c r="RPA48" s="2"/>
      <c r="RPI48" s="2"/>
      <c r="RPQ48" s="2"/>
      <c r="RPY48" s="2"/>
      <c r="RQG48" s="2"/>
      <c r="RQO48" s="2"/>
      <c r="RQW48" s="2"/>
      <c r="RRE48" s="2"/>
      <c r="RRM48" s="2"/>
      <c r="RRU48" s="2"/>
      <c r="RSC48" s="2"/>
      <c r="RSK48" s="2"/>
      <c r="RSS48" s="2"/>
      <c r="RTA48" s="2"/>
      <c r="RTI48" s="2"/>
      <c r="RTQ48" s="2"/>
      <c r="RTY48" s="2"/>
      <c r="RUG48" s="2"/>
      <c r="RUO48" s="2"/>
      <c r="RUW48" s="2"/>
      <c r="RVE48" s="2"/>
      <c r="RVM48" s="2"/>
      <c r="RVU48" s="2"/>
      <c r="RWC48" s="2"/>
      <c r="RWK48" s="2"/>
      <c r="RWS48" s="2"/>
      <c r="RXA48" s="2"/>
      <c r="RXI48" s="2"/>
      <c r="RXQ48" s="2"/>
      <c r="RXY48" s="2"/>
      <c r="RYG48" s="2"/>
      <c r="RYO48" s="2"/>
      <c r="RYW48" s="2"/>
      <c r="RZE48" s="2"/>
      <c r="RZM48" s="2"/>
      <c r="RZU48" s="2"/>
      <c r="SAC48" s="2"/>
      <c r="SAK48" s="2"/>
      <c r="SAS48" s="2"/>
      <c r="SBA48" s="2"/>
      <c r="SBI48" s="2"/>
      <c r="SBQ48" s="2"/>
      <c r="SBY48" s="2"/>
      <c r="SCG48" s="2"/>
      <c r="SCO48" s="2"/>
      <c r="SCW48" s="2"/>
      <c r="SDE48" s="2"/>
      <c r="SDM48" s="2"/>
      <c r="SDU48" s="2"/>
      <c r="SEC48" s="2"/>
      <c r="SEK48" s="2"/>
      <c r="SES48" s="2"/>
      <c r="SFA48" s="2"/>
      <c r="SFI48" s="2"/>
      <c r="SFQ48" s="2"/>
      <c r="SFY48" s="2"/>
      <c r="SGG48" s="2"/>
      <c r="SGO48" s="2"/>
      <c r="SGW48" s="2"/>
      <c r="SHE48" s="2"/>
      <c r="SHM48" s="2"/>
      <c r="SHU48" s="2"/>
      <c r="SIC48" s="2"/>
      <c r="SIK48" s="2"/>
      <c r="SIS48" s="2"/>
      <c r="SJA48" s="2"/>
      <c r="SJI48" s="2"/>
      <c r="SJQ48" s="2"/>
      <c r="SJY48" s="2"/>
      <c r="SKG48" s="2"/>
      <c r="SKO48" s="2"/>
      <c r="SKW48" s="2"/>
      <c r="SLE48" s="2"/>
      <c r="SLM48" s="2"/>
      <c r="SLU48" s="2"/>
      <c r="SMC48" s="2"/>
      <c r="SMK48" s="2"/>
      <c r="SMS48" s="2"/>
      <c r="SNA48" s="2"/>
      <c r="SNI48" s="2"/>
      <c r="SNQ48" s="2"/>
      <c r="SNY48" s="2"/>
      <c r="SOG48" s="2"/>
      <c r="SOO48" s="2"/>
      <c r="SOW48" s="2"/>
      <c r="SPE48" s="2"/>
      <c r="SPM48" s="2"/>
      <c r="SPU48" s="2"/>
      <c r="SQC48" s="2"/>
      <c r="SQK48" s="2"/>
      <c r="SQS48" s="2"/>
      <c r="SRA48" s="2"/>
      <c r="SRI48" s="2"/>
      <c r="SRQ48" s="2"/>
      <c r="SRY48" s="2"/>
      <c r="SSG48" s="2"/>
      <c r="SSO48" s="2"/>
      <c r="SSW48" s="2"/>
      <c r="STE48" s="2"/>
      <c r="STM48" s="2"/>
      <c r="STU48" s="2"/>
      <c r="SUC48" s="2"/>
      <c r="SUK48" s="2"/>
      <c r="SUS48" s="2"/>
      <c r="SVA48" s="2"/>
      <c r="SVI48" s="2"/>
      <c r="SVQ48" s="2"/>
      <c r="SVY48" s="2"/>
      <c r="SWG48" s="2"/>
      <c r="SWO48" s="2"/>
      <c r="SWW48" s="2"/>
      <c r="SXE48" s="2"/>
      <c r="SXM48" s="2"/>
      <c r="SXU48" s="2"/>
      <c r="SYC48" s="2"/>
      <c r="SYK48" s="2"/>
      <c r="SYS48" s="2"/>
      <c r="SZA48" s="2"/>
      <c r="SZI48" s="2"/>
      <c r="SZQ48" s="2"/>
      <c r="SZY48" s="2"/>
      <c r="TAG48" s="2"/>
      <c r="TAO48" s="2"/>
      <c r="TAW48" s="2"/>
      <c r="TBE48" s="2"/>
      <c r="TBM48" s="2"/>
      <c r="TBU48" s="2"/>
      <c r="TCC48" s="2"/>
      <c r="TCK48" s="2"/>
      <c r="TCS48" s="2"/>
      <c r="TDA48" s="2"/>
      <c r="TDI48" s="2"/>
      <c r="TDQ48" s="2"/>
      <c r="TDY48" s="2"/>
      <c r="TEG48" s="2"/>
      <c r="TEO48" s="2"/>
      <c r="TEW48" s="2"/>
      <c r="TFE48" s="2"/>
      <c r="TFM48" s="2"/>
      <c r="TFU48" s="2"/>
      <c r="TGC48" s="2"/>
      <c r="TGK48" s="2"/>
      <c r="TGS48" s="2"/>
      <c r="THA48" s="2"/>
      <c r="THI48" s="2"/>
      <c r="THQ48" s="2"/>
      <c r="THY48" s="2"/>
      <c r="TIG48" s="2"/>
      <c r="TIO48" s="2"/>
      <c r="TIW48" s="2"/>
      <c r="TJE48" s="2"/>
      <c r="TJM48" s="2"/>
      <c r="TJU48" s="2"/>
      <c r="TKC48" s="2"/>
      <c r="TKK48" s="2"/>
      <c r="TKS48" s="2"/>
      <c r="TLA48" s="2"/>
      <c r="TLI48" s="2"/>
      <c r="TLQ48" s="2"/>
      <c r="TLY48" s="2"/>
      <c r="TMG48" s="2"/>
      <c r="TMO48" s="2"/>
      <c r="TMW48" s="2"/>
      <c r="TNE48" s="2"/>
      <c r="TNM48" s="2"/>
      <c r="TNU48" s="2"/>
      <c r="TOC48" s="2"/>
      <c r="TOK48" s="2"/>
      <c r="TOS48" s="2"/>
      <c r="TPA48" s="2"/>
      <c r="TPI48" s="2"/>
      <c r="TPQ48" s="2"/>
      <c r="TPY48" s="2"/>
      <c r="TQG48" s="2"/>
      <c r="TQO48" s="2"/>
      <c r="TQW48" s="2"/>
      <c r="TRE48" s="2"/>
      <c r="TRM48" s="2"/>
      <c r="TRU48" s="2"/>
      <c r="TSC48" s="2"/>
      <c r="TSK48" s="2"/>
      <c r="TSS48" s="2"/>
      <c r="TTA48" s="2"/>
      <c r="TTI48" s="2"/>
      <c r="TTQ48" s="2"/>
      <c r="TTY48" s="2"/>
      <c r="TUG48" s="2"/>
      <c r="TUO48" s="2"/>
      <c r="TUW48" s="2"/>
      <c r="TVE48" s="2"/>
      <c r="TVM48" s="2"/>
      <c r="TVU48" s="2"/>
      <c r="TWC48" s="2"/>
      <c r="TWK48" s="2"/>
      <c r="TWS48" s="2"/>
      <c r="TXA48" s="2"/>
      <c r="TXI48" s="2"/>
      <c r="TXQ48" s="2"/>
      <c r="TXY48" s="2"/>
      <c r="TYG48" s="2"/>
      <c r="TYO48" s="2"/>
      <c r="TYW48" s="2"/>
      <c r="TZE48" s="2"/>
      <c r="TZM48" s="2"/>
      <c r="TZU48" s="2"/>
      <c r="UAC48" s="2"/>
      <c r="UAK48" s="2"/>
      <c r="UAS48" s="2"/>
      <c r="UBA48" s="2"/>
      <c r="UBI48" s="2"/>
      <c r="UBQ48" s="2"/>
      <c r="UBY48" s="2"/>
      <c r="UCG48" s="2"/>
      <c r="UCO48" s="2"/>
      <c r="UCW48" s="2"/>
      <c r="UDE48" s="2"/>
      <c r="UDM48" s="2"/>
      <c r="UDU48" s="2"/>
      <c r="UEC48" s="2"/>
      <c r="UEK48" s="2"/>
      <c r="UES48" s="2"/>
      <c r="UFA48" s="2"/>
      <c r="UFI48" s="2"/>
      <c r="UFQ48" s="2"/>
      <c r="UFY48" s="2"/>
      <c r="UGG48" s="2"/>
      <c r="UGO48" s="2"/>
      <c r="UGW48" s="2"/>
      <c r="UHE48" s="2"/>
      <c r="UHM48" s="2"/>
      <c r="UHU48" s="2"/>
      <c r="UIC48" s="2"/>
      <c r="UIK48" s="2"/>
      <c r="UIS48" s="2"/>
      <c r="UJA48" s="2"/>
      <c r="UJI48" s="2"/>
      <c r="UJQ48" s="2"/>
      <c r="UJY48" s="2"/>
      <c r="UKG48" s="2"/>
      <c r="UKO48" s="2"/>
      <c r="UKW48" s="2"/>
      <c r="ULE48" s="2"/>
      <c r="ULM48" s="2"/>
      <c r="ULU48" s="2"/>
      <c r="UMC48" s="2"/>
      <c r="UMK48" s="2"/>
      <c r="UMS48" s="2"/>
      <c r="UNA48" s="2"/>
      <c r="UNI48" s="2"/>
      <c r="UNQ48" s="2"/>
      <c r="UNY48" s="2"/>
      <c r="UOG48" s="2"/>
      <c r="UOO48" s="2"/>
      <c r="UOW48" s="2"/>
      <c r="UPE48" s="2"/>
      <c r="UPM48" s="2"/>
      <c r="UPU48" s="2"/>
      <c r="UQC48" s="2"/>
      <c r="UQK48" s="2"/>
      <c r="UQS48" s="2"/>
      <c r="URA48" s="2"/>
      <c r="URI48" s="2"/>
      <c r="URQ48" s="2"/>
      <c r="URY48" s="2"/>
      <c r="USG48" s="2"/>
      <c r="USO48" s="2"/>
      <c r="USW48" s="2"/>
      <c r="UTE48" s="2"/>
      <c r="UTM48" s="2"/>
      <c r="UTU48" s="2"/>
      <c r="UUC48" s="2"/>
      <c r="UUK48" s="2"/>
      <c r="UUS48" s="2"/>
      <c r="UVA48" s="2"/>
      <c r="UVI48" s="2"/>
      <c r="UVQ48" s="2"/>
      <c r="UVY48" s="2"/>
      <c r="UWG48" s="2"/>
      <c r="UWO48" s="2"/>
      <c r="UWW48" s="2"/>
      <c r="UXE48" s="2"/>
      <c r="UXM48" s="2"/>
      <c r="UXU48" s="2"/>
      <c r="UYC48" s="2"/>
      <c r="UYK48" s="2"/>
      <c r="UYS48" s="2"/>
      <c r="UZA48" s="2"/>
      <c r="UZI48" s="2"/>
      <c r="UZQ48" s="2"/>
      <c r="UZY48" s="2"/>
      <c r="VAG48" s="2"/>
      <c r="VAO48" s="2"/>
      <c r="VAW48" s="2"/>
      <c r="VBE48" s="2"/>
      <c r="VBM48" s="2"/>
      <c r="VBU48" s="2"/>
      <c r="VCC48" s="2"/>
      <c r="VCK48" s="2"/>
      <c r="VCS48" s="2"/>
      <c r="VDA48" s="2"/>
      <c r="VDI48" s="2"/>
      <c r="VDQ48" s="2"/>
      <c r="VDY48" s="2"/>
      <c r="VEG48" s="2"/>
      <c r="VEO48" s="2"/>
      <c r="VEW48" s="2"/>
      <c r="VFE48" s="2"/>
      <c r="VFM48" s="2"/>
      <c r="VFU48" s="2"/>
      <c r="VGC48" s="2"/>
      <c r="VGK48" s="2"/>
      <c r="VGS48" s="2"/>
      <c r="VHA48" s="2"/>
      <c r="VHI48" s="2"/>
      <c r="VHQ48" s="2"/>
      <c r="VHY48" s="2"/>
      <c r="VIG48" s="2"/>
      <c r="VIO48" s="2"/>
      <c r="VIW48" s="2"/>
      <c r="VJE48" s="2"/>
      <c r="VJM48" s="2"/>
      <c r="VJU48" s="2"/>
      <c r="VKC48" s="2"/>
      <c r="VKK48" s="2"/>
      <c r="VKS48" s="2"/>
      <c r="VLA48" s="2"/>
      <c r="VLI48" s="2"/>
      <c r="VLQ48" s="2"/>
      <c r="VLY48" s="2"/>
      <c r="VMG48" s="2"/>
      <c r="VMO48" s="2"/>
      <c r="VMW48" s="2"/>
      <c r="VNE48" s="2"/>
      <c r="VNM48" s="2"/>
      <c r="VNU48" s="2"/>
      <c r="VOC48" s="2"/>
      <c r="VOK48" s="2"/>
      <c r="VOS48" s="2"/>
      <c r="VPA48" s="2"/>
      <c r="VPI48" s="2"/>
      <c r="VPQ48" s="2"/>
      <c r="VPY48" s="2"/>
      <c r="VQG48" s="2"/>
      <c r="VQO48" s="2"/>
      <c r="VQW48" s="2"/>
      <c r="VRE48" s="2"/>
      <c r="VRM48" s="2"/>
      <c r="VRU48" s="2"/>
      <c r="VSC48" s="2"/>
      <c r="VSK48" s="2"/>
      <c r="VSS48" s="2"/>
      <c r="VTA48" s="2"/>
      <c r="VTI48" s="2"/>
      <c r="VTQ48" s="2"/>
      <c r="VTY48" s="2"/>
      <c r="VUG48" s="2"/>
      <c r="VUO48" s="2"/>
      <c r="VUW48" s="2"/>
      <c r="VVE48" s="2"/>
      <c r="VVM48" s="2"/>
      <c r="VVU48" s="2"/>
      <c r="VWC48" s="2"/>
      <c r="VWK48" s="2"/>
      <c r="VWS48" s="2"/>
      <c r="VXA48" s="2"/>
      <c r="VXI48" s="2"/>
      <c r="VXQ48" s="2"/>
      <c r="VXY48" s="2"/>
      <c r="VYG48" s="2"/>
      <c r="VYO48" s="2"/>
      <c r="VYW48" s="2"/>
      <c r="VZE48" s="2"/>
      <c r="VZM48" s="2"/>
      <c r="VZU48" s="2"/>
      <c r="WAC48" s="2"/>
      <c r="WAK48" s="2"/>
      <c r="WAS48" s="2"/>
      <c r="WBA48" s="2"/>
      <c r="WBI48" s="2"/>
      <c r="WBQ48" s="2"/>
      <c r="WBY48" s="2"/>
      <c r="WCG48" s="2"/>
      <c r="WCO48" s="2"/>
      <c r="WCW48" s="2"/>
      <c r="WDE48" s="2"/>
      <c r="WDM48" s="2"/>
      <c r="WDU48" s="2"/>
      <c r="WEC48" s="2"/>
      <c r="WEK48" s="2"/>
      <c r="WES48" s="2"/>
      <c r="WFA48" s="2"/>
      <c r="WFI48" s="2"/>
      <c r="WFQ48" s="2"/>
      <c r="WFY48" s="2"/>
      <c r="WGG48" s="2"/>
      <c r="WGO48" s="2"/>
      <c r="WGW48" s="2"/>
      <c r="WHE48" s="2"/>
      <c r="WHM48" s="2"/>
      <c r="WHU48" s="2"/>
      <c r="WIC48" s="2"/>
      <c r="WIK48" s="2"/>
      <c r="WIS48" s="2"/>
      <c r="WJA48" s="2"/>
      <c r="WJI48" s="2"/>
      <c r="WJQ48" s="2"/>
      <c r="WJY48" s="2"/>
      <c r="WKG48" s="2"/>
      <c r="WKO48" s="2"/>
      <c r="WKW48" s="2"/>
      <c r="WLE48" s="2"/>
      <c r="WLM48" s="2"/>
      <c r="WLU48" s="2"/>
      <c r="WMC48" s="2"/>
      <c r="WMK48" s="2"/>
      <c r="WMS48" s="2"/>
      <c r="WNA48" s="2"/>
      <c r="WNI48" s="2"/>
      <c r="WNQ48" s="2"/>
      <c r="WNY48" s="2"/>
      <c r="WOG48" s="2"/>
      <c r="WOO48" s="2"/>
      <c r="WOW48" s="2"/>
      <c r="WPE48" s="2"/>
      <c r="WPM48" s="2"/>
      <c r="WPU48" s="2"/>
      <c r="WQC48" s="2"/>
      <c r="WQK48" s="2"/>
      <c r="WQS48" s="2"/>
      <c r="WRA48" s="2"/>
      <c r="WRI48" s="2"/>
      <c r="WRQ48" s="2"/>
      <c r="WRY48" s="2"/>
      <c r="WSG48" s="2"/>
      <c r="WSO48" s="2"/>
      <c r="WSW48" s="2"/>
      <c r="WTE48" s="2"/>
      <c r="WTM48" s="2"/>
      <c r="WTU48" s="2"/>
      <c r="WUC48" s="2"/>
      <c r="WUK48" s="2"/>
      <c r="WUS48" s="2"/>
      <c r="WVA48" s="2"/>
      <c r="WVI48" s="2"/>
      <c r="WVQ48" s="2"/>
      <c r="WVY48" s="2"/>
      <c r="WWG48" s="2"/>
      <c r="WWO48" s="2"/>
      <c r="WWW48" s="2"/>
      <c r="WXE48" s="2"/>
      <c r="WXM48" s="2"/>
      <c r="WXU48" s="2"/>
      <c r="WYC48" s="2"/>
      <c r="WYK48" s="2"/>
      <c r="WYS48" s="2"/>
      <c r="WZA48" s="2"/>
      <c r="WZI48" s="2"/>
      <c r="WZQ48" s="2"/>
      <c r="WZY48" s="2"/>
      <c r="XAG48" s="2"/>
      <c r="XAO48" s="2"/>
      <c r="XAW48" s="2"/>
      <c r="XBE48" s="2"/>
      <c r="XBM48" s="2"/>
      <c r="XBU48" s="2"/>
      <c r="XCC48" s="2"/>
      <c r="XCK48" s="2"/>
      <c r="XCS48" s="2"/>
      <c r="XDA48" s="2"/>
      <c r="XDI48" s="2"/>
      <c r="XDQ48" s="2"/>
      <c r="XDY48" s="2"/>
      <c r="XEG48" s="2"/>
      <c r="XEO48" s="2"/>
      <c r="XEW48" s="2"/>
    </row>
    <row r="49" spans="1:1017 1025:2041 2049:3065 3073:4089 4097:5113 5121:6137 6145:7161 7169:8185 8193:9209 9217:10233 10241:11257 11265:12281 12289:13305 13313:14329 14337:15353 15361:16377" s="3" customFormat="1" x14ac:dyDescent="0.25">
      <c r="A49" s="2" t="s">
        <v>204</v>
      </c>
      <c r="B49" s="3" t="s">
        <v>205</v>
      </c>
      <c r="C49" s="3" t="s">
        <v>180</v>
      </c>
      <c r="D49" s="3" t="s">
        <v>26</v>
      </c>
      <c r="E49" s="16" t="s">
        <v>206</v>
      </c>
      <c r="H49" s="3" t="s">
        <v>207</v>
      </c>
      <c r="I49" s="2" t="s">
        <v>208</v>
      </c>
      <c r="Q49" s="2"/>
      <c r="Y49" s="2"/>
      <c r="AG49" s="2"/>
      <c r="AO49" s="2"/>
      <c r="AW49" s="2"/>
      <c r="BE49" s="2"/>
      <c r="BM49" s="2"/>
      <c r="BU49" s="2"/>
      <c r="CC49" s="2"/>
      <c r="CK49" s="2"/>
      <c r="CS49" s="2"/>
      <c r="DA49" s="2"/>
      <c r="DI49" s="2"/>
      <c r="DQ49" s="2"/>
      <c r="DY49" s="2"/>
      <c r="EG49" s="2"/>
      <c r="EO49" s="2"/>
      <c r="EW49" s="2"/>
      <c r="FE49" s="2"/>
      <c r="FM49" s="2"/>
      <c r="FU49" s="2"/>
      <c r="GC49" s="2"/>
      <c r="GK49" s="2"/>
      <c r="GS49" s="2"/>
      <c r="HA49" s="2"/>
      <c r="HI49" s="2"/>
      <c r="HQ49" s="2"/>
      <c r="HY49" s="2"/>
      <c r="IG49" s="2"/>
      <c r="IO49" s="2"/>
      <c r="IW49" s="2"/>
      <c r="JE49" s="2"/>
      <c r="JM49" s="2"/>
      <c r="JU49" s="2"/>
      <c r="KC49" s="2"/>
      <c r="KK49" s="2"/>
      <c r="KS49" s="2"/>
      <c r="LA49" s="2"/>
      <c r="LI49" s="2"/>
      <c r="LQ49" s="2"/>
      <c r="LY49" s="2"/>
      <c r="MG49" s="2"/>
      <c r="MO49" s="2"/>
      <c r="MW49" s="2"/>
      <c r="NE49" s="2"/>
      <c r="NM49" s="2"/>
      <c r="NU49" s="2"/>
      <c r="OC49" s="2"/>
      <c r="OK49" s="2"/>
      <c r="OS49" s="2"/>
      <c r="PA49" s="2"/>
      <c r="PI49" s="2"/>
      <c r="PQ49" s="2"/>
      <c r="PY49" s="2"/>
      <c r="QG49" s="2"/>
      <c r="QO49" s="2"/>
      <c r="QW49" s="2"/>
      <c r="RE49" s="2"/>
      <c r="RM49" s="2"/>
      <c r="RU49" s="2"/>
      <c r="SC49" s="2"/>
      <c r="SK49" s="2"/>
      <c r="SS49" s="2"/>
      <c r="TA49" s="2"/>
      <c r="TI49" s="2"/>
      <c r="TQ49" s="2"/>
      <c r="TY49" s="2"/>
      <c r="UG49" s="2"/>
      <c r="UO49" s="2"/>
      <c r="UW49" s="2"/>
      <c r="VE49" s="2"/>
      <c r="VM49" s="2"/>
      <c r="VU49" s="2"/>
      <c r="WC49" s="2"/>
      <c r="WK49" s="2"/>
      <c r="WS49" s="2"/>
      <c r="XA49" s="2"/>
      <c r="XI49" s="2"/>
      <c r="XQ49" s="2"/>
      <c r="XY49" s="2"/>
      <c r="YG49" s="2"/>
      <c r="YO49" s="2"/>
      <c r="YW49" s="2"/>
      <c r="ZE49" s="2"/>
      <c r="ZM49" s="2"/>
      <c r="ZU49" s="2"/>
      <c r="AAC49" s="2"/>
      <c r="AAK49" s="2"/>
      <c r="AAS49" s="2"/>
      <c r="ABA49" s="2"/>
      <c r="ABI49" s="2"/>
      <c r="ABQ49" s="2"/>
      <c r="ABY49" s="2"/>
      <c r="ACG49" s="2"/>
      <c r="ACO49" s="2"/>
      <c r="ACW49" s="2"/>
      <c r="ADE49" s="2"/>
      <c r="ADM49" s="2"/>
      <c r="ADU49" s="2"/>
      <c r="AEC49" s="2"/>
      <c r="AEK49" s="2"/>
      <c r="AES49" s="2"/>
      <c r="AFA49" s="2"/>
      <c r="AFI49" s="2"/>
      <c r="AFQ49" s="2"/>
      <c r="AFY49" s="2"/>
      <c r="AGG49" s="2"/>
      <c r="AGO49" s="2"/>
      <c r="AGW49" s="2"/>
      <c r="AHE49" s="2"/>
      <c r="AHM49" s="2"/>
      <c r="AHU49" s="2"/>
      <c r="AIC49" s="2"/>
      <c r="AIK49" s="2"/>
      <c r="AIS49" s="2"/>
      <c r="AJA49" s="2"/>
      <c r="AJI49" s="2"/>
      <c r="AJQ49" s="2"/>
      <c r="AJY49" s="2"/>
      <c r="AKG49" s="2"/>
      <c r="AKO49" s="2"/>
      <c r="AKW49" s="2"/>
      <c r="ALE49" s="2"/>
      <c r="ALM49" s="2"/>
      <c r="ALU49" s="2"/>
      <c r="AMC49" s="2"/>
      <c r="AMK49" s="2"/>
      <c r="AMS49" s="2"/>
      <c r="ANA49" s="2"/>
      <c r="ANI49" s="2"/>
      <c r="ANQ49" s="2"/>
      <c r="ANY49" s="2"/>
      <c r="AOG49" s="2"/>
      <c r="AOO49" s="2"/>
      <c r="AOW49" s="2"/>
      <c r="APE49" s="2"/>
      <c r="APM49" s="2"/>
      <c r="APU49" s="2"/>
      <c r="AQC49" s="2"/>
      <c r="AQK49" s="2"/>
      <c r="AQS49" s="2"/>
      <c r="ARA49" s="2"/>
      <c r="ARI49" s="2"/>
      <c r="ARQ49" s="2"/>
      <c r="ARY49" s="2"/>
      <c r="ASG49" s="2"/>
      <c r="ASO49" s="2"/>
      <c r="ASW49" s="2"/>
      <c r="ATE49" s="2"/>
      <c r="ATM49" s="2"/>
      <c r="ATU49" s="2"/>
      <c r="AUC49" s="2"/>
      <c r="AUK49" s="2"/>
      <c r="AUS49" s="2"/>
      <c r="AVA49" s="2"/>
      <c r="AVI49" s="2"/>
      <c r="AVQ49" s="2"/>
      <c r="AVY49" s="2"/>
      <c r="AWG49" s="2"/>
      <c r="AWO49" s="2"/>
      <c r="AWW49" s="2"/>
      <c r="AXE49" s="2"/>
      <c r="AXM49" s="2"/>
      <c r="AXU49" s="2"/>
      <c r="AYC49" s="2"/>
      <c r="AYK49" s="2"/>
      <c r="AYS49" s="2"/>
      <c r="AZA49" s="2"/>
      <c r="AZI49" s="2"/>
      <c r="AZQ49" s="2"/>
      <c r="AZY49" s="2"/>
      <c r="BAG49" s="2"/>
      <c r="BAO49" s="2"/>
      <c r="BAW49" s="2"/>
      <c r="BBE49" s="2"/>
      <c r="BBM49" s="2"/>
      <c r="BBU49" s="2"/>
      <c r="BCC49" s="2"/>
      <c r="BCK49" s="2"/>
      <c r="BCS49" s="2"/>
      <c r="BDA49" s="2"/>
      <c r="BDI49" s="2"/>
      <c r="BDQ49" s="2"/>
      <c r="BDY49" s="2"/>
      <c r="BEG49" s="2"/>
      <c r="BEO49" s="2"/>
      <c r="BEW49" s="2"/>
      <c r="BFE49" s="2"/>
      <c r="BFM49" s="2"/>
      <c r="BFU49" s="2"/>
      <c r="BGC49" s="2"/>
      <c r="BGK49" s="2"/>
      <c r="BGS49" s="2"/>
      <c r="BHA49" s="2"/>
      <c r="BHI49" s="2"/>
      <c r="BHQ49" s="2"/>
      <c r="BHY49" s="2"/>
      <c r="BIG49" s="2"/>
      <c r="BIO49" s="2"/>
      <c r="BIW49" s="2"/>
      <c r="BJE49" s="2"/>
      <c r="BJM49" s="2"/>
      <c r="BJU49" s="2"/>
      <c r="BKC49" s="2"/>
      <c r="BKK49" s="2"/>
      <c r="BKS49" s="2"/>
      <c r="BLA49" s="2"/>
      <c r="BLI49" s="2"/>
      <c r="BLQ49" s="2"/>
      <c r="BLY49" s="2"/>
      <c r="BMG49" s="2"/>
      <c r="BMO49" s="2"/>
      <c r="BMW49" s="2"/>
      <c r="BNE49" s="2"/>
      <c r="BNM49" s="2"/>
      <c r="BNU49" s="2"/>
      <c r="BOC49" s="2"/>
      <c r="BOK49" s="2"/>
      <c r="BOS49" s="2"/>
      <c r="BPA49" s="2"/>
      <c r="BPI49" s="2"/>
      <c r="BPQ49" s="2"/>
      <c r="BPY49" s="2"/>
      <c r="BQG49" s="2"/>
      <c r="BQO49" s="2"/>
      <c r="BQW49" s="2"/>
      <c r="BRE49" s="2"/>
      <c r="BRM49" s="2"/>
      <c r="BRU49" s="2"/>
      <c r="BSC49" s="2"/>
      <c r="BSK49" s="2"/>
      <c r="BSS49" s="2"/>
      <c r="BTA49" s="2"/>
      <c r="BTI49" s="2"/>
      <c r="BTQ49" s="2"/>
      <c r="BTY49" s="2"/>
      <c r="BUG49" s="2"/>
      <c r="BUO49" s="2"/>
      <c r="BUW49" s="2"/>
      <c r="BVE49" s="2"/>
      <c r="BVM49" s="2"/>
      <c r="BVU49" s="2"/>
      <c r="BWC49" s="2"/>
      <c r="BWK49" s="2"/>
      <c r="BWS49" s="2"/>
      <c r="BXA49" s="2"/>
      <c r="BXI49" s="2"/>
      <c r="BXQ49" s="2"/>
      <c r="BXY49" s="2"/>
      <c r="BYG49" s="2"/>
      <c r="BYO49" s="2"/>
      <c r="BYW49" s="2"/>
      <c r="BZE49" s="2"/>
      <c r="BZM49" s="2"/>
      <c r="BZU49" s="2"/>
      <c r="CAC49" s="2"/>
      <c r="CAK49" s="2"/>
      <c r="CAS49" s="2"/>
      <c r="CBA49" s="2"/>
      <c r="CBI49" s="2"/>
      <c r="CBQ49" s="2"/>
      <c r="CBY49" s="2"/>
      <c r="CCG49" s="2"/>
      <c r="CCO49" s="2"/>
      <c r="CCW49" s="2"/>
      <c r="CDE49" s="2"/>
      <c r="CDM49" s="2"/>
      <c r="CDU49" s="2"/>
      <c r="CEC49" s="2"/>
      <c r="CEK49" s="2"/>
      <c r="CES49" s="2"/>
      <c r="CFA49" s="2"/>
      <c r="CFI49" s="2"/>
      <c r="CFQ49" s="2"/>
      <c r="CFY49" s="2"/>
      <c r="CGG49" s="2"/>
      <c r="CGO49" s="2"/>
      <c r="CGW49" s="2"/>
      <c r="CHE49" s="2"/>
      <c r="CHM49" s="2"/>
      <c r="CHU49" s="2"/>
      <c r="CIC49" s="2"/>
      <c r="CIK49" s="2"/>
      <c r="CIS49" s="2"/>
      <c r="CJA49" s="2"/>
      <c r="CJI49" s="2"/>
      <c r="CJQ49" s="2"/>
      <c r="CJY49" s="2"/>
      <c r="CKG49" s="2"/>
      <c r="CKO49" s="2"/>
      <c r="CKW49" s="2"/>
      <c r="CLE49" s="2"/>
      <c r="CLM49" s="2"/>
      <c r="CLU49" s="2"/>
      <c r="CMC49" s="2"/>
      <c r="CMK49" s="2"/>
      <c r="CMS49" s="2"/>
      <c r="CNA49" s="2"/>
      <c r="CNI49" s="2"/>
      <c r="CNQ49" s="2"/>
      <c r="CNY49" s="2"/>
      <c r="COG49" s="2"/>
      <c r="COO49" s="2"/>
      <c r="COW49" s="2"/>
      <c r="CPE49" s="2"/>
      <c r="CPM49" s="2"/>
      <c r="CPU49" s="2"/>
      <c r="CQC49" s="2"/>
      <c r="CQK49" s="2"/>
      <c r="CQS49" s="2"/>
      <c r="CRA49" s="2"/>
      <c r="CRI49" s="2"/>
      <c r="CRQ49" s="2"/>
      <c r="CRY49" s="2"/>
      <c r="CSG49" s="2"/>
      <c r="CSO49" s="2"/>
      <c r="CSW49" s="2"/>
      <c r="CTE49" s="2"/>
      <c r="CTM49" s="2"/>
      <c r="CTU49" s="2"/>
      <c r="CUC49" s="2"/>
      <c r="CUK49" s="2"/>
      <c r="CUS49" s="2"/>
      <c r="CVA49" s="2"/>
      <c r="CVI49" s="2"/>
      <c r="CVQ49" s="2"/>
      <c r="CVY49" s="2"/>
      <c r="CWG49" s="2"/>
      <c r="CWO49" s="2"/>
      <c r="CWW49" s="2"/>
      <c r="CXE49" s="2"/>
      <c r="CXM49" s="2"/>
      <c r="CXU49" s="2"/>
      <c r="CYC49" s="2"/>
      <c r="CYK49" s="2"/>
      <c r="CYS49" s="2"/>
      <c r="CZA49" s="2"/>
      <c r="CZI49" s="2"/>
      <c r="CZQ49" s="2"/>
      <c r="CZY49" s="2"/>
      <c r="DAG49" s="2"/>
      <c r="DAO49" s="2"/>
      <c r="DAW49" s="2"/>
      <c r="DBE49" s="2"/>
      <c r="DBM49" s="2"/>
      <c r="DBU49" s="2"/>
      <c r="DCC49" s="2"/>
      <c r="DCK49" s="2"/>
      <c r="DCS49" s="2"/>
      <c r="DDA49" s="2"/>
      <c r="DDI49" s="2"/>
      <c r="DDQ49" s="2"/>
      <c r="DDY49" s="2"/>
      <c r="DEG49" s="2"/>
      <c r="DEO49" s="2"/>
      <c r="DEW49" s="2"/>
      <c r="DFE49" s="2"/>
      <c r="DFM49" s="2"/>
      <c r="DFU49" s="2"/>
      <c r="DGC49" s="2"/>
      <c r="DGK49" s="2"/>
      <c r="DGS49" s="2"/>
      <c r="DHA49" s="2"/>
      <c r="DHI49" s="2"/>
      <c r="DHQ49" s="2"/>
      <c r="DHY49" s="2"/>
      <c r="DIG49" s="2"/>
      <c r="DIO49" s="2"/>
      <c r="DIW49" s="2"/>
      <c r="DJE49" s="2"/>
      <c r="DJM49" s="2"/>
      <c r="DJU49" s="2"/>
      <c r="DKC49" s="2"/>
      <c r="DKK49" s="2"/>
      <c r="DKS49" s="2"/>
      <c r="DLA49" s="2"/>
      <c r="DLI49" s="2"/>
      <c r="DLQ49" s="2"/>
      <c r="DLY49" s="2"/>
      <c r="DMG49" s="2"/>
      <c r="DMO49" s="2"/>
      <c r="DMW49" s="2"/>
      <c r="DNE49" s="2"/>
      <c r="DNM49" s="2"/>
      <c r="DNU49" s="2"/>
      <c r="DOC49" s="2"/>
      <c r="DOK49" s="2"/>
      <c r="DOS49" s="2"/>
      <c r="DPA49" s="2"/>
      <c r="DPI49" s="2"/>
      <c r="DPQ49" s="2"/>
      <c r="DPY49" s="2"/>
      <c r="DQG49" s="2"/>
      <c r="DQO49" s="2"/>
      <c r="DQW49" s="2"/>
      <c r="DRE49" s="2"/>
      <c r="DRM49" s="2"/>
      <c r="DRU49" s="2"/>
      <c r="DSC49" s="2"/>
      <c r="DSK49" s="2"/>
      <c r="DSS49" s="2"/>
      <c r="DTA49" s="2"/>
      <c r="DTI49" s="2"/>
      <c r="DTQ49" s="2"/>
      <c r="DTY49" s="2"/>
      <c r="DUG49" s="2"/>
      <c r="DUO49" s="2"/>
      <c r="DUW49" s="2"/>
      <c r="DVE49" s="2"/>
      <c r="DVM49" s="2"/>
      <c r="DVU49" s="2"/>
      <c r="DWC49" s="2"/>
      <c r="DWK49" s="2"/>
      <c r="DWS49" s="2"/>
      <c r="DXA49" s="2"/>
      <c r="DXI49" s="2"/>
      <c r="DXQ49" s="2"/>
      <c r="DXY49" s="2"/>
      <c r="DYG49" s="2"/>
      <c r="DYO49" s="2"/>
      <c r="DYW49" s="2"/>
      <c r="DZE49" s="2"/>
      <c r="DZM49" s="2"/>
      <c r="DZU49" s="2"/>
      <c r="EAC49" s="2"/>
      <c r="EAK49" s="2"/>
      <c r="EAS49" s="2"/>
      <c r="EBA49" s="2"/>
      <c r="EBI49" s="2"/>
      <c r="EBQ49" s="2"/>
      <c r="EBY49" s="2"/>
      <c r="ECG49" s="2"/>
      <c r="ECO49" s="2"/>
      <c r="ECW49" s="2"/>
      <c r="EDE49" s="2"/>
      <c r="EDM49" s="2"/>
      <c r="EDU49" s="2"/>
      <c r="EEC49" s="2"/>
      <c r="EEK49" s="2"/>
      <c r="EES49" s="2"/>
      <c r="EFA49" s="2"/>
      <c r="EFI49" s="2"/>
      <c r="EFQ49" s="2"/>
      <c r="EFY49" s="2"/>
      <c r="EGG49" s="2"/>
      <c r="EGO49" s="2"/>
      <c r="EGW49" s="2"/>
      <c r="EHE49" s="2"/>
      <c r="EHM49" s="2"/>
      <c r="EHU49" s="2"/>
      <c r="EIC49" s="2"/>
      <c r="EIK49" s="2"/>
      <c r="EIS49" s="2"/>
      <c r="EJA49" s="2"/>
      <c r="EJI49" s="2"/>
      <c r="EJQ49" s="2"/>
      <c r="EJY49" s="2"/>
      <c r="EKG49" s="2"/>
      <c r="EKO49" s="2"/>
      <c r="EKW49" s="2"/>
      <c r="ELE49" s="2"/>
      <c r="ELM49" s="2"/>
      <c r="ELU49" s="2"/>
      <c r="EMC49" s="2"/>
      <c r="EMK49" s="2"/>
      <c r="EMS49" s="2"/>
      <c r="ENA49" s="2"/>
      <c r="ENI49" s="2"/>
      <c r="ENQ49" s="2"/>
      <c r="ENY49" s="2"/>
      <c r="EOG49" s="2"/>
      <c r="EOO49" s="2"/>
      <c r="EOW49" s="2"/>
      <c r="EPE49" s="2"/>
      <c r="EPM49" s="2"/>
      <c r="EPU49" s="2"/>
      <c r="EQC49" s="2"/>
      <c r="EQK49" s="2"/>
      <c r="EQS49" s="2"/>
      <c r="ERA49" s="2"/>
      <c r="ERI49" s="2"/>
      <c r="ERQ49" s="2"/>
      <c r="ERY49" s="2"/>
      <c r="ESG49" s="2"/>
      <c r="ESO49" s="2"/>
      <c r="ESW49" s="2"/>
      <c r="ETE49" s="2"/>
      <c r="ETM49" s="2"/>
      <c r="ETU49" s="2"/>
      <c r="EUC49" s="2"/>
      <c r="EUK49" s="2"/>
      <c r="EUS49" s="2"/>
      <c r="EVA49" s="2"/>
      <c r="EVI49" s="2"/>
      <c r="EVQ49" s="2"/>
      <c r="EVY49" s="2"/>
      <c r="EWG49" s="2"/>
      <c r="EWO49" s="2"/>
      <c r="EWW49" s="2"/>
      <c r="EXE49" s="2"/>
      <c r="EXM49" s="2"/>
      <c r="EXU49" s="2"/>
      <c r="EYC49" s="2"/>
      <c r="EYK49" s="2"/>
      <c r="EYS49" s="2"/>
      <c r="EZA49" s="2"/>
      <c r="EZI49" s="2"/>
      <c r="EZQ49" s="2"/>
      <c r="EZY49" s="2"/>
      <c r="FAG49" s="2"/>
      <c r="FAO49" s="2"/>
      <c r="FAW49" s="2"/>
      <c r="FBE49" s="2"/>
      <c r="FBM49" s="2"/>
      <c r="FBU49" s="2"/>
      <c r="FCC49" s="2"/>
      <c r="FCK49" s="2"/>
      <c r="FCS49" s="2"/>
      <c r="FDA49" s="2"/>
      <c r="FDI49" s="2"/>
      <c r="FDQ49" s="2"/>
      <c r="FDY49" s="2"/>
      <c r="FEG49" s="2"/>
      <c r="FEO49" s="2"/>
      <c r="FEW49" s="2"/>
      <c r="FFE49" s="2"/>
      <c r="FFM49" s="2"/>
      <c r="FFU49" s="2"/>
      <c r="FGC49" s="2"/>
      <c r="FGK49" s="2"/>
      <c r="FGS49" s="2"/>
      <c r="FHA49" s="2"/>
      <c r="FHI49" s="2"/>
      <c r="FHQ49" s="2"/>
      <c r="FHY49" s="2"/>
      <c r="FIG49" s="2"/>
      <c r="FIO49" s="2"/>
      <c r="FIW49" s="2"/>
      <c r="FJE49" s="2"/>
      <c r="FJM49" s="2"/>
      <c r="FJU49" s="2"/>
      <c r="FKC49" s="2"/>
      <c r="FKK49" s="2"/>
      <c r="FKS49" s="2"/>
      <c r="FLA49" s="2"/>
      <c r="FLI49" s="2"/>
      <c r="FLQ49" s="2"/>
      <c r="FLY49" s="2"/>
      <c r="FMG49" s="2"/>
      <c r="FMO49" s="2"/>
      <c r="FMW49" s="2"/>
      <c r="FNE49" s="2"/>
      <c r="FNM49" s="2"/>
      <c r="FNU49" s="2"/>
      <c r="FOC49" s="2"/>
      <c r="FOK49" s="2"/>
      <c r="FOS49" s="2"/>
      <c r="FPA49" s="2"/>
      <c r="FPI49" s="2"/>
      <c r="FPQ49" s="2"/>
      <c r="FPY49" s="2"/>
      <c r="FQG49" s="2"/>
      <c r="FQO49" s="2"/>
      <c r="FQW49" s="2"/>
      <c r="FRE49" s="2"/>
      <c r="FRM49" s="2"/>
      <c r="FRU49" s="2"/>
      <c r="FSC49" s="2"/>
      <c r="FSK49" s="2"/>
      <c r="FSS49" s="2"/>
      <c r="FTA49" s="2"/>
      <c r="FTI49" s="2"/>
      <c r="FTQ49" s="2"/>
      <c r="FTY49" s="2"/>
      <c r="FUG49" s="2"/>
      <c r="FUO49" s="2"/>
      <c r="FUW49" s="2"/>
      <c r="FVE49" s="2"/>
      <c r="FVM49" s="2"/>
      <c r="FVU49" s="2"/>
      <c r="FWC49" s="2"/>
      <c r="FWK49" s="2"/>
      <c r="FWS49" s="2"/>
      <c r="FXA49" s="2"/>
      <c r="FXI49" s="2"/>
      <c r="FXQ49" s="2"/>
      <c r="FXY49" s="2"/>
      <c r="FYG49" s="2"/>
      <c r="FYO49" s="2"/>
      <c r="FYW49" s="2"/>
      <c r="FZE49" s="2"/>
      <c r="FZM49" s="2"/>
      <c r="FZU49" s="2"/>
      <c r="GAC49" s="2"/>
      <c r="GAK49" s="2"/>
      <c r="GAS49" s="2"/>
      <c r="GBA49" s="2"/>
      <c r="GBI49" s="2"/>
      <c r="GBQ49" s="2"/>
      <c r="GBY49" s="2"/>
      <c r="GCG49" s="2"/>
      <c r="GCO49" s="2"/>
      <c r="GCW49" s="2"/>
      <c r="GDE49" s="2"/>
      <c r="GDM49" s="2"/>
      <c r="GDU49" s="2"/>
      <c r="GEC49" s="2"/>
      <c r="GEK49" s="2"/>
      <c r="GES49" s="2"/>
      <c r="GFA49" s="2"/>
      <c r="GFI49" s="2"/>
      <c r="GFQ49" s="2"/>
      <c r="GFY49" s="2"/>
      <c r="GGG49" s="2"/>
      <c r="GGO49" s="2"/>
      <c r="GGW49" s="2"/>
      <c r="GHE49" s="2"/>
      <c r="GHM49" s="2"/>
      <c r="GHU49" s="2"/>
      <c r="GIC49" s="2"/>
      <c r="GIK49" s="2"/>
      <c r="GIS49" s="2"/>
      <c r="GJA49" s="2"/>
      <c r="GJI49" s="2"/>
      <c r="GJQ49" s="2"/>
      <c r="GJY49" s="2"/>
      <c r="GKG49" s="2"/>
      <c r="GKO49" s="2"/>
      <c r="GKW49" s="2"/>
      <c r="GLE49" s="2"/>
      <c r="GLM49" s="2"/>
      <c r="GLU49" s="2"/>
      <c r="GMC49" s="2"/>
      <c r="GMK49" s="2"/>
      <c r="GMS49" s="2"/>
      <c r="GNA49" s="2"/>
      <c r="GNI49" s="2"/>
      <c r="GNQ49" s="2"/>
      <c r="GNY49" s="2"/>
      <c r="GOG49" s="2"/>
      <c r="GOO49" s="2"/>
      <c r="GOW49" s="2"/>
      <c r="GPE49" s="2"/>
      <c r="GPM49" s="2"/>
      <c r="GPU49" s="2"/>
      <c r="GQC49" s="2"/>
      <c r="GQK49" s="2"/>
      <c r="GQS49" s="2"/>
      <c r="GRA49" s="2"/>
      <c r="GRI49" s="2"/>
      <c r="GRQ49" s="2"/>
      <c r="GRY49" s="2"/>
      <c r="GSG49" s="2"/>
      <c r="GSO49" s="2"/>
      <c r="GSW49" s="2"/>
      <c r="GTE49" s="2"/>
      <c r="GTM49" s="2"/>
      <c r="GTU49" s="2"/>
      <c r="GUC49" s="2"/>
      <c r="GUK49" s="2"/>
      <c r="GUS49" s="2"/>
      <c r="GVA49" s="2"/>
      <c r="GVI49" s="2"/>
      <c r="GVQ49" s="2"/>
      <c r="GVY49" s="2"/>
      <c r="GWG49" s="2"/>
      <c r="GWO49" s="2"/>
      <c r="GWW49" s="2"/>
      <c r="GXE49" s="2"/>
      <c r="GXM49" s="2"/>
      <c r="GXU49" s="2"/>
      <c r="GYC49" s="2"/>
      <c r="GYK49" s="2"/>
      <c r="GYS49" s="2"/>
      <c r="GZA49" s="2"/>
      <c r="GZI49" s="2"/>
      <c r="GZQ49" s="2"/>
      <c r="GZY49" s="2"/>
      <c r="HAG49" s="2"/>
      <c r="HAO49" s="2"/>
      <c r="HAW49" s="2"/>
      <c r="HBE49" s="2"/>
      <c r="HBM49" s="2"/>
      <c r="HBU49" s="2"/>
      <c r="HCC49" s="2"/>
      <c r="HCK49" s="2"/>
      <c r="HCS49" s="2"/>
      <c r="HDA49" s="2"/>
      <c r="HDI49" s="2"/>
      <c r="HDQ49" s="2"/>
      <c r="HDY49" s="2"/>
      <c r="HEG49" s="2"/>
      <c r="HEO49" s="2"/>
      <c r="HEW49" s="2"/>
      <c r="HFE49" s="2"/>
      <c r="HFM49" s="2"/>
      <c r="HFU49" s="2"/>
      <c r="HGC49" s="2"/>
      <c r="HGK49" s="2"/>
      <c r="HGS49" s="2"/>
      <c r="HHA49" s="2"/>
      <c r="HHI49" s="2"/>
      <c r="HHQ49" s="2"/>
      <c r="HHY49" s="2"/>
      <c r="HIG49" s="2"/>
      <c r="HIO49" s="2"/>
      <c r="HIW49" s="2"/>
      <c r="HJE49" s="2"/>
      <c r="HJM49" s="2"/>
      <c r="HJU49" s="2"/>
      <c r="HKC49" s="2"/>
      <c r="HKK49" s="2"/>
      <c r="HKS49" s="2"/>
      <c r="HLA49" s="2"/>
      <c r="HLI49" s="2"/>
      <c r="HLQ49" s="2"/>
      <c r="HLY49" s="2"/>
      <c r="HMG49" s="2"/>
      <c r="HMO49" s="2"/>
      <c r="HMW49" s="2"/>
      <c r="HNE49" s="2"/>
      <c r="HNM49" s="2"/>
      <c r="HNU49" s="2"/>
      <c r="HOC49" s="2"/>
      <c r="HOK49" s="2"/>
      <c r="HOS49" s="2"/>
      <c r="HPA49" s="2"/>
      <c r="HPI49" s="2"/>
      <c r="HPQ49" s="2"/>
      <c r="HPY49" s="2"/>
      <c r="HQG49" s="2"/>
      <c r="HQO49" s="2"/>
      <c r="HQW49" s="2"/>
      <c r="HRE49" s="2"/>
      <c r="HRM49" s="2"/>
      <c r="HRU49" s="2"/>
      <c r="HSC49" s="2"/>
      <c r="HSK49" s="2"/>
      <c r="HSS49" s="2"/>
      <c r="HTA49" s="2"/>
      <c r="HTI49" s="2"/>
      <c r="HTQ49" s="2"/>
      <c r="HTY49" s="2"/>
      <c r="HUG49" s="2"/>
      <c r="HUO49" s="2"/>
      <c r="HUW49" s="2"/>
      <c r="HVE49" s="2"/>
      <c r="HVM49" s="2"/>
      <c r="HVU49" s="2"/>
      <c r="HWC49" s="2"/>
      <c r="HWK49" s="2"/>
      <c r="HWS49" s="2"/>
      <c r="HXA49" s="2"/>
      <c r="HXI49" s="2"/>
      <c r="HXQ49" s="2"/>
      <c r="HXY49" s="2"/>
      <c r="HYG49" s="2"/>
      <c r="HYO49" s="2"/>
      <c r="HYW49" s="2"/>
      <c r="HZE49" s="2"/>
      <c r="HZM49" s="2"/>
      <c r="HZU49" s="2"/>
      <c r="IAC49" s="2"/>
      <c r="IAK49" s="2"/>
      <c r="IAS49" s="2"/>
      <c r="IBA49" s="2"/>
      <c r="IBI49" s="2"/>
      <c r="IBQ49" s="2"/>
      <c r="IBY49" s="2"/>
      <c r="ICG49" s="2"/>
      <c r="ICO49" s="2"/>
      <c r="ICW49" s="2"/>
      <c r="IDE49" s="2"/>
      <c r="IDM49" s="2"/>
      <c r="IDU49" s="2"/>
      <c r="IEC49" s="2"/>
      <c r="IEK49" s="2"/>
      <c r="IES49" s="2"/>
      <c r="IFA49" s="2"/>
      <c r="IFI49" s="2"/>
      <c r="IFQ49" s="2"/>
      <c r="IFY49" s="2"/>
      <c r="IGG49" s="2"/>
      <c r="IGO49" s="2"/>
      <c r="IGW49" s="2"/>
      <c r="IHE49" s="2"/>
      <c r="IHM49" s="2"/>
      <c r="IHU49" s="2"/>
      <c r="IIC49" s="2"/>
      <c r="IIK49" s="2"/>
      <c r="IIS49" s="2"/>
      <c r="IJA49" s="2"/>
      <c r="IJI49" s="2"/>
      <c r="IJQ49" s="2"/>
      <c r="IJY49" s="2"/>
      <c r="IKG49" s="2"/>
      <c r="IKO49" s="2"/>
      <c r="IKW49" s="2"/>
      <c r="ILE49" s="2"/>
      <c r="ILM49" s="2"/>
      <c r="ILU49" s="2"/>
      <c r="IMC49" s="2"/>
      <c r="IMK49" s="2"/>
      <c r="IMS49" s="2"/>
      <c r="INA49" s="2"/>
      <c r="INI49" s="2"/>
      <c r="INQ49" s="2"/>
      <c r="INY49" s="2"/>
      <c r="IOG49" s="2"/>
      <c r="IOO49" s="2"/>
      <c r="IOW49" s="2"/>
      <c r="IPE49" s="2"/>
      <c r="IPM49" s="2"/>
      <c r="IPU49" s="2"/>
      <c r="IQC49" s="2"/>
      <c r="IQK49" s="2"/>
      <c r="IQS49" s="2"/>
      <c r="IRA49" s="2"/>
      <c r="IRI49" s="2"/>
      <c r="IRQ49" s="2"/>
      <c r="IRY49" s="2"/>
      <c r="ISG49" s="2"/>
      <c r="ISO49" s="2"/>
      <c r="ISW49" s="2"/>
      <c r="ITE49" s="2"/>
      <c r="ITM49" s="2"/>
      <c r="ITU49" s="2"/>
      <c r="IUC49" s="2"/>
      <c r="IUK49" s="2"/>
      <c r="IUS49" s="2"/>
      <c r="IVA49" s="2"/>
      <c r="IVI49" s="2"/>
      <c r="IVQ49" s="2"/>
      <c r="IVY49" s="2"/>
      <c r="IWG49" s="2"/>
      <c r="IWO49" s="2"/>
      <c r="IWW49" s="2"/>
      <c r="IXE49" s="2"/>
      <c r="IXM49" s="2"/>
      <c r="IXU49" s="2"/>
      <c r="IYC49" s="2"/>
      <c r="IYK49" s="2"/>
      <c r="IYS49" s="2"/>
      <c r="IZA49" s="2"/>
      <c r="IZI49" s="2"/>
      <c r="IZQ49" s="2"/>
      <c r="IZY49" s="2"/>
      <c r="JAG49" s="2"/>
      <c r="JAO49" s="2"/>
      <c r="JAW49" s="2"/>
      <c r="JBE49" s="2"/>
      <c r="JBM49" s="2"/>
      <c r="JBU49" s="2"/>
      <c r="JCC49" s="2"/>
      <c r="JCK49" s="2"/>
      <c r="JCS49" s="2"/>
      <c r="JDA49" s="2"/>
      <c r="JDI49" s="2"/>
      <c r="JDQ49" s="2"/>
      <c r="JDY49" s="2"/>
      <c r="JEG49" s="2"/>
      <c r="JEO49" s="2"/>
      <c r="JEW49" s="2"/>
      <c r="JFE49" s="2"/>
      <c r="JFM49" s="2"/>
      <c r="JFU49" s="2"/>
      <c r="JGC49" s="2"/>
      <c r="JGK49" s="2"/>
      <c r="JGS49" s="2"/>
      <c r="JHA49" s="2"/>
      <c r="JHI49" s="2"/>
      <c r="JHQ49" s="2"/>
      <c r="JHY49" s="2"/>
      <c r="JIG49" s="2"/>
      <c r="JIO49" s="2"/>
      <c r="JIW49" s="2"/>
      <c r="JJE49" s="2"/>
      <c r="JJM49" s="2"/>
      <c r="JJU49" s="2"/>
      <c r="JKC49" s="2"/>
      <c r="JKK49" s="2"/>
      <c r="JKS49" s="2"/>
      <c r="JLA49" s="2"/>
      <c r="JLI49" s="2"/>
      <c r="JLQ49" s="2"/>
      <c r="JLY49" s="2"/>
      <c r="JMG49" s="2"/>
      <c r="JMO49" s="2"/>
      <c r="JMW49" s="2"/>
      <c r="JNE49" s="2"/>
      <c r="JNM49" s="2"/>
      <c r="JNU49" s="2"/>
      <c r="JOC49" s="2"/>
      <c r="JOK49" s="2"/>
      <c r="JOS49" s="2"/>
      <c r="JPA49" s="2"/>
      <c r="JPI49" s="2"/>
      <c r="JPQ49" s="2"/>
      <c r="JPY49" s="2"/>
      <c r="JQG49" s="2"/>
      <c r="JQO49" s="2"/>
      <c r="JQW49" s="2"/>
      <c r="JRE49" s="2"/>
      <c r="JRM49" s="2"/>
      <c r="JRU49" s="2"/>
      <c r="JSC49" s="2"/>
      <c r="JSK49" s="2"/>
      <c r="JSS49" s="2"/>
      <c r="JTA49" s="2"/>
      <c r="JTI49" s="2"/>
      <c r="JTQ49" s="2"/>
      <c r="JTY49" s="2"/>
      <c r="JUG49" s="2"/>
      <c r="JUO49" s="2"/>
      <c r="JUW49" s="2"/>
      <c r="JVE49" s="2"/>
      <c r="JVM49" s="2"/>
      <c r="JVU49" s="2"/>
      <c r="JWC49" s="2"/>
      <c r="JWK49" s="2"/>
      <c r="JWS49" s="2"/>
      <c r="JXA49" s="2"/>
      <c r="JXI49" s="2"/>
      <c r="JXQ49" s="2"/>
      <c r="JXY49" s="2"/>
      <c r="JYG49" s="2"/>
      <c r="JYO49" s="2"/>
      <c r="JYW49" s="2"/>
      <c r="JZE49" s="2"/>
      <c r="JZM49" s="2"/>
      <c r="JZU49" s="2"/>
      <c r="KAC49" s="2"/>
      <c r="KAK49" s="2"/>
      <c r="KAS49" s="2"/>
      <c r="KBA49" s="2"/>
      <c r="KBI49" s="2"/>
      <c r="KBQ49" s="2"/>
      <c r="KBY49" s="2"/>
      <c r="KCG49" s="2"/>
      <c r="KCO49" s="2"/>
      <c r="KCW49" s="2"/>
      <c r="KDE49" s="2"/>
      <c r="KDM49" s="2"/>
      <c r="KDU49" s="2"/>
      <c r="KEC49" s="2"/>
      <c r="KEK49" s="2"/>
      <c r="KES49" s="2"/>
      <c r="KFA49" s="2"/>
      <c r="KFI49" s="2"/>
      <c r="KFQ49" s="2"/>
      <c r="KFY49" s="2"/>
      <c r="KGG49" s="2"/>
      <c r="KGO49" s="2"/>
      <c r="KGW49" s="2"/>
      <c r="KHE49" s="2"/>
      <c r="KHM49" s="2"/>
      <c r="KHU49" s="2"/>
      <c r="KIC49" s="2"/>
      <c r="KIK49" s="2"/>
      <c r="KIS49" s="2"/>
      <c r="KJA49" s="2"/>
      <c r="KJI49" s="2"/>
      <c r="KJQ49" s="2"/>
      <c r="KJY49" s="2"/>
      <c r="KKG49" s="2"/>
      <c r="KKO49" s="2"/>
      <c r="KKW49" s="2"/>
      <c r="KLE49" s="2"/>
      <c r="KLM49" s="2"/>
      <c r="KLU49" s="2"/>
      <c r="KMC49" s="2"/>
      <c r="KMK49" s="2"/>
      <c r="KMS49" s="2"/>
      <c r="KNA49" s="2"/>
      <c r="KNI49" s="2"/>
      <c r="KNQ49" s="2"/>
      <c r="KNY49" s="2"/>
      <c r="KOG49" s="2"/>
      <c r="KOO49" s="2"/>
      <c r="KOW49" s="2"/>
      <c r="KPE49" s="2"/>
      <c r="KPM49" s="2"/>
      <c r="KPU49" s="2"/>
      <c r="KQC49" s="2"/>
      <c r="KQK49" s="2"/>
      <c r="KQS49" s="2"/>
      <c r="KRA49" s="2"/>
      <c r="KRI49" s="2"/>
      <c r="KRQ49" s="2"/>
      <c r="KRY49" s="2"/>
      <c r="KSG49" s="2"/>
      <c r="KSO49" s="2"/>
      <c r="KSW49" s="2"/>
      <c r="KTE49" s="2"/>
      <c r="KTM49" s="2"/>
      <c r="KTU49" s="2"/>
      <c r="KUC49" s="2"/>
      <c r="KUK49" s="2"/>
      <c r="KUS49" s="2"/>
      <c r="KVA49" s="2"/>
      <c r="KVI49" s="2"/>
      <c r="KVQ49" s="2"/>
      <c r="KVY49" s="2"/>
      <c r="KWG49" s="2"/>
      <c r="KWO49" s="2"/>
      <c r="KWW49" s="2"/>
      <c r="KXE49" s="2"/>
      <c r="KXM49" s="2"/>
      <c r="KXU49" s="2"/>
      <c r="KYC49" s="2"/>
      <c r="KYK49" s="2"/>
      <c r="KYS49" s="2"/>
      <c r="KZA49" s="2"/>
      <c r="KZI49" s="2"/>
      <c r="KZQ49" s="2"/>
      <c r="KZY49" s="2"/>
      <c r="LAG49" s="2"/>
      <c r="LAO49" s="2"/>
      <c r="LAW49" s="2"/>
      <c r="LBE49" s="2"/>
      <c r="LBM49" s="2"/>
      <c r="LBU49" s="2"/>
      <c r="LCC49" s="2"/>
      <c r="LCK49" s="2"/>
      <c r="LCS49" s="2"/>
      <c r="LDA49" s="2"/>
      <c r="LDI49" s="2"/>
      <c r="LDQ49" s="2"/>
      <c r="LDY49" s="2"/>
      <c r="LEG49" s="2"/>
      <c r="LEO49" s="2"/>
      <c r="LEW49" s="2"/>
      <c r="LFE49" s="2"/>
      <c r="LFM49" s="2"/>
      <c r="LFU49" s="2"/>
      <c r="LGC49" s="2"/>
      <c r="LGK49" s="2"/>
      <c r="LGS49" s="2"/>
      <c r="LHA49" s="2"/>
      <c r="LHI49" s="2"/>
      <c r="LHQ49" s="2"/>
      <c r="LHY49" s="2"/>
      <c r="LIG49" s="2"/>
      <c r="LIO49" s="2"/>
      <c r="LIW49" s="2"/>
      <c r="LJE49" s="2"/>
      <c r="LJM49" s="2"/>
      <c r="LJU49" s="2"/>
      <c r="LKC49" s="2"/>
      <c r="LKK49" s="2"/>
      <c r="LKS49" s="2"/>
      <c r="LLA49" s="2"/>
      <c r="LLI49" s="2"/>
      <c r="LLQ49" s="2"/>
      <c r="LLY49" s="2"/>
      <c r="LMG49" s="2"/>
      <c r="LMO49" s="2"/>
      <c r="LMW49" s="2"/>
      <c r="LNE49" s="2"/>
      <c r="LNM49" s="2"/>
      <c r="LNU49" s="2"/>
      <c r="LOC49" s="2"/>
      <c r="LOK49" s="2"/>
      <c r="LOS49" s="2"/>
      <c r="LPA49" s="2"/>
      <c r="LPI49" s="2"/>
      <c r="LPQ49" s="2"/>
      <c r="LPY49" s="2"/>
      <c r="LQG49" s="2"/>
      <c r="LQO49" s="2"/>
      <c r="LQW49" s="2"/>
      <c r="LRE49" s="2"/>
      <c r="LRM49" s="2"/>
      <c r="LRU49" s="2"/>
      <c r="LSC49" s="2"/>
      <c r="LSK49" s="2"/>
      <c r="LSS49" s="2"/>
      <c r="LTA49" s="2"/>
      <c r="LTI49" s="2"/>
      <c r="LTQ49" s="2"/>
      <c r="LTY49" s="2"/>
      <c r="LUG49" s="2"/>
      <c r="LUO49" s="2"/>
      <c r="LUW49" s="2"/>
      <c r="LVE49" s="2"/>
      <c r="LVM49" s="2"/>
      <c r="LVU49" s="2"/>
      <c r="LWC49" s="2"/>
      <c r="LWK49" s="2"/>
      <c r="LWS49" s="2"/>
      <c r="LXA49" s="2"/>
      <c r="LXI49" s="2"/>
      <c r="LXQ49" s="2"/>
      <c r="LXY49" s="2"/>
      <c r="LYG49" s="2"/>
      <c r="LYO49" s="2"/>
      <c r="LYW49" s="2"/>
      <c r="LZE49" s="2"/>
      <c r="LZM49" s="2"/>
      <c r="LZU49" s="2"/>
      <c r="MAC49" s="2"/>
      <c r="MAK49" s="2"/>
      <c r="MAS49" s="2"/>
      <c r="MBA49" s="2"/>
      <c r="MBI49" s="2"/>
      <c r="MBQ49" s="2"/>
      <c r="MBY49" s="2"/>
      <c r="MCG49" s="2"/>
      <c r="MCO49" s="2"/>
      <c r="MCW49" s="2"/>
      <c r="MDE49" s="2"/>
      <c r="MDM49" s="2"/>
      <c r="MDU49" s="2"/>
      <c r="MEC49" s="2"/>
      <c r="MEK49" s="2"/>
      <c r="MES49" s="2"/>
      <c r="MFA49" s="2"/>
      <c r="MFI49" s="2"/>
      <c r="MFQ49" s="2"/>
      <c r="MFY49" s="2"/>
      <c r="MGG49" s="2"/>
      <c r="MGO49" s="2"/>
      <c r="MGW49" s="2"/>
      <c r="MHE49" s="2"/>
      <c r="MHM49" s="2"/>
      <c r="MHU49" s="2"/>
      <c r="MIC49" s="2"/>
      <c r="MIK49" s="2"/>
      <c r="MIS49" s="2"/>
      <c r="MJA49" s="2"/>
      <c r="MJI49" s="2"/>
      <c r="MJQ49" s="2"/>
      <c r="MJY49" s="2"/>
      <c r="MKG49" s="2"/>
      <c r="MKO49" s="2"/>
      <c r="MKW49" s="2"/>
      <c r="MLE49" s="2"/>
      <c r="MLM49" s="2"/>
      <c r="MLU49" s="2"/>
      <c r="MMC49" s="2"/>
      <c r="MMK49" s="2"/>
      <c r="MMS49" s="2"/>
      <c r="MNA49" s="2"/>
      <c r="MNI49" s="2"/>
      <c r="MNQ49" s="2"/>
      <c r="MNY49" s="2"/>
      <c r="MOG49" s="2"/>
      <c r="MOO49" s="2"/>
      <c r="MOW49" s="2"/>
      <c r="MPE49" s="2"/>
      <c r="MPM49" s="2"/>
      <c r="MPU49" s="2"/>
      <c r="MQC49" s="2"/>
      <c r="MQK49" s="2"/>
      <c r="MQS49" s="2"/>
      <c r="MRA49" s="2"/>
      <c r="MRI49" s="2"/>
      <c r="MRQ49" s="2"/>
      <c r="MRY49" s="2"/>
      <c r="MSG49" s="2"/>
      <c r="MSO49" s="2"/>
      <c r="MSW49" s="2"/>
      <c r="MTE49" s="2"/>
      <c r="MTM49" s="2"/>
      <c r="MTU49" s="2"/>
      <c r="MUC49" s="2"/>
      <c r="MUK49" s="2"/>
      <c r="MUS49" s="2"/>
      <c r="MVA49" s="2"/>
      <c r="MVI49" s="2"/>
      <c r="MVQ49" s="2"/>
      <c r="MVY49" s="2"/>
      <c r="MWG49" s="2"/>
      <c r="MWO49" s="2"/>
      <c r="MWW49" s="2"/>
      <c r="MXE49" s="2"/>
      <c r="MXM49" s="2"/>
      <c r="MXU49" s="2"/>
      <c r="MYC49" s="2"/>
      <c r="MYK49" s="2"/>
      <c r="MYS49" s="2"/>
      <c r="MZA49" s="2"/>
      <c r="MZI49" s="2"/>
      <c r="MZQ49" s="2"/>
      <c r="MZY49" s="2"/>
      <c r="NAG49" s="2"/>
      <c r="NAO49" s="2"/>
      <c r="NAW49" s="2"/>
      <c r="NBE49" s="2"/>
      <c r="NBM49" s="2"/>
      <c r="NBU49" s="2"/>
      <c r="NCC49" s="2"/>
      <c r="NCK49" s="2"/>
      <c r="NCS49" s="2"/>
      <c r="NDA49" s="2"/>
      <c r="NDI49" s="2"/>
      <c r="NDQ49" s="2"/>
      <c r="NDY49" s="2"/>
      <c r="NEG49" s="2"/>
      <c r="NEO49" s="2"/>
      <c r="NEW49" s="2"/>
      <c r="NFE49" s="2"/>
      <c r="NFM49" s="2"/>
      <c r="NFU49" s="2"/>
      <c r="NGC49" s="2"/>
      <c r="NGK49" s="2"/>
      <c r="NGS49" s="2"/>
      <c r="NHA49" s="2"/>
      <c r="NHI49" s="2"/>
      <c r="NHQ49" s="2"/>
      <c r="NHY49" s="2"/>
      <c r="NIG49" s="2"/>
      <c r="NIO49" s="2"/>
      <c r="NIW49" s="2"/>
      <c r="NJE49" s="2"/>
      <c r="NJM49" s="2"/>
      <c r="NJU49" s="2"/>
      <c r="NKC49" s="2"/>
      <c r="NKK49" s="2"/>
      <c r="NKS49" s="2"/>
      <c r="NLA49" s="2"/>
      <c r="NLI49" s="2"/>
      <c r="NLQ49" s="2"/>
      <c r="NLY49" s="2"/>
      <c r="NMG49" s="2"/>
      <c r="NMO49" s="2"/>
      <c r="NMW49" s="2"/>
      <c r="NNE49" s="2"/>
      <c r="NNM49" s="2"/>
      <c r="NNU49" s="2"/>
      <c r="NOC49" s="2"/>
      <c r="NOK49" s="2"/>
      <c r="NOS49" s="2"/>
      <c r="NPA49" s="2"/>
      <c r="NPI49" s="2"/>
      <c r="NPQ49" s="2"/>
      <c r="NPY49" s="2"/>
      <c r="NQG49" s="2"/>
      <c r="NQO49" s="2"/>
      <c r="NQW49" s="2"/>
      <c r="NRE49" s="2"/>
      <c r="NRM49" s="2"/>
      <c r="NRU49" s="2"/>
      <c r="NSC49" s="2"/>
      <c r="NSK49" s="2"/>
      <c r="NSS49" s="2"/>
      <c r="NTA49" s="2"/>
      <c r="NTI49" s="2"/>
      <c r="NTQ49" s="2"/>
      <c r="NTY49" s="2"/>
      <c r="NUG49" s="2"/>
      <c r="NUO49" s="2"/>
      <c r="NUW49" s="2"/>
      <c r="NVE49" s="2"/>
      <c r="NVM49" s="2"/>
      <c r="NVU49" s="2"/>
      <c r="NWC49" s="2"/>
      <c r="NWK49" s="2"/>
      <c r="NWS49" s="2"/>
      <c r="NXA49" s="2"/>
      <c r="NXI49" s="2"/>
      <c r="NXQ49" s="2"/>
      <c r="NXY49" s="2"/>
      <c r="NYG49" s="2"/>
      <c r="NYO49" s="2"/>
      <c r="NYW49" s="2"/>
      <c r="NZE49" s="2"/>
      <c r="NZM49" s="2"/>
      <c r="NZU49" s="2"/>
      <c r="OAC49" s="2"/>
      <c r="OAK49" s="2"/>
      <c r="OAS49" s="2"/>
      <c r="OBA49" s="2"/>
      <c r="OBI49" s="2"/>
      <c r="OBQ49" s="2"/>
      <c r="OBY49" s="2"/>
      <c r="OCG49" s="2"/>
      <c r="OCO49" s="2"/>
      <c r="OCW49" s="2"/>
      <c r="ODE49" s="2"/>
      <c r="ODM49" s="2"/>
      <c r="ODU49" s="2"/>
      <c r="OEC49" s="2"/>
      <c r="OEK49" s="2"/>
      <c r="OES49" s="2"/>
      <c r="OFA49" s="2"/>
      <c r="OFI49" s="2"/>
      <c r="OFQ49" s="2"/>
      <c r="OFY49" s="2"/>
      <c r="OGG49" s="2"/>
      <c r="OGO49" s="2"/>
      <c r="OGW49" s="2"/>
      <c r="OHE49" s="2"/>
      <c r="OHM49" s="2"/>
      <c r="OHU49" s="2"/>
      <c r="OIC49" s="2"/>
      <c r="OIK49" s="2"/>
      <c r="OIS49" s="2"/>
      <c r="OJA49" s="2"/>
      <c r="OJI49" s="2"/>
      <c r="OJQ49" s="2"/>
      <c r="OJY49" s="2"/>
      <c r="OKG49" s="2"/>
      <c r="OKO49" s="2"/>
      <c r="OKW49" s="2"/>
      <c r="OLE49" s="2"/>
      <c r="OLM49" s="2"/>
      <c r="OLU49" s="2"/>
      <c r="OMC49" s="2"/>
      <c r="OMK49" s="2"/>
      <c r="OMS49" s="2"/>
      <c r="ONA49" s="2"/>
      <c r="ONI49" s="2"/>
      <c r="ONQ49" s="2"/>
      <c r="ONY49" s="2"/>
      <c r="OOG49" s="2"/>
      <c r="OOO49" s="2"/>
      <c r="OOW49" s="2"/>
      <c r="OPE49" s="2"/>
      <c r="OPM49" s="2"/>
      <c r="OPU49" s="2"/>
      <c r="OQC49" s="2"/>
      <c r="OQK49" s="2"/>
      <c r="OQS49" s="2"/>
      <c r="ORA49" s="2"/>
      <c r="ORI49" s="2"/>
      <c r="ORQ49" s="2"/>
      <c r="ORY49" s="2"/>
      <c r="OSG49" s="2"/>
      <c r="OSO49" s="2"/>
      <c r="OSW49" s="2"/>
      <c r="OTE49" s="2"/>
      <c r="OTM49" s="2"/>
      <c r="OTU49" s="2"/>
      <c r="OUC49" s="2"/>
      <c r="OUK49" s="2"/>
      <c r="OUS49" s="2"/>
      <c r="OVA49" s="2"/>
      <c r="OVI49" s="2"/>
      <c r="OVQ49" s="2"/>
      <c r="OVY49" s="2"/>
      <c r="OWG49" s="2"/>
      <c r="OWO49" s="2"/>
      <c r="OWW49" s="2"/>
      <c r="OXE49" s="2"/>
      <c r="OXM49" s="2"/>
      <c r="OXU49" s="2"/>
      <c r="OYC49" s="2"/>
      <c r="OYK49" s="2"/>
      <c r="OYS49" s="2"/>
      <c r="OZA49" s="2"/>
      <c r="OZI49" s="2"/>
      <c r="OZQ49" s="2"/>
      <c r="OZY49" s="2"/>
      <c r="PAG49" s="2"/>
      <c r="PAO49" s="2"/>
      <c r="PAW49" s="2"/>
      <c r="PBE49" s="2"/>
      <c r="PBM49" s="2"/>
      <c r="PBU49" s="2"/>
      <c r="PCC49" s="2"/>
      <c r="PCK49" s="2"/>
      <c r="PCS49" s="2"/>
      <c r="PDA49" s="2"/>
      <c r="PDI49" s="2"/>
      <c r="PDQ49" s="2"/>
      <c r="PDY49" s="2"/>
      <c r="PEG49" s="2"/>
      <c r="PEO49" s="2"/>
      <c r="PEW49" s="2"/>
      <c r="PFE49" s="2"/>
      <c r="PFM49" s="2"/>
      <c r="PFU49" s="2"/>
      <c r="PGC49" s="2"/>
      <c r="PGK49" s="2"/>
      <c r="PGS49" s="2"/>
      <c r="PHA49" s="2"/>
      <c r="PHI49" s="2"/>
      <c r="PHQ49" s="2"/>
      <c r="PHY49" s="2"/>
      <c r="PIG49" s="2"/>
      <c r="PIO49" s="2"/>
      <c r="PIW49" s="2"/>
      <c r="PJE49" s="2"/>
      <c r="PJM49" s="2"/>
      <c r="PJU49" s="2"/>
      <c r="PKC49" s="2"/>
      <c r="PKK49" s="2"/>
      <c r="PKS49" s="2"/>
      <c r="PLA49" s="2"/>
      <c r="PLI49" s="2"/>
      <c r="PLQ49" s="2"/>
      <c r="PLY49" s="2"/>
      <c r="PMG49" s="2"/>
      <c r="PMO49" s="2"/>
      <c r="PMW49" s="2"/>
      <c r="PNE49" s="2"/>
      <c r="PNM49" s="2"/>
      <c r="PNU49" s="2"/>
      <c r="POC49" s="2"/>
      <c r="POK49" s="2"/>
      <c r="POS49" s="2"/>
      <c r="PPA49" s="2"/>
      <c r="PPI49" s="2"/>
      <c r="PPQ49" s="2"/>
      <c r="PPY49" s="2"/>
      <c r="PQG49" s="2"/>
      <c r="PQO49" s="2"/>
      <c r="PQW49" s="2"/>
      <c r="PRE49" s="2"/>
      <c r="PRM49" s="2"/>
      <c r="PRU49" s="2"/>
      <c r="PSC49" s="2"/>
      <c r="PSK49" s="2"/>
      <c r="PSS49" s="2"/>
      <c r="PTA49" s="2"/>
      <c r="PTI49" s="2"/>
      <c r="PTQ49" s="2"/>
      <c r="PTY49" s="2"/>
      <c r="PUG49" s="2"/>
      <c r="PUO49" s="2"/>
      <c r="PUW49" s="2"/>
      <c r="PVE49" s="2"/>
      <c r="PVM49" s="2"/>
      <c r="PVU49" s="2"/>
      <c r="PWC49" s="2"/>
      <c r="PWK49" s="2"/>
      <c r="PWS49" s="2"/>
      <c r="PXA49" s="2"/>
      <c r="PXI49" s="2"/>
      <c r="PXQ49" s="2"/>
      <c r="PXY49" s="2"/>
      <c r="PYG49" s="2"/>
      <c r="PYO49" s="2"/>
      <c r="PYW49" s="2"/>
      <c r="PZE49" s="2"/>
      <c r="PZM49" s="2"/>
      <c r="PZU49" s="2"/>
      <c r="QAC49" s="2"/>
      <c r="QAK49" s="2"/>
      <c r="QAS49" s="2"/>
      <c r="QBA49" s="2"/>
      <c r="QBI49" s="2"/>
      <c r="QBQ49" s="2"/>
      <c r="QBY49" s="2"/>
      <c r="QCG49" s="2"/>
      <c r="QCO49" s="2"/>
      <c r="QCW49" s="2"/>
      <c r="QDE49" s="2"/>
      <c r="QDM49" s="2"/>
      <c r="QDU49" s="2"/>
      <c r="QEC49" s="2"/>
      <c r="QEK49" s="2"/>
      <c r="QES49" s="2"/>
      <c r="QFA49" s="2"/>
      <c r="QFI49" s="2"/>
      <c r="QFQ49" s="2"/>
      <c r="QFY49" s="2"/>
      <c r="QGG49" s="2"/>
      <c r="QGO49" s="2"/>
      <c r="QGW49" s="2"/>
      <c r="QHE49" s="2"/>
      <c r="QHM49" s="2"/>
      <c r="QHU49" s="2"/>
      <c r="QIC49" s="2"/>
      <c r="QIK49" s="2"/>
      <c r="QIS49" s="2"/>
      <c r="QJA49" s="2"/>
      <c r="QJI49" s="2"/>
      <c r="QJQ49" s="2"/>
      <c r="QJY49" s="2"/>
      <c r="QKG49" s="2"/>
      <c r="QKO49" s="2"/>
      <c r="QKW49" s="2"/>
      <c r="QLE49" s="2"/>
      <c r="QLM49" s="2"/>
      <c r="QLU49" s="2"/>
      <c r="QMC49" s="2"/>
      <c r="QMK49" s="2"/>
      <c r="QMS49" s="2"/>
      <c r="QNA49" s="2"/>
      <c r="QNI49" s="2"/>
      <c r="QNQ49" s="2"/>
      <c r="QNY49" s="2"/>
      <c r="QOG49" s="2"/>
      <c r="QOO49" s="2"/>
      <c r="QOW49" s="2"/>
      <c r="QPE49" s="2"/>
      <c r="QPM49" s="2"/>
      <c r="QPU49" s="2"/>
      <c r="QQC49" s="2"/>
      <c r="QQK49" s="2"/>
      <c r="QQS49" s="2"/>
      <c r="QRA49" s="2"/>
      <c r="QRI49" s="2"/>
      <c r="QRQ49" s="2"/>
      <c r="QRY49" s="2"/>
      <c r="QSG49" s="2"/>
      <c r="QSO49" s="2"/>
      <c r="QSW49" s="2"/>
      <c r="QTE49" s="2"/>
      <c r="QTM49" s="2"/>
      <c r="QTU49" s="2"/>
      <c r="QUC49" s="2"/>
      <c r="QUK49" s="2"/>
      <c r="QUS49" s="2"/>
      <c r="QVA49" s="2"/>
      <c r="QVI49" s="2"/>
      <c r="QVQ49" s="2"/>
      <c r="QVY49" s="2"/>
      <c r="QWG49" s="2"/>
      <c r="QWO49" s="2"/>
      <c r="QWW49" s="2"/>
      <c r="QXE49" s="2"/>
      <c r="QXM49" s="2"/>
      <c r="QXU49" s="2"/>
      <c r="QYC49" s="2"/>
      <c r="QYK49" s="2"/>
      <c r="QYS49" s="2"/>
      <c r="QZA49" s="2"/>
      <c r="QZI49" s="2"/>
      <c r="QZQ49" s="2"/>
      <c r="QZY49" s="2"/>
      <c r="RAG49" s="2"/>
      <c r="RAO49" s="2"/>
      <c r="RAW49" s="2"/>
      <c r="RBE49" s="2"/>
      <c r="RBM49" s="2"/>
      <c r="RBU49" s="2"/>
      <c r="RCC49" s="2"/>
      <c r="RCK49" s="2"/>
      <c r="RCS49" s="2"/>
      <c r="RDA49" s="2"/>
      <c r="RDI49" s="2"/>
      <c r="RDQ49" s="2"/>
      <c r="RDY49" s="2"/>
      <c r="REG49" s="2"/>
      <c r="REO49" s="2"/>
      <c r="REW49" s="2"/>
      <c r="RFE49" s="2"/>
      <c r="RFM49" s="2"/>
      <c r="RFU49" s="2"/>
      <c r="RGC49" s="2"/>
      <c r="RGK49" s="2"/>
      <c r="RGS49" s="2"/>
      <c r="RHA49" s="2"/>
      <c r="RHI49" s="2"/>
      <c r="RHQ49" s="2"/>
      <c r="RHY49" s="2"/>
      <c r="RIG49" s="2"/>
      <c r="RIO49" s="2"/>
      <c r="RIW49" s="2"/>
      <c r="RJE49" s="2"/>
      <c r="RJM49" s="2"/>
      <c r="RJU49" s="2"/>
      <c r="RKC49" s="2"/>
      <c r="RKK49" s="2"/>
      <c r="RKS49" s="2"/>
      <c r="RLA49" s="2"/>
      <c r="RLI49" s="2"/>
      <c r="RLQ49" s="2"/>
      <c r="RLY49" s="2"/>
      <c r="RMG49" s="2"/>
      <c r="RMO49" s="2"/>
      <c r="RMW49" s="2"/>
      <c r="RNE49" s="2"/>
      <c r="RNM49" s="2"/>
      <c r="RNU49" s="2"/>
      <c r="ROC49" s="2"/>
      <c r="ROK49" s="2"/>
      <c r="ROS49" s="2"/>
      <c r="RPA49" s="2"/>
      <c r="RPI49" s="2"/>
      <c r="RPQ49" s="2"/>
      <c r="RPY49" s="2"/>
      <c r="RQG49" s="2"/>
      <c r="RQO49" s="2"/>
      <c r="RQW49" s="2"/>
      <c r="RRE49" s="2"/>
      <c r="RRM49" s="2"/>
      <c r="RRU49" s="2"/>
      <c r="RSC49" s="2"/>
      <c r="RSK49" s="2"/>
      <c r="RSS49" s="2"/>
      <c r="RTA49" s="2"/>
      <c r="RTI49" s="2"/>
      <c r="RTQ49" s="2"/>
      <c r="RTY49" s="2"/>
      <c r="RUG49" s="2"/>
      <c r="RUO49" s="2"/>
      <c r="RUW49" s="2"/>
      <c r="RVE49" s="2"/>
      <c r="RVM49" s="2"/>
      <c r="RVU49" s="2"/>
      <c r="RWC49" s="2"/>
      <c r="RWK49" s="2"/>
      <c r="RWS49" s="2"/>
      <c r="RXA49" s="2"/>
      <c r="RXI49" s="2"/>
      <c r="RXQ49" s="2"/>
      <c r="RXY49" s="2"/>
      <c r="RYG49" s="2"/>
      <c r="RYO49" s="2"/>
      <c r="RYW49" s="2"/>
      <c r="RZE49" s="2"/>
      <c r="RZM49" s="2"/>
      <c r="RZU49" s="2"/>
      <c r="SAC49" s="2"/>
      <c r="SAK49" s="2"/>
      <c r="SAS49" s="2"/>
      <c r="SBA49" s="2"/>
      <c r="SBI49" s="2"/>
      <c r="SBQ49" s="2"/>
      <c r="SBY49" s="2"/>
      <c r="SCG49" s="2"/>
      <c r="SCO49" s="2"/>
      <c r="SCW49" s="2"/>
      <c r="SDE49" s="2"/>
      <c r="SDM49" s="2"/>
      <c r="SDU49" s="2"/>
      <c r="SEC49" s="2"/>
      <c r="SEK49" s="2"/>
      <c r="SES49" s="2"/>
      <c r="SFA49" s="2"/>
      <c r="SFI49" s="2"/>
      <c r="SFQ49" s="2"/>
      <c r="SFY49" s="2"/>
      <c r="SGG49" s="2"/>
      <c r="SGO49" s="2"/>
      <c r="SGW49" s="2"/>
      <c r="SHE49" s="2"/>
      <c r="SHM49" s="2"/>
      <c r="SHU49" s="2"/>
      <c r="SIC49" s="2"/>
      <c r="SIK49" s="2"/>
      <c r="SIS49" s="2"/>
      <c r="SJA49" s="2"/>
      <c r="SJI49" s="2"/>
      <c r="SJQ49" s="2"/>
      <c r="SJY49" s="2"/>
      <c r="SKG49" s="2"/>
      <c r="SKO49" s="2"/>
      <c r="SKW49" s="2"/>
      <c r="SLE49" s="2"/>
      <c r="SLM49" s="2"/>
      <c r="SLU49" s="2"/>
      <c r="SMC49" s="2"/>
      <c r="SMK49" s="2"/>
      <c r="SMS49" s="2"/>
      <c r="SNA49" s="2"/>
      <c r="SNI49" s="2"/>
      <c r="SNQ49" s="2"/>
      <c r="SNY49" s="2"/>
      <c r="SOG49" s="2"/>
      <c r="SOO49" s="2"/>
      <c r="SOW49" s="2"/>
      <c r="SPE49" s="2"/>
      <c r="SPM49" s="2"/>
      <c r="SPU49" s="2"/>
      <c r="SQC49" s="2"/>
      <c r="SQK49" s="2"/>
      <c r="SQS49" s="2"/>
      <c r="SRA49" s="2"/>
      <c r="SRI49" s="2"/>
      <c r="SRQ49" s="2"/>
      <c r="SRY49" s="2"/>
      <c r="SSG49" s="2"/>
      <c r="SSO49" s="2"/>
      <c r="SSW49" s="2"/>
      <c r="STE49" s="2"/>
      <c r="STM49" s="2"/>
      <c r="STU49" s="2"/>
      <c r="SUC49" s="2"/>
      <c r="SUK49" s="2"/>
      <c r="SUS49" s="2"/>
      <c r="SVA49" s="2"/>
      <c r="SVI49" s="2"/>
      <c r="SVQ49" s="2"/>
      <c r="SVY49" s="2"/>
      <c r="SWG49" s="2"/>
      <c r="SWO49" s="2"/>
      <c r="SWW49" s="2"/>
      <c r="SXE49" s="2"/>
      <c r="SXM49" s="2"/>
      <c r="SXU49" s="2"/>
      <c r="SYC49" s="2"/>
      <c r="SYK49" s="2"/>
      <c r="SYS49" s="2"/>
      <c r="SZA49" s="2"/>
      <c r="SZI49" s="2"/>
      <c r="SZQ49" s="2"/>
      <c r="SZY49" s="2"/>
      <c r="TAG49" s="2"/>
      <c r="TAO49" s="2"/>
      <c r="TAW49" s="2"/>
      <c r="TBE49" s="2"/>
      <c r="TBM49" s="2"/>
      <c r="TBU49" s="2"/>
      <c r="TCC49" s="2"/>
      <c r="TCK49" s="2"/>
      <c r="TCS49" s="2"/>
      <c r="TDA49" s="2"/>
      <c r="TDI49" s="2"/>
      <c r="TDQ49" s="2"/>
      <c r="TDY49" s="2"/>
      <c r="TEG49" s="2"/>
      <c r="TEO49" s="2"/>
      <c r="TEW49" s="2"/>
      <c r="TFE49" s="2"/>
      <c r="TFM49" s="2"/>
      <c r="TFU49" s="2"/>
      <c r="TGC49" s="2"/>
      <c r="TGK49" s="2"/>
      <c r="TGS49" s="2"/>
      <c r="THA49" s="2"/>
      <c r="THI49" s="2"/>
      <c r="THQ49" s="2"/>
      <c r="THY49" s="2"/>
      <c r="TIG49" s="2"/>
      <c r="TIO49" s="2"/>
      <c r="TIW49" s="2"/>
      <c r="TJE49" s="2"/>
      <c r="TJM49" s="2"/>
      <c r="TJU49" s="2"/>
      <c r="TKC49" s="2"/>
      <c r="TKK49" s="2"/>
      <c r="TKS49" s="2"/>
      <c r="TLA49" s="2"/>
      <c r="TLI49" s="2"/>
      <c r="TLQ49" s="2"/>
      <c r="TLY49" s="2"/>
      <c r="TMG49" s="2"/>
      <c r="TMO49" s="2"/>
      <c r="TMW49" s="2"/>
      <c r="TNE49" s="2"/>
      <c r="TNM49" s="2"/>
      <c r="TNU49" s="2"/>
      <c r="TOC49" s="2"/>
      <c r="TOK49" s="2"/>
      <c r="TOS49" s="2"/>
      <c r="TPA49" s="2"/>
      <c r="TPI49" s="2"/>
      <c r="TPQ49" s="2"/>
      <c r="TPY49" s="2"/>
      <c r="TQG49" s="2"/>
      <c r="TQO49" s="2"/>
      <c r="TQW49" s="2"/>
      <c r="TRE49" s="2"/>
      <c r="TRM49" s="2"/>
      <c r="TRU49" s="2"/>
      <c r="TSC49" s="2"/>
      <c r="TSK49" s="2"/>
      <c r="TSS49" s="2"/>
      <c r="TTA49" s="2"/>
      <c r="TTI49" s="2"/>
      <c r="TTQ49" s="2"/>
      <c r="TTY49" s="2"/>
      <c r="TUG49" s="2"/>
      <c r="TUO49" s="2"/>
      <c r="TUW49" s="2"/>
      <c r="TVE49" s="2"/>
      <c r="TVM49" s="2"/>
      <c r="TVU49" s="2"/>
      <c r="TWC49" s="2"/>
      <c r="TWK49" s="2"/>
      <c r="TWS49" s="2"/>
      <c r="TXA49" s="2"/>
      <c r="TXI49" s="2"/>
      <c r="TXQ49" s="2"/>
      <c r="TXY49" s="2"/>
      <c r="TYG49" s="2"/>
      <c r="TYO49" s="2"/>
      <c r="TYW49" s="2"/>
      <c r="TZE49" s="2"/>
      <c r="TZM49" s="2"/>
      <c r="TZU49" s="2"/>
      <c r="UAC49" s="2"/>
      <c r="UAK49" s="2"/>
      <c r="UAS49" s="2"/>
      <c r="UBA49" s="2"/>
      <c r="UBI49" s="2"/>
      <c r="UBQ49" s="2"/>
      <c r="UBY49" s="2"/>
      <c r="UCG49" s="2"/>
      <c r="UCO49" s="2"/>
      <c r="UCW49" s="2"/>
      <c r="UDE49" s="2"/>
      <c r="UDM49" s="2"/>
      <c r="UDU49" s="2"/>
      <c r="UEC49" s="2"/>
      <c r="UEK49" s="2"/>
      <c r="UES49" s="2"/>
      <c r="UFA49" s="2"/>
      <c r="UFI49" s="2"/>
      <c r="UFQ49" s="2"/>
      <c r="UFY49" s="2"/>
      <c r="UGG49" s="2"/>
      <c r="UGO49" s="2"/>
      <c r="UGW49" s="2"/>
      <c r="UHE49" s="2"/>
      <c r="UHM49" s="2"/>
      <c r="UHU49" s="2"/>
      <c r="UIC49" s="2"/>
      <c r="UIK49" s="2"/>
      <c r="UIS49" s="2"/>
      <c r="UJA49" s="2"/>
      <c r="UJI49" s="2"/>
      <c r="UJQ49" s="2"/>
      <c r="UJY49" s="2"/>
      <c r="UKG49" s="2"/>
      <c r="UKO49" s="2"/>
      <c r="UKW49" s="2"/>
      <c r="ULE49" s="2"/>
      <c r="ULM49" s="2"/>
      <c r="ULU49" s="2"/>
      <c r="UMC49" s="2"/>
      <c r="UMK49" s="2"/>
      <c r="UMS49" s="2"/>
      <c r="UNA49" s="2"/>
      <c r="UNI49" s="2"/>
      <c r="UNQ49" s="2"/>
      <c r="UNY49" s="2"/>
      <c r="UOG49" s="2"/>
      <c r="UOO49" s="2"/>
      <c r="UOW49" s="2"/>
      <c r="UPE49" s="2"/>
      <c r="UPM49" s="2"/>
      <c r="UPU49" s="2"/>
      <c r="UQC49" s="2"/>
      <c r="UQK49" s="2"/>
      <c r="UQS49" s="2"/>
      <c r="URA49" s="2"/>
      <c r="URI49" s="2"/>
      <c r="URQ49" s="2"/>
      <c r="URY49" s="2"/>
      <c r="USG49" s="2"/>
      <c r="USO49" s="2"/>
      <c r="USW49" s="2"/>
      <c r="UTE49" s="2"/>
      <c r="UTM49" s="2"/>
      <c r="UTU49" s="2"/>
      <c r="UUC49" s="2"/>
      <c r="UUK49" s="2"/>
      <c r="UUS49" s="2"/>
      <c r="UVA49" s="2"/>
      <c r="UVI49" s="2"/>
      <c r="UVQ49" s="2"/>
      <c r="UVY49" s="2"/>
      <c r="UWG49" s="2"/>
      <c r="UWO49" s="2"/>
      <c r="UWW49" s="2"/>
      <c r="UXE49" s="2"/>
      <c r="UXM49" s="2"/>
      <c r="UXU49" s="2"/>
      <c r="UYC49" s="2"/>
      <c r="UYK49" s="2"/>
      <c r="UYS49" s="2"/>
      <c r="UZA49" s="2"/>
      <c r="UZI49" s="2"/>
      <c r="UZQ49" s="2"/>
      <c r="UZY49" s="2"/>
      <c r="VAG49" s="2"/>
      <c r="VAO49" s="2"/>
      <c r="VAW49" s="2"/>
      <c r="VBE49" s="2"/>
      <c r="VBM49" s="2"/>
      <c r="VBU49" s="2"/>
      <c r="VCC49" s="2"/>
      <c r="VCK49" s="2"/>
      <c r="VCS49" s="2"/>
      <c r="VDA49" s="2"/>
      <c r="VDI49" s="2"/>
      <c r="VDQ49" s="2"/>
      <c r="VDY49" s="2"/>
      <c r="VEG49" s="2"/>
      <c r="VEO49" s="2"/>
      <c r="VEW49" s="2"/>
      <c r="VFE49" s="2"/>
      <c r="VFM49" s="2"/>
      <c r="VFU49" s="2"/>
      <c r="VGC49" s="2"/>
      <c r="VGK49" s="2"/>
      <c r="VGS49" s="2"/>
      <c r="VHA49" s="2"/>
      <c r="VHI49" s="2"/>
      <c r="VHQ49" s="2"/>
      <c r="VHY49" s="2"/>
      <c r="VIG49" s="2"/>
      <c r="VIO49" s="2"/>
      <c r="VIW49" s="2"/>
      <c r="VJE49" s="2"/>
      <c r="VJM49" s="2"/>
      <c r="VJU49" s="2"/>
      <c r="VKC49" s="2"/>
      <c r="VKK49" s="2"/>
      <c r="VKS49" s="2"/>
      <c r="VLA49" s="2"/>
      <c r="VLI49" s="2"/>
      <c r="VLQ49" s="2"/>
      <c r="VLY49" s="2"/>
      <c r="VMG49" s="2"/>
      <c r="VMO49" s="2"/>
      <c r="VMW49" s="2"/>
      <c r="VNE49" s="2"/>
      <c r="VNM49" s="2"/>
      <c r="VNU49" s="2"/>
      <c r="VOC49" s="2"/>
      <c r="VOK49" s="2"/>
      <c r="VOS49" s="2"/>
      <c r="VPA49" s="2"/>
      <c r="VPI49" s="2"/>
      <c r="VPQ49" s="2"/>
      <c r="VPY49" s="2"/>
      <c r="VQG49" s="2"/>
      <c r="VQO49" s="2"/>
      <c r="VQW49" s="2"/>
      <c r="VRE49" s="2"/>
      <c r="VRM49" s="2"/>
      <c r="VRU49" s="2"/>
      <c r="VSC49" s="2"/>
      <c r="VSK49" s="2"/>
      <c r="VSS49" s="2"/>
      <c r="VTA49" s="2"/>
      <c r="VTI49" s="2"/>
      <c r="VTQ49" s="2"/>
      <c r="VTY49" s="2"/>
      <c r="VUG49" s="2"/>
      <c r="VUO49" s="2"/>
      <c r="VUW49" s="2"/>
      <c r="VVE49" s="2"/>
      <c r="VVM49" s="2"/>
      <c r="VVU49" s="2"/>
      <c r="VWC49" s="2"/>
      <c r="VWK49" s="2"/>
      <c r="VWS49" s="2"/>
      <c r="VXA49" s="2"/>
      <c r="VXI49" s="2"/>
      <c r="VXQ49" s="2"/>
      <c r="VXY49" s="2"/>
      <c r="VYG49" s="2"/>
      <c r="VYO49" s="2"/>
      <c r="VYW49" s="2"/>
      <c r="VZE49" s="2"/>
      <c r="VZM49" s="2"/>
      <c r="VZU49" s="2"/>
      <c r="WAC49" s="2"/>
      <c r="WAK49" s="2"/>
      <c r="WAS49" s="2"/>
      <c r="WBA49" s="2"/>
      <c r="WBI49" s="2"/>
      <c r="WBQ49" s="2"/>
      <c r="WBY49" s="2"/>
      <c r="WCG49" s="2"/>
      <c r="WCO49" s="2"/>
      <c r="WCW49" s="2"/>
      <c r="WDE49" s="2"/>
      <c r="WDM49" s="2"/>
      <c r="WDU49" s="2"/>
      <c r="WEC49" s="2"/>
      <c r="WEK49" s="2"/>
      <c r="WES49" s="2"/>
      <c r="WFA49" s="2"/>
      <c r="WFI49" s="2"/>
      <c r="WFQ49" s="2"/>
      <c r="WFY49" s="2"/>
      <c r="WGG49" s="2"/>
      <c r="WGO49" s="2"/>
      <c r="WGW49" s="2"/>
      <c r="WHE49" s="2"/>
      <c r="WHM49" s="2"/>
      <c r="WHU49" s="2"/>
      <c r="WIC49" s="2"/>
      <c r="WIK49" s="2"/>
      <c r="WIS49" s="2"/>
      <c r="WJA49" s="2"/>
      <c r="WJI49" s="2"/>
      <c r="WJQ49" s="2"/>
      <c r="WJY49" s="2"/>
      <c r="WKG49" s="2"/>
      <c r="WKO49" s="2"/>
      <c r="WKW49" s="2"/>
      <c r="WLE49" s="2"/>
      <c r="WLM49" s="2"/>
      <c r="WLU49" s="2"/>
      <c r="WMC49" s="2"/>
      <c r="WMK49" s="2"/>
      <c r="WMS49" s="2"/>
      <c r="WNA49" s="2"/>
      <c r="WNI49" s="2"/>
      <c r="WNQ49" s="2"/>
      <c r="WNY49" s="2"/>
      <c r="WOG49" s="2"/>
      <c r="WOO49" s="2"/>
      <c r="WOW49" s="2"/>
      <c r="WPE49" s="2"/>
      <c r="WPM49" s="2"/>
      <c r="WPU49" s="2"/>
      <c r="WQC49" s="2"/>
      <c r="WQK49" s="2"/>
      <c r="WQS49" s="2"/>
      <c r="WRA49" s="2"/>
      <c r="WRI49" s="2"/>
      <c r="WRQ49" s="2"/>
      <c r="WRY49" s="2"/>
      <c r="WSG49" s="2"/>
      <c r="WSO49" s="2"/>
      <c r="WSW49" s="2"/>
      <c r="WTE49" s="2"/>
      <c r="WTM49" s="2"/>
      <c r="WTU49" s="2"/>
      <c r="WUC49" s="2"/>
      <c r="WUK49" s="2"/>
      <c r="WUS49" s="2"/>
      <c r="WVA49" s="2"/>
      <c r="WVI49" s="2"/>
      <c r="WVQ49" s="2"/>
      <c r="WVY49" s="2"/>
      <c r="WWG49" s="2"/>
      <c r="WWO49" s="2"/>
      <c r="WWW49" s="2"/>
      <c r="WXE49" s="2"/>
      <c r="WXM49" s="2"/>
      <c r="WXU49" s="2"/>
      <c r="WYC49" s="2"/>
      <c r="WYK49" s="2"/>
      <c r="WYS49" s="2"/>
      <c r="WZA49" s="2"/>
      <c r="WZI49" s="2"/>
      <c r="WZQ49" s="2"/>
      <c r="WZY49" s="2"/>
      <c r="XAG49" s="2"/>
      <c r="XAO49" s="2"/>
      <c r="XAW49" s="2"/>
      <c r="XBE49" s="2"/>
      <c r="XBM49" s="2"/>
      <c r="XBU49" s="2"/>
      <c r="XCC49" s="2"/>
      <c r="XCK49" s="2"/>
      <c r="XCS49" s="2"/>
      <c r="XDA49" s="2"/>
      <c r="XDI49" s="2"/>
      <c r="XDQ49" s="2"/>
      <c r="XDY49" s="2"/>
      <c r="XEG49" s="2"/>
      <c r="XEO49" s="2"/>
      <c r="XEW49" s="2"/>
    </row>
    <row r="50" spans="1:1017 1025:2041 2049:3065 3073:4089 4097:5113 5121:6137 6145:7161 7169:8185 8193:9209 9217:10233 10241:11257 11265:12281 12289:13305 13313:14329 14337:15353 15361:16377" s="3" customFormat="1" x14ac:dyDescent="0.25">
      <c r="A50" s="2" t="s">
        <v>209</v>
      </c>
      <c r="B50" s="3" t="s">
        <v>210</v>
      </c>
      <c r="C50" s="3" t="s">
        <v>180</v>
      </c>
      <c r="D50" s="3" t="s">
        <v>26</v>
      </c>
      <c r="E50" s="16" t="s">
        <v>181</v>
      </c>
      <c r="F50" s="3" t="s">
        <v>211</v>
      </c>
      <c r="G50" s="3" t="s">
        <v>212</v>
      </c>
      <c r="H50" s="3" t="s">
        <v>213</v>
      </c>
    </row>
    <row r="55" spans="1:1017 1025:2041 2049:3065 3073:4089 4097:5113 5121:6137 6145:7161 7169:8185 8193:9209 9217:10233 10241:11257 11265:12281 12289:13305 13313:14329 14337:15353 15361:16377" ht="18.75" x14ac:dyDescent="0.3">
      <c r="E55" s="18"/>
    </row>
    <row r="56" spans="1:1017 1025:2041 2049:3065 3073:4089 4097:5113 5121:6137 6145:7161 7169:8185 8193:9209 9217:10233 10241:11257 11265:12281 12289:13305 13313:14329 14337:15353 15361:16377" ht="18.75" x14ac:dyDescent="0.3">
      <c r="E56" s="18"/>
    </row>
    <row r="57" spans="1:1017 1025:2041 2049:3065 3073:4089 4097:5113 5121:6137 6145:7161 7169:8185 8193:9209 9217:10233 10241:11257 11265:12281 12289:13305 13313:14329 14337:15353 15361:16377" ht="18.75" x14ac:dyDescent="0.3">
      <c r="E57" s="19"/>
    </row>
    <row r="58" spans="1:1017 1025:2041 2049:3065 3073:4089 4097:5113 5121:6137 6145:7161 7169:8185 8193:9209 9217:10233 10241:11257 11265:12281 12289:13305 13313:14329 14337:15353 15361:16377" ht="18.75" x14ac:dyDescent="0.3">
      <c r="E58" s="19"/>
    </row>
    <row r="59" spans="1:1017 1025:2041 2049:3065 3073:4089 4097:5113 5121:6137 6145:7161 7169:8185 8193:9209 9217:10233 10241:11257 11265:12281 12289:13305 13313:14329 14337:15353 15361:16377" ht="18.75" x14ac:dyDescent="0.3">
      <c r="E59" s="19"/>
    </row>
  </sheetData>
  <hyperlinks>
    <hyperlink ref="H25" r:id="rId1" xr:uid="{AFCB5318-BD1A-4BA4-AC9C-887123D10F3C}"/>
    <hyperlink ref="H38" r:id="rId2" tooltip="Persistent link using digital object identifier" xr:uid="{94CC0686-9F92-4A78-877C-75A12D7AD3B7}"/>
    <hyperlink ref="I13" r:id="rId3" tooltip="DOI: https://doi.org/10.1108/EC-03-2019-0106" xr:uid="{2C9B992F-A7C8-4DB2-B72D-DC2A168578A8}"/>
    <hyperlink ref="J13" r:id="rId4" xr:uid="{F593E11B-CBC9-4A8E-87F0-38CA741B02E2}"/>
    <hyperlink ref="I38" r:id="rId5" tooltip="Persistent link using digital object identifier" xr:uid="{FAEF7F59-BC46-495B-BA99-45D2F6892F32}"/>
    <hyperlink ref="J8" r:id="rId6" tooltip="Persistent link using digital object identifier" xr:uid="{96540909-C622-4A4F-8E1B-80CE7469B7EA}"/>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5119-E19C-4344-9D53-776DC162CA1A}">
  <dimension ref="A1:H8"/>
  <sheetViews>
    <sheetView workbookViewId="0">
      <selection activeCell="B4" sqref="B4"/>
    </sheetView>
  </sheetViews>
  <sheetFormatPr defaultRowHeight="15" x14ac:dyDescent="0.25"/>
  <cols>
    <col min="1" max="1" width="30.28515625" customWidth="1"/>
    <col min="2" max="2" width="68.5703125" style="12" customWidth="1"/>
    <col min="3" max="3" width="28.5703125" style="12" customWidth="1"/>
    <col min="4" max="4" width="22.5703125" style="12" customWidth="1"/>
    <col min="5" max="5" width="37.7109375" customWidth="1"/>
    <col min="6" max="6" width="12.28515625" customWidth="1"/>
  </cols>
  <sheetData>
    <row r="1" spans="1:8" s="11" customFormat="1" x14ac:dyDescent="0.25">
      <c r="A1" s="11" t="s">
        <v>214</v>
      </c>
      <c r="B1" s="13" t="s">
        <v>215</v>
      </c>
      <c r="C1" s="13" t="s">
        <v>216</v>
      </c>
      <c r="D1" s="13" t="s">
        <v>217</v>
      </c>
      <c r="E1" s="11" t="s">
        <v>218</v>
      </c>
      <c r="F1" s="11" t="s">
        <v>219</v>
      </c>
    </row>
    <row r="2" spans="1:8" ht="45" x14ac:dyDescent="0.25">
      <c r="A2" t="s">
        <v>220</v>
      </c>
      <c r="B2" s="12" t="s">
        <v>221</v>
      </c>
      <c r="C2" s="12" t="s">
        <v>222</v>
      </c>
      <c r="D2" s="12" t="s">
        <v>223</v>
      </c>
      <c r="E2" s="8" t="s">
        <v>224</v>
      </c>
      <c r="F2">
        <v>1</v>
      </c>
    </row>
    <row r="3" spans="1:8" ht="75" x14ac:dyDescent="0.25">
      <c r="A3" t="s">
        <v>131</v>
      </c>
      <c r="B3" s="12" t="s">
        <v>225</v>
      </c>
      <c r="C3" s="12" t="s">
        <v>226</v>
      </c>
      <c r="D3" s="12" t="s">
        <v>227</v>
      </c>
      <c r="E3" t="s">
        <v>228</v>
      </c>
      <c r="F3">
        <v>1</v>
      </c>
    </row>
    <row r="4" spans="1:8" ht="90" x14ac:dyDescent="0.25">
      <c r="A4" t="s">
        <v>120</v>
      </c>
      <c r="B4" s="12" t="s">
        <v>229</v>
      </c>
      <c r="C4" s="12" t="s">
        <v>230</v>
      </c>
      <c r="D4" s="12" t="s">
        <v>231</v>
      </c>
      <c r="E4" t="s">
        <v>232</v>
      </c>
      <c r="F4">
        <v>1</v>
      </c>
    </row>
    <row r="5" spans="1:8" ht="75" x14ac:dyDescent="0.25">
      <c r="A5" t="s">
        <v>78</v>
      </c>
      <c r="B5" s="12" t="s">
        <v>233</v>
      </c>
      <c r="C5" s="12" t="s">
        <v>234</v>
      </c>
      <c r="D5" s="12" t="s">
        <v>235</v>
      </c>
      <c r="F5">
        <v>1</v>
      </c>
    </row>
    <row r="6" spans="1:8" ht="60" x14ac:dyDescent="0.25">
      <c r="A6" t="s">
        <v>35</v>
      </c>
      <c r="B6" s="12" t="s">
        <v>236</v>
      </c>
      <c r="C6" s="12" t="s">
        <v>237</v>
      </c>
      <c r="D6" s="12" t="s">
        <v>238</v>
      </c>
      <c r="F6">
        <v>1</v>
      </c>
    </row>
    <row r="7" spans="1:8" ht="60" x14ac:dyDescent="0.25">
      <c r="A7" t="s">
        <v>149</v>
      </c>
      <c r="B7" s="12" t="s">
        <v>239</v>
      </c>
      <c r="C7" s="12" t="s">
        <v>240</v>
      </c>
      <c r="D7" s="12" t="s">
        <v>241</v>
      </c>
      <c r="E7" t="s">
        <v>242</v>
      </c>
      <c r="F7" t="s">
        <v>165</v>
      </c>
      <c r="G7" t="s">
        <v>243</v>
      </c>
      <c r="H7">
        <v>1</v>
      </c>
    </row>
    <row r="8" spans="1:8" ht="60" x14ac:dyDescent="0.25">
      <c r="A8" t="s">
        <v>180</v>
      </c>
      <c r="B8" s="12" t="s">
        <v>244</v>
      </c>
      <c r="C8" s="12" t="s">
        <v>245</v>
      </c>
      <c r="D8" s="12" t="s">
        <v>246</v>
      </c>
      <c r="F8">
        <v>1</v>
      </c>
    </row>
  </sheetData>
  <hyperlinks>
    <hyperlink ref="E2" r:id="rId1" xr:uid="{22084E0B-BFD9-47FD-B38B-93B7B0DDAA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9E4FF-75D3-431C-9450-3974D802F99E}">
  <dimension ref="A1"/>
  <sheetViews>
    <sheetView workbookViewId="0">
      <selection activeCell="T20" sqref="T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627C-8835-4D7A-9940-D8389D525D12}">
  <dimension ref="A1:AJ77"/>
  <sheetViews>
    <sheetView tabSelected="1" zoomScale="58" zoomScaleNormal="58" workbookViewId="0">
      <pane xSplit="1" topLeftCell="B1" activePane="topRight" state="frozen"/>
      <selection pane="topRight" activeCell="F12" sqref="F12"/>
    </sheetView>
  </sheetViews>
  <sheetFormatPr defaultRowHeight="15" x14ac:dyDescent="0.25"/>
  <cols>
    <col min="1" max="1" width="64.7109375" style="11" customWidth="1"/>
    <col min="2" max="2" width="13.28515625" customWidth="1"/>
    <col min="3" max="3" width="11.5703125" customWidth="1"/>
    <col min="4" max="4" width="11" customWidth="1"/>
    <col min="5" max="5" width="18.85546875" customWidth="1"/>
    <col min="6" max="6" width="13.28515625" bestFit="1" customWidth="1"/>
    <col min="7" max="7" width="12.140625" bestFit="1" customWidth="1"/>
    <col min="8" max="8" width="13.28515625" bestFit="1" customWidth="1"/>
    <col min="9" max="11" width="11" bestFit="1" customWidth="1"/>
    <col min="12" max="12" width="13.28515625" bestFit="1" customWidth="1"/>
    <col min="13" max="13" width="9.28515625" bestFit="1" customWidth="1"/>
    <col min="14" max="14" width="13.28515625" bestFit="1" customWidth="1"/>
    <col min="15" max="16" width="9.28515625" bestFit="1" customWidth="1"/>
    <col min="17" max="17" width="13.28515625" bestFit="1" customWidth="1"/>
    <col min="18" max="21" width="12.140625" bestFit="1" customWidth="1"/>
    <col min="22" max="22" width="11" bestFit="1" customWidth="1"/>
    <col min="23" max="23" width="9.28515625" bestFit="1" customWidth="1"/>
    <col min="24" max="24" width="11" bestFit="1" customWidth="1"/>
    <col min="25" max="25" width="13.28515625" bestFit="1" customWidth="1"/>
    <col min="26" max="26" width="11" bestFit="1" customWidth="1"/>
    <col min="27" max="28" width="13.28515625" bestFit="1" customWidth="1"/>
    <col min="29" max="29" width="12.85546875" bestFit="1" customWidth="1"/>
    <col min="30" max="30" width="12.140625" customWidth="1"/>
    <col min="31" max="31" width="13.28515625" bestFit="1" customWidth="1"/>
    <col min="32" max="32" width="12.85546875" bestFit="1" customWidth="1"/>
    <col min="33" max="36" width="12.140625" bestFit="1" customWidth="1"/>
  </cols>
  <sheetData>
    <row r="1" spans="1:5" ht="27" x14ac:dyDescent="0.25">
      <c r="A1" s="56" t="s">
        <v>345</v>
      </c>
    </row>
    <row r="2" spans="1:5" ht="22.5" x14ac:dyDescent="0.25">
      <c r="A2" s="55" t="s">
        <v>346</v>
      </c>
    </row>
    <row r="4" spans="1:5" x14ac:dyDescent="0.25">
      <c r="A4" s="20" t="s">
        <v>329</v>
      </c>
      <c r="B4" s="51" t="s">
        <v>247</v>
      </c>
      <c r="C4" s="51" t="s">
        <v>248</v>
      </c>
      <c r="D4" s="51"/>
      <c r="E4" s="51" t="s">
        <v>219</v>
      </c>
    </row>
    <row r="5" spans="1:5" x14ac:dyDescent="0.25">
      <c r="A5" s="11" t="s">
        <v>249</v>
      </c>
      <c r="B5" s="44">
        <v>870000</v>
      </c>
      <c r="C5" s="44" t="s">
        <v>250</v>
      </c>
      <c r="D5" s="44"/>
      <c r="E5" s="44">
        <v>1</v>
      </c>
    </row>
    <row r="6" spans="1:5" x14ac:dyDescent="0.25">
      <c r="A6" s="11" t="s">
        <v>251</v>
      </c>
      <c r="B6" s="44">
        <v>12</v>
      </c>
      <c r="C6" s="44" t="s">
        <v>252</v>
      </c>
      <c r="D6" s="44"/>
      <c r="E6" s="44">
        <v>2</v>
      </c>
    </row>
    <row r="7" spans="1:5" x14ac:dyDescent="0.25">
      <c r="A7" s="11" t="s">
        <v>253</v>
      </c>
      <c r="B7" s="44">
        <v>10</v>
      </c>
      <c r="C7" s="44" t="s">
        <v>254</v>
      </c>
      <c r="D7" s="44"/>
      <c r="E7" s="44">
        <v>2</v>
      </c>
    </row>
    <row r="8" spans="1:5" x14ac:dyDescent="0.25">
      <c r="A8" s="5" t="s">
        <v>255</v>
      </c>
      <c r="B8" s="44">
        <v>35</v>
      </c>
      <c r="C8" s="44" t="s">
        <v>254</v>
      </c>
      <c r="D8" s="44"/>
      <c r="E8" s="44">
        <v>3</v>
      </c>
    </row>
    <row r="9" spans="1:5" x14ac:dyDescent="0.25">
      <c r="A9" s="11" t="s">
        <v>256</v>
      </c>
      <c r="B9" s="44">
        <f>100-B8</f>
        <v>65</v>
      </c>
      <c r="C9" s="44" t="s">
        <v>254</v>
      </c>
      <c r="D9" s="44"/>
      <c r="E9" s="44">
        <v>3</v>
      </c>
    </row>
    <row r="10" spans="1:5" x14ac:dyDescent="0.25">
      <c r="A10" s="24" t="s">
        <v>257</v>
      </c>
      <c r="B10" s="44">
        <f>B7/2</f>
        <v>5</v>
      </c>
      <c r="C10" s="44" t="s">
        <v>254</v>
      </c>
      <c r="D10" s="44"/>
      <c r="E10" s="52">
        <v>4</v>
      </c>
    </row>
    <row r="11" spans="1:5" x14ac:dyDescent="0.25">
      <c r="A11" s="5" t="s">
        <v>258</v>
      </c>
      <c r="B11" s="44">
        <v>5</v>
      </c>
      <c r="C11" s="44" t="s">
        <v>254</v>
      </c>
      <c r="D11" s="44"/>
      <c r="E11" s="52">
        <v>4</v>
      </c>
    </row>
    <row r="12" spans="1:5" x14ac:dyDescent="0.25">
      <c r="A12" s="5" t="s">
        <v>259</v>
      </c>
      <c r="B12" s="44">
        <v>5</v>
      </c>
      <c r="C12" s="44" t="s">
        <v>254</v>
      </c>
      <c r="D12" s="44"/>
      <c r="E12" s="44">
        <v>5</v>
      </c>
    </row>
    <row r="13" spans="1:5" x14ac:dyDescent="0.25">
      <c r="A13" s="5" t="s">
        <v>260</v>
      </c>
      <c r="B13" s="44">
        <v>3</v>
      </c>
      <c r="C13" s="44" t="s">
        <v>261</v>
      </c>
      <c r="D13" s="44"/>
      <c r="E13" s="44">
        <v>6</v>
      </c>
    </row>
    <row r="14" spans="1:5" x14ac:dyDescent="0.25">
      <c r="A14" s="5" t="s">
        <v>262</v>
      </c>
      <c r="B14" s="44">
        <f>B13*52/2/B6</f>
        <v>6.5</v>
      </c>
      <c r="C14" s="44"/>
      <c r="D14" s="44"/>
      <c r="E14" s="44" t="s">
        <v>263</v>
      </c>
    </row>
    <row r="15" spans="1:5" x14ac:dyDescent="0.25">
      <c r="A15" s="11" t="s">
        <v>264</v>
      </c>
      <c r="B15" s="44">
        <f>B7/2</f>
        <v>5</v>
      </c>
      <c r="C15" s="44" t="s">
        <v>254</v>
      </c>
      <c r="D15" s="44"/>
      <c r="E15" s="44" t="s">
        <v>308</v>
      </c>
    </row>
    <row r="16" spans="1:5" x14ac:dyDescent="0.25">
      <c r="A16" s="11" t="s">
        <v>265</v>
      </c>
      <c r="B16" s="44">
        <v>360</v>
      </c>
      <c r="C16" s="44" t="s">
        <v>266</v>
      </c>
      <c r="D16" s="44"/>
      <c r="E16" s="44">
        <v>7</v>
      </c>
    </row>
    <row r="17" spans="1:5" ht="15.75" customHeight="1" x14ac:dyDescent="0.25">
      <c r="A17" s="23" t="s">
        <v>267</v>
      </c>
      <c r="B17" s="44">
        <v>90</v>
      </c>
      <c r="C17" s="44" t="s">
        <v>254</v>
      </c>
      <c r="D17" s="44"/>
      <c r="E17" s="44">
        <v>8</v>
      </c>
    </row>
    <row r="18" spans="1:5" ht="15.75" customHeight="1" x14ac:dyDescent="0.25">
      <c r="A18" s="45" t="s">
        <v>305</v>
      </c>
      <c r="B18" s="44">
        <v>0.20899999999999999</v>
      </c>
      <c r="C18" s="44"/>
      <c r="D18" s="44"/>
      <c r="E18" s="44">
        <v>11</v>
      </c>
    </row>
    <row r="19" spans="1:5" ht="15.75" customHeight="1" x14ac:dyDescent="0.25">
      <c r="A19" s="45" t="s">
        <v>306</v>
      </c>
      <c r="B19" s="44">
        <v>0.58599999999999997</v>
      </c>
      <c r="C19" s="44"/>
      <c r="D19" s="44"/>
      <c r="E19" s="44">
        <v>11</v>
      </c>
    </row>
    <row r="20" spans="1:5" ht="15.75" customHeight="1" x14ac:dyDescent="0.25">
      <c r="A20" s="45" t="s">
        <v>307</v>
      </c>
      <c r="B20" s="44">
        <v>0.20499999999999999</v>
      </c>
      <c r="C20" s="44"/>
      <c r="D20" s="44"/>
      <c r="E20" s="44">
        <v>11</v>
      </c>
    </row>
    <row r="21" spans="1:5" x14ac:dyDescent="0.25">
      <c r="A21" s="25" t="s">
        <v>268</v>
      </c>
      <c r="B21" s="44">
        <v>2</v>
      </c>
      <c r="C21" s="44" t="s">
        <v>254</v>
      </c>
      <c r="D21" s="44"/>
      <c r="E21" s="44" t="s">
        <v>327</v>
      </c>
    </row>
    <row r="22" spans="1:5" x14ac:dyDescent="0.25">
      <c r="A22" s="25" t="s">
        <v>269</v>
      </c>
      <c r="B22" s="44">
        <v>23.6</v>
      </c>
      <c r="C22" s="44" t="s">
        <v>254</v>
      </c>
      <c r="D22" s="44"/>
      <c r="E22" s="44">
        <v>11</v>
      </c>
    </row>
    <row r="23" spans="1:5" x14ac:dyDescent="0.25">
      <c r="A23" s="25" t="s">
        <v>270</v>
      </c>
      <c r="B23" s="44">
        <v>11.8</v>
      </c>
      <c r="C23" s="44" t="s">
        <v>254</v>
      </c>
      <c r="D23" s="44"/>
      <c r="E23" s="44">
        <v>11</v>
      </c>
    </row>
    <row r="24" spans="1:5" x14ac:dyDescent="0.25">
      <c r="A24" s="25" t="s">
        <v>271</v>
      </c>
      <c r="B24" s="44">
        <v>50</v>
      </c>
      <c r="C24" s="44" t="s">
        <v>254</v>
      </c>
      <c r="D24" s="44"/>
      <c r="E24" s="44">
        <v>11</v>
      </c>
    </row>
    <row r="25" spans="1:5" x14ac:dyDescent="0.25">
      <c r="A25" s="25" t="s">
        <v>272</v>
      </c>
      <c r="B25" s="44">
        <f>(B22/SUM(B22:B24)*100)</f>
        <v>27.634660421545664</v>
      </c>
      <c r="C25" s="44" t="s">
        <v>254</v>
      </c>
      <c r="D25" s="44"/>
      <c r="E25" s="44" t="s">
        <v>263</v>
      </c>
    </row>
    <row r="26" spans="1:5" x14ac:dyDescent="0.25">
      <c r="A26" s="25" t="s">
        <v>273</v>
      </c>
      <c r="B26" s="44">
        <f>B23/(SUM(B22:B24))*100</f>
        <v>13.817330210772832</v>
      </c>
      <c r="C26" s="44" t="s">
        <v>254</v>
      </c>
      <c r="D26" s="44"/>
      <c r="E26" s="44" t="s">
        <v>263</v>
      </c>
    </row>
    <row r="27" spans="1:5" x14ac:dyDescent="0.25">
      <c r="A27" s="25" t="s">
        <v>274</v>
      </c>
      <c r="B27" s="44">
        <f>B24/(SUM(B22:B24))*100</f>
        <v>58.548009367681495</v>
      </c>
      <c r="C27" s="44" t="s">
        <v>254</v>
      </c>
      <c r="D27" s="44"/>
      <c r="E27" s="44" t="s">
        <v>263</v>
      </c>
    </row>
    <row r="28" spans="1:5" x14ac:dyDescent="0.25">
      <c r="A28" s="31" t="s">
        <v>275</v>
      </c>
      <c r="B28" s="44">
        <v>1</v>
      </c>
      <c r="C28" s="44" t="s">
        <v>254</v>
      </c>
      <c r="D28" s="44"/>
      <c r="E28" s="44">
        <v>12</v>
      </c>
    </row>
    <row r="29" spans="1:5" x14ac:dyDescent="0.25">
      <c r="A29" s="28" t="s">
        <v>276</v>
      </c>
      <c r="B29" s="44">
        <v>20</v>
      </c>
      <c r="C29" s="44" t="s">
        <v>254</v>
      </c>
      <c r="D29" s="44"/>
      <c r="E29" s="44">
        <v>13</v>
      </c>
    </row>
    <row r="30" spans="1:5" x14ac:dyDescent="0.25">
      <c r="A30" s="28" t="s">
        <v>277</v>
      </c>
      <c r="B30" s="44">
        <v>15</v>
      </c>
      <c r="C30" s="44" t="s">
        <v>254</v>
      </c>
      <c r="D30" s="44"/>
      <c r="E30" s="44">
        <v>13</v>
      </c>
    </row>
    <row r="31" spans="1:5" x14ac:dyDescent="0.25">
      <c r="A31" s="28" t="s">
        <v>278</v>
      </c>
      <c r="B31" s="44">
        <v>95</v>
      </c>
      <c r="C31" s="44" t="s">
        <v>254</v>
      </c>
      <c r="D31" s="44"/>
      <c r="E31" s="44" t="s">
        <v>328</v>
      </c>
    </row>
    <row r="32" spans="1:5" x14ac:dyDescent="0.25">
      <c r="A32" s="28" t="s">
        <v>279</v>
      </c>
      <c r="B32" s="44">
        <v>85</v>
      </c>
      <c r="C32" s="44" t="s">
        <v>254</v>
      </c>
      <c r="D32" s="44"/>
      <c r="E32" s="44">
        <v>13</v>
      </c>
    </row>
    <row r="33" spans="1:36" x14ac:dyDescent="0.25">
      <c r="A33" s="32" t="s">
        <v>280</v>
      </c>
      <c r="B33" s="44">
        <v>10</v>
      </c>
      <c r="C33" s="44" t="s">
        <v>254</v>
      </c>
      <c r="D33" s="44"/>
      <c r="E33" s="44">
        <v>12</v>
      </c>
    </row>
    <row r="34" spans="1:36" x14ac:dyDescent="0.25">
      <c r="A34" s="32" t="s">
        <v>281</v>
      </c>
      <c r="B34" s="44">
        <v>2</v>
      </c>
      <c r="C34" s="44" t="s">
        <v>254</v>
      </c>
      <c r="D34" s="44"/>
      <c r="E34" s="44">
        <v>16</v>
      </c>
    </row>
    <row r="35" spans="1:36" x14ac:dyDescent="0.25">
      <c r="A35" s="32" t="s">
        <v>282</v>
      </c>
      <c r="B35" s="44">
        <v>11</v>
      </c>
      <c r="C35" s="44" t="s">
        <v>254</v>
      </c>
      <c r="D35" s="44"/>
      <c r="E35" s="44">
        <v>16</v>
      </c>
    </row>
    <row r="36" spans="1:36" x14ac:dyDescent="0.25">
      <c r="J36" t="s">
        <v>283</v>
      </c>
      <c r="M36" t="s">
        <v>284</v>
      </c>
      <c r="O36" t="s">
        <v>285</v>
      </c>
      <c r="W36" t="s">
        <v>286</v>
      </c>
      <c r="AD36" t="s">
        <v>287</v>
      </c>
      <c r="AF36" t="s">
        <v>288</v>
      </c>
      <c r="AJ36" t="s">
        <v>289</v>
      </c>
    </row>
    <row r="37" spans="1:36" s="22" customFormat="1" x14ac:dyDescent="0.25">
      <c r="A37" s="22" t="s">
        <v>290</v>
      </c>
      <c r="B37" s="35">
        <v>1</v>
      </c>
      <c r="C37" s="35">
        <f>B37+1</f>
        <v>2</v>
      </c>
      <c r="D37" s="35">
        <v>3</v>
      </c>
      <c r="E37" s="35">
        <v>4</v>
      </c>
      <c r="F37" s="35">
        <f t="shared" ref="F37:AJ37" si="0">E37+1</f>
        <v>5</v>
      </c>
      <c r="G37" s="35">
        <f>F37+1</f>
        <v>6</v>
      </c>
      <c r="H37" s="35">
        <f t="shared" si="0"/>
        <v>7</v>
      </c>
      <c r="I37" s="35">
        <v>8</v>
      </c>
      <c r="J37" s="36">
        <f t="shared" si="0"/>
        <v>9</v>
      </c>
      <c r="K37" s="35">
        <f t="shared" si="0"/>
        <v>10</v>
      </c>
      <c r="L37" s="35">
        <f t="shared" si="0"/>
        <v>11</v>
      </c>
      <c r="M37" s="36">
        <f t="shared" si="0"/>
        <v>12</v>
      </c>
      <c r="N37" s="35">
        <f t="shared" si="0"/>
        <v>13</v>
      </c>
      <c r="O37" s="35">
        <v>14</v>
      </c>
      <c r="P37" s="35">
        <v>15</v>
      </c>
      <c r="Q37" s="35">
        <v>16</v>
      </c>
      <c r="R37" s="35">
        <v>17</v>
      </c>
      <c r="S37" s="35">
        <v>18</v>
      </c>
      <c r="T37" s="35">
        <v>19</v>
      </c>
      <c r="U37" s="35">
        <v>20</v>
      </c>
      <c r="V37" s="35">
        <f t="shared" si="0"/>
        <v>21</v>
      </c>
      <c r="W37" s="35">
        <v>22</v>
      </c>
      <c r="X37" s="35">
        <f t="shared" si="0"/>
        <v>23</v>
      </c>
      <c r="Y37" s="35">
        <f t="shared" si="0"/>
        <v>24</v>
      </c>
      <c r="Z37" s="37">
        <f t="shared" si="0"/>
        <v>25</v>
      </c>
      <c r="AA37" s="35">
        <f t="shared" si="0"/>
        <v>26</v>
      </c>
      <c r="AB37" s="35">
        <f t="shared" si="0"/>
        <v>27</v>
      </c>
      <c r="AC37" s="35">
        <f>AB37+1</f>
        <v>28</v>
      </c>
      <c r="AD37" s="37">
        <f t="shared" si="0"/>
        <v>29</v>
      </c>
      <c r="AE37" s="35">
        <f t="shared" si="0"/>
        <v>30</v>
      </c>
      <c r="AF37" s="37">
        <f t="shared" si="0"/>
        <v>31</v>
      </c>
      <c r="AG37" s="35">
        <f t="shared" si="0"/>
        <v>32</v>
      </c>
      <c r="AH37" s="35">
        <f>AG37+1</f>
        <v>33</v>
      </c>
      <c r="AI37" s="35">
        <f t="shared" si="0"/>
        <v>34</v>
      </c>
      <c r="AJ37" s="37">
        <f t="shared" si="0"/>
        <v>35</v>
      </c>
    </row>
    <row r="38" spans="1:36" s="21" customFormat="1" x14ac:dyDescent="0.25">
      <c r="B38" s="35" t="s">
        <v>291</v>
      </c>
      <c r="C38" s="35" t="s">
        <v>291</v>
      </c>
      <c r="D38" s="35" t="s">
        <v>291</v>
      </c>
      <c r="E38" s="35" t="s">
        <v>291</v>
      </c>
      <c r="F38" s="35" t="s">
        <v>291</v>
      </c>
      <c r="G38" s="35" t="s">
        <v>291</v>
      </c>
      <c r="H38" s="35" t="s">
        <v>291</v>
      </c>
      <c r="I38" s="35" t="s">
        <v>291</v>
      </c>
      <c r="J38" s="36" t="s">
        <v>291</v>
      </c>
      <c r="K38" s="35" t="s">
        <v>291</v>
      </c>
      <c r="L38" s="35" t="s">
        <v>291</v>
      </c>
      <c r="M38" s="36" t="s">
        <v>291</v>
      </c>
      <c r="N38" s="35" t="s">
        <v>291</v>
      </c>
      <c r="O38" s="35" t="s">
        <v>291</v>
      </c>
      <c r="P38" s="35" t="s">
        <v>291</v>
      </c>
      <c r="Q38" s="35" t="s">
        <v>291</v>
      </c>
      <c r="R38" s="35" t="s">
        <v>291</v>
      </c>
      <c r="S38" s="35" t="s">
        <v>291</v>
      </c>
      <c r="T38" s="35" t="s">
        <v>291</v>
      </c>
      <c r="U38" s="35" t="s">
        <v>291</v>
      </c>
      <c r="V38" s="35" t="s">
        <v>291</v>
      </c>
      <c r="W38" s="35" t="s">
        <v>291</v>
      </c>
      <c r="X38" s="35" t="s">
        <v>291</v>
      </c>
      <c r="Y38" s="35" t="s">
        <v>291</v>
      </c>
      <c r="Z38" s="37" t="s">
        <v>291</v>
      </c>
      <c r="AA38" s="35" t="s">
        <v>291</v>
      </c>
      <c r="AB38" s="35" t="s">
        <v>291</v>
      </c>
      <c r="AC38" s="35" t="s">
        <v>291</v>
      </c>
      <c r="AD38" s="37" t="s">
        <v>291</v>
      </c>
      <c r="AE38" s="35" t="s">
        <v>291</v>
      </c>
      <c r="AF38" s="37" t="s">
        <v>291</v>
      </c>
      <c r="AG38" s="35" t="s">
        <v>291</v>
      </c>
      <c r="AH38" s="35" t="s">
        <v>291</v>
      </c>
      <c r="AI38" s="35" t="s">
        <v>291</v>
      </c>
      <c r="AJ38" s="37" t="s">
        <v>291</v>
      </c>
    </row>
    <row r="39" spans="1:36" x14ac:dyDescent="0.25">
      <c r="A39" s="13" t="s">
        <v>292</v>
      </c>
      <c r="B39" s="27">
        <f>$B$49*($B$8/100)*(1-($B$12/100))</f>
        <v>3471300</v>
      </c>
      <c r="C39" s="27">
        <f>B39</f>
        <v>3471300</v>
      </c>
      <c r="D39" s="27">
        <v>0</v>
      </c>
      <c r="E39" s="27">
        <v>0</v>
      </c>
      <c r="F39" s="27">
        <f>$C$39*($B$15/100)</f>
        <v>173565</v>
      </c>
      <c r="G39" s="27">
        <v>0</v>
      </c>
      <c r="H39" s="27">
        <f>F39</f>
        <v>173565</v>
      </c>
      <c r="I39" s="27">
        <f>H39*(B11/100)</f>
        <v>8678.25</v>
      </c>
      <c r="J39" s="43">
        <f>I39*B16*365/(10^9)</f>
        <v>1.14032205</v>
      </c>
      <c r="K39" s="27">
        <f>I39-J39</f>
        <v>8677.1096779500003</v>
      </c>
      <c r="L39" s="27">
        <f t="shared" ref="L39:L46" si="1">H39-I39</f>
        <v>164886.75</v>
      </c>
      <c r="M39" s="30">
        <f>L39*$B$28/100</f>
        <v>1648.8675000000001</v>
      </c>
      <c r="N39" s="27">
        <f>L39+W39-M39</f>
        <v>163237.88250000001</v>
      </c>
      <c r="O39" s="27">
        <v>0</v>
      </c>
      <c r="P39" s="27">
        <v>0</v>
      </c>
      <c r="Q39" s="27">
        <f>N39</f>
        <v>163237.88250000001</v>
      </c>
      <c r="R39" s="27">
        <f>E39</f>
        <v>0</v>
      </c>
      <c r="S39" s="27">
        <v>0</v>
      </c>
      <c r="T39" s="27">
        <v>0</v>
      </c>
      <c r="U39" s="27">
        <f>T39</f>
        <v>0</v>
      </c>
      <c r="V39" s="27">
        <f>R39-S39</f>
        <v>0</v>
      </c>
      <c r="W39" s="27">
        <v>0</v>
      </c>
      <c r="X39" s="27">
        <f t="shared" ref="X39:X46" si="2">V39-W39</f>
        <v>0</v>
      </c>
      <c r="Y39" s="27">
        <f>K39+U39+X39</f>
        <v>8677.1096779500003</v>
      </c>
      <c r="Z39" s="30">
        <v>0</v>
      </c>
      <c r="AA39" s="27">
        <f>Y39-Z39</f>
        <v>8677.1096779500003</v>
      </c>
      <c r="AB39" s="27">
        <f t="shared" ref="AB39:AB46" si="3">Q39+AA39</f>
        <v>171914.99217795001</v>
      </c>
      <c r="AC39" s="27">
        <v>0</v>
      </c>
      <c r="AD39" s="30">
        <v>0</v>
      </c>
      <c r="AE39" s="27">
        <f>AB39</f>
        <v>171914.99217795001</v>
      </c>
      <c r="AF39" s="30">
        <f>AE39*$B$28/100</f>
        <v>1719.1499217795001</v>
      </c>
      <c r="AG39" s="27">
        <v>0</v>
      </c>
      <c r="AH39" s="27">
        <v>0</v>
      </c>
      <c r="AI39" s="27">
        <f t="shared" ref="AI39:AI46" si="4">O39+AH39</f>
        <v>0</v>
      </c>
      <c r="AJ39" s="30">
        <f t="shared" ref="AJ39:AJ45" si="5">(AG39+AI39)*$B$33/100</f>
        <v>0</v>
      </c>
    </row>
    <row r="40" spans="1:36" x14ac:dyDescent="0.25">
      <c r="A40" s="11" t="s">
        <v>293</v>
      </c>
      <c r="B40" s="27">
        <f>$B$49*($B$8/100)*($B$12/100)</f>
        <v>182700</v>
      </c>
      <c r="C40" s="27">
        <f>B40</f>
        <v>182700</v>
      </c>
      <c r="D40" s="27">
        <v>0</v>
      </c>
      <c r="E40" s="27">
        <v>0</v>
      </c>
      <c r="F40" s="27">
        <f>$C$40*($B$15/100)</f>
        <v>9135</v>
      </c>
      <c r="G40" s="27">
        <f>F40-H40</f>
        <v>8221.5</v>
      </c>
      <c r="H40" s="27">
        <f>F40*($B$7/100)</f>
        <v>913.5</v>
      </c>
      <c r="I40" s="27">
        <f>H40*(B12/100)</f>
        <v>45.675000000000004</v>
      </c>
      <c r="J40" s="43">
        <v>0</v>
      </c>
      <c r="K40" s="27">
        <f t="shared" ref="K40:K46" si="6">I40-J40</f>
        <v>45.675000000000004</v>
      </c>
      <c r="L40" s="27">
        <f t="shared" si="1"/>
        <v>867.82500000000005</v>
      </c>
      <c r="M40" s="30">
        <f t="shared" ref="M40:M41" si="7">L40*$B$28/100</f>
        <v>8.6782500000000002</v>
      </c>
      <c r="N40" s="27">
        <f>L40+W40-M40</f>
        <v>859.14675</v>
      </c>
      <c r="O40" s="27">
        <f>N40*(B17/100)</f>
        <v>773.23207500000001</v>
      </c>
      <c r="P40" s="27">
        <v>0</v>
      </c>
      <c r="Q40" s="27">
        <f>N40-O40</f>
        <v>85.914674999999988</v>
      </c>
      <c r="R40" s="27">
        <f>E40</f>
        <v>0</v>
      </c>
      <c r="S40" s="27">
        <v>0</v>
      </c>
      <c r="T40" s="27">
        <v>0</v>
      </c>
      <c r="U40" s="27">
        <f t="shared" ref="U40:U46" si="8">T40</f>
        <v>0</v>
      </c>
      <c r="V40" s="27">
        <f t="shared" ref="V40:V46" si="9">R40-S40</f>
        <v>0</v>
      </c>
      <c r="W40" s="27">
        <v>0</v>
      </c>
      <c r="X40" s="27">
        <f t="shared" si="2"/>
        <v>0</v>
      </c>
      <c r="Y40" s="27">
        <f>K40+U40+X40</f>
        <v>45.675000000000004</v>
      </c>
      <c r="Z40" s="30">
        <v>0</v>
      </c>
      <c r="AA40" s="27">
        <f t="shared" ref="AA40:AA46" si="10">Y40-Z40</f>
        <v>45.675000000000004</v>
      </c>
      <c r="AB40" s="27">
        <f t="shared" si="3"/>
        <v>131.589675</v>
      </c>
      <c r="AC40" s="27">
        <v>0</v>
      </c>
      <c r="AD40" s="30">
        <v>0</v>
      </c>
      <c r="AE40" s="27">
        <f t="shared" ref="AE40:AE41" si="11">AB40</f>
        <v>131.589675</v>
      </c>
      <c r="AF40" s="30">
        <f>AE40*$B$28/100</f>
        <v>1.3158967500000001</v>
      </c>
      <c r="AG40" s="27">
        <f>AE40-AF40</f>
        <v>130.27377824999999</v>
      </c>
      <c r="AH40" s="27">
        <v>0</v>
      </c>
      <c r="AI40" s="27">
        <f t="shared" si="4"/>
        <v>773.23207500000001</v>
      </c>
      <c r="AJ40" s="30">
        <f t="shared" si="5"/>
        <v>90.350585324999997</v>
      </c>
    </row>
    <row r="41" spans="1:36" x14ac:dyDescent="0.25">
      <c r="A41" s="11" t="s">
        <v>294</v>
      </c>
      <c r="B41" s="27">
        <v>0</v>
      </c>
      <c r="C41" s="27">
        <v>0</v>
      </c>
      <c r="D41" s="27">
        <f>B14*F43</f>
        <v>21435277.5</v>
      </c>
      <c r="E41" s="27">
        <v>0</v>
      </c>
      <c r="F41" s="27">
        <f>C41+D41</f>
        <v>21435277.5</v>
      </c>
      <c r="G41" s="27">
        <v>0</v>
      </c>
      <c r="H41" s="27">
        <f>F41</f>
        <v>21435277.5</v>
      </c>
      <c r="I41" s="27">
        <v>0</v>
      </c>
      <c r="J41" s="43">
        <v>0</v>
      </c>
      <c r="K41" s="27">
        <f t="shared" si="6"/>
        <v>0</v>
      </c>
      <c r="L41" s="27">
        <f t="shared" si="1"/>
        <v>21435277.5</v>
      </c>
      <c r="M41" s="30">
        <f t="shared" si="7"/>
        <v>214352.77499999999</v>
      </c>
      <c r="N41" s="27">
        <f>L41-M41</f>
        <v>21220924.725000001</v>
      </c>
      <c r="O41" s="27">
        <v>0</v>
      </c>
      <c r="P41" s="27">
        <v>0</v>
      </c>
      <c r="Q41" s="27">
        <f>N41</f>
        <v>21220924.725000001</v>
      </c>
      <c r="R41" s="27">
        <v>0</v>
      </c>
      <c r="S41" s="27">
        <f>R41</f>
        <v>0</v>
      </c>
      <c r="T41" s="27">
        <f>R41</f>
        <v>0</v>
      </c>
      <c r="U41" s="27">
        <f t="shared" si="8"/>
        <v>0</v>
      </c>
      <c r="V41" s="27">
        <f t="shared" si="9"/>
        <v>0</v>
      </c>
      <c r="W41" s="27">
        <v>0</v>
      </c>
      <c r="X41" s="27">
        <f t="shared" si="2"/>
        <v>0</v>
      </c>
      <c r="Y41" s="27">
        <f t="shared" ref="Y41:Z41" si="12">X41</f>
        <v>0</v>
      </c>
      <c r="Z41" s="30">
        <f t="shared" si="12"/>
        <v>0</v>
      </c>
      <c r="AA41" s="27">
        <f t="shared" si="10"/>
        <v>0</v>
      </c>
      <c r="AB41" s="27">
        <f t="shared" si="3"/>
        <v>21220924.725000001</v>
      </c>
      <c r="AC41" s="27">
        <v>0</v>
      </c>
      <c r="AD41" s="30">
        <v>0</v>
      </c>
      <c r="AE41" s="27">
        <f t="shared" si="11"/>
        <v>21220924.725000001</v>
      </c>
      <c r="AF41" s="30">
        <f t="shared" ref="AF41:AF43" si="13">AE41*$B$28/100</f>
        <v>212209.24725000001</v>
      </c>
      <c r="AG41" s="27">
        <v>0</v>
      </c>
      <c r="AH41" s="27">
        <v>0</v>
      </c>
      <c r="AI41" s="27">
        <f t="shared" si="4"/>
        <v>0</v>
      </c>
      <c r="AJ41" s="30">
        <f t="shared" si="5"/>
        <v>0</v>
      </c>
    </row>
    <row r="42" spans="1:36" ht="14.25" customHeight="1" x14ac:dyDescent="0.25">
      <c r="A42" s="13" t="s">
        <v>295</v>
      </c>
      <c r="B42" s="27">
        <f>B49*(B9/100)</f>
        <v>6786000</v>
      </c>
      <c r="C42" s="27">
        <v>0</v>
      </c>
      <c r="D42" s="27">
        <v>0</v>
      </c>
      <c r="E42" s="27">
        <f>B42</f>
        <v>6786000</v>
      </c>
      <c r="F42" s="27">
        <f t="shared" ref="F42" si="14">C42</f>
        <v>0</v>
      </c>
      <c r="G42" s="27">
        <f>F42-H42</f>
        <v>0</v>
      </c>
      <c r="H42" s="27">
        <v>0</v>
      </c>
      <c r="I42" s="27">
        <f>H42*(1-B37/100)</f>
        <v>0</v>
      </c>
      <c r="J42" s="43">
        <v>0</v>
      </c>
      <c r="K42" s="27">
        <f t="shared" si="6"/>
        <v>0</v>
      </c>
      <c r="L42" s="27">
        <f t="shared" si="1"/>
        <v>0</v>
      </c>
      <c r="M42" s="30">
        <v>0</v>
      </c>
      <c r="N42" s="27">
        <f>L42+W42-M42</f>
        <v>0</v>
      </c>
      <c r="O42" s="27">
        <v>0</v>
      </c>
      <c r="P42" s="27">
        <v>0</v>
      </c>
      <c r="Q42" s="27">
        <f>N42-O42</f>
        <v>0</v>
      </c>
      <c r="R42" s="27">
        <f>$E$42*(B15/100)</f>
        <v>339300</v>
      </c>
      <c r="S42" s="27">
        <v>0</v>
      </c>
      <c r="T42" s="27">
        <v>0</v>
      </c>
      <c r="U42" s="27">
        <f t="shared" si="8"/>
        <v>0</v>
      </c>
      <c r="V42" s="27">
        <f t="shared" si="9"/>
        <v>339300</v>
      </c>
      <c r="W42" s="27">
        <v>0</v>
      </c>
      <c r="X42" s="27">
        <f t="shared" si="2"/>
        <v>339300</v>
      </c>
      <c r="Y42" s="27">
        <f>K42+U42+X42</f>
        <v>339300</v>
      </c>
      <c r="Z42" s="30">
        <v>0</v>
      </c>
      <c r="AA42" s="27">
        <f t="shared" si="10"/>
        <v>339300</v>
      </c>
      <c r="AB42" s="27">
        <f t="shared" si="3"/>
        <v>339300</v>
      </c>
      <c r="AC42" s="27">
        <f>AB42*$B$25/100</f>
        <v>93764.40281030444</v>
      </c>
      <c r="AD42" s="30">
        <f>AC42*$B$28/100</f>
        <v>937.64402810304443</v>
      </c>
      <c r="AE42" s="27">
        <f>AB42*$B$26/100</f>
        <v>46882.20140515222</v>
      </c>
      <c r="AF42" s="30">
        <f t="shared" si="13"/>
        <v>468.82201405152222</v>
      </c>
      <c r="AG42" s="27">
        <v>0</v>
      </c>
      <c r="AH42" s="27">
        <f>AB42*$B$27/100</f>
        <v>198653.3957845433</v>
      </c>
      <c r="AI42" s="27">
        <f t="shared" si="4"/>
        <v>198653.3957845433</v>
      </c>
      <c r="AJ42" s="30">
        <f t="shared" si="5"/>
        <v>19865.339578454332</v>
      </c>
    </row>
    <row r="43" spans="1:36" x14ac:dyDescent="0.25">
      <c r="A43" s="13" t="s">
        <v>296</v>
      </c>
      <c r="B43" s="27">
        <v>0</v>
      </c>
      <c r="C43" s="27">
        <v>0</v>
      </c>
      <c r="D43" s="27">
        <v>0</v>
      </c>
      <c r="E43" s="27">
        <v>0</v>
      </c>
      <c r="F43" s="27">
        <f>$C$39+C40-F39-F44-F40</f>
        <v>3297735</v>
      </c>
      <c r="G43" s="27">
        <f>F43</f>
        <v>3297735</v>
      </c>
      <c r="H43" s="27">
        <v>0</v>
      </c>
      <c r="I43" s="27">
        <v>0</v>
      </c>
      <c r="J43" s="43">
        <v>0</v>
      </c>
      <c r="K43" s="27">
        <f t="shared" si="6"/>
        <v>0</v>
      </c>
      <c r="L43" s="27">
        <f t="shared" si="1"/>
        <v>0</v>
      </c>
      <c r="M43" s="30">
        <v>0</v>
      </c>
      <c r="N43" s="27">
        <v>0</v>
      </c>
      <c r="O43" s="27">
        <v>0</v>
      </c>
      <c r="P43" s="27">
        <v>0</v>
      </c>
      <c r="Q43" s="27">
        <v>0</v>
      </c>
      <c r="R43" s="27">
        <f>E42-R44-R42</f>
        <v>6107400</v>
      </c>
      <c r="S43" s="27">
        <f>R43</f>
        <v>6107400</v>
      </c>
      <c r="T43" s="27">
        <f>S43+G43</f>
        <v>9405135</v>
      </c>
      <c r="U43" s="27">
        <f t="shared" si="8"/>
        <v>9405135</v>
      </c>
      <c r="V43" s="27">
        <f t="shared" si="9"/>
        <v>0</v>
      </c>
      <c r="W43" s="27">
        <v>0</v>
      </c>
      <c r="X43" s="27">
        <f t="shared" si="2"/>
        <v>0</v>
      </c>
      <c r="Y43" s="27">
        <f>K43+U43+X43</f>
        <v>9405135</v>
      </c>
      <c r="Z43" s="30">
        <f>Y43*($B$21/100)</f>
        <v>188102.7</v>
      </c>
      <c r="AA43" s="27">
        <f t="shared" si="10"/>
        <v>9217032.3000000007</v>
      </c>
      <c r="AB43" s="27">
        <f t="shared" si="3"/>
        <v>9217032.3000000007</v>
      </c>
      <c r="AC43" s="27">
        <f>AB43*$B$25/100</f>
        <v>2547095.5770491804</v>
      </c>
      <c r="AD43" s="30">
        <f t="shared" ref="AD43:AD44" si="15">AC43*$B$28/100</f>
        <v>25470.955770491804</v>
      </c>
      <c r="AE43" s="27">
        <f t="shared" ref="AE43:AE44" si="16">AB43*$B$26/100</f>
        <v>1273547.7885245902</v>
      </c>
      <c r="AF43" s="30">
        <f t="shared" si="13"/>
        <v>12735.477885245902</v>
      </c>
      <c r="AG43" s="27">
        <v>0</v>
      </c>
      <c r="AH43" s="27">
        <f t="shared" ref="AH43:AH44" si="17">AB43*$B$27/100</f>
        <v>5396388.9344262294</v>
      </c>
      <c r="AI43" s="27">
        <f t="shared" si="4"/>
        <v>5396388.9344262294</v>
      </c>
      <c r="AJ43" s="30">
        <f>(AG43+AI43)*$B$33/100</f>
        <v>539638.89344262297</v>
      </c>
    </row>
    <row r="44" spans="1:36" x14ac:dyDescent="0.25">
      <c r="A44" s="13" t="s">
        <v>297</v>
      </c>
      <c r="B44" s="27">
        <v>0</v>
      </c>
      <c r="C44" s="27">
        <v>0</v>
      </c>
      <c r="D44" s="27">
        <v>0</v>
      </c>
      <c r="E44" s="27">
        <v>0</v>
      </c>
      <c r="F44" s="27">
        <f>$C$39*($B$10/100)</f>
        <v>173565</v>
      </c>
      <c r="G44" s="27">
        <v>0</v>
      </c>
      <c r="H44" s="27">
        <f>F44</f>
        <v>173565</v>
      </c>
      <c r="I44" s="27">
        <f>H44</f>
        <v>173565</v>
      </c>
      <c r="J44" s="43">
        <v>0</v>
      </c>
      <c r="K44" s="27">
        <f t="shared" si="6"/>
        <v>173565</v>
      </c>
      <c r="L44" s="27">
        <f t="shared" si="1"/>
        <v>0</v>
      </c>
      <c r="M44" s="30">
        <v>0</v>
      </c>
      <c r="N44" s="27">
        <v>0</v>
      </c>
      <c r="O44" s="27">
        <v>0</v>
      </c>
      <c r="P44" s="27">
        <v>0</v>
      </c>
      <c r="Q44" s="27">
        <v>0</v>
      </c>
      <c r="R44" s="27">
        <f>$E$42*(B10/100)</f>
        <v>339300</v>
      </c>
      <c r="S44" s="27">
        <v>0</v>
      </c>
      <c r="T44" s="27">
        <v>0</v>
      </c>
      <c r="U44" s="27">
        <f t="shared" si="8"/>
        <v>0</v>
      </c>
      <c r="V44" s="27">
        <f t="shared" si="9"/>
        <v>339300</v>
      </c>
      <c r="W44" s="27">
        <v>0</v>
      </c>
      <c r="X44" s="27">
        <f t="shared" si="2"/>
        <v>339300</v>
      </c>
      <c r="Y44" s="27">
        <f>K44+U44+X44</f>
        <v>512865</v>
      </c>
      <c r="Z44" s="30">
        <f>Y44*($B$21/100)</f>
        <v>10257.300000000001</v>
      </c>
      <c r="AA44" s="27">
        <f t="shared" si="10"/>
        <v>502607.7</v>
      </c>
      <c r="AB44" s="27">
        <f t="shared" si="3"/>
        <v>502607.7</v>
      </c>
      <c r="AC44" s="27">
        <f t="shared" ref="AC44:AC46" si="18">AB44*$B$25/100</f>
        <v>138893.93114754098</v>
      </c>
      <c r="AD44" s="30">
        <f t="shared" si="15"/>
        <v>1388.9393114754098</v>
      </c>
      <c r="AE44" s="27">
        <f t="shared" si="16"/>
        <v>69446.965573770489</v>
      </c>
      <c r="AF44" s="30">
        <f>AE44*$B$28/100</f>
        <v>694.4696557377049</v>
      </c>
      <c r="AG44" s="27">
        <v>0</v>
      </c>
      <c r="AH44" s="27">
        <f t="shared" si="17"/>
        <v>294266.80327868852</v>
      </c>
      <c r="AI44" s="27">
        <f t="shared" si="4"/>
        <v>294266.80327868852</v>
      </c>
      <c r="AJ44" s="30">
        <f t="shared" si="5"/>
        <v>29426.680327868853</v>
      </c>
    </row>
    <row r="45" spans="1:36" x14ac:dyDescent="0.25">
      <c r="A45" s="13" t="s">
        <v>298</v>
      </c>
      <c r="B45" s="27">
        <v>0</v>
      </c>
      <c r="C45" s="27">
        <v>0</v>
      </c>
      <c r="D45" s="27">
        <v>0</v>
      </c>
      <c r="E45" s="27">
        <v>0</v>
      </c>
      <c r="F45" s="27">
        <v>0</v>
      </c>
      <c r="G45" s="27">
        <v>0</v>
      </c>
      <c r="H45" s="27">
        <v>0</v>
      </c>
      <c r="I45" s="27">
        <v>0</v>
      </c>
      <c r="J45" s="43">
        <v>0</v>
      </c>
      <c r="K45" s="27">
        <f t="shared" si="6"/>
        <v>0</v>
      </c>
      <c r="L45" s="27">
        <f t="shared" si="1"/>
        <v>0</v>
      </c>
      <c r="M45" s="30">
        <v>0</v>
      </c>
      <c r="N45" s="27">
        <v>0</v>
      </c>
      <c r="O45" s="27">
        <v>0</v>
      </c>
      <c r="P45" s="27">
        <v>0</v>
      </c>
      <c r="Q45" s="27">
        <v>0</v>
      </c>
      <c r="R45" s="27">
        <v>0</v>
      </c>
      <c r="S45" s="27">
        <v>0</v>
      </c>
      <c r="T45" s="27">
        <v>0</v>
      </c>
      <c r="U45" s="27">
        <f t="shared" si="8"/>
        <v>0</v>
      </c>
      <c r="V45" s="27">
        <f t="shared" si="9"/>
        <v>0</v>
      </c>
      <c r="W45" s="27">
        <v>0</v>
      </c>
      <c r="X45" s="27">
        <f t="shared" si="2"/>
        <v>0</v>
      </c>
      <c r="Y45" s="27">
        <v>0</v>
      </c>
      <c r="Z45" s="30">
        <v>0</v>
      </c>
      <c r="AA45" s="27">
        <f t="shared" si="10"/>
        <v>0</v>
      </c>
      <c r="AB45" s="27">
        <f t="shared" si="3"/>
        <v>0</v>
      </c>
      <c r="AC45" s="27">
        <v>0</v>
      </c>
      <c r="AD45" s="30">
        <v>0</v>
      </c>
      <c r="AE45" s="27">
        <v>0</v>
      </c>
      <c r="AF45" s="30">
        <f>($AE$49-$AE$40)*(B29/100)*(B30/100)*((100-B31)/100)</f>
        <v>34174.075009022192</v>
      </c>
      <c r="AG45" s="27">
        <f>($AE$49-$AE$40)*(B29/100)*(B30/100)*(B31/100)</f>
        <v>649307.42517142161</v>
      </c>
      <c r="AH45" s="27">
        <v>0</v>
      </c>
      <c r="AI45" s="27">
        <f t="shared" si="4"/>
        <v>0</v>
      </c>
      <c r="AJ45" s="30">
        <f t="shared" si="5"/>
        <v>64930.742517142164</v>
      </c>
    </row>
    <row r="46" spans="1:36" x14ac:dyDescent="0.25">
      <c r="A46" s="13" t="s">
        <v>299</v>
      </c>
      <c r="B46" s="27">
        <v>0</v>
      </c>
      <c r="C46" s="27">
        <v>0</v>
      </c>
      <c r="D46" s="27">
        <v>0</v>
      </c>
      <c r="E46" s="27">
        <v>0</v>
      </c>
      <c r="F46" s="27">
        <v>0</v>
      </c>
      <c r="G46" s="27">
        <v>0</v>
      </c>
      <c r="H46" s="27">
        <v>0</v>
      </c>
      <c r="I46" s="27">
        <v>0</v>
      </c>
      <c r="J46" s="43">
        <v>0</v>
      </c>
      <c r="K46" s="27">
        <f t="shared" si="6"/>
        <v>0</v>
      </c>
      <c r="L46" s="27">
        <f t="shared" si="1"/>
        <v>0</v>
      </c>
      <c r="M46" s="30">
        <v>0</v>
      </c>
      <c r="N46" s="27">
        <v>0</v>
      </c>
      <c r="O46" s="27">
        <v>0</v>
      </c>
      <c r="P46" s="27">
        <v>0</v>
      </c>
      <c r="Q46" s="27">
        <v>0</v>
      </c>
      <c r="R46" s="27">
        <v>0</v>
      </c>
      <c r="S46" s="27">
        <v>0</v>
      </c>
      <c r="T46" s="27">
        <v>0</v>
      </c>
      <c r="U46" s="27">
        <f t="shared" si="8"/>
        <v>0</v>
      </c>
      <c r="V46" s="27">
        <f t="shared" si="9"/>
        <v>0</v>
      </c>
      <c r="W46" s="27">
        <v>0</v>
      </c>
      <c r="X46" s="27">
        <f t="shared" si="2"/>
        <v>0</v>
      </c>
      <c r="Y46" s="27">
        <v>0</v>
      </c>
      <c r="Z46" s="30">
        <v>0</v>
      </c>
      <c r="AA46" s="27">
        <f t="shared" si="10"/>
        <v>0</v>
      </c>
      <c r="AB46" s="27">
        <f t="shared" si="3"/>
        <v>0</v>
      </c>
      <c r="AC46" s="27">
        <f t="shared" si="18"/>
        <v>0</v>
      </c>
      <c r="AD46" s="30">
        <v>0</v>
      </c>
      <c r="AE46" s="27">
        <v>0</v>
      </c>
      <c r="AF46" s="30">
        <v>0</v>
      </c>
      <c r="AG46" s="27">
        <f>($AE$49-$AE$40)*($B$29/100)*($B$32/100)</f>
        <v>3873061.8343558484</v>
      </c>
      <c r="AH46" s="27">
        <f t="shared" ref="AH46" si="19">AB46*$B$24/100</f>
        <v>0</v>
      </c>
      <c r="AI46" s="27">
        <f t="shared" si="4"/>
        <v>0</v>
      </c>
      <c r="AJ46" s="30">
        <f>(AG46+AI46)*$B$33/100</f>
        <v>387306.18343558483</v>
      </c>
    </row>
    <row r="47" spans="1:36" x14ac:dyDescent="0.25">
      <c r="A47" s="13" t="s">
        <v>300</v>
      </c>
      <c r="B47" s="27">
        <v>0</v>
      </c>
      <c r="C47" s="27">
        <v>0</v>
      </c>
      <c r="D47" s="27">
        <v>0</v>
      </c>
      <c r="E47" s="27">
        <v>0</v>
      </c>
      <c r="F47" s="27">
        <v>0</v>
      </c>
      <c r="G47" s="27">
        <v>0</v>
      </c>
      <c r="H47" s="27">
        <v>0</v>
      </c>
      <c r="I47" s="27">
        <v>0</v>
      </c>
      <c r="J47" s="30">
        <v>0</v>
      </c>
      <c r="K47" s="27">
        <v>0</v>
      </c>
      <c r="L47" s="27">
        <v>0</v>
      </c>
      <c r="M47" s="30">
        <v>0</v>
      </c>
      <c r="N47" s="27">
        <v>0</v>
      </c>
      <c r="O47" s="27">
        <v>0</v>
      </c>
      <c r="P47" s="27">
        <v>0</v>
      </c>
      <c r="Q47" s="27">
        <v>0</v>
      </c>
      <c r="R47" s="27">
        <v>0</v>
      </c>
      <c r="S47" s="27">
        <v>0</v>
      </c>
      <c r="T47" s="27">
        <v>0</v>
      </c>
      <c r="U47" s="27">
        <v>0</v>
      </c>
      <c r="V47" s="27">
        <v>0</v>
      </c>
      <c r="W47" s="27">
        <v>0</v>
      </c>
      <c r="X47" s="27">
        <v>0</v>
      </c>
      <c r="Y47" s="27">
        <v>0</v>
      </c>
      <c r="Z47" s="30">
        <v>0</v>
      </c>
      <c r="AA47" s="27">
        <v>0</v>
      </c>
      <c r="AB47" s="27">
        <v>0</v>
      </c>
      <c r="AC47" s="27">
        <v>0</v>
      </c>
      <c r="AD47" s="30">
        <v>0</v>
      </c>
      <c r="AE47" s="27">
        <v>0</v>
      </c>
      <c r="AF47" s="30">
        <v>0</v>
      </c>
      <c r="AG47" s="27">
        <v>0</v>
      </c>
      <c r="AH47" s="27">
        <v>0</v>
      </c>
      <c r="AI47" s="27">
        <v>0</v>
      </c>
      <c r="AJ47" s="30">
        <f>(AI49+AG49)*(B34/100)</f>
        <v>208251.6379773996</v>
      </c>
    </row>
    <row r="48" spans="1:36" x14ac:dyDescent="0.25">
      <c r="A48" s="13" t="s">
        <v>301</v>
      </c>
      <c r="B48" s="27">
        <v>0</v>
      </c>
      <c r="C48" s="27">
        <v>0</v>
      </c>
      <c r="D48" s="27">
        <v>0</v>
      </c>
      <c r="E48" s="27">
        <v>0</v>
      </c>
      <c r="F48" s="27">
        <v>0</v>
      </c>
      <c r="G48" s="27">
        <v>0</v>
      </c>
      <c r="H48" s="27">
        <v>0</v>
      </c>
      <c r="I48" s="27">
        <v>0</v>
      </c>
      <c r="J48" s="30">
        <v>0</v>
      </c>
      <c r="K48" s="27">
        <v>0</v>
      </c>
      <c r="L48" s="27">
        <v>0</v>
      </c>
      <c r="M48" s="30">
        <v>0</v>
      </c>
      <c r="N48" s="27">
        <v>0</v>
      </c>
      <c r="O48" s="27">
        <v>0</v>
      </c>
      <c r="P48" s="27">
        <v>0</v>
      </c>
      <c r="Q48" s="27">
        <v>0</v>
      </c>
      <c r="R48" s="27">
        <v>0</v>
      </c>
      <c r="S48" s="27">
        <v>0</v>
      </c>
      <c r="T48" s="27">
        <v>0</v>
      </c>
      <c r="U48" s="27">
        <v>0</v>
      </c>
      <c r="V48" s="27">
        <v>0</v>
      </c>
      <c r="W48" s="27">
        <v>0</v>
      </c>
      <c r="X48" s="27">
        <v>0</v>
      </c>
      <c r="Y48" s="27">
        <v>0</v>
      </c>
      <c r="Z48" s="30">
        <v>0</v>
      </c>
      <c r="AA48" s="27">
        <v>0</v>
      </c>
      <c r="AB48" s="27">
        <v>0</v>
      </c>
      <c r="AC48" s="27">
        <v>0</v>
      </c>
      <c r="AD48" s="30">
        <v>0</v>
      </c>
      <c r="AE48" s="27">
        <v>0</v>
      </c>
      <c r="AF48" s="30">
        <v>0</v>
      </c>
      <c r="AG48" s="27">
        <v>0</v>
      </c>
      <c r="AH48" s="27">
        <v>0</v>
      </c>
      <c r="AI48" s="27">
        <v>0</v>
      </c>
      <c r="AJ48" s="30">
        <f>(AI49+AG49)*(B35/100)</f>
        <v>1145384.0088756979</v>
      </c>
    </row>
    <row r="49" spans="1:36" x14ac:dyDescent="0.25">
      <c r="A49" s="20" t="s">
        <v>302</v>
      </c>
      <c r="B49" s="29">
        <f>B5*1*B6</f>
        <v>10440000</v>
      </c>
      <c r="C49" s="29">
        <f>SUM(C39:C48)</f>
        <v>3654000</v>
      </c>
      <c r="D49" s="29">
        <f t="shared" ref="D49:AJ49" si="20">SUM(D39:D48)</f>
        <v>21435277.5</v>
      </c>
      <c r="E49" s="29">
        <f t="shared" si="20"/>
        <v>6786000</v>
      </c>
      <c r="F49" s="29">
        <f t="shared" si="20"/>
        <v>25089277.5</v>
      </c>
      <c r="G49" s="29">
        <f t="shared" si="20"/>
        <v>3305956.5</v>
      </c>
      <c r="H49" s="29">
        <f t="shared" si="20"/>
        <v>21783321</v>
      </c>
      <c r="I49" s="29">
        <f t="shared" si="20"/>
        <v>182288.92499999999</v>
      </c>
      <c r="J49" s="46">
        <f t="shared" si="20"/>
        <v>1.14032205</v>
      </c>
      <c r="K49" s="29">
        <f t="shared" si="20"/>
        <v>182287.78467795</v>
      </c>
      <c r="L49" s="29">
        <f t="shared" si="20"/>
        <v>21601032.074999999</v>
      </c>
      <c r="M49" s="29">
        <f t="shared" si="20"/>
        <v>216010.32074999998</v>
      </c>
      <c r="N49" s="29">
        <f t="shared" si="20"/>
        <v>21385021.754250001</v>
      </c>
      <c r="O49" s="29">
        <f t="shared" si="20"/>
        <v>773.23207500000001</v>
      </c>
      <c r="P49" s="29">
        <f t="shared" si="20"/>
        <v>0</v>
      </c>
      <c r="Q49" s="29">
        <f t="shared" si="20"/>
        <v>21384248.522175003</v>
      </c>
      <c r="R49" s="29">
        <f t="shared" si="20"/>
        <v>6786000</v>
      </c>
      <c r="S49" s="29">
        <f t="shared" si="20"/>
        <v>6107400</v>
      </c>
      <c r="T49" s="29">
        <f t="shared" si="20"/>
        <v>9405135</v>
      </c>
      <c r="U49" s="29">
        <f t="shared" si="20"/>
        <v>9405135</v>
      </c>
      <c r="V49" s="29">
        <f t="shared" si="20"/>
        <v>678600</v>
      </c>
      <c r="W49" s="29">
        <f t="shared" si="20"/>
        <v>0</v>
      </c>
      <c r="X49" s="29">
        <f t="shared" si="20"/>
        <v>678600</v>
      </c>
      <c r="Y49" s="29">
        <f t="shared" si="20"/>
        <v>10266022.784677951</v>
      </c>
      <c r="Z49" s="29">
        <f t="shared" si="20"/>
        <v>198360</v>
      </c>
      <c r="AA49" s="29">
        <f t="shared" si="20"/>
        <v>10067662.784677951</v>
      </c>
      <c r="AB49" s="29">
        <f t="shared" si="20"/>
        <v>31451911.306852952</v>
      </c>
      <c r="AC49" s="29">
        <f t="shared" si="20"/>
        <v>2779753.9110070257</v>
      </c>
      <c r="AD49" s="29">
        <f t="shared" si="20"/>
        <v>27797.539110070258</v>
      </c>
      <c r="AE49" s="29">
        <f t="shared" si="20"/>
        <v>22782848.262356464</v>
      </c>
      <c r="AF49" s="29">
        <f t="shared" si="20"/>
        <v>262002.55763258686</v>
      </c>
      <c r="AG49" s="29">
        <f t="shared" si="20"/>
        <v>4522499.5333055202</v>
      </c>
      <c r="AH49" s="29">
        <f t="shared" si="20"/>
        <v>5889309.1334894607</v>
      </c>
      <c r="AI49" s="29">
        <f t="shared" si="20"/>
        <v>5890082.3655644609</v>
      </c>
      <c r="AJ49" s="29">
        <f t="shared" si="20"/>
        <v>2394893.8367400956</v>
      </c>
    </row>
    <row r="50" spans="1:36" x14ac:dyDescent="0.25">
      <c r="B50" s="38"/>
      <c r="C50" s="38"/>
      <c r="D50" s="38"/>
      <c r="E50" s="38"/>
      <c r="F50" s="38"/>
      <c r="G50" s="38"/>
      <c r="H50" s="38"/>
      <c r="I50" s="38"/>
      <c r="J50" s="41"/>
      <c r="K50" s="38"/>
      <c r="L50" s="38"/>
      <c r="M50" s="39"/>
      <c r="N50" s="38"/>
      <c r="O50" s="40"/>
      <c r="P50" s="38"/>
      <c r="Q50" s="38"/>
      <c r="R50" s="38"/>
      <c r="S50" s="38"/>
      <c r="T50" s="38"/>
      <c r="U50" s="38"/>
      <c r="V50" s="38"/>
      <c r="W50" s="38"/>
      <c r="X50" s="38"/>
      <c r="Y50" s="38"/>
      <c r="Z50" s="38"/>
      <c r="AA50" s="38"/>
      <c r="AB50" s="38"/>
      <c r="AC50" s="38"/>
      <c r="AD50" s="40"/>
      <c r="AE50" s="38"/>
      <c r="AF50" s="38"/>
      <c r="AG50" s="38"/>
      <c r="AH50" s="38"/>
      <c r="AI50" s="38"/>
      <c r="AJ50" s="38"/>
    </row>
    <row r="51" spans="1:36" x14ac:dyDescent="0.25">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row>
    <row r="52" spans="1:36" x14ac:dyDescent="0.25">
      <c r="G52" s="27"/>
      <c r="H52" s="27"/>
      <c r="AF52" s="27"/>
    </row>
    <row r="53" spans="1:36" ht="28.5" x14ac:dyDescent="0.45">
      <c r="A53" s="2" t="s">
        <v>303</v>
      </c>
      <c r="C53" s="54" t="s">
        <v>344</v>
      </c>
      <c r="D53" s="54"/>
      <c r="E53" s="54"/>
      <c r="F53" s="54"/>
      <c r="G53" s="54"/>
      <c r="H53" s="54"/>
      <c r="I53" s="54"/>
      <c r="J53" s="54"/>
      <c r="K53" s="54"/>
      <c r="L53" s="54"/>
      <c r="M53" s="54"/>
      <c r="U53" s="38"/>
      <c r="AE53" s="34"/>
      <c r="AF53" s="27"/>
    </row>
    <row r="54" spans="1:36" ht="45" x14ac:dyDescent="0.25">
      <c r="A54" s="53" t="s">
        <v>330</v>
      </c>
      <c r="AC54" s="27"/>
      <c r="AD54" s="27"/>
    </row>
    <row r="55" spans="1:36" ht="30" x14ac:dyDescent="0.25">
      <c r="A55" s="53" t="s">
        <v>331</v>
      </c>
      <c r="AC55" s="27"/>
      <c r="AD55" s="27"/>
      <c r="AE55" s="27"/>
      <c r="AG55" s="27"/>
      <c r="AJ55" s="27"/>
    </row>
    <row r="56" spans="1:36" ht="60" x14ac:dyDescent="0.25">
      <c r="A56" s="53" t="s">
        <v>332</v>
      </c>
      <c r="B56" s="33"/>
      <c r="AC56" s="27"/>
      <c r="AD56" s="27"/>
      <c r="AE56" s="27"/>
      <c r="AJ56" s="27"/>
    </row>
    <row r="57" spans="1:36" ht="105" x14ac:dyDescent="0.25">
      <c r="A57" s="53" t="s">
        <v>333</v>
      </c>
      <c r="D57" s="33"/>
      <c r="AC57" s="27"/>
      <c r="AD57" s="27"/>
      <c r="AE57" s="27"/>
      <c r="AH57" s="27"/>
      <c r="AJ57" s="27"/>
    </row>
    <row r="58" spans="1:36" ht="45" x14ac:dyDescent="0.25">
      <c r="A58" s="53" t="s">
        <v>334</v>
      </c>
      <c r="AC58" s="27"/>
      <c r="AD58" s="27"/>
      <c r="AE58" s="40"/>
      <c r="AH58" s="42"/>
      <c r="AJ58" s="27"/>
    </row>
    <row r="59" spans="1:36" ht="30" x14ac:dyDescent="0.25">
      <c r="A59" s="53" t="s">
        <v>335</v>
      </c>
      <c r="AC59" s="27"/>
      <c r="AD59" s="27"/>
      <c r="AE59" s="40"/>
      <c r="AH59" s="27"/>
      <c r="AJ59" s="27"/>
    </row>
    <row r="60" spans="1:36" ht="60" x14ac:dyDescent="0.25">
      <c r="A60" s="53" t="s">
        <v>336</v>
      </c>
      <c r="AC60" s="27"/>
      <c r="AD60" s="27"/>
      <c r="AE60" s="40"/>
      <c r="AJ60" s="27"/>
    </row>
    <row r="61" spans="1:36" x14ac:dyDescent="0.25">
      <c r="A61" s="53" t="s">
        <v>337</v>
      </c>
      <c r="AC61" s="27"/>
      <c r="AD61" s="27"/>
      <c r="AE61" s="40"/>
      <c r="AJ61" s="27"/>
    </row>
    <row r="62" spans="1:36" ht="30" x14ac:dyDescent="0.25">
      <c r="A62" s="53" t="s">
        <v>338</v>
      </c>
      <c r="AC62" s="27"/>
      <c r="AD62" s="27"/>
      <c r="AE62" s="40"/>
      <c r="AJ62" s="27"/>
    </row>
    <row r="63" spans="1:36" ht="30" x14ac:dyDescent="0.25">
      <c r="A63" s="53" t="s">
        <v>339</v>
      </c>
      <c r="B63" s="26"/>
      <c r="AD63" s="27"/>
      <c r="AE63" s="40"/>
    </row>
    <row r="64" spans="1:36" ht="45" x14ac:dyDescent="0.25">
      <c r="A64" s="53" t="s">
        <v>340</v>
      </c>
      <c r="AD64" s="27"/>
      <c r="AE64" s="40"/>
    </row>
    <row r="65" spans="1:31" x14ac:dyDescent="0.25">
      <c r="A65" s="53" t="s">
        <v>341</v>
      </c>
      <c r="AD65" s="27"/>
      <c r="AE65" s="40"/>
    </row>
    <row r="66" spans="1:31" ht="30" x14ac:dyDescent="0.25">
      <c r="A66" s="53" t="s">
        <v>342</v>
      </c>
      <c r="B66" s="26"/>
      <c r="AD66" s="27"/>
    </row>
    <row r="67" spans="1:31" ht="45" x14ac:dyDescent="0.25">
      <c r="A67" s="53" t="s">
        <v>343</v>
      </c>
      <c r="AD67" s="27"/>
    </row>
    <row r="68" spans="1:31" x14ac:dyDescent="0.25">
      <c r="AD68" s="27"/>
    </row>
    <row r="69" spans="1:31" x14ac:dyDescent="0.25">
      <c r="AD69" s="27"/>
    </row>
    <row r="70" spans="1:31" x14ac:dyDescent="0.25">
      <c r="AD70" s="27"/>
    </row>
    <row r="71" spans="1:31" x14ac:dyDescent="0.25">
      <c r="AD71" s="27"/>
    </row>
    <row r="72" spans="1:31" x14ac:dyDescent="0.25">
      <c r="AD72" s="27"/>
    </row>
    <row r="73" spans="1:31" x14ac:dyDescent="0.25">
      <c r="AD73" s="27"/>
    </row>
    <row r="74" spans="1:31" x14ac:dyDescent="0.25">
      <c r="AD74" s="27"/>
    </row>
    <row r="75" spans="1:31" x14ac:dyDescent="0.25">
      <c r="AD75" s="27"/>
    </row>
    <row r="76" spans="1:31" x14ac:dyDescent="0.25">
      <c r="AD76" s="27"/>
    </row>
    <row r="77" spans="1:31" x14ac:dyDescent="0.25">
      <c r="AD77" s="27"/>
    </row>
  </sheetData>
  <mergeCells count="1">
    <mergeCell ref="C53:M53"/>
  </mergeCells>
  <pageMargins left="0.7" right="0.7" top="0.75" bottom="0.75" header="0.3" footer="0.3"/>
  <pageSetup orientation="portrait" horizontalDpi="360" verticalDpi="360" r:id="rId1"/>
  <drawing r:id="rId2"/>
  <legacyDrawing r:id="rId3"/>
  <oleObjects>
    <mc:AlternateContent xmlns:mc="http://schemas.openxmlformats.org/markup-compatibility/2006">
      <mc:Choice Requires="x14">
        <oleObject progId="Visio.Drawing.15" shapeId="3074" r:id="rId4">
          <objectPr defaultSize="0" autoPict="0" r:id="rId5">
            <anchor moveWithCells="1" sizeWithCells="1">
              <from>
                <xdr:col>2</xdr:col>
                <xdr:colOff>19050</xdr:colOff>
                <xdr:row>52</xdr:row>
                <xdr:rowOff>361950</xdr:rowOff>
              </from>
              <to>
                <xdr:col>13</xdr:col>
                <xdr:colOff>28575</xdr:colOff>
                <xdr:row>74</xdr:row>
                <xdr:rowOff>38100</xdr:rowOff>
              </to>
            </anchor>
          </objectPr>
        </oleObject>
      </mc:Choice>
      <mc:Fallback>
        <oleObject progId="Visio.Drawing.15" shapeId="3074"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F6FE-2D9C-4784-B666-2CDB4142865E}">
  <sheetPr>
    <tabColor rgb="FFFFFF00"/>
  </sheetPr>
  <dimension ref="A1:B19"/>
  <sheetViews>
    <sheetView workbookViewId="0">
      <selection activeCell="E22" sqref="E22"/>
    </sheetView>
  </sheetViews>
  <sheetFormatPr defaultRowHeight="15" x14ac:dyDescent="0.25"/>
  <cols>
    <col min="1" max="16384" width="9.140625" style="49"/>
  </cols>
  <sheetData>
    <row r="1" spans="1:2" s="11" customFormat="1" x14ac:dyDescent="0.25">
      <c r="A1" s="11" t="s">
        <v>317</v>
      </c>
      <c r="B1" s="11" t="s">
        <v>304</v>
      </c>
    </row>
    <row r="2" spans="1:2" s="49" customFormat="1" x14ac:dyDescent="0.25">
      <c r="A2" s="47">
        <v>1</v>
      </c>
      <c r="B2" s="48" t="s">
        <v>309</v>
      </c>
    </row>
    <row r="3" spans="1:2" s="49" customFormat="1" x14ac:dyDescent="0.25">
      <c r="A3" s="47">
        <f>A2+1</f>
        <v>2</v>
      </c>
      <c r="B3" s="48" t="s">
        <v>310</v>
      </c>
    </row>
    <row r="4" spans="1:2" s="49" customFormat="1" x14ac:dyDescent="0.25">
      <c r="A4" s="47">
        <f t="shared" ref="A4:A18" si="0">A3+1</f>
        <v>3</v>
      </c>
      <c r="B4" s="48" t="s">
        <v>311</v>
      </c>
    </row>
    <row r="5" spans="1:2" s="49" customFormat="1" x14ac:dyDescent="0.25">
      <c r="A5" s="47">
        <f t="shared" si="0"/>
        <v>4</v>
      </c>
      <c r="B5" s="48" t="s">
        <v>312</v>
      </c>
    </row>
    <row r="6" spans="1:2" s="49" customFormat="1" x14ac:dyDescent="0.25">
      <c r="A6" s="47">
        <f t="shared" si="0"/>
        <v>5</v>
      </c>
      <c r="B6" s="48" t="s">
        <v>313</v>
      </c>
    </row>
    <row r="7" spans="1:2" s="49" customFormat="1" x14ac:dyDescent="0.25">
      <c r="A7" s="47">
        <f t="shared" si="0"/>
        <v>6</v>
      </c>
      <c r="B7" s="48" t="s">
        <v>314</v>
      </c>
    </row>
    <row r="8" spans="1:2" s="49" customFormat="1" x14ac:dyDescent="0.25">
      <c r="A8" s="47">
        <f t="shared" si="0"/>
        <v>7</v>
      </c>
      <c r="B8" s="48" t="s">
        <v>318</v>
      </c>
    </row>
    <row r="9" spans="1:2" s="49" customFormat="1" x14ac:dyDescent="0.25">
      <c r="A9" s="47">
        <f t="shared" si="0"/>
        <v>8</v>
      </c>
      <c r="B9" s="48" t="s">
        <v>319</v>
      </c>
    </row>
    <row r="10" spans="1:2" s="49" customFormat="1" x14ac:dyDescent="0.25">
      <c r="A10" s="47">
        <f t="shared" si="0"/>
        <v>9</v>
      </c>
      <c r="B10" s="48" t="s">
        <v>320</v>
      </c>
    </row>
    <row r="11" spans="1:2" s="49" customFormat="1" x14ac:dyDescent="0.25">
      <c r="A11" s="47">
        <f t="shared" si="0"/>
        <v>10</v>
      </c>
      <c r="B11" s="48" t="s">
        <v>321</v>
      </c>
    </row>
    <row r="12" spans="1:2" s="49" customFormat="1" x14ac:dyDescent="0.25">
      <c r="A12" s="47">
        <f t="shared" si="0"/>
        <v>11</v>
      </c>
      <c r="B12" s="48" t="s">
        <v>315</v>
      </c>
    </row>
    <row r="13" spans="1:2" s="49" customFormat="1" x14ac:dyDescent="0.25">
      <c r="A13" s="47">
        <f t="shared" si="0"/>
        <v>12</v>
      </c>
      <c r="B13" s="48" t="s">
        <v>322</v>
      </c>
    </row>
    <row r="14" spans="1:2" s="49" customFormat="1" x14ac:dyDescent="0.25">
      <c r="A14" s="47">
        <f t="shared" si="0"/>
        <v>13</v>
      </c>
      <c r="B14" s="48" t="s">
        <v>316</v>
      </c>
    </row>
    <row r="15" spans="1:2" s="49" customFormat="1" x14ac:dyDescent="0.25">
      <c r="A15" s="47">
        <f t="shared" si="0"/>
        <v>14</v>
      </c>
      <c r="B15" s="48" t="s">
        <v>323</v>
      </c>
    </row>
    <row r="16" spans="1:2" s="49" customFormat="1" x14ac:dyDescent="0.25">
      <c r="A16" s="47">
        <f t="shared" si="0"/>
        <v>15</v>
      </c>
      <c r="B16" s="48" t="s">
        <v>324</v>
      </c>
    </row>
    <row r="17" spans="1:2" s="49" customFormat="1" x14ac:dyDescent="0.25">
      <c r="A17" s="47">
        <f t="shared" si="0"/>
        <v>16</v>
      </c>
      <c r="B17" s="48" t="s">
        <v>325</v>
      </c>
    </row>
    <row r="18" spans="1:2" s="49" customFormat="1" x14ac:dyDescent="0.25">
      <c r="A18" s="47">
        <f t="shared" si="0"/>
        <v>17</v>
      </c>
      <c r="B18" s="48" t="s">
        <v>326</v>
      </c>
    </row>
    <row r="19" spans="1:2" s="49" customFormat="1" x14ac:dyDescent="0.25">
      <c r="A19" s="5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9F11D2A2FBBEED40A750386529AFE883" ma:contentTypeVersion="17" ma:contentTypeDescription="Create a new document." ma:contentTypeScope="" ma:versionID="1d700f53c364a392761c4851b74b06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241d41d8-5778-4e30-b44e-dee891c66b79" xmlns:ns6="af43f131-d884-42a1-ba66-3c1404ec48fc" targetNamespace="http://schemas.microsoft.com/office/2006/metadata/properties" ma:root="true" ma:fieldsID="1021bbc9a5144de16198763d6d291808" ns1:_="" ns2:_="" ns3:_="" ns4:_="" ns5:_="" ns6:_="">
    <xsd:import namespace="http://schemas.microsoft.com/sharepoint/v3"/>
    <xsd:import namespace="4ffa91fb-a0ff-4ac5-b2db-65c790d184a4"/>
    <xsd:import namespace="http://schemas.microsoft.com/sharepoint.v3"/>
    <xsd:import namespace="http://schemas.microsoft.com/sharepoint/v3/fields"/>
    <xsd:import namespace="241d41d8-5778-4e30-b44e-dee891c66b79"/>
    <xsd:import namespace="af43f131-d884-42a1-ba66-3c1404ec48fc"/>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AutoKeyPoints" minOccurs="0"/>
                <xsd:element ref="ns5:MediaServiceKeyPoints" minOccurs="0"/>
                <xsd:element ref="ns6:SharedWithUsers" minOccurs="0"/>
                <xsd:element ref="ns6: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LengthInSeconds" minOccurs="0"/>
                <xsd:element ref="ns5:lcf76f155ced4ddcb4097134ff3c332f"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bbef4fbc-904d-4533-a74d-67633234e494}" ma:internalName="TaxCatchAllLabel" ma:readOnly="true" ma:showField="CatchAllDataLabel" ma:web="af43f131-d884-42a1-ba66-3c1404ec48f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bbef4fbc-904d-4533-a74d-67633234e494}" ma:internalName="TaxCatchAll" ma:showField="CatchAllData" ma:web="af43f131-d884-42a1-ba66-3c1404ec48f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41d41d8-5778-4e30-b44e-dee891c66b7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DateTaken" ma:index="38" nillable="true" ma:displayName="MediaServiceDateTaken" ma:hidden="true" ma:internalName="MediaServiceDateTaken" ma:readOnly="true">
      <xsd:simpleType>
        <xsd:restriction base="dms:Text"/>
      </xsd:simpleType>
    </xsd:element>
    <xsd:element name="MediaLengthInSeconds" ma:index="39"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43f131-d884-42a1-ba66-3c1404ec48fc"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Coverage xmlns="http://schemas.microsoft.com/sharepoint/v3/fields" xsi:nil="true"/>
    <Record xmlns="4ffa91fb-a0ff-4ac5-b2db-65c790d184a4" xsi:nil="true"/>
    <EPA_x0020_Office xmlns="4ffa91fb-a0ff-4ac5-b2db-65c790d184a4" xsi:nil="true"/>
    <Document_x0020_Creation_x0020_Date xmlns="4ffa91fb-a0ff-4ac5-b2db-65c790d184a4" xsi:nil="true"/>
    <EPA_x0020_Related_x0020_Documents xmlns="4ffa91fb-a0ff-4ac5-b2db-65c790d184a4" xsi:nil="true"/>
    <_Source xmlns="http://schemas.microsoft.com/sharepoint/v3/fields" xsi:nil="true"/>
    <CategoryDescription xmlns="http://schemas.microsoft.com/sharepoint.v3" xsi:nil="true"/>
    <EPA_x0020_Contributor xmlns="4ffa91fb-a0ff-4ac5-b2db-65c790d184a4">
      <UserInfo>
        <DisplayName/>
        <AccountId xsi:nil="true"/>
        <AccountType/>
      </UserInfo>
    </EPA_x0020_Contributor>
    <TaxCatchAll xmlns="4ffa91fb-a0ff-4ac5-b2db-65c790d184a4" xsi:nil="true"/>
    <TaxKeywordTaxHTField xmlns="4ffa91fb-a0ff-4ac5-b2db-65c790d184a4">
      <Terms xmlns="http://schemas.microsoft.com/office/infopath/2007/PartnerControls"/>
    </TaxKeywordTaxHTField>
    <Rights xmlns="4ffa91fb-a0ff-4ac5-b2db-65c790d184a4" xsi:nil="true"/>
    <External_x0020_Contributor xmlns="4ffa91fb-a0ff-4ac5-b2db-65c790d184a4" xsi:nil="true"/>
    <Identifier xmlns="4ffa91fb-a0ff-4ac5-b2db-65c790d184a4" xsi:nil="true"/>
    <Creator xmlns="4ffa91fb-a0ff-4ac5-b2db-65c790d184a4">
      <UserInfo>
        <DisplayName/>
        <AccountId xsi:nil="true"/>
        <AccountType/>
      </UserInfo>
    </Creator>
    <Language xmlns="http://schemas.microsoft.com/sharepoint/v3" xsi:nil="true"/>
    <j747ac98061d40f0aa7bd47e1db5675d xmlns="4ffa91fb-a0ff-4ac5-b2db-65c790d184a4">
      <Terms xmlns="http://schemas.microsoft.com/office/infopath/2007/PartnerControls"/>
    </j747ac98061d40f0aa7bd47e1db5675d>
    <lcf76f155ced4ddcb4097134ff3c332f xmlns="241d41d8-5778-4e30-b44e-dee891c66b7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9F8534-6176-47F2-89AD-60675784BB87}">
  <ds:schemaRefs>
    <ds:schemaRef ds:uri="http://schemas.microsoft.com/sharepoint/v3/contenttype/forms"/>
  </ds:schemaRefs>
</ds:datastoreItem>
</file>

<file path=customXml/itemProps2.xml><?xml version="1.0" encoding="utf-8"?>
<ds:datastoreItem xmlns:ds="http://schemas.openxmlformats.org/officeDocument/2006/customXml" ds:itemID="{4E0BB799-4F7E-4E10-83CF-889B684C613B}">
  <ds:schemaRefs>
    <ds:schemaRef ds:uri="Microsoft.SharePoint.Taxonomy.ContentTypeSync"/>
  </ds:schemaRefs>
</ds:datastoreItem>
</file>

<file path=customXml/itemProps3.xml><?xml version="1.0" encoding="utf-8"?>
<ds:datastoreItem xmlns:ds="http://schemas.openxmlformats.org/officeDocument/2006/customXml" ds:itemID="{5B31323C-1853-433E-8EE4-829FC63978C3}"/>
</file>

<file path=customXml/itemProps4.xml><?xml version="1.0" encoding="utf-8"?>
<ds:datastoreItem xmlns:ds="http://schemas.openxmlformats.org/officeDocument/2006/customXml" ds:itemID="{CF271941-60E5-40A1-B616-0FB56DDDBE8F}">
  <ds:schemaRefs>
    <ds:schemaRef ds:uri="http://schemas.microsoft.com/sharepoint.v3"/>
    <ds:schemaRef ds:uri="http://schemas.microsoft.com/office/2006/documentManagement/types"/>
    <ds:schemaRef ds:uri="4ffa91fb-a0ff-4ac5-b2db-65c790d184a4"/>
    <ds:schemaRef ds:uri="1bc6783f-87d8-4680-8a1e-98d0d693f1e1"/>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 ds:uri="http://schemas.microsoft.com/sharepoint/v3"/>
    <ds:schemaRef ds:uri="http://schemas.microsoft.com/sharepoint/v3/field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 Techniques</vt:lpstr>
      <vt:lpstr>AM Categories</vt:lpstr>
      <vt:lpstr>AM End-of-Life Diagram</vt:lpstr>
      <vt:lpstr>EoL Material Flow Analysis</vt:lpstr>
      <vt:lpstr>Reference 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Chea, John</dc:creator>
  <cp:keywords/>
  <dc:description/>
  <cp:lastModifiedBy>Chea, John</cp:lastModifiedBy>
  <cp:revision/>
  <dcterms:created xsi:type="dcterms:W3CDTF">2022-10-28T14:27:55Z</dcterms:created>
  <dcterms:modified xsi:type="dcterms:W3CDTF">2023-09-27T20:58:27Z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0x0101009F11D2A2FBBEED40A750386529AFE883</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