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240" activeTab="2"/>
  </bookViews>
  <sheets>
    <sheet name="封面" sheetId="18" r:id="rId1"/>
    <sheet name="BOM_S表" sheetId="27" r:id="rId2"/>
    <sheet name="Sheet1" sheetId="31" r:id="rId3"/>
    <sheet name="重卡主减器系统BOM" sheetId="30" r:id="rId4"/>
  </sheets>
  <definedNames>
    <definedName name="_xlnm._FilterDatabase" localSheetId="3" hidden="1">重卡主减器系统BOM!$A$1:$X$53</definedName>
    <definedName name="_xlnm.Print_Area" localSheetId="3">重卡主减器系统BOM!$B$1:$U$75</definedName>
  </definedNames>
  <calcPr calcId="162913"/>
</workbook>
</file>

<file path=xl/calcChain.xml><?xml version="1.0" encoding="utf-8"?>
<calcChain xmlns="http://schemas.openxmlformats.org/spreadsheetml/2006/main">
  <c r="N22" i="30" l="1"/>
  <c r="O22" i="30"/>
  <c r="N39" i="30"/>
  <c r="O39" i="30" s="1"/>
  <c r="N13" i="30" s="1"/>
  <c r="O13" i="30" s="1"/>
  <c r="O53" i="30"/>
  <c r="O52" i="30"/>
  <c r="O51" i="30"/>
  <c r="O50" i="30" s="1"/>
  <c r="O46" i="30"/>
  <c r="O42" i="30"/>
  <c r="O30" i="30"/>
  <c r="N25" i="30"/>
  <c r="O25" i="30"/>
  <c r="N37" i="30"/>
  <c r="O37" i="30" s="1"/>
  <c r="O28" i="30"/>
  <c r="N23" i="30" s="1"/>
  <c r="O23" i="30" s="1"/>
  <c r="N8" i="30"/>
  <c r="O8" i="30"/>
  <c r="O29" i="30"/>
  <c r="N24" i="30" s="1"/>
  <c r="O24" i="30" s="1"/>
  <c r="N11" i="30" s="1"/>
  <c r="O11" i="30" s="1"/>
  <c r="O38" i="30" l="1"/>
  <c r="O12" i="30"/>
  <c r="N12" i="30" s="1"/>
  <c r="N10" i="30"/>
  <c r="O10" i="30" s="1"/>
  <c r="N9" i="30"/>
  <c r="O9" i="30" s="1"/>
</calcChain>
</file>

<file path=xl/sharedStrings.xml><?xml version="1.0" encoding="utf-8"?>
<sst xmlns="http://schemas.openxmlformats.org/spreadsheetml/2006/main" count="1056" uniqueCount="359">
  <si>
    <t xml:space="preserve"> 编号：</t>
  </si>
  <si>
    <t>产品明细（BOM）</t>
  </si>
  <si>
    <t>编  制</t>
  </si>
  <si>
    <t>校  对</t>
  </si>
  <si>
    <t>审  核</t>
  </si>
  <si>
    <t>批  准</t>
  </si>
  <si>
    <t>杭州时代电动科技有限公司</t>
  </si>
  <si>
    <t>层级</t>
  </si>
  <si>
    <t>零件号</t>
  </si>
  <si>
    <t>零件名称</t>
  </si>
  <si>
    <t>备注</t>
  </si>
  <si>
    <t>1</t>
  </si>
  <si>
    <t>轴用弹性挡圈</t>
  </si>
  <si>
    <t>3</t>
  </si>
  <si>
    <t>4</t>
  </si>
  <si>
    <t>圆柱销</t>
  </si>
  <si>
    <t>P550R1701015</t>
  </si>
  <si>
    <t>四点接触轴承压板</t>
  </si>
  <si>
    <t>圆柱滚子轴承</t>
  </si>
  <si>
    <t>规格</t>
  </si>
  <si>
    <t>版本号</t>
  </si>
  <si>
    <t>材料</t>
  </si>
  <si>
    <t>单件重量（kg）</t>
  </si>
  <si>
    <t>总成重量（kg）</t>
  </si>
  <si>
    <t>零件属性</t>
  </si>
  <si>
    <t>采购状态</t>
  </si>
  <si>
    <t>AAA</t>
  </si>
  <si>
    <t>/</t>
  </si>
  <si>
    <t>自主装配</t>
  </si>
  <si>
    <t>ABA</t>
  </si>
  <si>
    <t>采购</t>
  </si>
  <si>
    <t>7</t>
  </si>
  <si>
    <t>8</t>
  </si>
  <si>
    <t>12</t>
  </si>
  <si>
    <t>B</t>
  </si>
  <si>
    <t>六角法兰面承面带齿螺栓</t>
  </si>
  <si>
    <t>A356.2</t>
  </si>
  <si>
    <t>Q5210612</t>
  </si>
  <si>
    <t>减速器总成</t>
  </si>
  <si>
    <t>齿轮架</t>
  </si>
  <si>
    <t>Q1801030TF61</t>
  </si>
  <si>
    <t>电机前端盖与齿轮架</t>
  </si>
  <si>
    <t>Q1801045TF61</t>
  </si>
  <si>
    <t>圆柱滚子轴承压板连接</t>
  </si>
  <si>
    <t>主动轮</t>
  </si>
  <si>
    <t>20MnCr5</t>
  </si>
  <si>
    <t>四点接触球轴承</t>
  </si>
  <si>
    <t>Q43140</t>
  </si>
  <si>
    <t>P550R1701030</t>
  </si>
  <si>
    <t>从动轮总成</t>
  </si>
  <si>
    <t>P550R1701031</t>
  </si>
  <si>
    <t>从动轮</t>
  </si>
  <si>
    <t>16030</t>
  </si>
  <si>
    <t>深沟球轴承</t>
  </si>
  <si>
    <t>61840</t>
  </si>
  <si>
    <t>从动轮输出轴</t>
  </si>
  <si>
    <t>六角法兰面螺栓-细牙</t>
  </si>
  <si>
    <t>从动轮输出轴螺栓</t>
  </si>
  <si>
    <t>16011</t>
  </si>
  <si>
    <t>行星架轴承：16009改为16011</t>
  </si>
  <si>
    <t>太阳轮</t>
  </si>
  <si>
    <t>42CrMo</t>
  </si>
  <si>
    <t>ACA</t>
    <phoneticPr fontId="15" type="noConversion"/>
  </si>
  <si>
    <t>AAA</t>
    <phoneticPr fontId="15" type="noConversion"/>
  </si>
  <si>
    <t>/</t>
    <phoneticPr fontId="15" type="noConversion"/>
  </si>
  <si>
    <t>4</t>
    <phoneticPr fontId="15" type="noConversion"/>
  </si>
  <si>
    <t>Q1831020TF61</t>
    <phoneticPr fontId="15" type="noConversion"/>
  </si>
  <si>
    <t>采购</t>
    <phoneticPr fontId="15" type="noConversion"/>
  </si>
  <si>
    <t>自主装配</t>
    <phoneticPr fontId="15" type="noConversion"/>
  </si>
  <si>
    <t>M10x30，10.9级，达克罗银灰色</t>
    <phoneticPr fontId="15" type="noConversion"/>
  </si>
  <si>
    <t>M10×1.25x20，10.9级，达克罗银灰色</t>
    <phoneticPr fontId="15" type="noConversion"/>
  </si>
  <si>
    <t xml:space="preserve">表单编号：CDTL-QP-C2.0-F-18 </t>
    <phoneticPr fontId="15" type="noConversion"/>
  </si>
  <si>
    <t>IMU</t>
    <phoneticPr fontId="15" type="noConversion"/>
  </si>
  <si>
    <t>ABA</t>
    <phoneticPr fontId="15" type="noConversion"/>
  </si>
  <si>
    <t>P550R1701032</t>
    <phoneticPr fontId="15" type="noConversion"/>
  </si>
  <si>
    <t>DP-40×47×0.25</t>
    <phoneticPr fontId="15" type="noConversion"/>
  </si>
  <si>
    <t>DP-40×47×0.1</t>
    <phoneticPr fontId="15" type="noConversion"/>
  </si>
  <si>
    <t>调整垫片</t>
    <phoneticPr fontId="15" type="noConversion"/>
  </si>
  <si>
    <t>DIN988</t>
    <phoneticPr fontId="15" type="noConversion"/>
  </si>
  <si>
    <t>304</t>
    <phoneticPr fontId="15" type="noConversion"/>
  </si>
  <si>
    <t>NJ2206E</t>
    <phoneticPr fontId="15" type="noConversion"/>
  </si>
  <si>
    <t>A3</t>
  </si>
  <si>
    <t>A3</t>
    <phoneticPr fontId="15" type="noConversion"/>
  </si>
  <si>
    <t>A2</t>
    <phoneticPr fontId="15" type="noConversion"/>
  </si>
  <si>
    <t>A4</t>
    <phoneticPr fontId="15" type="noConversion"/>
  </si>
  <si>
    <t>40CrMo</t>
    <phoneticPr fontId="15" type="noConversion"/>
  </si>
  <si>
    <t xml:space="preserve"> </t>
    <phoneticPr fontId="15" type="noConversion"/>
  </si>
  <si>
    <t>时代电机</t>
    <phoneticPr fontId="15" type="noConversion"/>
  </si>
  <si>
    <t>主动轮</t>
    <phoneticPr fontId="15" type="noConversion"/>
  </si>
  <si>
    <t>P550R1701021</t>
    <phoneticPr fontId="15" type="noConversion"/>
  </si>
  <si>
    <t>P550R1701022</t>
    <phoneticPr fontId="15" type="noConversion"/>
  </si>
  <si>
    <t>20MnCr5</t>
    <phoneticPr fontId="15" type="noConversion"/>
  </si>
  <si>
    <t>G5000N</t>
    <phoneticPr fontId="15" type="noConversion"/>
  </si>
  <si>
    <t>主动轮总成</t>
    <phoneticPr fontId="15" type="noConversion"/>
  </si>
  <si>
    <t>P550R1701070</t>
    <phoneticPr fontId="15" type="noConversion"/>
  </si>
  <si>
    <t>从动轮</t>
    <phoneticPr fontId="15" type="noConversion"/>
  </si>
  <si>
    <t>P400N1701031</t>
    <phoneticPr fontId="15" type="noConversion"/>
  </si>
  <si>
    <t>P400N2101301</t>
    <phoneticPr fontId="15" type="noConversion"/>
  </si>
  <si>
    <t>PTO701709000</t>
    <phoneticPr fontId="15" type="noConversion"/>
  </si>
  <si>
    <t>P400N1701020</t>
    <phoneticPr fontId="15" type="noConversion"/>
  </si>
  <si>
    <t>P550R1701040</t>
    <phoneticPr fontId="15" type="noConversion"/>
  </si>
  <si>
    <t>减速器总成</t>
    <phoneticPr fontId="15" type="noConversion"/>
  </si>
  <si>
    <t>P550R1701200</t>
    <phoneticPr fontId="15" type="noConversion"/>
  </si>
  <si>
    <t>速比4.86</t>
  </si>
  <si>
    <t>速比4.86</t>
    <phoneticPr fontId="15" type="noConversion"/>
  </si>
  <si>
    <t>卧龙电机配取力器</t>
    <phoneticPr fontId="15" type="noConversion"/>
  </si>
  <si>
    <t>时代电机配取力器</t>
    <phoneticPr fontId="15" type="noConversion"/>
  </si>
  <si>
    <t>P550R1701080</t>
    <phoneticPr fontId="15" type="noConversion"/>
  </si>
  <si>
    <t>速比3.88</t>
    <phoneticPr fontId="15" type="noConversion"/>
  </si>
  <si>
    <t>时代电机配取力器，速比3.88</t>
    <phoneticPr fontId="15" type="noConversion"/>
  </si>
  <si>
    <t>P550R1701023</t>
    <phoneticPr fontId="15" type="noConversion"/>
  </si>
  <si>
    <t>A4</t>
  </si>
  <si>
    <t>C5500R-EBOM-202306-009</t>
    <phoneticPr fontId="15" type="noConversion"/>
  </si>
  <si>
    <t>&lt;**编制签字**&gt;</t>
    <phoneticPr fontId="15" type="noConversion"/>
  </si>
  <si>
    <t>&lt;**编制签字日期**&gt;</t>
    <phoneticPr fontId="15" type="noConversion"/>
  </si>
  <si>
    <t>&lt;**校对签字**&gt;</t>
    <phoneticPr fontId="15" type="noConversion"/>
  </si>
  <si>
    <t>&lt;**校对签字日期**&gt;</t>
    <phoneticPr fontId="15" type="noConversion"/>
  </si>
  <si>
    <t>&lt;**审核签字**&gt;</t>
    <phoneticPr fontId="15" type="noConversion"/>
  </si>
  <si>
    <t>&lt;**审核签字日期**&gt;</t>
    <phoneticPr fontId="15" type="noConversion"/>
  </si>
  <si>
    <t>&lt;**批准签字**&gt;</t>
    <phoneticPr fontId="15" type="noConversion"/>
  </si>
  <si>
    <t>&lt;**批准签字日期**&gt;</t>
    <phoneticPr fontId="15" type="noConversion"/>
  </si>
  <si>
    <t>P380N2421012</t>
    <phoneticPr fontId="15" type="noConversion"/>
  </si>
  <si>
    <t>原P550R1701012取消</t>
    <phoneticPr fontId="15" type="noConversion"/>
  </si>
  <si>
    <t>QJ308M/C3S1</t>
    <phoneticPr fontId="15" type="noConversion"/>
  </si>
  <si>
    <t>天马QJ308M/C3S1</t>
    <phoneticPr fontId="15" type="noConversion"/>
  </si>
  <si>
    <t>S500N2100002</t>
    <phoneticPr fontId="15" type="noConversion"/>
  </si>
  <si>
    <r>
      <t>卧龙电机-</t>
    </r>
    <r>
      <rPr>
        <sz val="11"/>
        <color theme="1"/>
        <rFont val="宋体"/>
        <family val="3"/>
        <charset val="134"/>
        <scheme val="minor"/>
      </rPr>
      <t>220电机</t>
    </r>
    <phoneticPr fontId="15" type="noConversion"/>
  </si>
  <si>
    <t>S500N2100003</t>
  </si>
  <si>
    <r>
      <t>龙芯-</t>
    </r>
    <r>
      <rPr>
        <sz val="11"/>
        <color theme="1"/>
        <rFont val="宋体"/>
        <family val="3"/>
        <charset val="134"/>
        <scheme val="minor"/>
      </rPr>
      <t>220油冷扁线电机</t>
    </r>
    <phoneticPr fontId="15" type="noConversion"/>
  </si>
  <si>
    <t>S500N2100004</t>
    <phoneticPr fontId="15" type="noConversion"/>
  </si>
  <si>
    <t>卧龙电机-240电机</t>
    <phoneticPr fontId="15" type="noConversion"/>
  </si>
  <si>
    <r>
      <t>3</t>
    </r>
    <r>
      <rPr>
        <sz val="11"/>
        <color theme="1"/>
        <rFont val="宋体"/>
        <family val="3"/>
        <charset val="134"/>
        <scheme val="minor"/>
      </rPr>
      <t>.23速比</t>
    </r>
    <phoneticPr fontId="15" type="noConversion"/>
  </si>
  <si>
    <t>3.23速比-主动润滑</t>
    <phoneticPr fontId="15" type="noConversion"/>
  </si>
  <si>
    <r>
      <t>1</t>
    </r>
    <r>
      <rPr>
        <sz val="11"/>
        <color theme="1"/>
        <rFont val="宋体"/>
        <family val="3"/>
        <charset val="134"/>
        <scheme val="minor"/>
      </rPr>
      <t>3T桥壳</t>
    </r>
    <phoneticPr fontId="15" type="noConversion"/>
  </si>
  <si>
    <r>
      <t>1</t>
    </r>
    <r>
      <rPr>
        <sz val="11"/>
        <color theme="1"/>
        <rFont val="宋体"/>
        <family val="3"/>
        <charset val="134"/>
        <scheme val="minor"/>
      </rPr>
      <t>1.5T桥壳</t>
    </r>
    <phoneticPr fontId="15" type="noConversion"/>
  </si>
  <si>
    <t>16T桥壳-配鼓式制动器</t>
    <phoneticPr fontId="15" type="noConversion"/>
  </si>
  <si>
    <t>S500N2410001</t>
    <phoneticPr fontId="15" type="noConversion"/>
  </si>
  <si>
    <r>
      <t>S500N2410002</t>
    </r>
    <r>
      <rPr>
        <sz val="11"/>
        <color theme="1"/>
        <rFont val="宋体"/>
        <family val="2"/>
        <charset val="134"/>
        <scheme val="minor"/>
      </rPr>
      <t/>
    </r>
    <phoneticPr fontId="15" type="noConversion"/>
  </si>
  <si>
    <r>
      <t>S500N2410003</t>
    </r>
    <r>
      <rPr>
        <sz val="11"/>
        <color theme="1"/>
        <rFont val="宋体"/>
        <family val="2"/>
        <charset val="134"/>
        <scheme val="minor"/>
      </rPr>
      <t/>
    </r>
    <phoneticPr fontId="15" type="noConversion"/>
  </si>
  <si>
    <r>
      <t>S500N2410004</t>
    </r>
    <r>
      <rPr>
        <sz val="11"/>
        <color theme="1"/>
        <rFont val="宋体"/>
        <family val="2"/>
        <charset val="134"/>
        <scheme val="minor"/>
      </rPr>
      <t/>
    </r>
    <phoneticPr fontId="15" type="noConversion"/>
  </si>
  <si>
    <t>S500N1700001</t>
    <phoneticPr fontId="15" type="noConversion"/>
  </si>
  <si>
    <t>S500N1700002</t>
    <phoneticPr fontId="15" type="noConversion"/>
  </si>
  <si>
    <t>S500N2440002</t>
  </si>
  <si>
    <t>S500N2440003</t>
  </si>
  <si>
    <t>S500N2440004</t>
  </si>
  <si>
    <t>取力器版前后盖-取力器、水冷、无VDO车速传感器</t>
    <phoneticPr fontId="15" type="noConversion"/>
  </si>
  <si>
    <t>VDO版-无取力器、水冷、无VDO车速传感器</t>
    <phoneticPr fontId="15" type="noConversion"/>
  </si>
  <si>
    <t>油冷版</t>
    <phoneticPr fontId="15" type="noConversion"/>
  </si>
  <si>
    <t>制动器系统</t>
    <phoneticPr fontId="15" type="noConversion"/>
  </si>
  <si>
    <t>S500N3500001</t>
    <phoneticPr fontId="15" type="noConversion"/>
  </si>
  <si>
    <t>S500N3500002</t>
    <phoneticPr fontId="15" type="noConversion"/>
  </si>
  <si>
    <t>22.5寸恒力盘式制动器</t>
    <phoneticPr fontId="15" type="noConversion"/>
  </si>
  <si>
    <t>S500N3500003</t>
  </si>
  <si>
    <t>S500N3500004</t>
  </si>
  <si>
    <t>22.5寸合力盘式制动器</t>
    <phoneticPr fontId="15" type="noConversion"/>
  </si>
  <si>
    <t>22.5寸华阳盘式制动器</t>
    <phoneticPr fontId="15" type="noConversion"/>
  </si>
  <si>
    <t>制动气室系统</t>
    <phoneticPr fontId="15" type="noConversion"/>
  </si>
  <si>
    <t>换挡机构</t>
    <phoneticPr fontId="15" type="noConversion"/>
  </si>
  <si>
    <t>S500N1720001</t>
    <phoneticPr fontId="15" type="noConversion"/>
  </si>
  <si>
    <t>S500N1720002</t>
    <phoneticPr fontId="15" type="noConversion"/>
  </si>
  <si>
    <t>佳尔灵气动换挡机构</t>
    <phoneticPr fontId="15" type="noConversion"/>
  </si>
  <si>
    <t>S500N1720003</t>
    <phoneticPr fontId="15" type="noConversion"/>
  </si>
  <si>
    <t>自制电动换挡机构</t>
    <phoneticPr fontId="15" type="noConversion"/>
  </si>
  <si>
    <t>取力器</t>
    <phoneticPr fontId="15" type="noConversion"/>
  </si>
  <si>
    <t>SPTO70170002</t>
  </si>
  <si>
    <t>SPTO70170003</t>
  </si>
  <si>
    <t>取力器油泵系统-上下出油</t>
    <phoneticPr fontId="15" type="noConversion"/>
  </si>
  <si>
    <t>取力器油泵系统-后端出油</t>
    <phoneticPr fontId="15" type="noConversion"/>
  </si>
  <si>
    <t>S500N3710001</t>
    <phoneticPr fontId="15" type="noConversion"/>
  </si>
  <si>
    <t>轮速传感器、输出轴转速传感器</t>
    <phoneticPr fontId="15" type="noConversion"/>
  </si>
  <si>
    <t>VDO车速传感器</t>
    <phoneticPr fontId="15" type="noConversion"/>
  </si>
  <si>
    <t>VDO车速传感器及配件</t>
    <phoneticPr fontId="15" type="noConversion"/>
  </si>
  <si>
    <t>整桥附件系统</t>
    <phoneticPr fontId="15" type="noConversion"/>
  </si>
  <si>
    <t>S500N2450002</t>
  </si>
  <si>
    <t>S500N2450003</t>
  </si>
  <si>
    <t>3.947速比直齿磨齿</t>
    <phoneticPr fontId="15" type="noConversion"/>
  </si>
  <si>
    <t>盘式制动器-短螺栓-94</t>
    <phoneticPr fontId="15" type="noConversion"/>
  </si>
  <si>
    <t>盘式制动器-短螺栓-79</t>
    <phoneticPr fontId="15" type="noConversion"/>
  </si>
  <si>
    <t>盘式制动器-短螺栓-96</t>
    <phoneticPr fontId="15" type="noConversion"/>
  </si>
  <si>
    <t>盘式制动器-短螺栓-84</t>
    <phoneticPr fontId="15" type="noConversion"/>
  </si>
  <si>
    <t>鼓式制动器轮毂</t>
    <phoneticPr fontId="15" type="noConversion"/>
  </si>
  <si>
    <t>S500N2470002</t>
  </si>
  <si>
    <t>S500N2470003</t>
  </si>
  <si>
    <t>S500N2470005</t>
  </si>
  <si>
    <t>S500N2470006</t>
  </si>
  <si>
    <t>S500N2470021</t>
    <phoneticPr fontId="15" type="noConversion"/>
  </si>
  <si>
    <t>国产轴承单元轮毂</t>
    <phoneticPr fontId="15" type="noConversion"/>
  </si>
  <si>
    <t>半轴系统</t>
    <phoneticPr fontId="15" type="noConversion"/>
  </si>
  <si>
    <t>S500N2450004</t>
  </si>
  <si>
    <t>3.947速比直齿未磨齿-铝合金端盖</t>
    <phoneticPr fontId="15" type="noConversion"/>
  </si>
  <si>
    <t>3.947速比直齿磨齿-铁盖</t>
    <phoneticPr fontId="15" type="noConversion"/>
  </si>
  <si>
    <t>半轴相关</t>
    <phoneticPr fontId="15" type="noConversion"/>
  </si>
  <si>
    <t>电机系统</t>
    <phoneticPr fontId="15" type="noConversion"/>
  </si>
  <si>
    <r>
      <t>S</t>
    </r>
    <r>
      <rPr>
        <sz val="11"/>
        <color theme="1"/>
        <rFont val="宋体"/>
        <family val="3"/>
        <charset val="134"/>
        <scheme val="minor"/>
      </rPr>
      <t>500N2420001</t>
    </r>
    <phoneticPr fontId="15" type="noConversion"/>
  </si>
  <si>
    <t>变速器系统（含拨叉）</t>
    <phoneticPr fontId="15" type="noConversion"/>
  </si>
  <si>
    <t>桥壳系统</t>
    <phoneticPr fontId="15" type="noConversion"/>
  </si>
  <si>
    <t>16T桥壳-4气囊空气悬架-V推</t>
    <phoneticPr fontId="15" type="noConversion"/>
  </si>
  <si>
    <t>前后盖系统</t>
    <phoneticPr fontId="15" type="noConversion"/>
  </si>
  <si>
    <t>S500N2440001</t>
    <phoneticPr fontId="15" type="noConversion"/>
  </si>
  <si>
    <t>标配版前后盖-无取力、水冷、无VDO车速传感器</t>
    <phoneticPr fontId="15" type="noConversion"/>
  </si>
  <si>
    <r>
      <t>2</t>
    </r>
    <r>
      <rPr>
        <sz val="11"/>
        <color theme="1"/>
        <rFont val="宋体"/>
        <family val="3"/>
        <charset val="134"/>
        <scheme val="minor"/>
      </rPr>
      <t>2.5寸隆中盘式制动器</t>
    </r>
    <phoneticPr fontId="15" type="noConversion"/>
  </si>
  <si>
    <t>S500N3510001</t>
    <phoneticPr fontId="15" type="noConversion"/>
  </si>
  <si>
    <t>轮边减速器系统</t>
    <phoneticPr fontId="15" type="noConversion"/>
  </si>
  <si>
    <t>S500N2450001</t>
    <phoneticPr fontId="15" type="noConversion"/>
  </si>
  <si>
    <t>轮毂系统</t>
    <phoneticPr fontId="15" type="noConversion"/>
  </si>
  <si>
    <t>S500N2470004</t>
    <phoneticPr fontId="15" type="noConversion"/>
  </si>
  <si>
    <t>S500N2470001</t>
    <phoneticPr fontId="15" type="noConversion"/>
  </si>
  <si>
    <r>
      <t>盘式制动器-长螺栓-</t>
    </r>
    <r>
      <rPr>
        <sz val="11"/>
        <color theme="1"/>
        <rFont val="宋体"/>
        <family val="3"/>
        <charset val="134"/>
        <scheme val="minor"/>
      </rPr>
      <t>65</t>
    </r>
    <phoneticPr fontId="15" type="noConversion"/>
  </si>
  <si>
    <t>3.947速比直齿未磨齿</t>
    <phoneticPr fontId="15" type="noConversion"/>
  </si>
  <si>
    <t>自制气动换挡机构</t>
    <phoneticPr fontId="15" type="noConversion"/>
  </si>
  <si>
    <t>取力器</t>
    <phoneticPr fontId="15" type="noConversion"/>
  </si>
  <si>
    <t>取力器油泵</t>
    <phoneticPr fontId="15" type="noConversion"/>
  </si>
  <si>
    <t>取力器油泵系统-双联泵</t>
    <phoneticPr fontId="15" type="noConversion"/>
  </si>
  <si>
    <t>SPTO70170001</t>
    <phoneticPr fontId="15" type="noConversion"/>
  </si>
  <si>
    <t>电气系统</t>
    <phoneticPr fontId="15" type="noConversion"/>
  </si>
  <si>
    <t>S500N3820001</t>
    <phoneticPr fontId="15" type="noConversion"/>
  </si>
  <si>
    <t>整桥附件系统-油塞、支架类、推力杆支架类</t>
    <phoneticPr fontId="15" type="noConversion"/>
  </si>
  <si>
    <t>S500N2490001</t>
    <phoneticPr fontId="15" type="noConversion"/>
  </si>
  <si>
    <t>三相线-DW版</t>
    <phoneticPr fontId="15" type="noConversion"/>
  </si>
  <si>
    <t>电机控制器</t>
    <phoneticPr fontId="15" type="noConversion"/>
  </si>
  <si>
    <t>S500N2130001</t>
    <phoneticPr fontId="15" type="noConversion"/>
  </si>
  <si>
    <t>S500N2120001</t>
    <phoneticPr fontId="15" type="noConversion"/>
  </si>
  <si>
    <t>S500N2120002</t>
  </si>
  <si>
    <t>S500N2120003</t>
  </si>
  <si>
    <t>S500N2120004</t>
  </si>
  <si>
    <t>汇川二合一控制器</t>
    <phoneticPr fontId="15" type="noConversion"/>
  </si>
  <si>
    <t>法拉第二合一控制器</t>
    <phoneticPr fontId="15" type="noConversion"/>
  </si>
  <si>
    <t>理工华创六合一</t>
    <phoneticPr fontId="15" type="noConversion"/>
  </si>
  <si>
    <t>时代新安六合一</t>
    <phoneticPr fontId="15" type="noConversion"/>
  </si>
  <si>
    <t>TCU</t>
    <phoneticPr fontId="15" type="noConversion"/>
  </si>
  <si>
    <t>优控TCU</t>
    <phoneticPr fontId="15" type="noConversion"/>
  </si>
  <si>
    <t>TCU软件</t>
    <phoneticPr fontId="15" type="noConversion"/>
  </si>
  <si>
    <t>系统</t>
    <phoneticPr fontId="15" type="noConversion"/>
  </si>
  <si>
    <t>负责人</t>
    <phoneticPr fontId="15" type="noConversion"/>
  </si>
  <si>
    <t>S表</t>
    <phoneticPr fontId="15" type="noConversion"/>
  </si>
  <si>
    <t>配置说明</t>
    <phoneticPr fontId="15" type="noConversion"/>
  </si>
  <si>
    <t>单层级用量</t>
  </si>
  <si>
    <t>图幅</t>
  </si>
  <si>
    <t>参图号</t>
  </si>
  <si>
    <t>工艺路线</t>
  </si>
  <si>
    <t>研发已下采购数量
截至2024/4/20</t>
  </si>
  <si>
    <t>研发补充采购数量
2024/4/25</t>
  </si>
  <si>
    <t>S500N2100001</t>
    <phoneticPr fontId="15" type="noConversion"/>
  </si>
  <si>
    <t>陈之东</t>
    <phoneticPr fontId="15" type="noConversion"/>
  </si>
  <si>
    <t>闫亚东</t>
    <phoneticPr fontId="15" type="noConversion"/>
  </si>
  <si>
    <t>闫亚东</t>
    <phoneticPr fontId="15" type="noConversion"/>
  </si>
  <si>
    <t>霍慧鹏</t>
    <phoneticPr fontId="15" type="noConversion"/>
  </si>
  <si>
    <t>霍慧鹏</t>
    <phoneticPr fontId="15" type="noConversion"/>
  </si>
  <si>
    <t>霍慧鹏</t>
    <phoneticPr fontId="15" type="noConversion"/>
  </si>
  <si>
    <t>3.947速比直齿未磨齿-鼓式配置</t>
    <phoneticPr fontId="15" type="noConversion"/>
  </si>
  <si>
    <t>S500N2450005</t>
  </si>
  <si>
    <t>桂治国</t>
    <phoneticPr fontId="15" type="noConversion"/>
  </si>
  <si>
    <t>李淑娜</t>
    <phoneticPr fontId="15" type="noConversion"/>
  </si>
  <si>
    <t>何佳兴</t>
    <phoneticPr fontId="15" type="noConversion"/>
  </si>
  <si>
    <t>霍慧鹏</t>
    <phoneticPr fontId="15" type="noConversion"/>
  </si>
  <si>
    <t>霍慧鹏</t>
    <phoneticPr fontId="15" type="noConversion"/>
  </si>
  <si>
    <t>李淑娜</t>
    <phoneticPr fontId="15" type="noConversion"/>
  </si>
  <si>
    <t>李淑娜</t>
    <phoneticPr fontId="15" type="noConversion"/>
  </si>
  <si>
    <t>三相线系统</t>
    <phoneticPr fontId="15" type="noConversion"/>
  </si>
  <si>
    <t>胡娟娟</t>
    <phoneticPr fontId="15" type="noConversion"/>
  </si>
  <si>
    <t>林明山</t>
    <phoneticPr fontId="15" type="noConversion"/>
  </si>
  <si>
    <t>胡娟娟</t>
    <phoneticPr fontId="15" type="noConversion"/>
  </si>
  <si>
    <t>林明山</t>
    <phoneticPr fontId="15" type="noConversion"/>
  </si>
  <si>
    <t>ZC1701224000</t>
    <phoneticPr fontId="15" type="noConversion"/>
  </si>
  <si>
    <t>TDW01-V1010</t>
  </si>
  <si>
    <t>石丁哲</t>
    <phoneticPr fontId="15" type="noConversion"/>
  </si>
  <si>
    <t>S500N2480001</t>
    <phoneticPr fontId="15" type="noConversion"/>
  </si>
  <si>
    <t>徐宝通</t>
    <phoneticPr fontId="15" type="noConversion"/>
  </si>
  <si>
    <t>DCU02B</t>
    <phoneticPr fontId="15" type="noConversion"/>
  </si>
  <si>
    <t>主减速器系统</t>
    <phoneticPr fontId="15" type="noConversion"/>
  </si>
  <si>
    <t>65Mn</t>
    <phoneticPr fontId="15" type="noConversion"/>
  </si>
  <si>
    <t>速比3.88</t>
    <phoneticPr fontId="15" type="noConversion"/>
  </si>
  <si>
    <t>速比3.88</t>
    <phoneticPr fontId="15" type="noConversion"/>
  </si>
  <si>
    <t>A4</t>
    <phoneticPr fontId="15" type="noConversion"/>
  </si>
  <si>
    <t>P550R1701100</t>
    <phoneticPr fontId="15" type="noConversion"/>
  </si>
  <si>
    <t>速比3.88</t>
    <phoneticPr fontId="15" type="noConversion"/>
  </si>
  <si>
    <t>M10x45，10.9级，达克罗银灰色</t>
    <phoneticPr fontId="15" type="noConversion"/>
  </si>
  <si>
    <t>P550R1701016</t>
    <phoneticPr fontId="15" type="noConversion"/>
  </si>
  <si>
    <t>圆柱滚子轴承压板</t>
    <phoneticPr fontId="15" type="noConversion"/>
  </si>
  <si>
    <t>ABA</t>
    <phoneticPr fontId="15" type="noConversion"/>
  </si>
  <si>
    <t>P550N2400616</t>
    <phoneticPr fontId="15" type="noConversion"/>
  </si>
  <si>
    <t>内六角圆柱头螺钉、弹簧垫圈和平垫圈组合垫</t>
    <phoneticPr fontId="15" type="noConversion"/>
  </si>
  <si>
    <t>M6×16，表面达克罗处理，银灰色</t>
    <phoneticPr fontId="15" type="noConversion"/>
  </si>
  <si>
    <t>AAA</t>
    <phoneticPr fontId="15" type="noConversion"/>
  </si>
  <si>
    <t>45</t>
    <phoneticPr fontId="15" type="noConversion"/>
  </si>
  <si>
    <t>A4</t>
    <phoneticPr fontId="15" type="noConversion"/>
  </si>
  <si>
    <t>P550R1701020</t>
    <phoneticPr fontId="15" type="noConversion"/>
  </si>
  <si>
    <t>主动轮总成</t>
    <phoneticPr fontId="15" type="noConversion"/>
  </si>
  <si>
    <t>/</t>
    <phoneticPr fontId="15" type="noConversion"/>
  </si>
  <si>
    <t>采购</t>
    <phoneticPr fontId="15" type="noConversion"/>
  </si>
  <si>
    <t>轴用弹性挡圈</t>
    <phoneticPr fontId="15" type="noConversion"/>
  </si>
  <si>
    <r>
      <t>3</t>
    </r>
    <r>
      <rPr>
        <sz val="11"/>
        <color theme="1"/>
        <rFont val="宋体"/>
        <family val="3"/>
        <charset val="134"/>
        <scheme val="minor"/>
      </rPr>
      <t>.88速比主减</t>
    </r>
    <phoneticPr fontId="15" type="noConversion"/>
  </si>
  <si>
    <t>S500N2420001</t>
    <phoneticPr fontId="15" type="noConversion"/>
  </si>
  <si>
    <t>3.88速比主减</t>
    <phoneticPr fontId="15" type="noConversion"/>
  </si>
  <si>
    <t>S500N2420001
3.88速比主减</t>
    <phoneticPr fontId="15" type="noConversion"/>
  </si>
  <si>
    <t>/</t>
    <phoneticPr fontId="15" type="noConversion"/>
  </si>
  <si>
    <t>S500N2420002</t>
    <phoneticPr fontId="15" type="noConversion"/>
  </si>
  <si>
    <t>S500N2420002</t>
    <phoneticPr fontId="15" type="noConversion"/>
  </si>
  <si>
    <t>4.86速比主减</t>
    <phoneticPr fontId="15" type="noConversion"/>
  </si>
  <si>
    <t>4.86速比主减</t>
    <phoneticPr fontId="15" type="noConversion"/>
  </si>
  <si>
    <t>S500N2420002
4.86速比主减</t>
    <phoneticPr fontId="15" type="noConversion"/>
  </si>
  <si>
    <t>5.421速比主减</t>
    <phoneticPr fontId="15" type="noConversion"/>
  </si>
  <si>
    <t>S500N2420004</t>
    <phoneticPr fontId="15" type="noConversion"/>
  </si>
  <si>
    <t>3.88速比主减-带取力器</t>
    <phoneticPr fontId="15" type="noConversion"/>
  </si>
  <si>
    <t>S500N2420005</t>
    <phoneticPr fontId="15" type="noConversion"/>
  </si>
  <si>
    <t>4.86速比主减-带取力器</t>
    <phoneticPr fontId="15" type="noConversion"/>
  </si>
  <si>
    <t>S500N2420006</t>
    <phoneticPr fontId="15" type="noConversion"/>
  </si>
  <si>
    <t>5.421速比主减</t>
    <phoneticPr fontId="15" type="noConversion"/>
  </si>
  <si>
    <t>S500N2420004</t>
    <phoneticPr fontId="15" type="noConversion"/>
  </si>
  <si>
    <t>3.88速比主减-带取力器</t>
    <phoneticPr fontId="15" type="noConversion"/>
  </si>
  <si>
    <t>S500N2420004
3.88速比主减-带取力器</t>
    <phoneticPr fontId="15" type="noConversion"/>
  </si>
  <si>
    <t>S500N2420005</t>
    <phoneticPr fontId="15" type="noConversion"/>
  </si>
  <si>
    <t>4.86速比主减-带取力器</t>
    <phoneticPr fontId="15" type="noConversion"/>
  </si>
  <si>
    <t>S500N2420005
4.86速比主减-带取力器</t>
    <phoneticPr fontId="15" type="noConversion"/>
  </si>
  <si>
    <t>S500N2420006</t>
    <phoneticPr fontId="15" type="noConversion"/>
  </si>
  <si>
    <t>/</t>
    <phoneticPr fontId="15" type="noConversion"/>
  </si>
  <si>
    <t>自主装配</t>
    <phoneticPr fontId="15" type="noConversion"/>
  </si>
  <si>
    <t>速比4.86</t>
    <phoneticPr fontId="15" type="noConversion"/>
  </si>
  <si>
    <t>P550R1701400</t>
    <phoneticPr fontId="15" type="noConversion"/>
  </si>
  <si>
    <t>减速器总成</t>
    <phoneticPr fontId="15" type="noConversion"/>
  </si>
  <si>
    <t>时代电机配取力器</t>
    <phoneticPr fontId="15" type="noConversion"/>
  </si>
  <si>
    <t>AAA</t>
    <phoneticPr fontId="15" type="noConversion"/>
  </si>
  <si>
    <t>/</t>
    <phoneticPr fontId="15" type="noConversion"/>
  </si>
  <si>
    <t>/</t>
    <phoneticPr fontId="15" type="noConversion"/>
  </si>
  <si>
    <t>/</t>
    <phoneticPr fontId="15" type="noConversion"/>
  </si>
  <si>
    <t>P550R1701300</t>
    <phoneticPr fontId="15" type="noConversion"/>
  </si>
  <si>
    <t>/</t>
    <phoneticPr fontId="15" type="noConversion"/>
  </si>
  <si>
    <t>自主装配</t>
    <phoneticPr fontId="15" type="noConversion"/>
  </si>
  <si>
    <t>A3</t>
    <phoneticPr fontId="15" type="noConversion"/>
  </si>
  <si>
    <t>采购</t>
    <phoneticPr fontId="15" type="noConversion"/>
  </si>
  <si>
    <t>卧龙电机配取力器，速比4.86</t>
    <phoneticPr fontId="15" type="noConversion"/>
  </si>
  <si>
    <t>P380N2421020</t>
  </si>
  <si>
    <t>主动轮总成</t>
  </si>
  <si>
    <t>速比5.421</t>
  </si>
  <si>
    <t>速比5.421</t>
    <phoneticPr fontId="15" type="noConversion"/>
  </si>
  <si>
    <t>P380N2421021</t>
  </si>
  <si>
    <r>
      <rPr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>0CrMn5</t>
    </r>
  </si>
  <si>
    <t>P380N2421030</t>
  </si>
  <si>
    <t>P380N2421031</t>
  </si>
  <si>
    <r>
      <rPr>
        <sz val="12"/>
        <rFont val="微软雅黑"/>
        <family val="2"/>
        <charset val="134"/>
      </rPr>
      <t>A</t>
    </r>
    <r>
      <rPr>
        <sz val="12"/>
        <rFont val="微软雅黑"/>
        <family val="2"/>
        <charset val="134"/>
      </rPr>
      <t>A</t>
    </r>
    <r>
      <rPr>
        <sz val="12"/>
        <rFont val="微软雅黑"/>
        <family val="2"/>
        <charset val="134"/>
      </rPr>
      <t>A</t>
    </r>
  </si>
  <si>
    <t>P380N2421032</t>
  </si>
  <si>
    <t>太阳轮总成</t>
  </si>
  <si>
    <t>P380N2421042</t>
  </si>
  <si>
    <t>太阳轮挡圈</t>
    <phoneticPr fontId="15" type="noConversion"/>
  </si>
  <si>
    <t>厚度3.0</t>
  </si>
  <si>
    <t>Q43172</t>
    <phoneticPr fontId="15" type="noConversion"/>
  </si>
  <si>
    <t>减速器系统</t>
  </si>
  <si>
    <t>S500N2420006
4.86无档位-1900</t>
    <phoneticPr fontId="15" type="noConversion"/>
  </si>
  <si>
    <t>4.86无档位-1900</t>
  </si>
  <si>
    <t>P190N1701300</t>
  </si>
  <si>
    <t>P190N1701080</t>
  </si>
  <si>
    <t>P190N2421001</t>
  </si>
  <si>
    <t>40CrMo</t>
  </si>
  <si>
    <t>S380N2420001</t>
    <phoneticPr fontId="15" type="noConversion"/>
  </si>
  <si>
    <t>P380N2421040</t>
    <phoneticPr fontId="15" type="noConversion"/>
  </si>
  <si>
    <t>P380N2421041</t>
    <phoneticPr fontId="15" type="noConversion"/>
  </si>
  <si>
    <t>S380N2420001</t>
  </si>
  <si>
    <t>S380N2420001</t>
    <phoneticPr fontId="15" type="noConversion"/>
  </si>
  <si>
    <t>S380N2420001
5.421速比主减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</si>
</sst>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_ "/>
    <numFmt numFmtId="177" formatCode="[$-F800]dddd\,\ mmmm\ dd\,\ yyyy"/>
    <numFmt numFmtId="178" formatCode="0_ "/>
  </numFmts>
  <fonts count="22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微软雅黑"/>
      <family val="2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30"/>
      <name val="宋体"/>
      <family val="3"/>
      <charset val="134"/>
    </font>
    <font>
      <sz val="26"/>
      <name val="黑体"/>
      <family val="3"/>
    </font>
    <font>
      <sz val="16"/>
      <name val="黑体"/>
      <family val="3"/>
    </font>
    <font>
      <sz val="14"/>
      <name val="宋体"/>
      <family val="3"/>
      <charset val="134"/>
    </font>
    <font>
      <sz val="16"/>
      <name val="宋体"/>
      <family val="3"/>
      <charset val="134"/>
    </font>
    <font>
      <u/>
      <sz val="14"/>
      <name val="宋体"/>
      <family val="3"/>
      <charset val="134"/>
    </font>
    <font>
      <sz val="8"/>
      <name val="宋体"/>
      <family val="3"/>
      <charset val="134"/>
    </font>
    <font>
      <sz val="18"/>
      <name val="黑体"/>
      <family val="3"/>
    </font>
    <font>
      <sz val="1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trike/>
      <sz val="12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177" fontId="0" fillId="0" borderId="0"/>
    <xf numFmtId="177" fontId="14" fillId="0" borderId="0"/>
    <xf numFmtId="177" fontId="4" fillId="0" borderId="0"/>
    <xf numFmtId="177" fontId="4" fillId="0" borderId="0"/>
    <xf numFmtId="177" fontId="21" fillId="0" borderId="0"/>
  </cellStyleXfs>
  <cellXfs count="164">
    <xf numFmtId="177" fontId="0" fillId="0" borderId="0" xfId="0"/>
    <xf numFmtId="177" fontId="0" fillId="0" borderId="0" xfId="0" applyAlignment="1">
      <alignment vertical="center"/>
    </xf>
    <xf numFmtId="177" fontId="4" fillId="0" borderId="5" xfId="0" applyFont="1" applyBorder="1" applyAlignment="1">
      <alignment vertical="center" wrapText="1"/>
    </xf>
    <xf numFmtId="177" fontId="4" fillId="0" borderId="5" xfId="0" applyFont="1" applyBorder="1" applyAlignment="1">
      <alignment horizontal="center" vertical="center" wrapText="1"/>
    </xf>
    <xf numFmtId="177" fontId="4" fillId="0" borderId="7" xfId="0" applyFont="1" applyBorder="1" applyAlignment="1">
      <alignment wrapText="1"/>
    </xf>
    <xf numFmtId="177" fontId="4" fillId="0" borderId="0" xfId="0" applyFont="1" applyBorder="1" applyAlignment="1">
      <alignment wrapText="1"/>
    </xf>
    <xf numFmtId="177" fontId="4" fillId="0" borderId="8" xfId="0" applyFont="1" applyBorder="1" applyAlignment="1">
      <alignment wrapText="1"/>
    </xf>
    <xf numFmtId="177" fontId="4" fillId="0" borderId="7" xfId="0" applyFont="1" applyBorder="1" applyAlignment="1">
      <alignment horizontal="center" vertical="center" wrapText="1"/>
    </xf>
    <xf numFmtId="177" fontId="4" fillId="0" borderId="0" xfId="0" applyFont="1" applyBorder="1" applyAlignment="1">
      <alignment horizontal="center" vertical="center" wrapText="1"/>
    </xf>
    <xf numFmtId="177" fontId="8" fillId="0" borderId="8" xfId="0" applyFont="1" applyBorder="1" applyAlignment="1">
      <alignment horizontal="center" vertical="center" wrapText="1"/>
    </xf>
    <xf numFmtId="177" fontId="8" fillId="0" borderId="0" xfId="0" applyFont="1" applyBorder="1" applyAlignment="1">
      <alignment horizontal="center" vertical="center" wrapText="1"/>
    </xf>
    <xf numFmtId="177" fontId="4" fillId="0" borderId="8" xfId="0" applyFont="1" applyBorder="1" applyAlignment="1">
      <alignment horizontal="center" vertical="center" wrapText="1"/>
    </xf>
    <xf numFmtId="177" fontId="9" fillId="0" borderId="0" xfId="0" applyFont="1" applyBorder="1" applyAlignment="1">
      <alignment horizontal="center" vertical="center" wrapText="1" shrinkToFit="1"/>
    </xf>
    <xf numFmtId="177" fontId="11" fillId="0" borderId="0" xfId="0" applyFont="1" applyBorder="1" applyAlignment="1">
      <alignment horizontal="center" vertical="center" wrapText="1"/>
    </xf>
    <xf numFmtId="177" fontId="11" fillId="0" borderId="8" xfId="0" applyFont="1" applyBorder="1" applyAlignment="1">
      <alignment horizontal="center" vertical="center" wrapText="1"/>
    </xf>
    <xf numFmtId="177" fontId="10" fillId="0" borderId="0" xfId="0" applyFont="1" applyBorder="1" applyAlignment="1">
      <alignment horizontal="center" vertical="center" wrapText="1" shrinkToFit="1"/>
    </xf>
    <xf numFmtId="177" fontId="12" fillId="0" borderId="7" xfId="0" applyFont="1" applyBorder="1" applyAlignment="1">
      <alignment vertical="center" wrapText="1"/>
    </xf>
    <xf numFmtId="177" fontId="12" fillId="0" borderId="0" xfId="0" applyFont="1" applyBorder="1" applyAlignment="1">
      <alignment vertical="center" wrapText="1"/>
    </xf>
    <xf numFmtId="177" fontId="12" fillId="0" borderId="8" xfId="0" applyFont="1" applyBorder="1" applyAlignment="1">
      <alignment vertical="center" wrapText="1"/>
    </xf>
    <xf numFmtId="177" fontId="8" fillId="0" borderId="7" xfId="0" applyFont="1" applyBorder="1" applyAlignment="1">
      <alignment vertical="center" wrapText="1" shrinkToFit="1"/>
    </xf>
    <xf numFmtId="177" fontId="8" fillId="0" borderId="0" xfId="0" applyFont="1" applyBorder="1" applyAlignment="1">
      <alignment vertical="center" wrapText="1" shrinkToFit="1"/>
    </xf>
    <xf numFmtId="177" fontId="8" fillId="0" borderId="8" xfId="0" applyFont="1" applyBorder="1" applyAlignment="1">
      <alignment vertical="center" wrapText="1" shrinkToFit="1"/>
    </xf>
    <xf numFmtId="177" fontId="13" fillId="0" borderId="7" xfId="0" applyFont="1" applyBorder="1" applyAlignment="1">
      <alignment horizontal="center" vertical="center" wrapText="1"/>
    </xf>
    <xf numFmtId="177" fontId="13" fillId="0" borderId="0" xfId="0" applyFont="1" applyBorder="1" applyAlignment="1">
      <alignment horizontal="center" vertical="center" wrapText="1"/>
    </xf>
    <xf numFmtId="177" fontId="13" fillId="0" borderId="8" xfId="0" applyFont="1" applyBorder="1" applyAlignment="1">
      <alignment horizontal="center" vertical="center" wrapText="1"/>
    </xf>
    <xf numFmtId="177" fontId="4" fillId="0" borderId="9" xfId="0" applyFont="1" applyBorder="1" applyAlignment="1">
      <alignment wrapText="1"/>
    </xf>
    <xf numFmtId="177" fontId="4" fillId="0" borderId="10" xfId="0" applyFont="1" applyBorder="1" applyAlignment="1">
      <alignment wrapText="1"/>
    </xf>
    <xf numFmtId="177" fontId="4" fillId="0" borderId="11" xfId="0" applyFont="1" applyBorder="1" applyAlignment="1">
      <alignment wrapText="1"/>
    </xf>
    <xf numFmtId="177" fontId="0" fillId="0" borderId="0" xfId="0" applyAlignment="1">
      <alignment horizontal="center" vertical="center"/>
    </xf>
    <xf numFmtId="177" fontId="10" fillId="0" borderId="0" xfId="0" applyFont="1" applyAlignment="1">
      <alignment vertical="center" wrapText="1" shrinkToFit="1"/>
    </xf>
    <xf numFmtId="0" fontId="2" fillId="0" borderId="3" xfId="0" applyNumberFormat="1" applyFont="1" applyFill="1" applyBorder="1" applyAlignment="1" applyProtection="1">
      <alignment horizontal="center" vertical="center"/>
      <protection locked="0"/>
    </xf>
    <xf numFmtId="0" fontId="2" fillId="0" borderId="3" xfId="3" applyNumberFormat="1" applyFont="1" applyFill="1" applyBorder="1" applyAlignment="1">
      <alignment horizontal="center" vertical="center"/>
    </xf>
    <xf numFmtId="0" fontId="2" fillId="0" borderId="3" xfId="1" applyNumberFormat="1" applyFont="1" applyFill="1" applyBorder="1" applyAlignment="1">
      <alignment horizontal="center" vertical="center"/>
    </xf>
    <xf numFmtId="0" fontId="16" fillId="0" borderId="3" xfId="0" applyNumberFormat="1" applyFont="1" applyFill="1" applyBorder="1" applyAlignment="1">
      <alignment horizontal="center" vertical="center" wrapText="1"/>
    </xf>
    <xf numFmtId="0" fontId="16" fillId="0" borderId="3" xfId="0" applyNumberFormat="1" applyFont="1" applyFill="1" applyBorder="1" applyAlignment="1" applyProtection="1">
      <alignment horizontal="center" vertical="center" wrapText="1"/>
    </xf>
    <xf numFmtId="0" fontId="16" fillId="0" borderId="3" xfId="1" applyNumberFormat="1" applyFont="1" applyFill="1" applyBorder="1" applyAlignment="1">
      <alignment horizontal="center" vertical="center" wrapText="1"/>
    </xf>
    <xf numFmtId="0" fontId="19" fillId="0" borderId="3" xfId="1" applyNumberFormat="1" applyFont="1" applyFill="1" applyBorder="1" applyAlignment="1">
      <alignment horizontal="center" vertical="center"/>
    </xf>
    <xf numFmtId="0" fontId="17" fillId="0" borderId="3" xfId="0" applyNumberFormat="1" applyFont="1" applyFill="1" applyBorder="1" applyAlignment="1" applyProtection="1">
      <alignment horizontal="center" vertical="center"/>
    </xf>
    <xf numFmtId="0" fontId="17" fillId="0" borderId="3" xfId="0" applyNumberFormat="1" applyFont="1" applyFill="1" applyBorder="1" applyAlignment="1" applyProtection="1">
      <alignment horizontal="center" vertical="center"/>
      <protection locked="0"/>
    </xf>
    <xf numFmtId="0" fontId="2" fillId="0" borderId="3" xfId="0" applyNumberFormat="1" applyFont="1" applyFill="1" applyBorder="1" applyAlignment="1">
      <alignment horizontal="left" vertical="center" wrapText="1"/>
    </xf>
    <xf numFmtId="0" fontId="16" fillId="0" borderId="3" xfId="0" applyNumberFormat="1" applyFont="1" applyFill="1" applyBorder="1" applyAlignment="1" applyProtection="1">
      <alignment horizontal="center" vertical="center"/>
      <protection locked="0"/>
    </xf>
    <xf numFmtId="0" fontId="17" fillId="0" borderId="3" xfId="1" applyNumberFormat="1" applyFont="1" applyFill="1" applyBorder="1" applyAlignment="1">
      <alignment horizontal="center" vertical="center"/>
    </xf>
    <xf numFmtId="0" fontId="16" fillId="0" borderId="3" xfId="3" applyNumberFormat="1" applyFont="1" applyFill="1" applyBorder="1" applyAlignment="1" applyProtection="1">
      <alignment horizontal="center" vertical="center"/>
      <protection locked="0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2" fillId="0" borderId="3" xfId="0" applyNumberFormat="1" applyFont="1" applyFill="1" applyBorder="1" applyAlignment="1">
      <alignment horizontal="center" vertical="center" shrinkToFit="1"/>
    </xf>
    <xf numFmtId="0" fontId="2" fillId="0" borderId="3" xfId="0" applyNumberFormat="1" applyFont="1" applyFill="1" applyBorder="1" applyAlignment="1">
      <alignment horizontal="center" shrinkToFit="1"/>
    </xf>
    <xf numFmtId="177" fontId="14" fillId="0" borderId="0" xfId="0" applyFont="1" applyAlignment="1">
      <alignment horizontal="center" vertical="center"/>
    </xf>
    <xf numFmtId="0" fontId="16" fillId="0" borderId="3" xfId="1" applyNumberFormat="1" applyFont="1" applyFill="1" applyBorder="1" applyAlignment="1">
      <alignment horizontal="center" vertical="center"/>
    </xf>
    <xf numFmtId="177" fontId="14" fillId="0" borderId="0" xfId="0" applyFont="1" applyAlignment="1">
      <alignment horizontal="left" vertical="center"/>
    </xf>
    <xf numFmtId="177" fontId="0" fillId="0" borderId="0" xfId="0" applyAlignment="1">
      <alignment horizontal="left" vertical="center"/>
    </xf>
    <xf numFmtId="177" fontId="14" fillId="0" borderId="0" xfId="0" applyFont="1" applyAlignment="1">
      <alignment horizontal="center" vertical="center"/>
    </xf>
    <xf numFmtId="177" fontId="0" fillId="0" borderId="0" xfId="0" applyAlignment="1">
      <alignment horizontal="center" vertical="center"/>
    </xf>
    <xf numFmtId="176" fontId="16" fillId="0" borderId="3" xfId="1" applyNumberFormat="1" applyFont="1" applyFill="1" applyBorder="1" applyAlignment="1">
      <alignment horizontal="center" vertical="center"/>
    </xf>
    <xf numFmtId="178" fontId="16" fillId="0" borderId="3" xfId="1" applyNumberFormat="1" applyFont="1" applyFill="1" applyBorder="1" applyAlignment="1">
      <alignment horizontal="center" vertical="center" wrapText="1"/>
    </xf>
    <xf numFmtId="177" fontId="16" fillId="0" borderId="0" xfId="1" applyFont="1" applyFill="1" applyAlignment="1">
      <alignment horizontal="center" vertical="center"/>
    </xf>
    <xf numFmtId="0" fontId="20" fillId="2" borderId="3" xfId="1" applyNumberFormat="1" applyFont="1" applyFill="1" applyBorder="1" applyAlignment="1">
      <alignment horizontal="center" vertical="center"/>
    </xf>
    <xf numFmtId="0" fontId="16" fillId="2" borderId="3" xfId="1" applyNumberFormat="1" applyFont="1" applyFill="1" applyBorder="1" applyAlignment="1" applyProtection="1">
      <alignment horizontal="center" vertical="center"/>
      <protection locked="0"/>
    </xf>
    <xf numFmtId="0" fontId="17" fillId="2" borderId="3" xfId="1" applyNumberFormat="1" applyFont="1" applyFill="1" applyBorder="1" applyAlignment="1" applyProtection="1">
      <alignment horizontal="center" vertical="center"/>
    </xf>
    <xf numFmtId="0" fontId="16" fillId="2" borderId="3" xfId="1" applyNumberFormat="1" applyFont="1" applyFill="1" applyBorder="1" applyAlignment="1">
      <alignment horizontal="center" vertical="center"/>
    </xf>
    <xf numFmtId="176" fontId="16" fillId="2" borderId="3" xfId="1" applyNumberFormat="1" applyFont="1" applyFill="1" applyBorder="1" applyAlignment="1">
      <alignment horizontal="center" vertical="center"/>
    </xf>
    <xf numFmtId="0" fontId="16" fillId="2" borderId="3" xfId="1" applyNumberFormat="1" applyFont="1" applyFill="1" applyBorder="1" applyAlignment="1">
      <alignment horizontal="center" vertical="center" wrapText="1"/>
    </xf>
    <xf numFmtId="0" fontId="17" fillId="0" borderId="3" xfId="1" applyNumberFormat="1" applyFont="1" applyFill="1" applyBorder="1" applyAlignment="1">
      <alignment horizontal="center" vertical="center" wrapText="1"/>
    </xf>
    <xf numFmtId="178" fontId="20" fillId="0" borderId="3" xfId="1" applyNumberFormat="1" applyFont="1" applyFill="1" applyBorder="1" applyAlignment="1">
      <alignment horizontal="center" vertical="center"/>
    </xf>
    <xf numFmtId="177" fontId="20" fillId="0" borderId="0" xfId="1" applyFont="1" applyFill="1" applyAlignment="1">
      <alignment horizontal="center"/>
    </xf>
    <xf numFmtId="0" fontId="20" fillId="3" borderId="3" xfId="1" applyNumberFormat="1" applyFont="1" applyFill="1" applyBorder="1" applyAlignment="1">
      <alignment horizontal="center" vertical="center"/>
    </xf>
    <xf numFmtId="0" fontId="16" fillId="3" borderId="3" xfId="1" applyNumberFormat="1" applyFont="1" applyFill="1" applyBorder="1" applyAlignment="1" applyProtection="1">
      <alignment horizontal="center" vertical="center"/>
      <protection locked="0"/>
    </xf>
    <xf numFmtId="0" fontId="20" fillId="0" borderId="3" xfId="1" applyNumberFormat="1" applyFont="1" applyFill="1" applyBorder="1" applyAlignment="1">
      <alignment horizontal="center" vertical="center"/>
    </xf>
    <xf numFmtId="0" fontId="16" fillId="0" borderId="3" xfId="1" applyNumberFormat="1" applyFont="1" applyFill="1" applyBorder="1" applyAlignment="1" applyProtection="1">
      <alignment horizontal="center" vertical="center"/>
      <protection locked="0"/>
    </xf>
    <xf numFmtId="0" fontId="17" fillId="0" borderId="3" xfId="1" applyNumberFormat="1" applyFont="1" applyFill="1" applyBorder="1" applyAlignment="1" applyProtection="1">
      <alignment horizontal="center" vertical="center"/>
    </xf>
    <xf numFmtId="0" fontId="16" fillId="0" borderId="2" xfId="1" applyNumberFormat="1" applyFont="1" applyFill="1" applyBorder="1" applyAlignment="1">
      <alignment horizontal="center" vertical="center"/>
    </xf>
    <xf numFmtId="0" fontId="17" fillId="0" borderId="13" xfId="1" applyNumberFormat="1" applyFont="1" applyFill="1" applyBorder="1" applyAlignment="1">
      <alignment horizontal="center" vertical="center" wrapText="1"/>
    </xf>
    <xf numFmtId="178" fontId="20" fillId="0" borderId="1" xfId="1" applyNumberFormat="1" applyFont="1" applyFill="1" applyBorder="1" applyAlignment="1">
      <alignment horizontal="center" vertical="center"/>
    </xf>
    <xf numFmtId="177" fontId="20" fillId="0" borderId="0" xfId="1" applyFont="1" applyFill="1" applyBorder="1" applyAlignment="1">
      <alignment horizontal="center"/>
    </xf>
    <xf numFmtId="0" fontId="17" fillId="0" borderId="3" xfId="3" quotePrefix="1" applyNumberFormat="1" applyFont="1" applyFill="1" applyBorder="1" applyAlignment="1" applyProtection="1">
      <alignment horizontal="center" vertical="center"/>
      <protection locked="0"/>
    </xf>
    <xf numFmtId="0" fontId="16" fillId="0" borderId="0" xfId="1" applyNumberFormat="1" applyFont="1" applyFill="1" applyBorder="1" applyAlignment="1">
      <alignment horizontal="center" vertical="center"/>
    </xf>
    <xf numFmtId="0" fontId="17" fillId="0" borderId="0" xfId="1" applyNumberFormat="1" applyFont="1" applyFill="1" applyBorder="1" applyAlignment="1">
      <alignment horizontal="center" vertical="center" wrapText="1"/>
    </xf>
    <xf numFmtId="178" fontId="20" fillId="0" borderId="0" xfId="1" applyNumberFormat="1" applyFont="1" applyFill="1" applyBorder="1" applyAlignment="1">
      <alignment horizontal="center" vertical="center"/>
    </xf>
    <xf numFmtId="0" fontId="17" fillId="0" borderId="3" xfId="3" applyNumberFormat="1" applyFont="1" applyFill="1" applyBorder="1" applyAlignment="1" applyProtection="1">
      <alignment horizontal="center" vertical="center"/>
      <protection locked="0"/>
    </xf>
    <xf numFmtId="0" fontId="20" fillId="0" borderId="2" xfId="1" applyNumberFormat="1" applyFont="1" applyFill="1" applyBorder="1" applyAlignment="1">
      <alignment horizontal="center" vertical="center"/>
    </xf>
    <xf numFmtId="0" fontId="17" fillId="0" borderId="2" xfId="3" applyNumberFormat="1" applyFont="1" applyFill="1" applyBorder="1" applyAlignment="1" applyProtection="1">
      <alignment horizontal="center" vertical="center"/>
      <protection locked="0"/>
    </xf>
    <xf numFmtId="0" fontId="20" fillId="0" borderId="3" xfId="1" quotePrefix="1" applyNumberFormat="1" applyFont="1" applyFill="1" applyBorder="1" applyAlignment="1">
      <alignment horizontal="center" vertical="center"/>
    </xf>
    <xf numFmtId="0" fontId="16" fillId="0" borderId="13" xfId="1" applyNumberFormat="1" applyFont="1" applyFill="1" applyBorder="1" applyAlignment="1">
      <alignment horizontal="center" vertical="center"/>
    </xf>
    <xf numFmtId="0" fontId="17" fillId="0" borderId="1" xfId="3" applyNumberFormat="1" applyFont="1" applyFill="1" applyBorder="1" applyAlignment="1" applyProtection="1">
      <alignment horizontal="center" vertical="center"/>
      <protection locked="0"/>
    </xf>
    <xf numFmtId="0" fontId="20" fillId="0" borderId="0" xfId="1" applyNumberFormat="1" applyFont="1" applyFill="1" applyBorder="1" applyAlignment="1">
      <alignment horizontal="center" vertical="center"/>
    </xf>
    <xf numFmtId="177" fontId="20" fillId="0" borderId="0" xfId="1" applyFont="1" applyFill="1" applyBorder="1" applyAlignment="1">
      <alignment horizontal="center" vertical="center"/>
    </xf>
    <xf numFmtId="49" fontId="17" fillId="0" borderId="3" xfId="3" quotePrefix="1" applyNumberFormat="1" applyFont="1" applyFill="1" applyBorder="1" applyAlignment="1" applyProtection="1">
      <alignment horizontal="center" vertical="center"/>
      <protection locked="0"/>
    </xf>
    <xf numFmtId="49" fontId="17" fillId="0" borderId="3" xfId="1" quotePrefix="1" applyNumberFormat="1" applyFont="1" applyFill="1" applyBorder="1" applyAlignment="1">
      <alignment horizontal="center" vertical="center"/>
    </xf>
    <xf numFmtId="49" fontId="17" fillId="0" borderId="12" xfId="1" quotePrefix="1" applyNumberFormat="1" applyFont="1" applyFill="1" applyBorder="1" applyAlignment="1">
      <alignment horizontal="center" vertical="center"/>
    </xf>
    <xf numFmtId="49" fontId="16" fillId="0" borderId="3" xfId="1" applyNumberFormat="1" applyFont="1" applyFill="1" applyBorder="1" applyAlignment="1" applyProtection="1">
      <alignment horizontal="center" vertical="center"/>
      <protection locked="0"/>
    </xf>
    <xf numFmtId="49" fontId="16" fillId="0" borderId="3" xfId="3" applyNumberFormat="1" applyFont="1" applyFill="1" applyBorder="1" applyAlignment="1" applyProtection="1">
      <alignment horizontal="center" vertical="center"/>
      <protection locked="0"/>
    </xf>
    <xf numFmtId="0" fontId="17" fillId="0" borderId="0" xfId="3" applyNumberFormat="1" applyFont="1" applyFill="1" applyBorder="1" applyAlignment="1" applyProtection="1">
      <alignment horizontal="center" vertical="center"/>
      <protection locked="0"/>
    </xf>
    <xf numFmtId="177" fontId="20" fillId="0" borderId="0" xfId="1" applyFont="1" applyFill="1" applyAlignment="1">
      <alignment horizontal="center" vertical="center"/>
    </xf>
    <xf numFmtId="178" fontId="20" fillId="0" borderId="0" xfId="1" applyNumberFormat="1" applyFont="1" applyFill="1" applyAlignment="1">
      <alignment horizontal="center" vertical="center"/>
    </xf>
    <xf numFmtId="177" fontId="20" fillId="0" borderId="0" xfId="1" applyNumberFormat="1" applyFont="1" applyFill="1" applyAlignment="1">
      <alignment horizontal="center" vertical="center"/>
    </xf>
    <xf numFmtId="177" fontId="18" fillId="0" borderId="0" xfId="1" applyFont="1" applyFill="1" applyAlignment="1">
      <alignment horizontal="center" vertical="center"/>
    </xf>
    <xf numFmtId="176" fontId="20" fillId="0" borderId="0" xfId="1" applyNumberFormat="1" applyFont="1" applyFill="1" applyAlignment="1">
      <alignment horizontal="center" vertical="center"/>
    </xf>
    <xf numFmtId="177" fontId="20" fillId="4" borderId="0" xfId="1" applyFont="1" applyFill="1" applyAlignment="1">
      <alignment horizontal="center" vertical="center"/>
    </xf>
    <xf numFmtId="177" fontId="20" fillId="0" borderId="0" xfId="1" applyFont="1" applyFill="1" applyAlignment="1">
      <alignment horizontal="center" vertical="center" wrapText="1"/>
    </xf>
    <xf numFmtId="0" fontId="16" fillId="0" borderId="3" xfId="0" applyNumberFormat="1" applyFont="1" applyFill="1" applyBorder="1" applyAlignment="1">
      <alignment horizontal="center" vertical="center"/>
    </xf>
    <xf numFmtId="0" fontId="16" fillId="0" borderId="3" xfId="1" applyNumberFormat="1" applyFont="1" applyFill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center" vertical="center"/>
    </xf>
    <xf numFmtId="0" fontId="17" fillId="5" borderId="3" xfId="1" applyNumberFormat="1" applyFont="1" applyFill="1" applyBorder="1" applyAlignment="1" applyProtection="1">
      <alignment horizontal="center" vertical="center"/>
    </xf>
    <xf numFmtId="0" fontId="16" fillId="5" borderId="3" xfId="1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  <protection locked="0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 shrinkToFit="1"/>
    </xf>
    <xf numFmtId="0" fontId="2" fillId="3" borderId="3" xfId="0" applyNumberFormat="1" applyFont="1" applyFill="1" applyBorder="1" applyAlignment="1">
      <alignment horizontal="left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17" fillId="3" borderId="3" xfId="0" applyNumberFormat="1" applyFont="1" applyFill="1" applyBorder="1" applyAlignment="1" applyProtection="1">
      <alignment horizontal="center" vertical="center"/>
    </xf>
    <xf numFmtId="0" fontId="16" fillId="3" borderId="3" xfId="0" applyNumberFormat="1" applyFont="1" applyFill="1" applyBorder="1" applyAlignment="1">
      <alignment horizontal="center" vertical="center"/>
    </xf>
    <xf numFmtId="0" fontId="16" fillId="3" borderId="3" xfId="0" applyNumberFormat="1" applyFont="1" applyFill="1" applyBorder="1" applyAlignment="1" applyProtection="1">
      <alignment horizontal="center" vertical="center"/>
      <protection locked="0"/>
    </xf>
    <xf numFmtId="0" fontId="17" fillId="5" borderId="3" xfId="0" applyNumberFormat="1" applyFont="1" applyFill="1" applyBorder="1" applyAlignment="1" applyProtection="1">
      <alignment horizontal="center" vertical="center"/>
    </xf>
    <xf numFmtId="0" fontId="20" fillId="5" borderId="3" xfId="1" applyNumberFormat="1" applyFont="1" applyFill="1" applyBorder="1" applyAlignment="1">
      <alignment horizontal="center" vertical="center"/>
    </xf>
    <xf numFmtId="0" fontId="2" fillId="5" borderId="3" xfId="0" applyNumberFormat="1" applyFont="1" applyFill="1" applyBorder="1" applyAlignment="1" applyProtection="1">
      <alignment horizontal="center" vertical="center"/>
      <protection locked="0"/>
    </xf>
    <xf numFmtId="0" fontId="2" fillId="5" borderId="3" xfId="0" applyNumberFormat="1" applyFont="1" applyFill="1" applyBorder="1" applyAlignment="1" applyProtection="1">
      <alignment horizontal="center" vertical="center"/>
    </xf>
    <xf numFmtId="0" fontId="2" fillId="5" borderId="3" xfId="0" applyNumberFormat="1" applyFont="1" applyFill="1" applyBorder="1" applyAlignment="1">
      <alignment horizontal="center" vertical="center"/>
    </xf>
    <xf numFmtId="0" fontId="2" fillId="5" borderId="3" xfId="0" applyNumberFormat="1" applyFont="1" applyFill="1" applyBorder="1" applyAlignment="1">
      <alignment horizontal="center" vertical="center" shrinkToFit="1"/>
    </xf>
    <xf numFmtId="0" fontId="2" fillId="5" borderId="3" xfId="0" applyNumberFormat="1" applyFont="1" applyFill="1" applyBorder="1" applyAlignment="1">
      <alignment horizontal="left" vertical="center" wrapText="1"/>
    </xf>
    <xf numFmtId="0" fontId="17" fillId="5" borderId="3" xfId="1" applyNumberFormat="1" applyFont="1" applyFill="1" applyBorder="1" applyAlignment="1">
      <alignment horizontal="center" vertical="center" wrapText="1"/>
    </xf>
    <xf numFmtId="178" fontId="20" fillId="5" borderId="3" xfId="1" applyNumberFormat="1" applyFont="1" applyFill="1" applyBorder="1" applyAlignment="1">
      <alignment horizontal="center" vertical="center"/>
    </xf>
    <xf numFmtId="177" fontId="20" fillId="5" borderId="0" xfId="1" applyFont="1" applyFill="1" applyAlignment="1">
      <alignment horizontal="center"/>
    </xf>
    <xf numFmtId="0" fontId="17" fillId="5" borderId="3" xfId="0" applyNumberFormat="1" applyFont="1" applyFill="1" applyBorder="1" applyAlignment="1" applyProtection="1">
      <alignment horizontal="center" vertical="center"/>
      <protection locked="0"/>
    </xf>
    <xf numFmtId="0" fontId="17" fillId="5" borderId="3" xfId="0" applyNumberFormat="1" applyFont="1" applyFill="1" applyBorder="1" applyAlignment="1">
      <alignment horizontal="center" vertical="center"/>
    </xf>
    <xf numFmtId="0" fontId="16" fillId="5" borderId="3" xfId="0" applyNumberFormat="1" applyFont="1" applyFill="1" applyBorder="1" applyAlignment="1">
      <alignment horizontal="center" vertical="center"/>
    </xf>
    <xf numFmtId="0" fontId="17" fillId="5" borderId="3" xfId="0" applyNumberFormat="1" applyFont="1" applyFill="1" applyBorder="1" applyAlignment="1">
      <alignment horizontal="center" vertical="center" wrapText="1"/>
    </xf>
    <xf numFmtId="0" fontId="16" fillId="5" borderId="3" xfId="0" applyNumberFormat="1" applyFont="1" applyFill="1" applyBorder="1" applyAlignment="1" applyProtection="1">
      <alignment horizontal="center" vertical="center"/>
      <protection locked="0"/>
    </xf>
    <xf numFmtId="0" fontId="16" fillId="5" borderId="3" xfId="0" applyNumberFormat="1" applyFont="1" applyFill="1" applyBorder="1" applyAlignment="1">
      <alignment horizontal="center" vertical="center" shrinkToFit="1"/>
    </xf>
    <xf numFmtId="0" fontId="16" fillId="5" borderId="3" xfId="0" applyNumberFormat="1" applyFont="1" applyFill="1" applyBorder="1" applyAlignment="1" applyProtection="1">
      <alignment horizontal="center" vertical="center"/>
    </xf>
    <xf numFmtId="0" fontId="16" fillId="5" borderId="3" xfId="1" applyNumberFormat="1" applyFont="1" applyFill="1" applyBorder="1" applyAlignment="1" applyProtection="1">
      <alignment horizontal="center" vertical="center"/>
      <protection locked="0"/>
    </xf>
    <xf numFmtId="0" fontId="17" fillId="5" borderId="3" xfId="1" applyNumberFormat="1" applyFont="1" applyFill="1" applyBorder="1" applyAlignment="1">
      <alignment horizontal="center" vertical="center"/>
    </xf>
    <xf numFmtId="0" fontId="16" fillId="5" borderId="3" xfId="0" applyNumberFormat="1" applyFont="1" applyFill="1" applyBorder="1" applyAlignment="1">
      <alignment horizontal="center" vertical="center" wrapText="1"/>
    </xf>
    <xf numFmtId="0" fontId="2" fillId="5" borderId="3" xfId="0" applyNumberFormat="1" applyFont="1" applyFill="1" applyBorder="1" applyAlignment="1">
      <alignment horizontal="center" shrinkToFit="1"/>
    </xf>
    <xf numFmtId="0" fontId="16" fillId="3" borderId="3" xfId="0" applyNumberFormat="1" applyFont="1" applyFill="1" applyBorder="1" applyAlignment="1">
      <alignment horizontal="left" vertical="center" wrapText="1"/>
    </xf>
    <xf numFmtId="0" fontId="16" fillId="3" borderId="3" xfId="0" applyNumberFormat="1" applyFont="1" applyFill="1" applyBorder="1" applyAlignment="1" applyProtection="1">
      <alignment horizontal="center" vertical="center"/>
    </xf>
    <xf numFmtId="0" fontId="16" fillId="2" borderId="3" xfId="1" applyNumberFormat="1" applyFont="1" applyFill="1" applyBorder="1" applyAlignment="1">
      <alignment vertical="center" wrapText="1"/>
    </xf>
    <xf numFmtId="0" fontId="2" fillId="3" borderId="3" xfId="0" applyNumberFormat="1" applyFont="1" applyFill="1" applyBorder="1" applyAlignment="1">
      <alignment vertical="center" wrapText="1"/>
    </xf>
    <xf numFmtId="0" fontId="2" fillId="0" borderId="3" xfId="0" applyNumberFormat="1" applyFont="1" applyFill="1" applyBorder="1" applyAlignment="1">
      <alignment vertical="center" wrapText="1"/>
    </xf>
    <xf numFmtId="0" fontId="2" fillId="5" borderId="3" xfId="0" applyNumberFormat="1" applyFont="1" applyFill="1" applyBorder="1" applyAlignment="1">
      <alignment vertical="center" wrapText="1"/>
    </xf>
    <xf numFmtId="0" fontId="16" fillId="5" borderId="3" xfId="0" applyNumberFormat="1" applyFont="1" applyFill="1" applyBorder="1" applyAlignment="1">
      <alignment vertical="center" wrapText="1"/>
    </xf>
    <xf numFmtId="177" fontId="14" fillId="3" borderId="3" xfId="0" applyFont="1" applyFill="1" applyBorder="1" applyAlignment="1">
      <alignment horizontal="center" vertical="center"/>
    </xf>
    <xf numFmtId="177" fontId="14" fillId="3" borderId="3" xfId="0" applyFont="1" applyFill="1" applyBorder="1" applyAlignment="1">
      <alignment horizontal="left" vertical="center"/>
    </xf>
    <xf numFmtId="177" fontId="14" fillId="3" borderId="3" xfId="0" applyFont="1" applyFill="1" applyBorder="1" applyAlignment="1">
      <alignment horizontal="center" vertical="center"/>
    </xf>
    <xf numFmtId="177" fontId="3" fillId="0" borderId="4" xfId="0" applyFont="1" applyBorder="1" applyAlignment="1">
      <alignment horizontal="center" vertical="center" wrapText="1"/>
    </xf>
    <xf numFmtId="177" fontId="3" fillId="0" borderId="5" xfId="0" applyFont="1" applyBorder="1" applyAlignment="1">
      <alignment horizontal="center" vertical="center" wrapText="1"/>
    </xf>
    <xf numFmtId="177" fontId="4" fillId="0" borderId="5" xfId="2" applyFont="1" applyBorder="1" applyAlignment="1">
      <alignment horizontal="center" vertical="center" wrapText="1"/>
    </xf>
    <xf numFmtId="177" fontId="4" fillId="0" borderId="6" xfId="2" applyFont="1" applyBorder="1" applyAlignment="1">
      <alignment horizontal="center" vertical="center" wrapText="1"/>
    </xf>
    <xf numFmtId="177" fontId="6" fillId="0" borderId="7" xfId="0" applyFont="1" applyBorder="1" applyAlignment="1">
      <alignment horizontal="center" vertical="center" wrapText="1"/>
    </xf>
    <xf numFmtId="177" fontId="6" fillId="0" borderId="0" xfId="0" applyFont="1" applyBorder="1" applyAlignment="1">
      <alignment horizontal="center" vertical="center" wrapText="1"/>
    </xf>
    <xf numFmtId="177" fontId="6" fillId="0" borderId="8" xfId="0" applyFont="1" applyBorder="1" applyAlignment="1">
      <alignment horizontal="center" vertical="center" wrapText="1"/>
    </xf>
    <xf numFmtId="177" fontId="7" fillId="0" borderId="7" xfId="0" applyFont="1" applyBorder="1" applyAlignment="1">
      <alignment horizontal="center" vertical="center" wrapText="1"/>
    </xf>
    <xf numFmtId="177" fontId="7" fillId="0" borderId="0" xfId="0" applyFont="1" applyBorder="1" applyAlignment="1">
      <alignment horizontal="center" vertical="center" wrapText="1"/>
    </xf>
    <xf numFmtId="177" fontId="7" fillId="0" borderId="8" xfId="0" applyFont="1" applyBorder="1" applyAlignment="1">
      <alignment horizontal="center" vertical="center" wrapText="1"/>
    </xf>
    <xf numFmtId="177" fontId="5" fillId="0" borderId="7" xfId="0" applyFont="1" applyBorder="1" applyAlignment="1">
      <alignment horizontal="center" wrapText="1"/>
    </xf>
    <xf numFmtId="177" fontId="5" fillId="0" borderId="0" xfId="0" applyFont="1" applyAlignment="1">
      <alignment horizontal="center" wrapText="1"/>
    </xf>
    <xf numFmtId="177" fontId="5" fillId="0" borderId="8" xfId="0" applyFont="1" applyBorder="1" applyAlignment="1">
      <alignment horizontal="center" wrapText="1"/>
    </xf>
    <xf numFmtId="177" fontId="10" fillId="0" borderId="0" xfId="0" applyFont="1" applyAlignment="1">
      <alignment horizontal="center" vertical="center" wrapText="1" shrinkToFit="1"/>
    </xf>
    <xf numFmtId="177" fontId="10" fillId="0" borderId="0" xfId="0" applyFont="1" applyBorder="1" applyAlignment="1">
      <alignment horizontal="center" vertical="center" wrapText="1" shrinkToFit="1"/>
    </xf>
    <xf numFmtId="177" fontId="13" fillId="0" borderId="7" xfId="0" applyFont="1" applyBorder="1" applyAlignment="1">
      <alignment horizontal="center" vertical="center" wrapText="1"/>
    </xf>
    <xf numFmtId="177" fontId="13" fillId="0" borderId="0" xfId="0" applyFont="1" applyBorder="1" applyAlignment="1">
      <alignment horizontal="center" vertical="center" wrapText="1"/>
    </xf>
    <xf numFmtId="177" fontId="13" fillId="0" borderId="8" xfId="0" applyFont="1" applyBorder="1" applyAlignment="1">
      <alignment horizontal="center" vertical="center" wrapText="1"/>
    </xf>
    <xf numFmtId="177" fontId="14" fillId="0" borderId="0" xfId="0" applyFont="1" applyAlignment="1">
      <alignment horizontal="center" vertical="center"/>
    </xf>
    <xf numFmtId="177" fontId="14" fillId="3" borderId="3" xfId="0" applyFont="1" applyFill="1" applyBorder="1" applyAlignment="1">
      <alignment horizontal="center" vertical="center"/>
    </xf>
  </cellXfs>
  <cellStyles count="5">
    <cellStyle name="常规" xfId="0" builtinId="0"/>
    <cellStyle name="常规 2" xfId="1"/>
    <cellStyle name="常规 3" xfId="4"/>
    <cellStyle name="常规_K03 电器关键特性清单" xfId="2"/>
    <cellStyle name="常规_Sheet1" xfId="3"/>
  </cellStyles>
  <dxfs count="0"/>
  <tableStyles count="0" defaultTableStyle="TableStyleMedium2" defaultPivotStyle="PivotStyleMedium9"/>
  <colors>
    <mruColors>
      <color rgb="FFFFFF00"/>
      <color rgb="FFFFFFFF"/>
      <color rgb="FF0000FF"/>
      <color rgb="FF99CCFF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122464</xdr:colOff>
      <xdr:row>0</xdr:row>
      <xdr:rowOff>380999</xdr:rowOff>
    </xdr:from>
    <xdr:to>
      <xdr:col>2</xdr:col>
      <xdr:colOff>27954</xdr:colOff>
      <xdr:row>3</xdr:row>
      <xdr:rowOff>50142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464" y="380999"/>
          <a:ext cx="1211776" cy="5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="70" zoomScaleNormal="70" zoomScaleSheetLayoutView="70" workbookViewId="0">
      <selection activeCell="E12" sqref="E12"/>
    </sheetView>
  </sheetViews>
  <sheetFormatPr defaultColWidth="9" defaultRowHeight="13.5" x14ac:dyDescent="0.15"/>
  <cols>
    <col min="2" max="2" width="8.125" customWidth="1"/>
    <col min="3" max="3" width="11.25" customWidth="1"/>
    <col min="4" max="4" width="19.625" customWidth="1"/>
    <col min="5" max="5" width="8.5" customWidth="1"/>
    <col min="6" max="6" width="15.75" customWidth="1"/>
    <col min="7" max="7" width="10.125" customWidth="1"/>
    <col min="8" max="8" width="13" customWidth="1"/>
  </cols>
  <sheetData>
    <row r="1" spans="1:8" s="1" customFormat="1" ht="30" customHeight="1" x14ac:dyDescent="0.15">
      <c r="A1" s="144" t="s">
        <v>71</v>
      </c>
      <c r="B1" s="145"/>
      <c r="C1" s="145"/>
      <c r="D1" s="2"/>
      <c r="E1" s="3" t="s">
        <v>0</v>
      </c>
      <c r="F1" s="146" t="s">
        <v>112</v>
      </c>
      <c r="G1" s="146"/>
      <c r="H1" s="147"/>
    </row>
    <row r="2" spans="1:8" ht="20.100000000000001" customHeight="1" x14ac:dyDescent="0.15">
      <c r="A2" s="4"/>
      <c r="B2" s="5"/>
      <c r="C2" s="5"/>
      <c r="D2" s="5"/>
      <c r="E2" s="5"/>
      <c r="F2" s="5"/>
      <c r="G2" s="5"/>
      <c r="H2" s="6"/>
    </row>
    <row r="3" spans="1:8" ht="20.100000000000001" customHeight="1" x14ac:dyDescent="0.15">
      <c r="A3" s="4"/>
      <c r="B3" s="5"/>
      <c r="C3" s="5"/>
      <c r="D3" s="5"/>
      <c r="E3" s="5"/>
      <c r="F3" s="5"/>
      <c r="G3" s="5"/>
      <c r="H3" s="6"/>
    </row>
    <row r="4" spans="1:8" ht="20.100000000000001" customHeight="1" x14ac:dyDescent="0.15">
      <c r="A4" s="4"/>
      <c r="B4" s="5"/>
      <c r="C4" s="5"/>
      <c r="D4" s="5"/>
      <c r="E4" s="5"/>
      <c r="F4" s="5"/>
      <c r="G4" s="5"/>
      <c r="H4" s="6"/>
    </row>
    <row r="5" spans="1:8" ht="20.100000000000001" customHeight="1" x14ac:dyDescent="0.15">
      <c r="A5" s="4"/>
      <c r="B5" s="5"/>
      <c r="C5" s="5"/>
      <c r="D5" s="5"/>
      <c r="E5" s="5"/>
      <c r="F5" s="5"/>
      <c r="G5" s="5"/>
      <c r="H5" s="6"/>
    </row>
    <row r="6" spans="1:8" ht="20.100000000000001" customHeight="1" x14ac:dyDescent="0.15">
      <c r="A6" s="154" t="s">
        <v>92</v>
      </c>
      <c r="B6" s="155"/>
      <c r="C6" s="155"/>
      <c r="D6" s="155"/>
      <c r="E6" s="155"/>
      <c r="F6" s="155"/>
      <c r="G6" s="155"/>
      <c r="H6" s="156"/>
    </row>
    <row r="7" spans="1:8" ht="20.100000000000001" customHeight="1" x14ac:dyDescent="0.15">
      <c r="A7" s="154"/>
      <c r="B7" s="155"/>
      <c r="C7" s="155"/>
      <c r="D7" s="155"/>
      <c r="E7" s="155"/>
      <c r="F7" s="155"/>
      <c r="G7" s="155"/>
      <c r="H7" s="156"/>
    </row>
    <row r="8" spans="1:8" s="1" customFormat="1" ht="30" customHeight="1" x14ac:dyDescent="0.15">
      <c r="A8" s="148" t="s">
        <v>1</v>
      </c>
      <c r="B8" s="149"/>
      <c r="C8" s="149"/>
      <c r="D8" s="149"/>
      <c r="E8" s="149"/>
      <c r="F8" s="149"/>
      <c r="G8" s="149"/>
      <c r="H8" s="150"/>
    </row>
    <row r="9" spans="1:8" s="1" customFormat="1" ht="30" customHeight="1" x14ac:dyDescent="0.15">
      <c r="A9" s="151"/>
      <c r="B9" s="152"/>
      <c r="C9" s="152"/>
      <c r="D9" s="152"/>
      <c r="E9" s="152"/>
      <c r="F9" s="152"/>
      <c r="G9" s="152"/>
      <c r="H9" s="153"/>
    </row>
    <row r="10" spans="1:8" ht="24.95" customHeight="1" x14ac:dyDescent="0.15">
      <c r="A10" s="7"/>
      <c r="B10" s="8"/>
      <c r="C10" s="8"/>
      <c r="D10" s="8"/>
      <c r="E10" s="8"/>
      <c r="F10" s="8"/>
      <c r="G10" s="8"/>
      <c r="H10" s="9"/>
    </row>
    <row r="11" spans="1:8" ht="24.95" customHeight="1" x14ac:dyDescent="0.15">
      <c r="A11" s="7"/>
      <c r="B11" s="8"/>
      <c r="C11" s="8"/>
      <c r="D11" s="8"/>
      <c r="E11" s="8"/>
      <c r="F11" s="8"/>
      <c r="G11" s="8"/>
      <c r="H11" s="9"/>
    </row>
    <row r="12" spans="1:8" ht="24.95" customHeight="1" x14ac:dyDescent="0.15">
      <c r="A12" s="7"/>
      <c r="B12" s="8"/>
      <c r="C12" s="8"/>
      <c r="D12" s="8"/>
      <c r="E12" s="8"/>
      <c r="F12" s="8"/>
      <c r="G12" s="8"/>
      <c r="H12" s="9"/>
    </row>
    <row r="13" spans="1:8" ht="24.95" customHeight="1" x14ac:dyDescent="0.15">
      <c r="A13" s="7"/>
      <c r="B13" s="8"/>
      <c r="C13" s="8"/>
      <c r="D13" s="10"/>
      <c r="E13" s="10"/>
      <c r="F13" s="8"/>
      <c r="G13" s="8"/>
      <c r="H13" s="9"/>
    </row>
    <row r="14" spans="1:8" ht="24.95" customHeight="1" x14ac:dyDescent="0.15">
      <c r="A14" s="7"/>
      <c r="B14" s="8"/>
      <c r="C14" s="8"/>
      <c r="D14" s="8"/>
      <c r="E14" s="8"/>
      <c r="F14" s="8"/>
      <c r="G14" s="8"/>
      <c r="H14" s="11"/>
    </row>
    <row r="15" spans="1:8" ht="48" customHeight="1" x14ac:dyDescent="0.15">
      <c r="A15" s="7"/>
      <c r="B15" s="8"/>
      <c r="C15" s="12" t="s">
        <v>2</v>
      </c>
      <c r="D15" s="29" t="s">
        <v>113</v>
      </c>
      <c r="E15" s="157" t="s">
        <v>114</v>
      </c>
      <c r="F15" s="157"/>
      <c r="G15" s="13"/>
      <c r="H15" s="14"/>
    </row>
    <row r="16" spans="1:8" ht="42.95" customHeight="1" x14ac:dyDescent="0.15">
      <c r="A16" s="7"/>
      <c r="B16" s="8"/>
      <c r="C16" s="12" t="s">
        <v>3</v>
      </c>
      <c r="D16" s="29" t="s">
        <v>115</v>
      </c>
      <c r="E16" s="157" t="s">
        <v>116</v>
      </c>
      <c r="F16" s="157"/>
      <c r="G16" s="13"/>
      <c r="H16" s="14"/>
    </row>
    <row r="17" spans="1:8" ht="45.95" customHeight="1" x14ac:dyDescent="0.15">
      <c r="A17" s="7"/>
      <c r="B17" s="8"/>
      <c r="C17" s="12" t="s">
        <v>4</v>
      </c>
      <c r="D17" s="29" t="s">
        <v>117</v>
      </c>
      <c r="E17" s="157" t="s">
        <v>118</v>
      </c>
      <c r="F17" s="157"/>
      <c r="G17" s="13"/>
      <c r="H17" s="14"/>
    </row>
    <row r="18" spans="1:8" ht="42" customHeight="1" x14ac:dyDescent="0.15">
      <c r="A18" s="7"/>
      <c r="B18" s="8"/>
      <c r="C18" s="12" t="s">
        <v>5</v>
      </c>
      <c r="D18" s="29" t="s">
        <v>119</v>
      </c>
      <c r="E18" s="157" t="s">
        <v>120</v>
      </c>
      <c r="F18" s="157"/>
      <c r="G18" s="13"/>
      <c r="H18" s="14"/>
    </row>
    <row r="19" spans="1:8" ht="20.100000000000001" customHeight="1" x14ac:dyDescent="0.15">
      <c r="A19" s="7"/>
      <c r="B19" s="8"/>
      <c r="C19" s="12"/>
      <c r="D19" s="15"/>
      <c r="E19" s="158"/>
      <c r="F19" s="158"/>
      <c r="G19" s="8"/>
      <c r="H19" s="11"/>
    </row>
    <row r="20" spans="1:8" ht="20.100000000000001" customHeight="1" x14ac:dyDescent="0.15">
      <c r="A20" s="7"/>
      <c r="B20" s="8"/>
      <c r="C20" s="8"/>
      <c r="D20" s="8"/>
      <c r="E20" s="8"/>
      <c r="F20" s="8"/>
      <c r="G20" s="8"/>
      <c r="H20" s="11"/>
    </row>
    <row r="21" spans="1:8" ht="20.100000000000001" customHeight="1" x14ac:dyDescent="0.15">
      <c r="A21" s="7"/>
      <c r="B21" s="8"/>
      <c r="C21" s="8"/>
      <c r="D21" s="8"/>
      <c r="E21" s="8"/>
      <c r="F21" s="8"/>
      <c r="G21" s="8"/>
      <c r="H21" s="11"/>
    </row>
    <row r="22" spans="1:8" ht="20.100000000000001" customHeight="1" x14ac:dyDescent="0.15">
      <c r="A22" s="16"/>
      <c r="B22" s="17"/>
      <c r="C22" s="17"/>
      <c r="D22" s="17"/>
      <c r="E22" s="17"/>
      <c r="F22" s="17"/>
      <c r="G22" s="17"/>
      <c r="H22" s="18"/>
    </row>
    <row r="23" spans="1:8" ht="20.100000000000001" customHeight="1" x14ac:dyDescent="0.15">
      <c r="A23" s="7"/>
      <c r="B23" s="8"/>
      <c r="C23" s="8"/>
      <c r="D23" s="8"/>
      <c r="E23" s="8"/>
      <c r="F23" s="8"/>
      <c r="G23" s="8"/>
      <c r="H23" s="11"/>
    </row>
    <row r="24" spans="1:8" ht="20.100000000000001" customHeight="1" x14ac:dyDescent="0.15">
      <c r="A24" s="19"/>
      <c r="B24" s="20"/>
      <c r="C24" s="20"/>
      <c r="D24" s="20"/>
      <c r="E24" s="20"/>
      <c r="F24" s="20"/>
      <c r="G24" s="20"/>
      <c r="H24" s="21"/>
    </row>
    <row r="25" spans="1:8" ht="20.100000000000001" customHeight="1" x14ac:dyDescent="0.15">
      <c r="A25" s="4"/>
      <c r="B25" s="5"/>
      <c r="C25" s="5"/>
      <c r="D25" s="5"/>
      <c r="E25" s="5"/>
      <c r="F25" s="5"/>
      <c r="G25" s="5"/>
      <c r="H25" s="6"/>
    </row>
    <row r="26" spans="1:8" ht="20.100000000000001" customHeight="1" x14ac:dyDescent="0.15">
      <c r="A26" s="4"/>
      <c r="B26" s="5"/>
      <c r="C26" s="5"/>
      <c r="D26" s="5" t="s">
        <v>86</v>
      </c>
      <c r="E26" s="5"/>
      <c r="F26" s="5"/>
      <c r="G26" s="5"/>
      <c r="H26" s="6"/>
    </row>
    <row r="27" spans="1:8" ht="36.75" customHeight="1" x14ac:dyDescent="0.15">
      <c r="A27" s="159" t="s">
        <v>6</v>
      </c>
      <c r="B27" s="160"/>
      <c r="C27" s="160"/>
      <c r="D27" s="160"/>
      <c r="E27" s="160"/>
      <c r="F27" s="160"/>
      <c r="G27" s="160"/>
      <c r="H27" s="161"/>
    </row>
    <row r="28" spans="1:8" ht="30" customHeight="1" x14ac:dyDescent="0.15">
      <c r="A28" s="22"/>
      <c r="B28" s="23"/>
      <c r="C28" s="23"/>
      <c r="D28" s="23"/>
      <c r="E28" s="23"/>
      <c r="F28" s="23"/>
      <c r="G28" s="23"/>
      <c r="H28" s="24"/>
    </row>
    <row r="29" spans="1:8" ht="30" customHeight="1" x14ac:dyDescent="0.15">
      <c r="A29" s="25"/>
      <c r="B29" s="26"/>
      <c r="C29" s="26"/>
      <c r="D29" s="26"/>
      <c r="E29" s="26"/>
      <c r="F29" s="26"/>
      <c r="G29" s="26"/>
      <c r="H29" s="27"/>
    </row>
  </sheetData>
  <mergeCells count="11">
    <mergeCell ref="E15:F15"/>
    <mergeCell ref="E19:F19"/>
    <mergeCell ref="A27:H27"/>
    <mergeCell ref="E16:F16"/>
    <mergeCell ref="E17:F17"/>
    <mergeCell ref="E18:F18"/>
    <mergeCell ref="A1:C1"/>
    <mergeCell ref="F1:H1"/>
    <mergeCell ref="A8:H8"/>
    <mergeCell ref="A9:H9"/>
    <mergeCell ref="A6:H7"/>
  </mergeCells>
  <phoneticPr fontId="15" type="noConversion"/>
  <pageMargins left="0.7" right="0.7" top="0.75" bottom="0.75" header="0.3" footer="0.3"/>
  <pageSetup paperSize="9" scale="9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59"/>
  <sheetViews>
    <sheetView topLeftCell="B1" zoomScale="160" zoomScaleNormal="160" workbookViewId="0">
      <selection activeCell="F9" sqref="F9"/>
    </sheetView>
  </sheetViews>
  <sheetFormatPr defaultRowHeight="13.5" x14ac:dyDescent="0.15"/>
  <cols>
    <col min="3" max="3" width="14.125" style="28" customWidth="1"/>
    <col min="4" max="4" width="26.25" style="28" customWidth="1"/>
    <col min="5" max="5" width="12.25" style="28" customWidth="1"/>
    <col min="6" max="6" width="16" style="28" customWidth="1"/>
    <col min="7" max="7" width="46.75" style="50" customWidth="1"/>
    <col min="8" max="9" width="8.875" style="28"/>
  </cols>
  <sheetData>
    <row r="2" spans="3:7" x14ac:dyDescent="0.15">
      <c r="D2" s="47" t="s">
        <v>232</v>
      </c>
      <c r="E2" s="47" t="s">
        <v>233</v>
      </c>
      <c r="F2" s="47" t="s">
        <v>234</v>
      </c>
      <c r="G2" s="47" t="s">
        <v>235</v>
      </c>
    </row>
    <row r="3" spans="3:7" x14ac:dyDescent="0.15">
      <c r="C3" s="47"/>
      <c r="D3" s="162" t="s">
        <v>192</v>
      </c>
      <c r="E3" s="162" t="s">
        <v>259</v>
      </c>
      <c r="F3" s="47" t="s">
        <v>242</v>
      </c>
      <c r="G3" s="49" t="s">
        <v>87</v>
      </c>
    </row>
    <row r="4" spans="3:7" x14ac:dyDescent="0.15">
      <c r="D4" s="162"/>
      <c r="E4" s="162"/>
      <c r="F4" s="47" t="s">
        <v>125</v>
      </c>
      <c r="G4" s="49" t="s">
        <v>126</v>
      </c>
    </row>
    <row r="5" spans="3:7" x14ac:dyDescent="0.15">
      <c r="D5" s="162"/>
      <c r="E5" s="162"/>
      <c r="F5" s="47" t="s">
        <v>127</v>
      </c>
      <c r="G5" s="49" t="s">
        <v>128</v>
      </c>
    </row>
    <row r="6" spans="3:7" x14ac:dyDescent="0.15">
      <c r="D6" s="162"/>
      <c r="E6" s="162"/>
      <c r="F6" s="47" t="s">
        <v>129</v>
      </c>
      <c r="G6" s="49" t="s">
        <v>130</v>
      </c>
    </row>
    <row r="7" spans="3:7" x14ac:dyDescent="0.15">
      <c r="D7" s="163" t="s">
        <v>269</v>
      </c>
      <c r="E7" s="163" t="s">
        <v>267</v>
      </c>
      <c r="F7" s="141" t="s">
        <v>193</v>
      </c>
      <c r="G7" s="142" t="s">
        <v>291</v>
      </c>
    </row>
    <row r="8" spans="3:7" x14ac:dyDescent="0.15">
      <c r="D8" s="163"/>
      <c r="E8" s="163"/>
      <c r="F8" s="141" t="s">
        <v>296</v>
      </c>
      <c r="G8" s="142" t="s">
        <v>298</v>
      </c>
    </row>
    <row r="9" spans="3:7" x14ac:dyDescent="0.15">
      <c r="D9" s="163"/>
      <c r="E9" s="163"/>
      <c r="F9" s="143" t="s">
        <v>356</v>
      </c>
      <c r="G9" s="142" t="s">
        <v>301</v>
      </c>
    </row>
    <row r="10" spans="3:7" x14ac:dyDescent="0.15">
      <c r="D10" s="163"/>
      <c r="E10" s="163"/>
      <c r="F10" s="141" t="s">
        <v>302</v>
      </c>
      <c r="G10" s="142" t="s">
        <v>303</v>
      </c>
    </row>
    <row r="11" spans="3:7" x14ac:dyDescent="0.15">
      <c r="D11" s="163"/>
      <c r="E11" s="163"/>
      <c r="F11" s="141" t="s">
        <v>304</v>
      </c>
      <c r="G11" s="142" t="s">
        <v>305</v>
      </c>
    </row>
    <row r="12" spans="3:7" x14ac:dyDescent="0.15">
      <c r="D12" s="163"/>
      <c r="E12" s="163"/>
      <c r="F12" s="141" t="s">
        <v>306</v>
      </c>
      <c r="G12" s="142" t="s">
        <v>348</v>
      </c>
    </row>
    <row r="13" spans="3:7" x14ac:dyDescent="0.15">
      <c r="D13" s="162" t="s">
        <v>194</v>
      </c>
      <c r="E13" s="162" t="s">
        <v>243</v>
      </c>
      <c r="F13" s="47" t="s">
        <v>140</v>
      </c>
      <c r="G13" s="49" t="s">
        <v>131</v>
      </c>
    </row>
    <row r="14" spans="3:7" x14ac:dyDescent="0.15">
      <c r="D14" s="162"/>
      <c r="E14" s="162"/>
      <c r="F14" s="47" t="s">
        <v>141</v>
      </c>
      <c r="G14" s="49" t="s">
        <v>132</v>
      </c>
    </row>
    <row r="15" spans="3:7" x14ac:dyDescent="0.15">
      <c r="D15" s="162" t="s">
        <v>195</v>
      </c>
      <c r="E15" s="162" t="s">
        <v>244</v>
      </c>
      <c r="F15" s="47" t="s">
        <v>136</v>
      </c>
      <c r="G15" s="49" t="s">
        <v>196</v>
      </c>
    </row>
    <row r="16" spans="3:7" x14ac:dyDescent="0.15">
      <c r="D16" s="162"/>
      <c r="E16" s="162"/>
      <c r="F16" s="47" t="s">
        <v>137</v>
      </c>
      <c r="G16" s="49" t="s">
        <v>133</v>
      </c>
    </row>
    <row r="17" spans="3:9" x14ac:dyDescent="0.15">
      <c r="D17" s="162"/>
      <c r="E17" s="162"/>
      <c r="F17" s="47" t="s">
        <v>138</v>
      </c>
      <c r="G17" s="49" t="s">
        <v>134</v>
      </c>
    </row>
    <row r="18" spans="3:9" x14ac:dyDescent="0.15">
      <c r="D18" s="162"/>
      <c r="E18" s="162"/>
      <c r="F18" s="47" t="s">
        <v>139</v>
      </c>
      <c r="G18" s="49" t="s">
        <v>135</v>
      </c>
    </row>
    <row r="19" spans="3:9" x14ac:dyDescent="0.15">
      <c r="D19" s="162" t="s">
        <v>197</v>
      </c>
      <c r="E19" s="162" t="s">
        <v>245</v>
      </c>
      <c r="F19" s="47" t="s">
        <v>198</v>
      </c>
      <c r="G19" s="49" t="s">
        <v>199</v>
      </c>
    </row>
    <row r="20" spans="3:9" x14ac:dyDescent="0.15">
      <c r="D20" s="162"/>
      <c r="E20" s="162"/>
      <c r="F20" s="47" t="s">
        <v>142</v>
      </c>
      <c r="G20" s="49" t="s">
        <v>145</v>
      </c>
    </row>
    <row r="21" spans="3:9" x14ac:dyDescent="0.15">
      <c r="D21" s="162"/>
      <c r="E21" s="162"/>
      <c r="F21" s="47" t="s">
        <v>143</v>
      </c>
      <c r="G21" s="49" t="s">
        <v>146</v>
      </c>
    </row>
    <row r="22" spans="3:9" x14ac:dyDescent="0.15">
      <c r="D22" s="162"/>
      <c r="E22" s="162"/>
      <c r="F22" s="47" t="s">
        <v>144</v>
      </c>
      <c r="G22" s="49" t="s">
        <v>147</v>
      </c>
    </row>
    <row r="23" spans="3:9" x14ac:dyDescent="0.15">
      <c r="D23" s="162" t="s">
        <v>148</v>
      </c>
      <c r="E23" s="162" t="s">
        <v>246</v>
      </c>
      <c r="F23" s="47" t="s">
        <v>149</v>
      </c>
      <c r="G23" s="49" t="s">
        <v>200</v>
      </c>
    </row>
    <row r="24" spans="3:9" x14ac:dyDescent="0.15">
      <c r="D24" s="162"/>
      <c r="E24" s="162"/>
      <c r="F24" s="47" t="s">
        <v>150</v>
      </c>
      <c r="G24" s="49" t="s">
        <v>151</v>
      </c>
    </row>
    <row r="25" spans="3:9" x14ac:dyDescent="0.15">
      <c r="D25" s="162"/>
      <c r="E25" s="162"/>
      <c r="F25" s="47" t="s">
        <v>152</v>
      </c>
      <c r="G25" s="49" t="s">
        <v>154</v>
      </c>
    </row>
    <row r="26" spans="3:9" x14ac:dyDescent="0.15">
      <c r="D26" s="162"/>
      <c r="E26" s="162"/>
      <c r="F26" s="47" t="s">
        <v>153</v>
      </c>
      <c r="G26" s="49" t="s">
        <v>155</v>
      </c>
    </row>
    <row r="27" spans="3:9" x14ac:dyDescent="0.15">
      <c r="D27" s="162" t="s">
        <v>156</v>
      </c>
      <c r="E27" s="162" t="s">
        <v>247</v>
      </c>
      <c r="F27" s="47" t="s">
        <v>201</v>
      </c>
    </row>
    <row r="28" spans="3:9" x14ac:dyDescent="0.15">
      <c r="D28" s="162"/>
      <c r="E28" s="162"/>
      <c r="F28" s="47" t="s">
        <v>150</v>
      </c>
    </row>
    <row r="29" spans="3:9" x14ac:dyDescent="0.15">
      <c r="D29" s="162" t="s">
        <v>202</v>
      </c>
      <c r="E29" s="162" t="s">
        <v>248</v>
      </c>
      <c r="F29" s="47" t="s">
        <v>203</v>
      </c>
      <c r="G29" s="49" t="s">
        <v>208</v>
      </c>
    </row>
    <row r="30" spans="3:9" x14ac:dyDescent="0.15">
      <c r="D30" s="162"/>
      <c r="E30" s="162"/>
      <c r="F30" s="47" t="s">
        <v>173</v>
      </c>
      <c r="G30" s="49" t="s">
        <v>175</v>
      </c>
    </row>
    <row r="31" spans="3:9" x14ac:dyDescent="0.15">
      <c r="C31" s="52"/>
      <c r="D31" s="162"/>
      <c r="E31" s="162"/>
      <c r="F31" s="51" t="s">
        <v>174</v>
      </c>
      <c r="G31" s="49" t="s">
        <v>249</v>
      </c>
      <c r="H31" s="52"/>
      <c r="I31" s="52"/>
    </row>
    <row r="32" spans="3:9" x14ac:dyDescent="0.15">
      <c r="D32" s="162"/>
      <c r="E32" s="162"/>
      <c r="F32" s="51" t="s">
        <v>188</v>
      </c>
      <c r="G32" s="49" t="s">
        <v>189</v>
      </c>
    </row>
    <row r="33" spans="4:7" x14ac:dyDescent="0.15">
      <c r="D33" s="162"/>
      <c r="E33" s="162"/>
      <c r="F33" s="51" t="s">
        <v>250</v>
      </c>
      <c r="G33" s="49" t="s">
        <v>190</v>
      </c>
    </row>
    <row r="34" spans="4:7" x14ac:dyDescent="0.15">
      <c r="D34" s="162" t="s">
        <v>204</v>
      </c>
      <c r="E34" s="162" t="s">
        <v>254</v>
      </c>
      <c r="F34" s="47" t="s">
        <v>206</v>
      </c>
      <c r="G34" s="49" t="s">
        <v>207</v>
      </c>
    </row>
    <row r="35" spans="4:7" x14ac:dyDescent="0.15">
      <c r="D35" s="162"/>
      <c r="E35" s="162"/>
      <c r="F35" s="47" t="s">
        <v>181</v>
      </c>
      <c r="G35" s="50" t="s">
        <v>177</v>
      </c>
    </row>
    <row r="36" spans="4:7" x14ac:dyDescent="0.15">
      <c r="D36" s="162"/>
      <c r="E36" s="162"/>
      <c r="F36" s="47" t="s">
        <v>182</v>
      </c>
      <c r="G36" s="50" t="s">
        <v>178</v>
      </c>
    </row>
    <row r="37" spans="4:7" x14ac:dyDescent="0.15">
      <c r="D37" s="162"/>
      <c r="E37" s="162"/>
      <c r="F37" s="47" t="s">
        <v>205</v>
      </c>
      <c r="G37" s="50" t="s">
        <v>176</v>
      </c>
    </row>
    <row r="38" spans="4:7" x14ac:dyDescent="0.15">
      <c r="D38" s="162"/>
      <c r="E38" s="162"/>
      <c r="F38" s="47" t="s">
        <v>183</v>
      </c>
      <c r="G38" s="50" t="s">
        <v>179</v>
      </c>
    </row>
    <row r="39" spans="4:7" x14ac:dyDescent="0.15">
      <c r="D39" s="162"/>
      <c r="E39" s="162"/>
      <c r="F39" s="47" t="s">
        <v>184</v>
      </c>
      <c r="G39" s="50" t="s">
        <v>180</v>
      </c>
    </row>
    <row r="40" spans="4:7" x14ac:dyDescent="0.15">
      <c r="D40" s="162"/>
      <c r="E40" s="162"/>
      <c r="F40" s="47" t="s">
        <v>185</v>
      </c>
      <c r="G40" s="49" t="s">
        <v>186</v>
      </c>
    </row>
    <row r="41" spans="4:7" x14ac:dyDescent="0.15">
      <c r="D41" s="162" t="s">
        <v>157</v>
      </c>
      <c r="E41" s="162" t="s">
        <v>251</v>
      </c>
      <c r="F41" s="47" t="s">
        <v>158</v>
      </c>
      <c r="G41" s="49" t="s">
        <v>209</v>
      </c>
    </row>
    <row r="42" spans="4:7" x14ac:dyDescent="0.15">
      <c r="D42" s="162"/>
      <c r="E42" s="162"/>
      <c r="F42" s="47" t="s">
        <v>159</v>
      </c>
      <c r="G42" s="49" t="s">
        <v>160</v>
      </c>
    </row>
    <row r="43" spans="4:7" x14ac:dyDescent="0.15">
      <c r="D43" s="162"/>
      <c r="E43" s="162"/>
      <c r="F43" s="47" t="s">
        <v>161</v>
      </c>
      <c r="G43" s="49" t="s">
        <v>162</v>
      </c>
    </row>
    <row r="44" spans="4:7" x14ac:dyDescent="0.15">
      <c r="D44" s="47" t="s">
        <v>210</v>
      </c>
      <c r="E44" s="47" t="s">
        <v>252</v>
      </c>
      <c r="F44" s="47" t="s">
        <v>98</v>
      </c>
      <c r="G44" s="49" t="s">
        <v>163</v>
      </c>
    </row>
    <row r="45" spans="4:7" x14ac:dyDescent="0.15">
      <c r="D45" s="162" t="s">
        <v>211</v>
      </c>
      <c r="E45" s="162" t="s">
        <v>256</v>
      </c>
      <c r="F45" s="47" t="s">
        <v>213</v>
      </c>
      <c r="G45" s="49" t="s">
        <v>166</v>
      </c>
    </row>
    <row r="46" spans="4:7" x14ac:dyDescent="0.15">
      <c r="D46" s="162"/>
      <c r="E46" s="162"/>
      <c r="F46" s="47" t="s">
        <v>164</v>
      </c>
      <c r="G46" s="49" t="s">
        <v>212</v>
      </c>
    </row>
    <row r="47" spans="4:7" x14ac:dyDescent="0.15">
      <c r="D47" s="162"/>
      <c r="E47" s="162"/>
      <c r="F47" s="47" t="s">
        <v>165</v>
      </c>
      <c r="G47" s="49" t="s">
        <v>167</v>
      </c>
    </row>
    <row r="48" spans="4:7" x14ac:dyDescent="0.15">
      <c r="D48" s="47" t="s">
        <v>214</v>
      </c>
      <c r="E48" s="47" t="s">
        <v>253</v>
      </c>
      <c r="F48" s="47" t="s">
        <v>168</v>
      </c>
      <c r="G48" s="49" t="s">
        <v>169</v>
      </c>
    </row>
    <row r="49" spans="3:9" x14ac:dyDescent="0.15">
      <c r="D49" s="47" t="s">
        <v>170</v>
      </c>
      <c r="E49" s="47" t="s">
        <v>255</v>
      </c>
      <c r="F49" s="47" t="s">
        <v>215</v>
      </c>
      <c r="G49" s="49" t="s">
        <v>171</v>
      </c>
    </row>
    <row r="50" spans="3:9" x14ac:dyDescent="0.15">
      <c r="D50" s="47" t="s">
        <v>172</v>
      </c>
      <c r="E50" s="47" t="s">
        <v>257</v>
      </c>
      <c r="F50" s="47" t="s">
        <v>217</v>
      </c>
      <c r="G50" s="49" t="s">
        <v>216</v>
      </c>
    </row>
    <row r="51" spans="3:9" x14ac:dyDescent="0.15">
      <c r="D51" s="47" t="s">
        <v>187</v>
      </c>
      <c r="E51" s="51" t="s">
        <v>255</v>
      </c>
      <c r="F51" s="47" t="s">
        <v>266</v>
      </c>
      <c r="G51" s="49" t="s">
        <v>191</v>
      </c>
    </row>
    <row r="52" spans="3:9" x14ac:dyDescent="0.15">
      <c r="C52" s="52"/>
      <c r="D52" s="51" t="s">
        <v>258</v>
      </c>
      <c r="E52" s="51" t="s">
        <v>253</v>
      </c>
      <c r="F52" s="47" t="s">
        <v>220</v>
      </c>
      <c r="G52" s="49" t="s">
        <v>218</v>
      </c>
      <c r="H52" s="52"/>
      <c r="I52" s="52"/>
    </row>
    <row r="53" spans="3:9" x14ac:dyDescent="0.15">
      <c r="D53" s="162" t="s">
        <v>219</v>
      </c>
      <c r="E53" s="162" t="s">
        <v>261</v>
      </c>
      <c r="F53" s="47" t="s">
        <v>221</v>
      </c>
      <c r="G53" s="49" t="s">
        <v>225</v>
      </c>
    </row>
    <row r="54" spans="3:9" x14ac:dyDescent="0.15">
      <c r="D54" s="162"/>
      <c r="E54" s="162"/>
      <c r="F54" s="47" t="s">
        <v>222</v>
      </c>
      <c r="G54" s="49" t="s">
        <v>226</v>
      </c>
    </row>
    <row r="55" spans="3:9" x14ac:dyDescent="0.15">
      <c r="D55" s="162"/>
      <c r="E55" s="162"/>
      <c r="F55" s="47" t="s">
        <v>223</v>
      </c>
      <c r="G55" s="49" t="s">
        <v>227</v>
      </c>
    </row>
    <row r="56" spans="3:9" x14ac:dyDescent="0.15">
      <c r="D56" s="162"/>
      <c r="E56" s="162"/>
      <c r="F56" s="47" t="s">
        <v>224</v>
      </c>
      <c r="G56" s="49" t="s">
        <v>228</v>
      </c>
    </row>
    <row r="57" spans="3:9" x14ac:dyDescent="0.15">
      <c r="D57" s="47" t="s">
        <v>229</v>
      </c>
      <c r="E57" s="47" t="s">
        <v>260</v>
      </c>
      <c r="F57" s="47" t="s">
        <v>268</v>
      </c>
      <c r="G57" s="49" t="s">
        <v>230</v>
      </c>
    </row>
    <row r="58" spans="3:9" x14ac:dyDescent="0.15">
      <c r="D58" s="47" t="s">
        <v>72</v>
      </c>
      <c r="E58" s="47" t="s">
        <v>262</v>
      </c>
      <c r="F58" s="47" t="s">
        <v>263</v>
      </c>
      <c r="G58" s="49"/>
    </row>
    <row r="59" spans="3:9" x14ac:dyDescent="0.15">
      <c r="D59" s="47" t="s">
        <v>231</v>
      </c>
      <c r="E59" s="47" t="s">
        <v>265</v>
      </c>
      <c r="F59" s="52" t="s">
        <v>264</v>
      </c>
    </row>
  </sheetData>
  <mergeCells count="24">
    <mergeCell ref="E45:E47"/>
    <mergeCell ref="E53:E56"/>
    <mergeCell ref="E23:E26"/>
    <mergeCell ref="E27:E28"/>
    <mergeCell ref="E29:E33"/>
    <mergeCell ref="E34:E40"/>
    <mergeCell ref="E41:E43"/>
    <mergeCell ref="E3:E6"/>
    <mergeCell ref="E7:E12"/>
    <mergeCell ref="E13:E14"/>
    <mergeCell ref="E15:E18"/>
    <mergeCell ref="E19:E22"/>
    <mergeCell ref="D27:D28"/>
    <mergeCell ref="D3:D6"/>
    <mergeCell ref="D7:D12"/>
    <mergeCell ref="D13:D14"/>
    <mergeCell ref="D15:D18"/>
    <mergeCell ref="D19:D22"/>
    <mergeCell ref="D23:D26"/>
    <mergeCell ref="D53:D56"/>
    <mergeCell ref="D29:D33"/>
    <mergeCell ref="D34:D40"/>
    <mergeCell ref="D41:D43"/>
    <mergeCell ref="D45:D47"/>
  </mergeCells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J7" sqref="J7"/>
    </sheetView>
  </sheetViews>
  <sheetFormatPr defaultRowHeight="13.5" x14ac:dyDescent="0.15"/>
  <cols>
    <col min="2" max="2" width="17.5" bestFit="1" customWidth="1"/>
    <col min="3" max="3" width="25.25" bestFit="1" customWidth="1"/>
    <col min="4" max="4" width="39.375" bestFit="1" customWidth="1"/>
    <col min="5" max="5" width="7.75" bestFit="1" customWidth="1"/>
    <col min="6" max="6" width="10.5" bestFit="1" customWidth="1"/>
    <col min="7" max="7" width="7.75" bestFit="1" customWidth="1"/>
    <col min="8" max="9" width="16.75" bestFit="1" customWidth="1"/>
    <col min="10" max="10" width="9.75" bestFit="1" customWidth="1"/>
    <col min="11" max="11" width="5.75" bestFit="1" customWidth="1"/>
    <col min="12" max="15" width="9.75" bestFit="1" customWidth="1"/>
  </cols>
  <sheetData>
    <row r="1" spans="1:15" ht="34.5" x14ac:dyDescent="0.15">
      <c r="A1" s="100" t="s">
        <v>7</v>
      </c>
      <c r="B1" s="41" t="s">
        <v>8</v>
      </c>
      <c r="C1" s="41" t="s">
        <v>9</v>
      </c>
      <c r="D1" s="41" t="s">
        <v>19</v>
      </c>
      <c r="E1" s="100" t="s">
        <v>20</v>
      </c>
      <c r="F1" s="100" t="s">
        <v>21</v>
      </c>
      <c r="G1" s="35" t="s">
        <v>236</v>
      </c>
      <c r="H1" s="53" t="s">
        <v>22</v>
      </c>
      <c r="I1" s="53" t="s">
        <v>23</v>
      </c>
      <c r="J1" s="100" t="s">
        <v>24</v>
      </c>
      <c r="K1" s="100" t="s">
        <v>237</v>
      </c>
      <c r="L1" s="100" t="s">
        <v>238</v>
      </c>
      <c r="M1" s="100" t="s">
        <v>25</v>
      </c>
      <c r="N1" s="100" t="s">
        <v>239</v>
      </c>
      <c r="O1" s="35" t="s">
        <v>10</v>
      </c>
    </row>
    <row r="2" spans="1:15" ht="17.25" x14ac:dyDescent="0.15">
      <c r="A2" s="57">
        <v>1</v>
      </c>
      <c r="B2" s="58" t="s">
        <v>292</v>
      </c>
      <c r="C2" s="58" t="s">
        <v>293</v>
      </c>
      <c r="D2" s="58" t="s">
        <v>27</v>
      </c>
      <c r="E2" s="57" t="s">
        <v>27</v>
      </c>
      <c r="F2" s="57" t="s">
        <v>27</v>
      </c>
      <c r="G2" s="59" t="s">
        <v>27</v>
      </c>
      <c r="H2" s="60" t="s">
        <v>27</v>
      </c>
      <c r="I2" s="60"/>
      <c r="J2" s="59">
        <v>3</v>
      </c>
      <c r="K2" s="59" t="s">
        <v>27</v>
      </c>
      <c r="L2" s="59" t="s">
        <v>28</v>
      </c>
      <c r="M2" s="59" t="s">
        <v>28</v>
      </c>
      <c r="N2" s="59"/>
      <c r="O2" s="61"/>
    </row>
    <row r="3" spans="1:15" ht="17.25" x14ac:dyDescent="0.15">
      <c r="A3" s="66">
        <v>2</v>
      </c>
      <c r="B3" s="104" t="s">
        <v>274</v>
      </c>
      <c r="C3" s="104" t="s">
        <v>38</v>
      </c>
      <c r="D3" s="104"/>
      <c r="E3" s="105" t="s">
        <v>26</v>
      </c>
      <c r="F3" s="105" t="s">
        <v>27</v>
      </c>
      <c r="G3" s="106" t="s">
        <v>11</v>
      </c>
      <c r="H3" s="106">
        <v>20.954999999999998</v>
      </c>
      <c r="I3" s="106">
        <v>20.954999999999998</v>
      </c>
      <c r="J3" s="106" t="s">
        <v>13</v>
      </c>
      <c r="K3" s="106" t="s">
        <v>64</v>
      </c>
      <c r="L3" s="107"/>
      <c r="M3" s="106" t="s">
        <v>28</v>
      </c>
      <c r="N3" s="107"/>
      <c r="O3" s="108" t="s">
        <v>271</v>
      </c>
    </row>
    <row r="4" spans="1:15" ht="69" x14ac:dyDescent="0.15">
      <c r="A4" s="30" t="s">
        <v>13</v>
      </c>
      <c r="B4" s="44" t="s">
        <v>121</v>
      </c>
      <c r="C4" s="44" t="s">
        <v>39</v>
      </c>
      <c r="D4" s="44"/>
      <c r="E4" s="30" t="s">
        <v>63</v>
      </c>
      <c r="F4" s="30" t="s">
        <v>36</v>
      </c>
      <c r="G4" s="43" t="s">
        <v>11</v>
      </c>
      <c r="H4" s="43">
        <v>2.3769999999999998</v>
      </c>
      <c r="I4" s="43">
        <v>2.3769999999999998</v>
      </c>
      <c r="J4" s="43" t="s">
        <v>11</v>
      </c>
      <c r="K4" s="43" t="s">
        <v>83</v>
      </c>
      <c r="L4" s="45"/>
      <c r="M4" s="43" t="s">
        <v>30</v>
      </c>
      <c r="N4" s="45"/>
      <c r="O4" s="138" t="s">
        <v>122</v>
      </c>
    </row>
    <row r="5" spans="1:15" ht="51.75" x14ac:dyDescent="0.15">
      <c r="A5" s="30" t="s">
        <v>13</v>
      </c>
      <c r="B5" s="44" t="s">
        <v>40</v>
      </c>
      <c r="C5" s="44" t="s">
        <v>35</v>
      </c>
      <c r="D5" s="32" t="s">
        <v>69</v>
      </c>
      <c r="E5" s="30"/>
      <c r="F5" s="30" t="s">
        <v>27</v>
      </c>
      <c r="G5" s="43" t="s">
        <v>31</v>
      </c>
      <c r="H5" s="43">
        <v>0.03</v>
      </c>
      <c r="I5" s="43">
        <v>0.21</v>
      </c>
      <c r="J5" s="43" t="s">
        <v>34</v>
      </c>
      <c r="K5" s="43" t="s">
        <v>64</v>
      </c>
      <c r="L5" s="45"/>
      <c r="M5" s="43" t="s">
        <v>30</v>
      </c>
      <c r="N5" s="45"/>
      <c r="O5" s="138" t="s">
        <v>41</v>
      </c>
    </row>
    <row r="6" spans="1:15" ht="51.75" x14ac:dyDescent="0.15">
      <c r="A6" s="30" t="s">
        <v>13</v>
      </c>
      <c r="B6" s="44" t="s">
        <v>42</v>
      </c>
      <c r="C6" s="44" t="s">
        <v>35</v>
      </c>
      <c r="D6" s="32" t="s">
        <v>276</v>
      </c>
      <c r="E6" s="30"/>
      <c r="F6" s="30" t="s">
        <v>27</v>
      </c>
      <c r="G6" s="43" t="s">
        <v>14</v>
      </c>
      <c r="H6" s="43">
        <v>3.5000000000000003E-2</v>
      </c>
      <c r="I6" s="43">
        <v>0.14000000000000001</v>
      </c>
      <c r="J6" s="43" t="s">
        <v>34</v>
      </c>
      <c r="K6" s="43" t="s">
        <v>64</v>
      </c>
      <c r="L6" s="45"/>
      <c r="M6" s="43" t="s">
        <v>30</v>
      </c>
      <c r="N6" s="45"/>
      <c r="O6" s="138" t="s">
        <v>41</v>
      </c>
    </row>
    <row r="7" spans="1:15" ht="51.75" x14ac:dyDescent="0.15">
      <c r="A7" s="30" t="s">
        <v>13</v>
      </c>
      <c r="B7" s="44" t="s">
        <v>37</v>
      </c>
      <c r="C7" s="44" t="s">
        <v>15</v>
      </c>
      <c r="D7" s="44"/>
      <c r="E7" s="30"/>
      <c r="F7" s="30" t="s">
        <v>27</v>
      </c>
      <c r="G7" s="43" t="s">
        <v>13</v>
      </c>
      <c r="H7" s="43">
        <v>0.01</v>
      </c>
      <c r="I7" s="43">
        <v>0.03</v>
      </c>
      <c r="J7" s="43" t="s">
        <v>34</v>
      </c>
      <c r="K7" s="43" t="s">
        <v>64</v>
      </c>
      <c r="L7" s="45"/>
      <c r="M7" s="43" t="s">
        <v>30</v>
      </c>
      <c r="N7" s="45"/>
      <c r="O7" s="138" t="s">
        <v>41</v>
      </c>
    </row>
    <row r="8" spans="1:15" ht="17.25" x14ac:dyDescent="0.15">
      <c r="A8" s="30" t="s">
        <v>13</v>
      </c>
      <c r="B8" s="44" t="s">
        <v>16</v>
      </c>
      <c r="C8" s="44" t="s">
        <v>17</v>
      </c>
      <c r="D8" s="44"/>
      <c r="E8" s="30" t="s">
        <v>29</v>
      </c>
      <c r="F8" s="30" t="s">
        <v>270</v>
      </c>
      <c r="G8" s="43" t="s">
        <v>11</v>
      </c>
      <c r="H8" s="43">
        <v>4.3999999999999997E-2</v>
      </c>
      <c r="I8" s="43">
        <v>4.3999999999999997E-2</v>
      </c>
      <c r="J8" s="43" t="s">
        <v>11</v>
      </c>
      <c r="K8" s="43" t="s">
        <v>273</v>
      </c>
      <c r="L8" s="45"/>
      <c r="M8" s="43" t="s">
        <v>30</v>
      </c>
      <c r="N8" s="45"/>
      <c r="O8" s="138"/>
    </row>
    <row r="9" spans="1:15" ht="17.25" x14ac:dyDescent="0.15">
      <c r="A9" s="30" t="s">
        <v>13</v>
      </c>
      <c r="B9" s="44" t="s">
        <v>277</v>
      </c>
      <c r="C9" s="44" t="s">
        <v>278</v>
      </c>
      <c r="D9" s="44"/>
      <c r="E9" s="30" t="s">
        <v>73</v>
      </c>
      <c r="F9" s="30" t="s">
        <v>270</v>
      </c>
      <c r="G9" s="43" t="s">
        <v>11</v>
      </c>
      <c r="H9" s="43">
        <v>3.5000000000000003E-2</v>
      </c>
      <c r="I9" s="43">
        <v>3.5000000000000003E-2</v>
      </c>
      <c r="J9" s="43" t="s">
        <v>11</v>
      </c>
      <c r="K9" s="43" t="s">
        <v>273</v>
      </c>
      <c r="L9" s="45"/>
      <c r="M9" s="43" t="s">
        <v>30</v>
      </c>
      <c r="N9" s="45"/>
      <c r="O9" s="138"/>
    </row>
    <row r="10" spans="1:15" ht="51.75" x14ac:dyDescent="0.15">
      <c r="A10" s="30" t="s">
        <v>13</v>
      </c>
      <c r="B10" s="44" t="s">
        <v>280</v>
      </c>
      <c r="C10" s="34" t="s">
        <v>281</v>
      </c>
      <c r="D10" s="44" t="s">
        <v>282</v>
      </c>
      <c r="E10" s="30" t="s">
        <v>63</v>
      </c>
      <c r="F10" s="30" t="s">
        <v>284</v>
      </c>
      <c r="G10" s="43" t="s">
        <v>32</v>
      </c>
      <c r="H10" s="43">
        <v>0.05</v>
      </c>
      <c r="I10" s="43">
        <v>0.4</v>
      </c>
      <c r="J10" s="43" t="s">
        <v>34</v>
      </c>
      <c r="K10" s="43" t="s">
        <v>285</v>
      </c>
      <c r="L10" s="45"/>
      <c r="M10" s="43" t="s">
        <v>30</v>
      </c>
      <c r="N10" s="45"/>
      <c r="O10" s="138" t="s">
        <v>43</v>
      </c>
    </row>
    <row r="11" spans="1:15" ht="17.25" x14ac:dyDescent="0.15">
      <c r="A11" s="30" t="s">
        <v>13</v>
      </c>
      <c r="B11" s="44" t="s">
        <v>286</v>
      </c>
      <c r="C11" s="44" t="s">
        <v>287</v>
      </c>
      <c r="D11" s="44"/>
      <c r="E11" s="30" t="s">
        <v>26</v>
      </c>
      <c r="F11" s="30" t="s">
        <v>27</v>
      </c>
      <c r="G11" s="43" t="s">
        <v>11</v>
      </c>
      <c r="H11" s="43">
        <v>2.2039999999999997</v>
      </c>
      <c r="I11" s="43">
        <v>2.2039999999999997</v>
      </c>
      <c r="J11" s="43" t="s">
        <v>13</v>
      </c>
      <c r="K11" s="43" t="s">
        <v>288</v>
      </c>
      <c r="L11" s="45"/>
      <c r="M11" s="43" t="s">
        <v>28</v>
      </c>
      <c r="N11" s="45"/>
      <c r="O11" s="39" t="s">
        <v>271</v>
      </c>
    </row>
    <row r="12" spans="1:15" ht="17.25" x14ac:dyDescent="0.15">
      <c r="A12" s="115" t="s">
        <v>14</v>
      </c>
      <c r="B12" s="116" t="s">
        <v>89</v>
      </c>
      <c r="C12" s="116" t="s">
        <v>88</v>
      </c>
      <c r="D12" s="116"/>
      <c r="E12" s="115" t="s">
        <v>62</v>
      </c>
      <c r="F12" s="115" t="s">
        <v>91</v>
      </c>
      <c r="G12" s="117" t="s">
        <v>11</v>
      </c>
      <c r="H12" s="117">
        <v>1.262</v>
      </c>
      <c r="I12" s="117">
        <v>1.262</v>
      </c>
      <c r="J12" s="117" t="s">
        <v>11</v>
      </c>
      <c r="K12" s="117" t="s">
        <v>82</v>
      </c>
      <c r="L12" s="118"/>
      <c r="M12" s="117" t="s">
        <v>30</v>
      </c>
      <c r="N12" s="118"/>
      <c r="O12" s="119" t="s">
        <v>108</v>
      </c>
    </row>
    <row r="13" spans="1:15" ht="17.25" x14ac:dyDescent="0.15">
      <c r="A13" s="115" t="s">
        <v>14</v>
      </c>
      <c r="B13" s="116" t="s">
        <v>80</v>
      </c>
      <c r="C13" s="116" t="s">
        <v>18</v>
      </c>
      <c r="D13" s="116"/>
      <c r="E13" s="115" t="s">
        <v>26</v>
      </c>
      <c r="F13" s="115" t="s">
        <v>27</v>
      </c>
      <c r="G13" s="117" t="s">
        <v>11</v>
      </c>
      <c r="H13" s="117">
        <v>0.215</v>
      </c>
      <c r="I13" s="117">
        <v>0.215</v>
      </c>
      <c r="J13" s="117" t="s">
        <v>14</v>
      </c>
      <c r="K13" s="117" t="s">
        <v>84</v>
      </c>
      <c r="L13" s="118"/>
      <c r="M13" s="117" t="s">
        <v>30</v>
      </c>
      <c r="N13" s="118"/>
      <c r="O13" s="139"/>
    </row>
    <row r="14" spans="1:15" ht="17.25" x14ac:dyDescent="0.15">
      <c r="A14" s="30" t="s">
        <v>14</v>
      </c>
      <c r="B14" s="44" t="s">
        <v>123</v>
      </c>
      <c r="C14" s="44" t="s">
        <v>46</v>
      </c>
      <c r="D14" s="44" t="s">
        <v>124</v>
      </c>
      <c r="E14" s="30" t="s">
        <v>26</v>
      </c>
      <c r="F14" s="30" t="s">
        <v>27</v>
      </c>
      <c r="G14" s="43" t="s">
        <v>11</v>
      </c>
      <c r="H14" s="43">
        <v>0.72199999999999998</v>
      </c>
      <c r="I14" s="43">
        <v>0.72199999999999998</v>
      </c>
      <c r="J14" s="43" t="s">
        <v>14</v>
      </c>
      <c r="K14" s="43" t="s">
        <v>84</v>
      </c>
      <c r="L14" s="45"/>
      <c r="M14" s="43" t="s">
        <v>67</v>
      </c>
      <c r="N14" s="45"/>
      <c r="O14" s="138"/>
    </row>
    <row r="15" spans="1:15" ht="17.25" x14ac:dyDescent="0.15">
      <c r="A15" s="31" t="s">
        <v>65</v>
      </c>
      <c r="B15" s="44" t="s">
        <v>75</v>
      </c>
      <c r="C15" s="44" t="s">
        <v>77</v>
      </c>
      <c r="D15" s="44" t="s">
        <v>78</v>
      </c>
      <c r="E15" s="30"/>
      <c r="F15" s="30" t="s">
        <v>79</v>
      </c>
      <c r="G15" s="43">
        <v>4</v>
      </c>
      <c r="H15" s="43">
        <v>2E-3</v>
      </c>
      <c r="I15" s="43">
        <v>8.0000000000000002E-3</v>
      </c>
      <c r="J15" s="43">
        <v>1</v>
      </c>
      <c r="K15" s="43" t="s">
        <v>64</v>
      </c>
      <c r="L15" s="45"/>
      <c r="M15" s="43" t="s">
        <v>67</v>
      </c>
      <c r="N15" s="45"/>
      <c r="O15" s="138"/>
    </row>
    <row r="16" spans="1:15" ht="17.25" x14ac:dyDescent="0.15">
      <c r="A16" s="31" t="s">
        <v>65</v>
      </c>
      <c r="B16" s="44" t="s">
        <v>76</v>
      </c>
      <c r="C16" s="44" t="s">
        <v>77</v>
      </c>
      <c r="D16" s="44" t="s">
        <v>78</v>
      </c>
      <c r="E16" s="30"/>
      <c r="F16" s="30" t="s">
        <v>79</v>
      </c>
      <c r="G16" s="43">
        <v>4</v>
      </c>
      <c r="H16" s="43">
        <v>1E-3</v>
      </c>
      <c r="I16" s="43">
        <v>4.0000000000000001E-3</v>
      </c>
      <c r="J16" s="43">
        <v>1</v>
      </c>
      <c r="K16" s="43" t="s">
        <v>64</v>
      </c>
      <c r="L16" s="45"/>
      <c r="M16" s="43" t="s">
        <v>67</v>
      </c>
      <c r="N16" s="45"/>
      <c r="O16" s="138"/>
    </row>
    <row r="17" spans="1:15" ht="17.25" x14ac:dyDescent="0.15">
      <c r="A17" s="115" t="s">
        <v>14</v>
      </c>
      <c r="B17" s="116" t="s">
        <v>47</v>
      </c>
      <c r="C17" s="116" t="s">
        <v>290</v>
      </c>
      <c r="D17" s="116"/>
      <c r="E17" s="115"/>
      <c r="F17" s="115" t="s">
        <v>27</v>
      </c>
      <c r="G17" s="117" t="s">
        <v>11</v>
      </c>
      <c r="H17" s="117">
        <v>5.0000000000000001E-3</v>
      </c>
      <c r="I17" s="117">
        <v>5.0000000000000001E-3</v>
      </c>
      <c r="J17" s="117" t="s">
        <v>34</v>
      </c>
      <c r="K17" s="117" t="s">
        <v>64</v>
      </c>
      <c r="L17" s="118"/>
      <c r="M17" s="117" t="s">
        <v>30</v>
      </c>
      <c r="N17" s="118"/>
      <c r="O17" s="139"/>
    </row>
    <row r="18" spans="1:15" ht="17.25" x14ac:dyDescent="0.15">
      <c r="A18" s="115" t="s">
        <v>13</v>
      </c>
      <c r="B18" s="116" t="s">
        <v>48</v>
      </c>
      <c r="C18" s="116" t="s">
        <v>49</v>
      </c>
      <c r="D18" s="116"/>
      <c r="E18" s="115" t="s">
        <v>26</v>
      </c>
      <c r="F18" s="115" t="s">
        <v>27</v>
      </c>
      <c r="G18" s="117" t="s">
        <v>11</v>
      </c>
      <c r="H18" s="117">
        <v>15.514999999999999</v>
      </c>
      <c r="I18" s="117">
        <v>15.514999999999999</v>
      </c>
      <c r="J18" s="117" t="s">
        <v>13</v>
      </c>
      <c r="K18" s="117" t="s">
        <v>64</v>
      </c>
      <c r="L18" s="118"/>
      <c r="M18" s="117" t="s">
        <v>28</v>
      </c>
      <c r="N18" s="118"/>
      <c r="O18" s="119" t="s">
        <v>271</v>
      </c>
    </row>
    <row r="19" spans="1:15" ht="17.25" x14ac:dyDescent="0.15">
      <c r="A19" s="115" t="s">
        <v>14</v>
      </c>
      <c r="B19" s="116" t="s">
        <v>50</v>
      </c>
      <c r="C19" s="116" t="s">
        <v>95</v>
      </c>
      <c r="D19" s="116"/>
      <c r="E19" s="115" t="s">
        <v>62</v>
      </c>
      <c r="F19" s="115" t="s">
        <v>45</v>
      </c>
      <c r="G19" s="117" t="s">
        <v>11</v>
      </c>
      <c r="H19" s="117">
        <v>8.0129999999999999</v>
      </c>
      <c r="I19" s="117">
        <v>8.0129999999999999</v>
      </c>
      <c r="J19" s="117" t="s">
        <v>11</v>
      </c>
      <c r="K19" s="117" t="s">
        <v>82</v>
      </c>
      <c r="L19" s="118"/>
      <c r="M19" s="117" t="s">
        <v>30</v>
      </c>
      <c r="N19" s="118"/>
      <c r="O19" s="119" t="s">
        <v>108</v>
      </c>
    </row>
    <row r="20" spans="1:15" ht="17.25" x14ac:dyDescent="0.15">
      <c r="A20" s="115" t="s">
        <v>14</v>
      </c>
      <c r="B20" s="116" t="s">
        <v>52</v>
      </c>
      <c r="C20" s="116" t="s">
        <v>53</v>
      </c>
      <c r="D20" s="129"/>
      <c r="E20" s="115" t="s">
        <v>26</v>
      </c>
      <c r="F20" s="115" t="s">
        <v>27</v>
      </c>
      <c r="G20" s="117" t="s">
        <v>11</v>
      </c>
      <c r="H20" s="117">
        <v>2.9529999999999998</v>
      </c>
      <c r="I20" s="117">
        <v>2.9529999999999998</v>
      </c>
      <c r="J20" s="117" t="s">
        <v>14</v>
      </c>
      <c r="K20" s="117" t="s">
        <v>84</v>
      </c>
      <c r="L20" s="118"/>
      <c r="M20" s="117" t="s">
        <v>30</v>
      </c>
      <c r="N20" s="118"/>
      <c r="O20" s="139"/>
    </row>
    <row r="21" spans="1:15" ht="17.25" x14ac:dyDescent="0.15">
      <c r="A21" s="115" t="s">
        <v>14</v>
      </c>
      <c r="B21" s="116" t="s">
        <v>54</v>
      </c>
      <c r="C21" s="116" t="s">
        <v>53</v>
      </c>
      <c r="D21" s="116"/>
      <c r="E21" s="115" t="s">
        <v>26</v>
      </c>
      <c r="F21" s="115" t="s">
        <v>27</v>
      </c>
      <c r="G21" s="117" t="s">
        <v>11</v>
      </c>
      <c r="H21" s="117">
        <v>2.552</v>
      </c>
      <c r="I21" s="117">
        <v>2.552</v>
      </c>
      <c r="J21" s="117" t="s">
        <v>14</v>
      </c>
      <c r="K21" s="117" t="s">
        <v>84</v>
      </c>
      <c r="L21" s="118"/>
      <c r="M21" s="117" t="s">
        <v>30</v>
      </c>
      <c r="N21" s="118"/>
      <c r="O21" s="139"/>
    </row>
    <row r="22" spans="1:15" ht="17.25" x14ac:dyDescent="0.15">
      <c r="A22" s="115" t="s">
        <v>14</v>
      </c>
      <c r="B22" s="116" t="s">
        <v>74</v>
      </c>
      <c r="C22" s="116" t="s">
        <v>55</v>
      </c>
      <c r="D22" s="116"/>
      <c r="E22" s="115" t="s">
        <v>62</v>
      </c>
      <c r="F22" s="115" t="s">
        <v>85</v>
      </c>
      <c r="G22" s="117" t="s">
        <v>11</v>
      </c>
      <c r="H22" s="117">
        <v>1.4730000000000001</v>
      </c>
      <c r="I22" s="117">
        <v>1.4730000000000001</v>
      </c>
      <c r="J22" s="117" t="s">
        <v>11</v>
      </c>
      <c r="K22" s="117" t="s">
        <v>82</v>
      </c>
      <c r="L22" s="118"/>
      <c r="M22" s="117" t="s">
        <v>30</v>
      </c>
      <c r="N22" s="118"/>
      <c r="O22" s="119"/>
    </row>
    <row r="23" spans="1:15" ht="34.5" x14ac:dyDescent="0.15">
      <c r="A23" s="115" t="s">
        <v>14</v>
      </c>
      <c r="B23" s="116" t="s">
        <v>66</v>
      </c>
      <c r="C23" s="116" t="s">
        <v>56</v>
      </c>
      <c r="D23" s="103" t="s">
        <v>70</v>
      </c>
      <c r="E23" s="115"/>
      <c r="F23" s="115" t="s">
        <v>27</v>
      </c>
      <c r="G23" s="117" t="s">
        <v>33</v>
      </c>
      <c r="H23" s="117">
        <v>0.03</v>
      </c>
      <c r="I23" s="117">
        <v>0.36</v>
      </c>
      <c r="J23" s="117" t="s">
        <v>34</v>
      </c>
      <c r="K23" s="117" t="s">
        <v>64</v>
      </c>
      <c r="L23" s="118"/>
      <c r="M23" s="117" t="s">
        <v>30</v>
      </c>
      <c r="N23" s="118"/>
      <c r="O23" s="139" t="s">
        <v>57</v>
      </c>
    </row>
    <row r="24" spans="1:15" ht="69" x14ac:dyDescent="0.15">
      <c r="A24" s="115" t="s">
        <v>14</v>
      </c>
      <c r="B24" s="116" t="s">
        <v>58</v>
      </c>
      <c r="C24" s="116" t="s">
        <v>53</v>
      </c>
      <c r="D24" s="116"/>
      <c r="E24" s="115" t="s">
        <v>26</v>
      </c>
      <c r="F24" s="115" t="s">
        <v>27</v>
      </c>
      <c r="G24" s="117" t="s">
        <v>11</v>
      </c>
      <c r="H24" s="117">
        <v>0.16400000000000001</v>
      </c>
      <c r="I24" s="117">
        <v>0.16400000000000001</v>
      </c>
      <c r="J24" s="117" t="s">
        <v>14</v>
      </c>
      <c r="K24" s="117" t="s">
        <v>84</v>
      </c>
      <c r="L24" s="118"/>
      <c r="M24" s="117" t="s">
        <v>30</v>
      </c>
      <c r="N24" s="118"/>
      <c r="O24" s="119" t="s">
        <v>59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X80"/>
  <sheetViews>
    <sheetView showGridLines="0" topLeftCell="B1" zoomScale="70" zoomScaleNormal="70" workbookViewId="0">
      <pane ySplit="1" topLeftCell="A2" activePane="bottomLeft" state="frozen"/>
      <selection pane="bottomLeft" activeCell="G1" sqref="G1:U49"/>
    </sheetView>
  </sheetViews>
  <sheetFormatPr defaultColWidth="9" defaultRowHeight="16.5" x14ac:dyDescent="0.15"/>
  <cols>
    <col min="1" max="1" width="20.375" style="92" customWidth="1"/>
    <col min="2" max="5" width="22.5" style="92" customWidth="1"/>
    <col min="6" max="6" width="29.375" style="92" customWidth="1"/>
    <col min="7" max="7" width="11.875" style="94" customWidth="1"/>
    <col min="8" max="8" width="39.5" style="95" customWidth="1"/>
    <col min="9" max="9" width="44.875" style="95" customWidth="1"/>
    <col min="10" max="10" width="59.75" style="95" customWidth="1"/>
    <col min="11" max="11" width="7.375" style="92" customWidth="1"/>
    <col min="12" max="12" width="12.875" style="92" customWidth="1"/>
    <col min="13" max="13" width="10.125" style="92" customWidth="1"/>
    <col min="14" max="15" width="16.375" style="96" customWidth="1"/>
    <col min="16" max="16" width="9.375" style="92" customWidth="1"/>
    <col min="17" max="17" width="6" style="92" customWidth="1"/>
    <col min="18" max="18" width="7.5" style="92" customWidth="1"/>
    <col min="19" max="19" width="25.875" style="97" customWidth="1"/>
    <col min="20" max="20" width="30.25" style="92" customWidth="1"/>
    <col min="21" max="21" width="45.125" style="98" customWidth="1"/>
    <col min="22" max="22" width="22.125" style="92" hidden="1" customWidth="1"/>
    <col min="23" max="23" width="22" style="93" hidden="1" customWidth="1"/>
    <col min="24" max="16384" width="9" style="92"/>
  </cols>
  <sheetData>
    <row r="1" spans="1:23" s="55" customFormat="1" ht="70.150000000000006" customHeight="1" x14ac:dyDescent="0.15">
      <c r="A1" s="35" t="s">
        <v>294</v>
      </c>
      <c r="B1" s="35" t="s">
        <v>300</v>
      </c>
      <c r="C1" s="35" t="s">
        <v>358</v>
      </c>
      <c r="D1" s="35" t="s">
        <v>310</v>
      </c>
      <c r="E1" s="35" t="s">
        <v>313</v>
      </c>
      <c r="F1" s="35" t="s">
        <v>347</v>
      </c>
      <c r="G1" s="48" t="s">
        <v>7</v>
      </c>
      <c r="H1" s="41" t="s">
        <v>8</v>
      </c>
      <c r="I1" s="41" t="s">
        <v>9</v>
      </c>
      <c r="J1" s="41" t="s">
        <v>19</v>
      </c>
      <c r="K1" s="48" t="s">
        <v>20</v>
      </c>
      <c r="L1" s="48" t="s">
        <v>21</v>
      </c>
      <c r="M1" s="35" t="s">
        <v>236</v>
      </c>
      <c r="N1" s="53" t="s">
        <v>22</v>
      </c>
      <c r="O1" s="53" t="s">
        <v>23</v>
      </c>
      <c r="P1" s="48" t="s">
        <v>24</v>
      </c>
      <c r="Q1" s="48" t="s">
        <v>237</v>
      </c>
      <c r="R1" s="48" t="s">
        <v>238</v>
      </c>
      <c r="S1" s="48" t="s">
        <v>25</v>
      </c>
      <c r="T1" s="48" t="s">
        <v>239</v>
      </c>
      <c r="U1" s="35" t="s">
        <v>10</v>
      </c>
      <c r="V1" s="35" t="s">
        <v>240</v>
      </c>
      <c r="W1" s="54" t="s">
        <v>241</v>
      </c>
    </row>
    <row r="2" spans="1:23" s="64" customFormat="1" ht="35.1" customHeight="1" x14ac:dyDescent="0.3">
      <c r="A2" s="56">
        <v>1</v>
      </c>
      <c r="B2" s="56" t="s">
        <v>295</v>
      </c>
      <c r="C2" s="56" t="s">
        <v>295</v>
      </c>
      <c r="D2" s="56" t="s">
        <v>295</v>
      </c>
      <c r="E2" s="56" t="s">
        <v>295</v>
      </c>
      <c r="F2" s="56" t="s">
        <v>295</v>
      </c>
      <c r="G2" s="57">
        <v>1</v>
      </c>
      <c r="H2" s="58" t="s">
        <v>292</v>
      </c>
      <c r="I2" s="58" t="s">
        <v>293</v>
      </c>
      <c r="J2" s="58" t="s">
        <v>27</v>
      </c>
      <c r="K2" s="57" t="s">
        <v>27</v>
      </c>
      <c r="L2" s="57" t="s">
        <v>27</v>
      </c>
      <c r="M2" s="59" t="s">
        <v>27</v>
      </c>
      <c r="N2" s="60" t="s">
        <v>27</v>
      </c>
      <c r="O2" s="60"/>
      <c r="P2" s="59">
        <v>3</v>
      </c>
      <c r="Q2" s="59" t="s">
        <v>27</v>
      </c>
      <c r="R2" s="59" t="s">
        <v>28</v>
      </c>
      <c r="S2" s="59" t="s">
        <v>28</v>
      </c>
      <c r="T2" s="59"/>
      <c r="U2" s="61"/>
      <c r="V2" s="62"/>
      <c r="W2" s="63"/>
    </row>
    <row r="3" spans="1:23" s="64" customFormat="1" ht="35.1" hidden="1" customHeight="1" x14ac:dyDescent="0.3">
      <c r="A3" s="56" t="s">
        <v>295</v>
      </c>
      <c r="B3" s="56">
        <v>1</v>
      </c>
      <c r="C3" s="56" t="s">
        <v>295</v>
      </c>
      <c r="D3" s="56" t="s">
        <v>295</v>
      </c>
      <c r="E3" s="56" t="s">
        <v>295</v>
      </c>
      <c r="F3" s="56" t="s">
        <v>295</v>
      </c>
      <c r="G3" s="57">
        <v>1</v>
      </c>
      <c r="H3" s="58" t="s">
        <v>297</v>
      </c>
      <c r="I3" s="58" t="s">
        <v>299</v>
      </c>
      <c r="J3" s="58" t="s">
        <v>27</v>
      </c>
      <c r="K3" s="57" t="s">
        <v>27</v>
      </c>
      <c r="L3" s="57" t="s">
        <v>27</v>
      </c>
      <c r="M3" s="59" t="s">
        <v>27</v>
      </c>
      <c r="N3" s="60" t="s">
        <v>27</v>
      </c>
      <c r="O3" s="60"/>
      <c r="P3" s="59">
        <v>3</v>
      </c>
      <c r="Q3" s="59" t="s">
        <v>27</v>
      </c>
      <c r="R3" s="59" t="s">
        <v>28</v>
      </c>
      <c r="S3" s="59" t="s">
        <v>28</v>
      </c>
      <c r="T3" s="59"/>
      <c r="U3" s="61"/>
      <c r="V3" s="62"/>
      <c r="W3" s="63"/>
    </row>
    <row r="4" spans="1:23" s="64" customFormat="1" ht="35.1" hidden="1" customHeight="1" x14ac:dyDescent="0.3">
      <c r="A4" s="56" t="s">
        <v>295</v>
      </c>
      <c r="B4" s="56" t="s">
        <v>295</v>
      </c>
      <c r="C4" s="56">
        <v>1</v>
      </c>
      <c r="D4" s="56" t="s">
        <v>295</v>
      </c>
      <c r="E4" s="56" t="s">
        <v>295</v>
      </c>
      <c r="F4" s="56" t="s">
        <v>295</v>
      </c>
      <c r="G4" s="57">
        <v>1</v>
      </c>
      <c r="H4" s="58" t="s">
        <v>353</v>
      </c>
      <c r="I4" s="58" t="s">
        <v>307</v>
      </c>
      <c r="J4" s="58" t="s">
        <v>27</v>
      </c>
      <c r="K4" s="57" t="s">
        <v>27</v>
      </c>
      <c r="L4" s="57" t="s">
        <v>27</v>
      </c>
      <c r="M4" s="59" t="s">
        <v>27</v>
      </c>
      <c r="N4" s="60" t="s">
        <v>27</v>
      </c>
      <c r="O4" s="60"/>
      <c r="P4" s="59">
        <v>3</v>
      </c>
      <c r="Q4" s="59" t="s">
        <v>27</v>
      </c>
      <c r="R4" s="59" t="s">
        <v>28</v>
      </c>
      <c r="S4" s="59" t="s">
        <v>28</v>
      </c>
      <c r="T4" s="59"/>
      <c r="U4" s="61"/>
      <c r="V4" s="62"/>
      <c r="W4" s="63"/>
    </row>
    <row r="5" spans="1:23" s="64" customFormat="1" ht="35.1" hidden="1" customHeight="1" x14ac:dyDescent="0.3">
      <c r="A5" s="56" t="s">
        <v>295</v>
      </c>
      <c r="B5" s="56" t="s">
        <v>295</v>
      </c>
      <c r="C5" s="56" t="s">
        <v>295</v>
      </c>
      <c r="D5" s="56">
        <v>1</v>
      </c>
      <c r="E5" s="56" t="s">
        <v>295</v>
      </c>
      <c r="F5" s="56" t="s">
        <v>295</v>
      </c>
      <c r="G5" s="57">
        <v>1</v>
      </c>
      <c r="H5" s="58" t="s">
        <v>308</v>
      </c>
      <c r="I5" s="58" t="s">
        <v>309</v>
      </c>
      <c r="J5" s="58" t="s">
        <v>27</v>
      </c>
      <c r="K5" s="57" t="s">
        <v>27</v>
      </c>
      <c r="L5" s="57" t="s">
        <v>27</v>
      </c>
      <c r="M5" s="59" t="s">
        <v>27</v>
      </c>
      <c r="N5" s="60" t="s">
        <v>27</v>
      </c>
      <c r="O5" s="60"/>
      <c r="P5" s="59">
        <v>3</v>
      </c>
      <c r="Q5" s="59" t="s">
        <v>27</v>
      </c>
      <c r="R5" s="59" t="s">
        <v>28</v>
      </c>
      <c r="S5" s="59" t="s">
        <v>28</v>
      </c>
      <c r="T5" s="59"/>
      <c r="U5" s="61"/>
      <c r="V5" s="62"/>
      <c r="W5" s="63"/>
    </row>
    <row r="6" spans="1:23" s="64" customFormat="1" ht="35.1" hidden="1" customHeight="1" x14ac:dyDescent="0.3">
      <c r="A6" s="56" t="s">
        <v>323</v>
      </c>
      <c r="B6" s="56" t="s">
        <v>295</v>
      </c>
      <c r="C6" s="56" t="s">
        <v>295</v>
      </c>
      <c r="D6" s="56" t="s">
        <v>295</v>
      </c>
      <c r="E6" s="56">
        <v>1</v>
      </c>
      <c r="F6" s="56" t="s">
        <v>295</v>
      </c>
      <c r="G6" s="57">
        <v>1</v>
      </c>
      <c r="H6" s="58" t="s">
        <v>311</v>
      </c>
      <c r="I6" s="58" t="s">
        <v>312</v>
      </c>
      <c r="J6" s="58" t="s">
        <v>27</v>
      </c>
      <c r="K6" s="57" t="s">
        <v>27</v>
      </c>
      <c r="L6" s="57" t="s">
        <v>27</v>
      </c>
      <c r="M6" s="59" t="s">
        <v>27</v>
      </c>
      <c r="N6" s="60" t="s">
        <v>27</v>
      </c>
      <c r="O6" s="60"/>
      <c r="P6" s="59">
        <v>3</v>
      </c>
      <c r="Q6" s="59" t="s">
        <v>27</v>
      </c>
      <c r="R6" s="59" t="s">
        <v>28</v>
      </c>
      <c r="S6" s="59" t="s">
        <v>28</v>
      </c>
      <c r="T6" s="59"/>
      <c r="U6" s="61"/>
      <c r="V6" s="62"/>
      <c r="W6" s="63"/>
    </row>
    <row r="7" spans="1:23" s="64" customFormat="1" ht="35.1" hidden="1" customHeight="1" x14ac:dyDescent="0.3">
      <c r="A7" s="56" t="s">
        <v>295</v>
      </c>
      <c r="B7" s="56" t="s">
        <v>295</v>
      </c>
      <c r="C7" s="56" t="s">
        <v>295</v>
      </c>
      <c r="D7" s="56" t="s">
        <v>295</v>
      </c>
      <c r="E7" s="56" t="s">
        <v>323</v>
      </c>
      <c r="F7" s="56">
        <v>1</v>
      </c>
      <c r="G7" s="57">
        <v>1</v>
      </c>
      <c r="H7" s="58" t="s">
        <v>314</v>
      </c>
      <c r="I7" s="58" t="s">
        <v>348</v>
      </c>
      <c r="J7" s="58" t="s">
        <v>27</v>
      </c>
      <c r="K7" s="57" t="s">
        <v>27</v>
      </c>
      <c r="L7" s="57" t="s">
        <v>27</v>
      </c>
      <c r="M7" s="59" t="s">
        <v>27</v>
      </c>
      <c r="N7" s="60" t="s">
        <v>27</v>
      </c>
      <c r="O7" s="60"/>
      <c r="P7" s="59">
        <v>3</v>
      </c>
      <c r="Q7" s="59" t="s">
        <v>27</v>
      </c>
      <c r="R7" s="59" t="s">
        <v>28</v>
      </c>
      <c r="S7" s="59" t="s">
        <v>28</v>
      </c>
      <c r="T7" s="59"/>
      <c r="U7" s="136"/>
      <c r="V7" s="62"/>
      <c r="W7" s="63"/>
    </row>
    <row r="8" spans="1:23" s="64" customFormat="1" ht="35.1" customHeight="1" x14ac:dyDescent="0.3">
      <c r="A8" s="65">
        <v>1</v>
      </c>
      <c r="B8" s="65" t="s">
        <v>324</v>
      </c>
      <c r="C8" s="65" t="s">
        <v>324</v>
      </c>
      <c r="D8" s="65" t="s">
        <v>324</v>
      </c>
      <c r="E8" s="65" t="s">
        <v>324</v>
      </c>
      <c r="F8" s="65" t="s">
        <v>324</v>
      </c>
      <c r="G8" s="66">
        <v>2</v>
      </c>
      <c r="H8" s="104" t="s">
        <v>274</v>
      </c>
      <c r="I8" s="104" t="s">
        <v>38</v>
      </c>
      <c r="J8" s="104"/>
      <c r="K8" s="105" t="s">
        <v>26</v>
      </c>
      <c r="L8" s="105" t="s">
        <v>27</v>
      </c>
      <c r="M8" s="106" t="s">
        <v>11</v>
      </c>
      <c r="N8" s="106">
        <f>O14+O15+O16+O17+O18+O19+O20+O21+O36</f>
        <v>20.954999999999998</v>
      </c>
      <c r="O8" s="106">
        <f>N8</f>
        <v>20.954999999999998</v>
      </c>
      <c r="P8" s="106" t="s">
        <v>13</v>
      </c>
      <c r="Q8" s="106" t="s">
        <v>64</v>
      </c>
      <c r="R8" s="107"/>
      <c r="S8" s="106" t="s">
        <v>28</v>
      </c>
      <c r="T8" s="107"/>
      <c r="U8" s="108" t="s">
        <v>275</v>
      </c>
      <c r="V8" s="62"/>
      <c r="W8" s="63"/>
    </row>
    <row r="9" spans="1:23" s="64" customFormat="1" ht="35.1" hidden="1" customHeight="1" x14ac:dyDescent="0.3">
      <c r="A9" s="65" t="s">
        <v>323</v>
      </c>
      <c r="B9" s="65">
        <v>1</v>
      </c>
      <c r="C9" s="65" t="s">
        <v>324</v>
      </c>
      <c r="D9" s="65" t="s">
        <v>324</v>
      </c>
      <c r="E9" s="65" t="s">
        <v>324</v>
      </c>
      <c r="F9" s="65" t="s">
        <v>324</v>
      </c>
      <c r="G9" s="66">
        <v>2</v>
      </c>
      <c r="H9" s="104" t="s">
        <v>102</v>
      </c>
      <c r="I9" s="104" t="s">
        <v>101</v>
      </c>
      <c r="J9" s="104"/>
      <c r="K9" s="105" t="s">
        <v>26</v>
      </c>
      <c r="L9" s="105" t="s">
        <v>27</v>
      </c>
      <c r="M9" s="106" t="s">
        <v>11</v>
      </c>
      <c r="N9" s="106">
        <f>O14+O15+O16+O17+O18+O19+O20+O22+O37</f>
        <v>20.981999999999999</v>
      </c>
      <c r="O9" s="106">
        <f>M9*N9</f>
        <v>20.981999999999999</v>
      </c>
      <c r="P9" s="106" t="s">
        <v>13</v>
      </c>
      <c r="Q9" s="106" t="s">
        <v>64</v>
      </c>
      <c r="R9" s="107"/>
      <c r="S9" s="106" t="s">
        <v>28</v>
      </c>
      <c r="T9" s="107"/>
      <c r="U9" s="108" t="s">
        <v>104</v>
      </c>
      <c r="V9" s="62"/>
      <c r="W9" s="63"/>
    </row>
    <row r="10" spans="1:23" s="64" customFormat="1" ht="35.1" hidden="1" customHeight="1" x14ac:dyDescent="0.3">
      <c r="A10" s="65" t="s">
        <v>324</v>
      </c>
      <c r="B10" s="65" t="s">
        <v>324</v>
      </c>
      <c r="C10" s="65" t="s">
        <v>324</v>
      </c>
      <c r="D10" s="65" t="s">
        <v>324</v>
      </c>
      <c r="E10" s="65">
        <v>1</v>
      </c>
      <c r="F10" s="65" t="s">
        <v>324</v>
      </c>
      <c r="G10" s="66">
        <v>2</v>
      </c>
      <c r="H10" s="104" t="s">
        <v>325</v>
      </c>
      <c r="I10" s="104" t="s">
        <v>101</v>
      </c>
      <c r="J10" s="109" t="s">
        <v>105</v>
      </c>
      <c r="K10" s="105" t="s">
        <v>63</v>
      </c>
      <c r="L10" s="105" t="s">
        <v>326</v>
      </c>
      <c r="M10" s="106">
        <v>1</v>
      </c>
      <c r="N10" s="106">
        <f>O14+O15+O16+O17+O18+O19+O20+O23+O37</f>
        <v>20.650999999999996</v>
      </c>
      <c r="O10" s="106">
        <f>M10*N10</f>
        <v>20.650999999999996</v>
      </c>
      <c r="P10" s="106">
        <v>3</v>
      </c>
      <c r="Q10" s="106" t="s">
        <v>326</v>
      </c>
      <c r="R10" s="107"/>
      <c r="S10" s="106" t="s">
        <v>28</v>
      </c>
      <c r="T10" s="107"/>
      <c r="U10" s="108" t="s">
        <v>104</v>
      </c>
      <c r="V10" s="62"/>
      <c r="W10" s="63"/>
    </row>
    <row r="11" spans="1:23" s="64" customFormat="1" ht="35.1" hidden="1" customHeight="1" x14ac:dyDescent="0.3">
      <c r="A11" s="65" t="s">
        <v>324</v>
      </c>
      <c r="B11" s="65" t="s">
        <v>324</v>
      </c>
      <c r="C11" s="65" t="s">
        <v>324</v>
      </c>
      <c r="D11" s="65">
        <v>1</v>
      </c>
      <c r="E11" s="65" t="s">
        <v>324</v>
      </c>
      <c r="F11" s="65" t="s">
        <v>324</v>
      </c>
      <c r="G11" s="66">
        <v>2</v>
      </c>
      <c r="H11" s="104" t="s">
        <v>318</v>
      </c>
      <c r="I11" s="104" t="s">
        <v>319</v>
      </c>
      <c r="J11" s="109" t="s">
        <v>320</v>
      </c>
      <c r="K11" s="105" t="s">
        <v>321</v>
      </c>
      <c r="L11" s="105" t="s">
        <v>322</v>
      </c>
      <c r="M11" s="106">
        <v>1</v>
      </c>
      <c r="N11" s="106">
        <f>O14+O15+O16+O17+O18+O19+O20+O24+O36</f>
        <v>20.646999999999998</v>
      </c>
      <c r="O11" s="106">
        <f>M11*N11</f>
        <v>20.646999999999998</v>
      </c>
      <c r="P11" s="106">
        <v>3</v>
      </c>
      <c r="Q11" s="106" t="s">
        <v>64</v>
      </c>
      <c r="R11" s="107"/>
      <c r="S11" s="106" t="s">
        <v>28</v>
      </c>
      <c r="T11" s="107"/>
      <c r="U11" s="108" t="s">
        <v>275</v>
      </c>
      <c r="V11" s="62"/>
      <c r="W11" s="63"/>
    </row>
    <row r="12" spans="1:23" s="64" customFormat="1" ht="35.1" hidden="1" customHeight="1" x14ac:dyDescent="0.3">
      <c r="A12" s="65" t="s">
        <v>324</v>
      </c>
      <c r="B12" s="65" t="s">
        <v>324</v>
      </c>
      <c r="C12" s="65">
        <v>1</v>
      </c>
      <c r="D12" s="65" t="s">
        <v>324</v>
      </c>
      <c r="E12" s="65" t="s">
        <v>324</v>
      </c>
      <c r="F12" s="65" t="s">
        <v>324</v>
      </c>
      <c r="G12" s="66">
        <v>2</v>
      </c>
      <c r="H12" s="110" t="s">
        <v>357</v>
      </c>
      <c r="I12" s="110" t="s">
        <v>346</v>
      </c>
      <c r="J12" s="110" t="s">
        <v>27</v>
      </c>
      <c r="K12" s="112" t="s">
        <v>27</v>
      </c>
      <c r="L12" s="112" t="s">
        <v>27</v>
      </c>
      <c r="M12" s="111">
        <v>1</v>
      </c>
      <c r="N12" s="111">
        <f>O12</f>
        <v>25.625999999999998</v>
      </c>
      <c r="O12" s="111">
        <f>O14+O15+O16+O17+O18+O19+O20+O25+O38+O50</f>
        <v>25.625999999999998</v>
      </c>
      <c r="P12" s="111">
        <v>3</v>
      </c>
      <c r="Q12" s="111" t="s">
        <v>27</v>
      </c>
      <c r="R12" s="111"/>
      <c r="S12" s="111" t="s">
        <v>68</v>
      </c>
      <c r="T12" s="111"/>
      <c r="U12" s="134" t="s">
        <v>333</v>
      </c>
      <c r="V12" s="62"/>
      <c r="W12" s="63"/>
    </row>
    <row r="13" spans="1:23" s="64" customFormat="1" ht="35.1" hidden="1" customHeight="1" x14ac:dyDescent="0.3">
      <c r="A13" s="65" t="s">
        <v>324</v>
      </c>
      <c r="B13" s="65" t="s">
        <v>324</v>
      </c>
      <c r="C13" s="65" t="s">
        <v>324</v>
      </c>
      <c r="D13" s="65" t="s">
        <v>324</v>
      </c>
      <c r="E13" s="65" t="s">
        <v>324</v>
      </c>
      <c r="F13" s="65">
        <v>1</v>
      </c>
      <c r="G13" s="66">
        <v>2</v>
      </c>
      <c r="H13" s="135" t="s">
        <v>349</v>
      </c>
      <c r="I13" s="135" t="s">
        <v>38</v>
      </c>
      <c r="J13" s="111"/>
      <c r="K13" s="112"/>
      <c r="L13" s="112"/>
      <c r="M13" s="111">
        <v>1</v>
      </c>
      <c r="N13" s="111">
        <f>O14+O15+O16+O17+O18+O19+O20+O22+O39</f>
        <v>22.894999999999996</v>
      </c>
      <c r="O13" s="111">
        <f>N13</f>
        <v>22.894999999999996</v>
      </c>
      <c r="P13" s="111">
        <v>3</v>
      </c>
      <c r="Q13" s="111" t="s">
        <v>27</v>
      </c>
      <c r="R13" s="111"/>
      <c r="S13" s="111" t="s">
        <v>28</v>
      </c>
      <c r="T13" s="111"/>
      <c r="U13" s="137" t="s">
        <v>104</v>
      </c>
      <c r="V13" s="62"/>
      <c r="W13" s="63"/>
    </row>
    <row r="14" spans="1:23" s="64" customFormat="1" ht="35.1" customHeight="1" x14ac:dyDescent="0.3">
      <c r="A14" s="67">
        <v>1</v>
      </c>
      <c r="B14" s="67">
        <v>1</v>
      </c>
      <c r="C14" s="67">
        <v>1</v>
      </c>
      <c r="D14" s="67">
        <v>1</v>
      </c>
      <c r="E14" s="67">
        <v>1</v>
      </c>
      <c r="F14" s="67">
        <v>1</v>
      </c>
      <c r="G14" s="30" t="s">
        <v>13</v>
      </c>
      <c r="H14" s="44" t="s">
        <v>121</v>
      </c>
      <c r="I14" s="44" t="s">
        <v>39</v>
      </c>
      <c r="J14" s="44"/>
      <c r="K14" s="30" t="s">
        <v>63</v>
      </c>
      <c r="L14" s="30" t="s">
        <v>36</v>
      </c>
      <c r="M14" s="43" t="s">
        <v>11</v>
      </c>
      <c r="N14" s="43">
        <v>2.3769999999999998</v>
      </c>
      <c r="O14" s="43">
        <v>2.3769999999999998</v>
      </c>
      <c r="P14" s="43" t="s">
        <v>11</v>
      </c>
      <c r="Q14" s="43" t="s">
        <v>83</v>
      </c>
      <c r="R14" s="45"/>
      <c r="S14" s="43" t="s">
        <v>30</v>
      </c>
      <c r="T14" s="45"/>
      <c r="U14" s="138" t="s">
        <v>122</v>
      </c>
      <c r="V14" s="62"/>
      <c r="W14" s="63"/>
    </row>
    <row r="15" spans="1:23" s="64" customFormat="1" ht="35.1" customHeight="1" x14ac:dyDescent="0.3">
      <c r="A15" s="67">
        <v>1</v>
      </c>
      <c r="B15" s="67">
        <v>1</v>
      </c>
      <c r="C15" s="67">
        <v>1</v>
      </c>
      <c r="D15" s="67">
        <v>1</v>
      </c>
      <c r="E15" s="67">
        <v>1</v>
      </c>
      <c r="F15" s="67">
        <v>1</v>
      </c>
      <c r="G15" s="30" t="s">
        <v>13</v>
      </c>
      <c r="H15" s="44" t="s">
        <v>40</v>
      </c>
      <c r="I15" s="44" t="s">
        <v>35</v>
      </c>
      <c r="J15" s="32" t="s">
        <v>69</v>
      </c>
      <c r="K15" s="30"/>
      <c r="L15" s="30" t="s">
        <v>27</v>
      </c>
      <c r="M15" s="43" t="s">
        <v>31</v>
      </c>
      <c r="N15" s="43">
        <v>0.03</v>
      </c>
      <c r="O15" s="43">
        <v>0.21</v>
      </c>
      <c r="P15" s="43" t="s">
        <v>34</v>
      </c>
      <c r="Q15" s="43" t="s">
        <v>64</v>
      </c>
      <c r="R15" s="45"/>
      <c r="S15" s="43" t="s">
        <v>30</v>
      </c>
      <c r="T15" s="45"/>
      <c r="U15" s="138" t="s">
        <v>41</v>
      </c>
      <c r="V15" s="62"/>
      <c r="W15" s="63"/>
    </row>
    <row r="16" spans="1:23" s="64" customFormat="1" ht="35.1" customHeight="1" x14ac:dyDescent="0.3">
      <c r="A16" s="67">
        <v>1</v>
      </c>
      <c r="B16" s="67">
        <v>1</v>
      </c>
      <c r="C16" s="67">
        <v>1</v>
      </c>
      <c r="D16" s="67">
        <v>1</v>
      </c>
      <c r="E16" s="67">
        <v>1</v>
      </c>
      <c r="F16" s="67">
        <v>1</v>
      </c>
      <c r="G16" s="30" t="s">
        <v>13</v>
      </c>
      <c r="H16" s="44" t="s">
        <v>42</v>
      </c>
      <c r="I16" s="44" t="s">
        <v>35</v>
      </c>
      <c r="J16" s="32" t="s">
        <v>276</v>
      </c>
      <c r="K16" s="30"/>
      <c r="L16" s="30" t="s">
        <v>27</v>
      </c>
      <c r="M16" s="43" t="s">
        <v>14</v>
      </c>
      <c r="N16" s="43">
        <v>3.5000000000000003E-2</v>
      </c>
      <c r="O16" s="43">
        <v>0.14000000000000001</v>
      </c>
      <c r="P16" s="43" t="s">
        <v>34</v>
      </c>
      <c r="Q16" s="43" t="s">
        <v>64</v>
      </c>
      <c r="R16" s="45"/>
      <c r="S16" s="43" t="s">
        <v>30</v>
      </c>
      <c r="T16" s="45"/>
      <c r="U16" s="138" t="s">
        <v>41</v>
      </c>
      <c r="V16" s="62"/>
      <c r="W16" s="63"/>
    </row>
    <row r="17" spans="1:23" s="64" customFormat="1" ht="35.1" customHeight="1" x14ac:dyDescent="0.3">
      <c r="A17" s="67">
        <v>1</v>
      </c>
      <c r="B17" s="67">
        <v>1</v>
      </c>
      <c r="C17" s="67">
        <v>1</v>
      </c>
      <c r="D17" s="67">
        <v>1</v>
      </c>
      <c r="E17" s="67">
        <v>1</v>
      </c>
      <c r="F17" s="67">
        <v>1</v>
      </c>
      <c r="G17" s="30" t="s">
        <v>13</v>
      </c>
      <c r="H17" s="44" t="s">
        <v>37</v>
      </c>
      <c r="I17" s="44" t="s">
        <v>15</v>
      </c>
      <c r="J17" s="44"/>
      <c r="K17" s="30"/>
      <c r="L17" s="30" t="s">
        <v>27</v>
      </c>
      <c r="M17" s="43" t="s">
        <v>13</v>
      </c>
      <c r="N17" s="43">
        <v>0.01</v>
      </c>
      <c r="O17" s="43">
        <v>0.03</v>
      </c>
      <c r="P17" s="43" t="s">
        <v>34</v>
      </c>
      <c r="Q17" s="43" t="s">
        <v>64</v>
      </c>
      <c r="R17" s="45"/>
      <c r="S17" s="43" t="s">
        <v>30</v>
      </c>
      <c r="T17" s="45"/>
      <c r="U17" s="138" t="s">
        <v>41</v>
      </c>
      <c r="V17" s="62"/>
      <c r="W17" s="63"/>
    </row>
    <row r="18" spans="1:23" s="64" customFormat="1" ht="35.1" customHeight="1" x14ac:dyDescent="0.3">
      <c r="A18" s="67">
        <v>1</v>
      </c>
      <c r="B18" s="67">
        <v>1</v>
      </c>
      <c r="C18" s="67">
        <v>1</v>
      </c>
      <c r="D18" s="67">
        <v>1</v>
      </c>
      <c r="E18" s="67">
        <v>1</v>
      </c>
      <c r="F18" s="67">
        <v>1</v>
      </c>
      <c r="G18" s="30" t="s">
        <v>13</v>
      </c>
      <c r="H18" s="44" t="s">
        <v>16</v>
      </c>
      <c r="I18" s="44" t="s">
        <v>17</v>
      </c>
      <c r="J18" s="44"/>
      <c r="K18" s="30" t="s">
        <v>29</v>
      </c>
      <c r="L18" s="30" t="s">
        <v>270</v>
      </c>
      <c r="M18" s="43" t="s">
        <v>11</v>
      </c>
      <c r="N18" s="43">
        <v>4.3999999999999997E-2</v>
      </c>
      <c r="O18" s="43">
        <v>4.3999999999999997E-2</v>
      </c>
      <c r="P18" s="43" t="s">
        <v>11</v>
      </c>
      <c r="Q18" s="43" t="s">
        <v>273</v>
      </c>
      <c r="R18" s="45"/>
      <c r="S18" s="43" t="s">
        <v>30</v>
      </c>
      <c r="T18" s="45"/>
      <c r="U18" s="138"/>
      <c r="V18" s="62"/>
      <c r="W18" s="63"/>
    </row>
    <row r="19" spans="1:23" s="64" customFormat="1" ht="35.1" customHeight="1" x14ac:dyDescent="0.3">
      <c r="A19" s="67">
        <v>1</v>
      </c>
      <c r="B19" s="67">
        <v>1</v>
      </c>
      <c r="C19" s="67">
        <v>1</v>
      </c>
      <c r="D19" s="67">
        <v>1</v>
      </c>
      <c r="E19" s="67">
        <v>1</v>
      </c>
      <c r="F19" s="67">
        <v>1</v>
      </c>
      <c r="G19" s="30" t="s">
        <v>13</v>
      </c>
      <c r="H19" s="44" t="s">
        <v>277</v>
      </c>
      <c r="I19" s="44" t="s">
        <v>278</v>
      </c>
      <c r="J19" s="44"/>
      <c r="K19" s="30" t="s">
        <v>279</v>
      </c>
      <c r="L19" s="30" t="s">
        <v>270</v>
      </c>
      <c r="M19" s="43" t="s">
        <v>11</v>
      </c>
      <c r="N19" s="43">
        <v>3.5000000000000003E-2</v>
      </c>
      <c r="O19" s="43">
        <v>3.5000000000000003E-2</v>
      </c>
      <c r="P19" s="43" t="s">
        <v>11</v>
      </c>
      <c r="Q19" s="43" t="s">
        <v>273</v>
      </c>
      <c r="R19" s="45"/>
      <c r="S19" s="43" t="s">
        <v>30</v>
      </c>
      <c r="T19" s="45"/>
      <c r="U19" s="138"/>
      <c r="V19" s="62"/>
      <c r="W19" s="63"/>
    </row>
    <row r="20" spans="1:23" s="64" customFormat="1" ht="35.1" customHeight="1" x14ac:dyDescent="0.3">
      <c r="A20" s="67">
        <v>1</v>
      </c>
      <c r="B20" s="67">
        <v>1</v>
      </c>
      <c r="C20" s="67">
        <v>1</v>
      </c>
      <c r="D20" s="67">
        <v>1</v>
      </c>
      <c r="E20" s="67">
        <v>1</v>
      </c>
      <c r="F20" s="67">
        <v>1</v>
      </c>
      <c r="G20" s="30" t="s">
        <v>13</v>
      </c>
      <c r="H20" s="44" t="s">
        <v>280</v>
      </c>
      <c r="I20" s="34" t="s">
        <v>281</v>
      </c>
      <c r="J20" s="44" t="s">
        <v>282</v>
      </c>
      <c r="K20" s="30" t="s">
        <v>283</v>
      </c>
      <c r="L20" s="30" t="s">
        <v>284</v>
      </c>
      <c r="M20" s="43" t="s">
        <v>32</v>
      </c>
      <c r="N20" s="43">
        <v>0.05</v>
      </c>
      <c r="O20" s="43">
        <v>0.4</v>
      </c>
      <c r="P20" s="43" t="s">
        <v>34</v>
      </c>
      <c r="Q20" s="43" t="s">
        <v>285</v>
      </c>
      <c r="R20" s="45"/>
      <c r="S20" s="43" t="s">
        <v>30</v>
      </c>
      <c r="T20" s="45"/>
      <c r="U20" s="138" t="s">
        <v>43</v>
      </c>
      <c r="V20" s="62"/>
      <c r="W20" s="63"/>
    </row>
    <row r="21" spans="1:23" s="64" customFormat="1" ht="35.1" customHeight="1" x14ac:dyDescent="0.3">
      <c r="A21" s="67">
        <v>1</v>
      </c>
      <c r="B21" s="67" t="s">
        <v>324</v>
      </c>
      <c r="C21" s="114" t="s">
        <v>27</v>
      </c>
      <c r="D21" s="67" t="s">
        <v>324</v>
      </c>
      <c r="E21" s="67" t="s">
        <v>324</v>
      </c>
      <c r="F21" s="67" t="s">
        <v>324</v>
      </c>
      <c r="G21" s="30" t="s">
        <v>13</v>
      </c>
      <c r="H21" s="44" t="s">
        <v>286</v>
      </c>
      <c r="I21" s="44" t="s">
        <v>287</v>
      </c>
      <c r="J21" s="44"/>
      <c r="K21" s="30" t="s">
        <v>26</v>
      </c>
      <c r="L21" s="30" t="s">
        <v>27</v>
      </c>
      <c r="M21" s="43" t="s">
        <v>11</v>
      </c>
      <c r="N21" s="43">
        <v>2.2039999999999997</v>
      </c>
      <c r="O21" s="43">
        <v>2.2039999999999997</v>
      </c>
      <c r="P21" s="43" t="s">
        <v>13</v>
      </c>
      <c r="Q21" s="43" t="s">
        <v>288</v>
      </c>
      <c r="R21" s="45"/>
      <c r="S21" s="43" t="s">
        <v>28</v>
      </c>
      <c r="T21" s="45"/>
      <c r="U21" s="39" t="s">
        <v>271</v>
      </c>
      <c r="V21" s="62"/>
      <c r="W21" s="63"/>
    </row>
    <row r="22" spans="1:23" s="64" customFormat="1" ht="35.1" hidden="1" customHeight="1" x14ac:dyDescent="0.3">
      <c r="A22" s="67" t="s">
        <v>324</v>
      </c>
      <c r="B22" s="67">
        <v>1</v>
      </c>
      <c r="C22" s="114" t="s">
        <v>27</v>
      </c>
      <c r="D22" s="67" t="s">
        <v>324</v>
      </c>
      <c r="E22" s="67" t="s">
        <v>324</v>
      </c>
      <c r="F22" s="67">
        <v>1</v>
      </c>
      <c r="G22" s="30">
        <v>3</v>
      </c>
      <c r="H22" s="37" t="s">
        <v>99</v>
      </c>
      <c r="I22" s="37" t="s">
        <v>93</v>
      </c>
      <c r="J22" s="37"/>
      <c r="K22" s="38" t="s">
        <v>26</v>
      </c>
      <c r="L22" s="38" t="s">
        <v>27</v>
      </c>
      <c r="M22" s="101">
        <v>1</v>
      </c>
      <c r="N22" s="101">
        <f>O27+O31+O32+O33+O35</f>
        <v>2.2309999999999999</v>
      </c>
      <c r="O22" s="99">
        <f>N22</f>
        <v>2.2309999999999999</v>
      </c>
      <c r="P22" s="101">
        <v>3</v>
      </c>
      <c r="Q22" s="101" t="s">
        <v>81</v>
      </c>
      <c r="R22" s="46"/>
      <c r="S22" s="101" t="s">
        <v>28</v>
      </c>
      <c r="T22" s="46"/>
      <c r="U22" s="138" t="s">
        <v>104</v>
      </c>
      <c r="V22" s="62"/>
      <c r="W22" s="63"/>
    </row>
    <row r="23" spans="1:23" s="64" customFormat="1" ht="35.1" hidden="1" customHeight="1" x14ac:dyDescent="0.3">
      <c r="A23" s="67" t="s">
        <v>324</v>
      </c>
      <c r="B23" s="67" t="s">
        <v>324</v>
      </c>
      <c r="C23" s="114" t="s">
        <v>27</v>
      </c>
      <c r="D23" s="67" t="s">
        <v>324</v>
      </c>
      <c r="E23" s="67">
        <v>1</v>
      </c>
      <c r="F23" s="67" t="s">
        <v>324</v>
      </c>
      <c r="G23" s="30">
        <v>3</v>
      </c>
      <c r="H23" s="37" t="s">
        <v>100</v>
      </c>
      <c r="I23" s="37" t="s">
        <v>93</v>
      </c>
      <c r="J23" s="37" t="s">
        <v>105</v>
      </c>
      <c r="K23" s="38" t="s">
        <v>63</v>
      </c>
      <c r="L23" s="38" t="s">
        <v>64</v>
      </c>
      <c r="M23" s="101">
        <v>1</v>
      </c>
      <c r="N23" s="101">
        <f>O28+O31+O32+O33+O34+O35</f>
        <v>1.9</v>
      </c>
      <c r="O23" s="99">
        <f>M23*N23</f>
        <v>1.9</v>
      </c>
      <c r="P23" s="101">
        <v>3</v>
      </c>
      <c r="Q23" s="101" t="s">
        <v>64</v>
      </c>
      <c r="R23" s="46"/>
      <c r="S23" s="101" t="s">
        <v>327</v>
      </c>
      <c r="T23" s="46"/>
      <c r="U23" s="39"/>
      <c r="V23" s="62"/>
      <c r="W23" s="63"/>
    </row>
    <row r="24" spans="1:23" s="122" customFormat="1" ht="35.1" hidden="1" customHeight="1" x14ac:dyDescent="0.3">
      <c r="A24" s="114" t="s">
        <v>324</v>
      </c>
      <c r="B24" s="114" t="s">
        <v>324</v>
      </c>
      <c r="C24" s="114" t="s">
        <v>27</v>
      </c>
      <c r="D24" s="114">
        <v>1</v>
      </c>
      <c r="E24" s="114" t="s">
        <v>324</v>
      </c>
      <c r="F24" s="67" t="s">
        <v>324</v>
      </c>
      <c r="G24" s="115">
        <v>3</v>
      </c>
      <c r="H24" s="113" t="s">
        <v>107</v>
      </c>
      <c r="I24" s="113" t="s">
        <v>93</v>
      </c>
      <c r="J24" s="113" t="s">
        <v>106</v>
      </c>
      <c r="K24" s="123" t="s">
        <v>63</v>
      </c>
      <c r="L24" s="123" t="s">
        <v>64</v>
      </c>
      <c r="M24" s="124">
        <v>1</v>
      </c>
      <c r="N24" s="124">
        <f>O29+O31+O32+O33+O35</f>
        <v>1.8959999999999999</v>
      </c>
      <c r="O24" s="125">
        <f>M24*N24</f>
        <v>1.8959999999999999</v>
      </c>
      <c r="P24" s="124">
        <v>3</v>
      </c>
      <c r="Q24" s="124" t="s">
        <v>64</v>
      </c>
      <c r="R24" s="133"/>
      <c r="S24" s="124" t="s">
        <v>68</v>
      </c>
      <c r="T24" s="133"/>
      <c r="U24" s="119"/>
      <c r="V24" s="120"/>
      <c r="W24" s="121"/>
    </row>
    <row r="25" spans="1:23" s="122" customFormat="1" ht="35.1" hidden="1" customHeight="1" x14ac:dyDescent="0.3">
      <c r="A25" s="114" t="s">
        <v>27</v>
      </c>
      <c r="B25" s="114" t="s">
        <v>27</v>
      </c>
      <c r="C25" s="67">
        <v>1</v>
      </c>
      <c r="D25" s="114" t="s">
        <v>27</v>
      </c>
      <c r="E25" s="114" t="s">
        <v>27</v>
      </c>
      <c r="F25" s="67" t="s">
        <v>324</v>
      </c>
      <c r="G25" s="115">
        <v>3</v>
      </c>
      <c r="H25" s="113" t="s">
        <v>331</v>
      </c>
      <c r="I25" s="113" t="s">
        <v>332</v>
      </c>
      <c r="J25" s="113" t="s">
        <v>27</v>
      </c>
      <c r="K25" s="123" t="s">
        <v>26</v>
      </c>
      <c r="L25" s="123" t="s">
        <v>27</v>
      </c>
      <c r="M25" s="124">
        <v>1</v>
      </c>
      <c r="N25" s="124">
        <f>O30+O31+O32+O33+O34+O35</f>
        <v>2.2349999999999999</v>
      </c>
      <c r="O25" s="125">
        <f>O30+O31+O32+O33+O35</f>
        <v>2.2309999999999999</v>
      </c>
      <c r="P25" s="124">
        <v>3</v>
      </c>
      <c r="Q25" s="124" t="s">
        <v>81</v>
      </c>
      <c r="R25" s="124"/>
      <c r="S25" s="124" t="s">
        <v>28</v>
      </c>
      <c r="T25" s="133"/>
      <c r="U25" s="119" t="s">
        <v>334</v>
      </c>
      <c r="V25" s="120"/>
      <c r="W25" s="121"/>
    </row>
    <row r="26" spans="1:23" s="122" customFormat="1" ht="35.1" customHeight="1" x14ac:dyDescent="0.3">
      <c r="A26" s="114">
        <v>1</v>
      </c>
      <c r="B26" s="114" t="s">
        <v>324</v>
      </c>
      <c r="C26" s="114" t="s">
        <v>27</v>
      </c>
      <c r="D26" s="114" t="s">
        <v>324</v>
      </c>
      <c r="E26" s="114" t="s">
        <v>324</v>
      </c>
      <c r="F26" s="114" t="s">
        <v>324</v>
      </c>
      <c r="G26" s="115" t="s">
        <v>14</v>
      </c>
      <c r="H26" s="116" t="s">
        <v>89</v>
      </c>
      <c r="I26" s="116" t="s">
        <v>88</v>
      </c>
      <c r="J26" s="116"/>
      <c r="K26" s="115" t="s">
        <v>62</v>
      </c>
      <c r="L26" s="115" t="s">
        <v>91</v>
      </c>
      <c r="M26" s="117" t="s">
        <v>11</v>
      </c>
      <c r="N26" s="117">
        <v>1.262</v>
      </c>
      <c r="O26" s="117">
        <v>1.262</v>
      </c>
      <c r="P26" s="117" t="s">
        <v>11</v>
      </c>
      <c r="Q26" s="117" t="s">
        <v>82</v>
      </c>
      <c r="R26" s="118"/>
      <c r="S26" s="117" t="s">
        <v>30</v>
      </c>
      <c r="T26" s="118"/>
      <c r="U26" s="119" t="s">
        <v>108</v>
      </c>
      <c r="V26" s="120"/>
      <c r="W26" s="121"/>
    </row>
    <row r="27" spans="1:23" s="122" customFormat="1" ht="35.1" hidden="1" customHeight="1" x14ac:dyDescent="0.3">
      <c r="A27" s="114" t="s">
        <v>324</v>
      </c>
      <c r="B27" s="114">
        <v>1</v>
      </c>
      <c r="C27" s="114" t="s">
        <v>27</v>
      </c>
      <c r="D27" s="114" t="s">
        <v>324</v>
      </c>
      <c r="E27" s="114" t="s">
        <v>324</v>
      </c>
      <c r="F27" s="114">
        <v>1</v>
      </c>
      <c r="G27" s="115">
        <v>4</v>
      </c>
      <c r="H27" s="113" t="s">
        <v>97</v>
      </c>
      <c r="I27" s="113" t="s">
        <v>44</v>
      </c>
      <c r="J27" s="113"/>
      <c r="K27" s="123" t="s">
        <v>73</v>
      </c>
      <c r="L27" s="123" t="s">
        <v>27</v>
      </c>
      <c r="M27" s="124">
        <v>1</v>
      </c>
      <c r="N27" s="124">
        <v>1.2809999999999999</v>
      </c>
      <c r="O27" s="125">
        <v>1.2809999999999999</v>
      </c>
      <c r="P27" s="124">
        <v>1</v>
      </c>
      <c r="Q27" s="124" t="s">
        <v>81</v>
      </c>
      <c r="R27" s="133"/>
      <c r="S27" s="124" t="s">
        <v>30</v>
      </c>
      <c r="T27" s="133"/>
      <c r="U27" s="139" t="s">
        <v>104</v>
      </c>
      <c r="V27" s="120"/>
      <c r="W27" s="121"/>
    </row>
    <row r="28" spans="1:23" s="122" customFormat="1" ht="35.1" hidden="1" customHeight="1" x14ac:dyDescent="0.3">
      <c r="A28" s="114" t="s">
        <v>324</v>
      </c>
      <c r="B28" s="114" t="s">
        <v>324</v>
      </c>
      <c r="C28" s="114" t="s">
        <v>27</v>
      </c>
      <c r="D28" s="114" t="s">
        <v>324</v>
      </c>
      <c r="E28" s="114">
        <v>1</v>
      </c>
      <c r="F28" s="114" t="s">
        <v>324</v>
      </c>
      <c r="G28" s="115">
        <v>4</v>
      </c>
      <c r="H28" s="116" t="s">
        <v>90</v>
      </c>
      <c r="I28" s="116" t="s">
        <v>88</v>
      </c>
      <c r="J28" s="116"/>
      <c r="K28" s="123" t="s">
        <v>73</v>
      </c>
      <c r="L28" s="115" t="s">
        <v>91</v>
      </c>
      <c r="M28" s="117">
        <v>1</v>
      </c>
      <c r="N28" s="117">
        <v>0.94599999999999995</v>
      </c>
      <c r="O28" s="117">
        <f>M28*N28</f>
        <v>0.94599999999999995</v>
      </c>
      <c r="P28" s="117">
        <v>1</v>
      </c>
      <c r="Q28" s="117" t="s">
        <v>328</v>
      </c>
      <c r="R28" s="118"/>
      <c r="S28" s="117" t="s">
        <v>329</v>
      </c>
      <c r="T28" s="118"/>
      <c r="U28" s="119" t="s">
        <v>330</v>
      </c>
      <c r="V28" s="120"/>
      <c r="W28" s="121"/>
    </row>
    <row r="29" spans="1:23" s="122" customFormat="1" ht="35.1" hidden="1" customHeight="1" x14ac:dyDescent="0.3">
      <c r="A29" s="114" t="s">
        <v>324</v>
      </c>
      <c r="B29" s="114" t="s">
        <v>324</v>
      </c>
      <c r="C29" s="114" t="s">
        <v>27</v>
      </c>
      <c r="D29" s="114">
        <v>1</v>
      </c>
      <c r="E29" s="114" t="s">
        <v>324</v>
      </c>
      <c r="F29" s="114" t="s">
        <v>324</v>
      </c>
      <c r="G29" s="115">
        <v>4</v>
      </c>
      <c r="H29" s="116" t="s">
        <v>110</v>
      </c>
      <c r="I29" s="116" t="s">
        <v>88</v>
      </c>
      <c r="J29" s="116"/>
      <c r="K29" s="123" t="s">
        <v>73</v>
      </c>
      <c r="L29" s="115" t="s">
        <v>91</v>
      </c>
      <c r="M29" s="117">
        <v>1</v>
      </c>
      <c r="N29" s="117">
        <v>0.94599999999999995</v>
      </c>
      <c r="O29" s="117">
        <f>M29*N29</f>
        <v>0.94599999999999995</v>
      </c>
      <c r="P29" s="117">
        <v>1</v>
      </c>
      <c r="Q29" s="117" t="s">
        <v>82</v>
      </c>
      <c r="R29" s="118"/>
      <c r="S29" s="117" t="s">
        <v>67</v>
      </c>
      <c r="T29" s="118"/>
      <c r="U29" s="119" t="s">
        <v>109</v>
      </c>
      <c r="V29" s="120"/>
      <c r="W29" s="121"/>
    </row>
    <row r="30" spans="1:23" s="122" customFormat="1" ht="35.1" hidden="1" customHeight="1" x14ac:dyDescent="0.3">
      <c r="A30" s="114" t="s">
        <v>27</v>
      </c>
      <c r="B30" s="114" t="s">
        <v>27</v>
      </c>
      <c r="C30" s="114">
        <v>1</v>
      </c>
      <c r="D30" s="114" t="s">
        <v>27</v>
      </c>
      <c r="E30" s="114" t="s">
        <v>27</v>
      </c>
      <c r="F30" s="114" t="s">
        <v>324</v>
      </c>
      <c r="G30" s="115">
        <v>4</v>
      </c>
      <c r="H30" s="113" t="s">
        <v>335</v>
      </c>
      <c r="I30" s="113" t="s">
        <v>44</v>
      </c>
      <c r="J30" s="113" t="s">
        <v>27</v>
      </c>
      <c r="K30" s="123" t="s">
        <v>26</v>
      </c>
      <c r="L30" s="123" t="s">
        <v>336</v>
      </c>
      <c r="M30" s="124">
        <v>1</v>
      </c>
      <c r="N30" s="124">
        <v>1.2809999999999999</v>
      </c>
      <c r="O30" s="124">
        <f>M30*N30</f>
        <v>1.2809999999999999</v>
      </c>
      <c r="P30" s="124">
        <v>1</v>
      </c>
      <c r="Q30" s="124" t="s">
        <v>81</v>
      </c>
      <c r="R30" s="124"/>
      <c r="S30" s="125" t="s">
        <v>30</v>
      </c>
      <c r="T30" s="118"/>
      <c r="U30" s="119" t="s">
        <v>334</v>
      </c>
      <c r="V30" s="120"/>
      <c r="W30" s="121"/>
    </row>
    <row r="31" spans="1:23" s="122" customFormat="1" ht="35.1" customHeight="1" x14ac:dyDescent="0.3">
      <c r="A31" s="114">
        <v>1</v>
      </c>
      <c r="B31" s="114">
        <v>1</v>
      </c>
      <c r="C31" s="67">
        <v>1</v>
      </c>
      <c r="D31" s="114">
        <v>1</v>
      </c>
      <c r="E31" s="114">
        <v>1</v>
      </c>
      <c r="F31" s="114">
        <v>1</v>
      </c>
      <c r="G31" s="115" t="s">
        <v>14</v>
      </c>
      <c r="H31" s="116" t="s">
        <v>80</v>
      </c>
      <c r="I31" s="116" t="s">
        <v>18</v>
      </c>
      <c r="J31" s="116"/>
      <c r="K31" s="115" t="s">
        <v>26</v>
      </c>
      <c r="L31" s="115" t="s">
        <v>27</v>
      </c>
      <c r="M31" s="117" t="s">
        <v>11</v>
      </c>
      <c r="N31" s="117">
        <v>0.215</v>
      </c>
      <c r="O31" s="117">
        <v>0.215</v>
      </c>
      <c r="P31" s="117" t="s">
        <v>14</v>
      </c>
      <c r="Q31" s="117" t="s">
        <v>84</v>
      </c>
      <c r="R31" s="118"/>
      <c r="S31" s="117" t="s">
        <v>30</v>
      </c>
      <c r="T31" s="118"/>
      <c r="U31" s="139"/>
      <c r="V31" s="120"/>
      <c r="W31" s="121"/>
    </row>
    <row r="32" spans="1:23" s="64" customFormat="1" ht="35.1" customHeight="1" x14ac:dyDescent="0.3">
      <c r="A32" s="67">
        <v>1</v>
      </c>
      <c r="B32" s="67">
        <v>1</v>
      </c>
      <c r="C32" s="67">
        <v>1</v>
      </c>
      <c r="D32" s="67">
        <v>1</v>
      </c>
      <c r="E32" s="67">
        <v>1</v>
      </c>
      <c r="F32" s="114">
        <v>1</v>
      </c>
      <c r="G32" s="30" t="s">
        <v>14</v>
      </c>
      <c r="H32" s="44" t="s">
        <v>123</v>
      </c>
      <c r="I32" s="44" t="s">
        <v>46</v>
      </c>
      <c r="J32" s="44" t="s">
        <v>124</v>
      </c>
      <c r="K32" s="30" t="s">
        <v>26</v>
      </c>
      <c r="L32" s="30" t="s">
        <v>27</v>
      </c>
      <c r="M32" s="43" t="s">
        <v>11</v>
      </c>
      <c r="N32" s="43">
        <v>0.72199999999999998</v>
      </c>
      <c r="O32" s="43">
        <v>0.72199999999999998</v>
      </c>
      <c r="P32" s="43" t="s">
        <v>14</v>
      </c>
      <c r="Q32" s="43" t="s">
        <v>84</v>
      </c>
      <c r="R32" s="45"/>
      <c r="S32" s="43" t="s">
        <v>67</v>
      </c>
      <c r="T32" s="45"/>
      <c r="U32" s="138"/>
      <c r="V32" s="62"/>
      <c r="W32" s="63"/>
    </row>
    <row r="33" spans="1:23" s="64" customFormat="1" ht="35.1" customHeight="1" x14ac:dyDescent="0.3">
      <c r="A33" s="67">
        <v>1</v>
      </c>
      <c r="B33" s="67">
        <v>1</v>
      </c>
      <c r="C33" s="67">
        <v>1</v>
      </c>
      <c r="D33" s="67">
        <v>1</v>
      </c>
      <c r="E33" s="67">
        <v>1</v>
      </c>
      <c r="F33" s="114">
        <v>1</v>
      </c>
      <c r="G33" s="31" t="s">
        <v>65</v>
      </c>
      <c r="H33" s="44" t="s">
        <v>75</v>
      </c>
      <c r="I33" s="44" t="s">
        <v>77</v>
      </c>
      <c r="J33" s="44" t="s">
        <v>78</v>
      </c>
      <c r="K33" s="30"/>
      <c r="L33" s="30" t="s">
        <v>79</v>
      </c>
      <c r="M33" s="43">
        <v>4</v>
      </c>
      <c r="N33" s="43">
        <v>2E-3</v>
      </c>
      <c r="O33" s="43">
        <v>8.0000000000000002E-3</v>
      </c>
      <c r="P33" s="43">
        <v>1</v>
      </c>
      <c r="Q33" s="43" t="s">
        <v>64</v>
      </c>
      <c r="R33" s="45"/>
      <c r="S33" s="43" t="s">
        <v>67</v>
      </c>
      <c r="T33" s="45"/>
      <c r="U33" s="138"/>
      <c r="V33" s="62"/>
      <c r="W33" s="63"/>
    </row>
    <row r="34" spans="1:23" s="64" customFormat="1" ht="35.1" customHeight="1" x14ac:dyDescent="0.3">
      <c r="A34" s="67">
        <v>1</v>
      </c>
      <c r="B34" s="67">
        <v>1</v>
      </c>
      <c r="C34" s="67">
        <v>1</v>
      </c>
      <c r="D34" s="67">
        <v>1</v>
      </c>
      <c r="E34" s="67">
        <v>1</v>
      </c>
      <c r="F34" s="114">
        <v>1</v>
      </c>
      <c r="G34" s="31" t="s">
        <v>65</v>
      </c>
      <c r="H34" s="44" t="s">
        <v>76</v>
      </c>
      <c r="I34" s="44" t="s">
        <v>77</v>
      </c>
      <c r="J34" s="44" t="s">
        <v>78</v>
      </c>
      <c r="K34" s="30"/>
      <c r="L34" s="30" t="s">
        <v>79</v>
      </c>
      <c r="M34" s="43">
        <v>4</v>
      </c>
      <c r="N34" s="43">
        <v>1E-3</v>
      </c>
      <c r="O34" s="43">
        <v>4.0000000000000001E-3</v>
      </c>
      <c r="P34" s="43">
        <v>1</v>
      </c>
      <c r="Q34" s="43" t="s">
        <v>64</v>
      </c>
      <c r="R34" s="45"/>
      <c r="S34" s="43" t="s">
        <v>289</v>
      </c>
      <c r="T34" s="45"/>
      <c r="U34" s="138"/>
      <c r="V34" s="62"/>
      <c r="W34" s="63"/>
    </row>
    <row r="35" spans="1:23" s="122" customFormat="1" ht="35.1" customHeight="1" x14ac:dyDescent="0.3">
      <c r="A35" s="114">
        <v>1</v>
      </c>
      <c r="B35" s="114">
        <v>1</v>
      </c>
      <c r="C35" s="67">
        <v>1</v>
      </c>
      <c r="D35" s="114">
        <v>1</v>
      </c>
      <c r="E35" s="114">
        <v>1</v>
      </c>
      <c r="F35" s="114">
        <v>1</v>
      </c>
      <c r="G35" s="115" t="s">
        <v>14</v>
      </c>
      <c r="H35" s="116" t="s">
        <v>47</v>
      </c>
      <c r="I35" s="116" t="s">
        <v>290</v>
      </c>
      <c r="J35" s="116"/>
      <c r="K35" s="115"/>
      <c r="L35" s="115" t="s">
        <v>27</v>
      </c>
      <c r="M35" s="117" t="s">
        <v>11</v>
      </c>
      <c r="N35" s="117">
        <v>5.0000000000000001E-3</v>
      </c>
      <c r="O35" s="117">
        <v>5.0000000000000001E-3</v>
      </c>
      <c r="P35" s="117" t="s">
        <v>34</v>
      </c>
      <c r="Q35" s="117" t="s">
        <v>64</v>
      </c>
      <c r="R35" s="118"/>
      <c r="S35" s="117" t="s">
        <v>30</v>
      </c>
      <c r="T35" s="118"/>
      <c r="U35" s="139"/>
      <c r="V35" s="120"/>
      <c r="W35" s="121"/>
    </row>
    <row r="36" spans="1:23" s="122" customFormat="1" ht="35.1" customHeight="1" x14ac:dyDescent="0.3">
      <c r="A36" s="114">
        <v>1</v>
      </c>
      <c r="B36" s="114" t="s">
        <v>324</v>
      </c>
      <c r="C36" s="114" t="s">
        <v>27</v>
      </c>
      <c r="D36" s="114">
        <v>1</v>
      </c>
      <c r="E36" s="114" t="s">
        <v>324</v>
      </c>
      <c r="F36" s="114" t="s">
        <v>324</v>
      </c>
      <c r="G36" s="115" t="s">
        <v>13</v>
      </c>
      <c r="H36" s="116" t="s">
        <v>48</v>
      </c>
      <c r="I36" s="116" t="s">
        <v>49</v>
      </c>
      <c r="J36" s="116"/>
      <c r="K36" s="115" t="s">
        <v>26</v>
      </c>
      <c r="L36" s="115" t="s">
        <v>27</v>
      </c>
      <c r="M36" s="117" t="s">
        <v>11</v>
      </c>
      <c r="N36" s="117">
        <v>15.514999999999999</v>
      </c>
      <c r="O36" s="117">
        <v>15.514999999999999</v>
      </c>
      <c r="P36" s="117" t="s">
        <v>13</v>
      </c>
      <c r="Q36" s="117" t="s">
        <v>64</v>
      </c>
      <c r="R36" s="118"/>
      <c r="S36" s="117" t="s">
        <v>28</v>
      </c>
      <c r="T36" s="118"/>
      <c r="U36" s="119" t="s">
        <v>272</v>
      </c>
      <c r="V36" s="120"/>
      <c r="W36" s="121"/>
    </row>
    <row r="37" spans="1:23" s="122" customFormat="1" ht="35.1" hidden="1" customHeight="1" x14ac:dyDescent="0.3">
      <c r="A37" s="114" t="s">
        <v>324</v>
      </c>
      <c r="B37" s="114">
        <v>1</v>
      </c>
      <c r="C37" s="114" t="s">
        <v>27</v>
      </c>
      <c r="D37" s="114" t="s">
        <v>324</v>
      </c>
      <c r="E37" s="114">
        <v>1</v>
      </c>
      <c r="F37" s="114" t="s">
        <v>324</v>
      </c>
      <c r="G37" s="115">
        <v>3</v>
      </c>
      <c r="H37" s="116" t="s">
        <v>94</v>
      </c>
      <c r="I37" s="116" t="s">
        <v>49</v>
      </c>
      <c r="J37" s="116"/>
      <c r="K37" s="115" t="s">
        <v>63</v>
      </c>
      <c r="L37" s="115" t="s">
        <v>315</v>
      </c>
      <c r="M37" s="117">
        <v>1</v>
      </c>
      <c r="N37" s="117">
        <f>O40+O43+O44+O45+O48+O49</f>
        <v>15.514999999999999</v>
      </c>
      <c r="O37" s="117">
        <f>M37*N37</f>
        <v>15.514999999999999</v>
      </c>
      <c r="P37" s="117">
        <v>3</v>
      </c>
      <c r="Q37" s="117" t="s">
        <v>315</v>
      </c>
      <c r="R37" s="118"/>
      <c r="S37" s="117" t="s">
        <v>316</v>
      </c>
      <c r="T37" s="118"/>
      <c r="U37" s="119" t="s">
        <v>317</v>
      </c>
      <c r="V37" s="120"/>
      <c r="W37" s="121"/>
    </row>
    <row r="38" spans="1:23" s="122" customFormat="1" ht="35.1" hidden="1" customHeight="1" x14ac:dyDescent="0.3">
      <c r="A38" s="114" t="s">
        <v>27</v>
      </c>
      <c r="B38" s="114" t="s">
        <v>27</v>
      </c>
      <c r="C38" s="67">
        <v>1</v>
      </c>
      <c r="D38" s="114" t="s">
        <v>27</v>
      </c>
      <c r="E38" s="114" t="s">
        <v>27</v>
      </c>
      <c r="F38" s="114" t="s">
        <v>324</v>
      </c>
      <c r="G38" s="115">
        <v>3</v>
      </c>
      <c r="H38" s="113" t="s">
        <v>337</v>
      </c>
      <c r="I38" s="113" t="s">
        <v>49</v>
      </c>
      <c r="J38" s="113" t="s">
        <v>27</v>
      </c>
      <c r="K38" s="123" t="s">
        <v>26</v>
      </c>
      <c r="L38" s="123" t="s">
        <v>27</v>
      </c>
      <c r="M38" s="124" t="s">
        <v>11</v>
      </c>
      <c r="N38" s="124" t="s">
        <v>27</v>
      </c>
      <c r="O38" s="125">
        <f>O42+O43+O44+O46+O48</f>
        <v>17.230999999999998</v>
      </c>
      <c r="P38" s="124" t="s">
        <v>13</v>
      </c>
      <c r="Q38" s="124" t="s">
        <v>27</v>
      </c>
      <c r="R38" s="124"/>
      <c r="S38" s="124" t="s">
        <v>28</v>
      </c>
      <c r="T38" s="124"/>
      <c r="U38" s="126"/>
      <c r="V38" s="120"/>
      <c r="W38" s="121"/>
    </row>
    <row r="39" spans="1:23" s="122" customFormat="1" ht="35.1" hidden="1" customHeight="1" x14ac:dyDescent="0.3">
      <c r="A39" s="114" t="s">
        <v>27</v>
      </c>
      <c r="B39" s="114" t="s">
        <v>27</v>
      </c>
      <c r="C39" s="114" t="s">
        <v>27</v>
      </c>
      <c r="D39" s="114" t="s">
        <v>27</v>
      </c>
      <c r="E39" s="114" t="s">
        <v>27</v>
      </c>
      <c r="F39" s="114">
        <v>1</v>
      </c>
      <c r="G39" s="115">
        <v>3</v>
      </c>
      <c r="H39" s="129" t="s">
        <v>350</v>
      </c>
      <c r="I39" s="129" t="s">
        <v>49</v>
      </c>
      <c r="J39" s="129"/>
      <c r="K39" s="127" t="s">
        <v>26</v>
      </c>
      <c r="L39" s="127" t="s">
        <v>27</v>
      </c>
      <c r="M39" s="125">
        <v>1</v>
      </c>
      <c r="N39" s="125">
        <f>O41+O43+O44+O47+O48</f>
        <v>17.427999999999997</v>
      </c>
      <c r="O39" s="125">
        <f>N39</f>
        <v>17.427999999999997</v>
      </c>
      <c r="P39" s="125">
        <v>3</v>
      </c>
      <c r="Q39" s="125" t="s">
        <v>27</v>
      </c>
      <c r="R39" s="125"/>
      <c r="S39" s="125" t="s">
        <v>28</v>
      </c>
      <c r="T39" s="125"/>
      <c r="U39" s="140" t="s">
        <v>103</v>
      </c>
      <c r="V39" s="120"/>
      <c r="W39" s="121"/>
    </row>
    <row r="40" spans="1:23" s="122" customFormat="1" ht="35.1" customHeight="1" x14ac:dyDescent="0.3">
      <c r="A40" s="114">
        <v>1</v>
      </c>
      <c r="B40" s="114" t="s">
        <v>324</v>
      </c>
      <c r="C40" s="114" t="s">
        <v>27</v>
      </c>
      <c r="D40" s="114">
        <v>1</v>
      </c>
      <c r="E40" s="114">
        <v>1</v>
      </c>
      <c r="F40" s="114" t="s">
        <v>324</v>
      </c>
      <c r="G40" s="115" t="s">
        <v>14</v>
      </c>
      <c r="H40" s="116" t="s">
        <v>50</v>
      </c>
      <c r="I40" s="116" t="s">
        <v>95</v>
      </c>
      <c r="J40" s="116"/>
      <c r="K40" s="115" t="s">
        <v>62</v>
      </c>
      <c r="L40" s="115" t="s">
        <v>45</v>
      </c>
      <c r="M40" s="117" t="s">
        <v>11</v>
      </c>
      <c r="N40" s="117">
        <v>8.0129999999999999</v>
      </c>
      <c r="O40" s="117">
        <v>8.0129999999999999</v>
      </c>
      <c r="P40" s="117" t="s">
        <v>11</v>
      </c>
      <c r="Q40" s="117" t="s">
        <v>82</v>
      </c>
      <c r="R40" s="118"/>
      <c r="S40" s="117" t="s">
        <v>30</v>
      </c>
      <c r="T40" s="118"/>
      <c r="U40" s="119" t="s">
        <v>108</v>
      </c>
      <c r="V40" s="120"/>
      <c r="W40" s="121"/>
    </row>
    <row r="41" spans="1:23" s="122" customFormat="1" ht="35.1" hidden="1" customHeight="1" x14ac:dyDescent="0.3">
      <c r="A41" s="114" t="s">
        <v>324</v>
      </c>
      <c r="B41" s="114">
        <v>1</v>
      </c>
      <c r="C41" s="114" t="s">
        <v>27</v>
      </c>
      <c r="D41" s="114" t="s">
        <v>324</v>
      </c>
      <c r="E41" s="114" t="s">
        <v>324</v>
      </c>
      <c r="F41" s="114">
        <v>1</v>
      </c>
      <c r="G41" s="115">
        <v>4</v>
      </c>
      <c r="H41" s="113" t="s">
        <v>96</v>
      </c>
      <c r="I41" s="113" t="s">
        <v>51</v>
      </c>
      <c r="J41" s="113"/>
      <c r="K41" s="127" t="s">
        <v>73</v>
      </c>
      <c r="L41" s="127" t="s">
        <v>45</v>
      </c>
      <c r="M41" s="125" t="s">
        <v>11</v>
      </c>
      <c r="N41" s="125">
        <v>8.0129999999999999</v>
      </c>
      <c r="O41" s="125">
        <v>8.0129999999999999</v>
      </c>
      <c r="P41" s="125" t="s">
        <v>11</v>
      </c>
      <c r="Q41" s="125" t="s">
        <v>81</v>
      </c>
      <c r="R41" s="128"/>
      <c r="S41" s="117" t="s">
        <v>67</v>
      </c>
      <c r="T41" s="128"/>
      <c r="U41" s="139" t="s">
        <v>104</v>
      </c>
      <c r="V41" s="120"/>
      <c r="W41" s="121"/>
    </row>
    <row r="42" spans="1:23" s="122" customFormat="1" ht="35.1" hidden="1" customHeight="1" x14ac:dyDescent="0.3">
      <c r="A42" s="114" t="s">
        <v>27</v>
      </c>
      <c r="B42" s="114" t="s">
        <v>27</v>
      </c>
      <c r="C42" s="67">
        <v>1</v>
      </c>
      <c r="D42" s="114" t="s">
        <v>27</v>
      </c>
      <c r="E42" s="114" t="s">
        <v>27</v>
      </c>
      <c r="F42" s="114" t="s">
        <v>324</v>
      </c>
      <c r="G42" s="115">
        <v>4</v>
      </c>
      <c r="H42" s="113" t="s">
        <v>338</v>
      </c>
      <c r="I42" s="113" t="s">
        <v>51</v>
      </c>
      <c r="J42" s="113" t="s">
        <v>27</v>
      </c>
      <c r="K42" s="127" t="s">
        <v>339</v>
      </c>
      <c r="L42" s="127" t="s">
        <v>45</v>
      </c>
      <c r="M42" s="125" t="s">
        <v>11</v>
      </c>
      <c r="N42" s="125">
        <v>10.146000000000001</v>
      </c>
      <c r="O42" s="125">
        <f>M42*N42</f>
        <v>10.146000000000001</v>
      </c>
      <c r="P42" s="125" t="s">
        <v>11</v>
      </c>
      <c r="Q42" s="125" t="s">
        <v>81</v>
      </c>
      <c r="R42" s="125"/>
      <c r="S42" s="125" t="s">
        <v>30</v>
      </c>
      <c r="T42" s="125"/>
      <c r="U42" s="119" t="s">
        <v>334</v>
      </c>
      <c r="V42" s="120"/>
      <c r="W42" s="121"/>
    </row>
    <row r="43" spans="1:23" s="122" customFormat="1" ht="35.1" customHeight="1" x14ac:dyDescent="0.3">
      <c r="A43" s="114">
        <v>1</v>
      </c>
      <c r="B43" s="114">
        <v>1</v>
      </c>
      <c r="C43" s="114">
        <v>1</v>
      </c>
      <c r="D43" s="114">
        <v>1</v>
      </c>
      <c r="E43" s="114">
        <v>1</v>
      </c>
      <c r="F43" s="114">
        <v>1</v>
      </c>
      <c r="G43" s="115" t="s">
        <v>14</v>
      </c>
      <c r="H43" s="116" t="s">
        <v>52</v>
      </c>
      <c r="I43" s="116" t="s">
        <v>53</v>
      </c>
      <c r="J43" s="129"/>
      <c r="K43" s="115" t="s">
        <v>26</v>
      </c>
      <c r="L43" s="115" t="s">
        <v>27</v>
      </c>
      <c r="M43" s="117" t="s">
        <v>11</v>
      </c>
      <c r="N43" s="117">
        <v>2.9529999999999998</v>
      </c>
      <c r="O43" s="117">
        <v>2.9529999999999998</v>
      </c>
      <c r="P43" s="117" t="s">
        <v>14</v>
      </c>
      <c r="Q43" s="117" t="s">
        <v>84</v>
      </c>
      <c r="R43" s="118"/>
      <c r="S43" s="117" t="s">
        <v>30</v>
      </c>
      <c r="T43" s="118"/>
      <c r="U43" s="139"/>
      <c r="V43" s="120"/>
      <c r="W43" s="121"/>
    </row>
    <row r="44" spans="1:23" s="122" customFormat="1" ht="35.1" customHeight="1" x14ac:dyDescent="0.3">
      <c r="A44" s="114">
        <v>1</v>
      </c>
      <c r="B44" s="114">
        <v>1</v>
      </c>
      <c r="C44" s="114">
        <v>1</v>
      </c>
      <c r="D44" s="114">
        <v>1</v>
      </c>
      <c r="E44" s="114">
        <v>1</v>
      </c>
      <c r="F44" s="114">
        <v>1</v>
      </c>
      <c r="G44" s="115" t="s">
        <v>14</v>
      </c>
      <c r="H44" s="116" t="s">
        <v>54</v>
      </c>
      <c r="I44" s="116" t="s">
        <v>53</v>
      </c>
      <c r="J44" s="116"/>
      <c r="K44" s="115" t="s">
        <v>26</v>
      </c>
      <c r="L44" s="115" t="s">
        <v>27</v>
      </c>
      <c r="M44" s="117" t="s">
        <v>11</v>
      </c>
      <c r="N44" s="117">
        <v>2.552</v>
      </c>
      <c r="O44" s="117">
        <v>2.552</v>
      </c>
      <c r="P44" s="117" t="s">
        <v>14</v>
      </c>
      <c r="Q44" s="117" t="s">
        <v>84</v>
      </c>
      <c r="R44" s="118"/>
      <c r="S44" s="117" t="s">
        <v>30</v>
      </c>
      <c r="T44" s="118"/>
      <c r="U44" s="139"/>
      <c r="V44" s="120"/>
      <c r="W44" s="121"/>
    </row>
    <row r="45" spans="1:23" s="122" customFormat="1" ht="35.1" customHeight="1" x14ac:dyDescent="0.3">
      <c r="A45" s="114">
        <v>1</v>
      </c>
      <c r="B45" s="114">
        <v>1</v>
      </c>
      <c r="C45" s="114" t="s">
        <v>27</v>
      </c>
      <c r="D45" s="114">
        <v>1</v>
      </c>
      <c r="E45" s="114">
        <v>1</v>
      </c>
      <c r="F45" s="114" t="s">
        <v>27</v>
      </c>
      <c r="G45" s="115" t="s">
        <v>14</v>
      </c>
      <c r="H45" s="116" t="s">
        <v>74</v>
      </c>
      <c r="I45" s="116" t="s">
        <v>55</v>
      </c>
      <c r="J45" s="116"/>
      <c r="K45" s="115" t="s">
        <v>62</v>
      </c>
      <c r="L45" s="115" t="s">
        <v>85</v>
      </c>
      <c r="M45" s="117" t="s">
        <v>11</v>
      </c>
      <c r="N45" s="117">
        <v>1.4730000000000001</v>
      </c>
      <c r="O45" s="117">
        <v>1.4730000000000001</v>
      </c>
      <c r="P45" s="117" t="s">
        <v>11</v>
      </c>
      <c r="Q45" s="117" t="s">
        <v>82</v>
      </c>
      <c r="R45" s="118"/>
      <c r="S45" s="117" t="s">
        <v>30</v>
      </c>
      <c r="T45" s="118"/>
      <c r="U45" s="119"/>
      <c r="V45" s="120"/>
      <c r="W45" s="121"/>
    </row>
    <row r="46" spans="1:23" s="122" customFormat="1" ht="35.1" hidden="1" customHeight="1" x14ac:dyDescent="0.3">
      <c r="A46" s="114" t="s">
        <v>27</v>
      </c>
      <c r="B46" s="114" t="s">
        <v>27</v>
      </c>
      <c r="C46" s="67">
        <v>1</v>
      </c>
      <c r="D46" s="114" t="s">
        <v>27</v>
      </c>
      <c r="E46" s="114" t="s">
        <v>27</v>
      </c>
      <c r="F46" s="114" t="s">
        <v>27</v>
      </c>
      <c r="G46" s="115">
        <v>4</v>
      </c>
      <c r="H46" s="113" t="s">
        <v>340</v>
      </c>
      <c r="I46" s="113" t="s">
        <v>55</v>
      </c>
      <c r="J46" s="113" t="s">
        <v>27</v>
      </c>
      <c r="K46" s="123" t="s">
        <v>26</v>
      </c>
      <c r="L46" s="127" t="s">
        <v>61</v>
      </c>
      <c r="M46" s="125" t="s">
        <v>11</v>
      </c>
      <c r="N46" s="125">
        <v>1.22</v>
      </c>
      <c r="O46" s="125">
        <f t="shared" ref="O46" si="0">M46*N46</f>
        <v>1.22</v>
      </c>
      <c r="P46" s="125" t="s">
        <v>11</v>
      </c>
      <c r="Q46" s="125" t="s">
        <v>81</v>
      </c>
      <c r="R46" s="125"/>
      <c r="S46" s="125" t="s">
        <v>30</v>
      </c>
      <c r="T46" s="118"/>
      <c r="U46" s="119"/>
      <c r="V46" s="120"/>
      <c r="W46" s="121"/>
    </row>
    <row r="47" spans="1:23" s="122" customFormat="1" ht="35.1" hidden="1" customHeight="1" x14ac:dyDescent="0.3">
      <c r="A47" s="114" t="s">
        <v>27</v>
      </c>
      <c r="B47" s="114" t="s">
        <v>27</v>
      </c>
      <c r="C47" s="114" t="s">
        <v>27</v>
      </c>
      <c r="D47" s="114" t="s">
        <v>27</v>
      </c>
      <c r="E47" s="114" t="s">
        <v>27</v>
      </c>
      <c r="F47" s="114">
        <v>1</v>
      </c>
      <c r="G47" s="115">
        <v>4</v>
      </c>
      <c r="H47" s="129" t="s">
        <v>351</v>
      </c>
      <c r="I47" s="129" t="s">
        <v>55</v>
      </c>
      <c r="J47" s="129"/>
      <c r="K47" s="127" t="s">
        <v>29</v>
      </c>
      <c r="L47" s="127" t="s">
        <v>352</v>
      </c>
      <c r="M47" s="125" t="s">
        <v>11</v>
      </c>
      <c r="N47" s="125">
        <v>3.55</v>
      </c>
      <c r="O47" s="125">
        <v>3.55</v>
      </c>
      <c r="P47" s="125" t="s">
        <v>11</v>
      </c>
      <c r="Q47" s="117" t="s">
        <v>84</v>
      </c>
      <c r="R47" s="125"/>
      <c r="S47" s="125" t="s">
        <v>30</v>
      </c>
      <c r="T47" s="125"/>
      <c r="U47" s="139"/>
      <c r="V47" s="120"/>
      <c r="W47" s="121"/>
    </row>
    <row r="48" spans="1:23" s="122" customFormat="1" ht="35.1" customHeight="1" x14ac:dyDescent="0.3">
      <c r="A48" s="114">
        <v>1</v>
      </c>
      <c r="B48" s="114">
        <v>1</v>
      </c>
      <c r="C48" s="67">
        <v>1</v>
      </c>
      <c r="D48" s="114">
        <v>1</v>
      </c>
      <c r="E48" s="114">
        <v>1</v>
      </c>
      <c r="F48" s="114">
        <v>1</v>
      </c>
      <c r="G48" s="115" t="s">
        <v>14</v>
      </c>
      <c r="H48" s="116" t="s">
        <v>66</v>
      </c>
      <c r="I48" s="116" t="s">
        <v>56</v>
      </c>
      <c r="J48" s="103" t="s">
        <v>70</v>
      </c>
      <c r="K48" s="115"/>
      <c r="L48" s="115" t="s">
        <v>27</v>
      </c>
      <c r="M48" s="117" t="s">
        <v>33</v>
      </c>
      <c r="N48" s="117">
        <v>0.03</v>
      </c>
      <c r="O48" s="117">
        <v>0.36</v>
      </c>
      <c r="P48" s="117" t="s">
        <v>34</v>
      </c>
      <c r="Q48" s="117" t="s">
        <v>64</v>
      </c>
      <c r="R48" s="118"/>
      <c r="S48" s="117" t="s">
        <v>30</v>
      </c>
      <c r="T48" s="118"/>
      <c r="U48" s="139" t="s">
        <v>57</v>
      </c>
      <c r="V48" s="120"/>
      <c r="W48" s="121"/>
    </row>
    <row r="49" spans="1:23" s="122" customFormat="1" ht="35.1" customHeight="1" x14ac:dyDescent="0.3">
      <c r="A49" s="114">
        <v>1</v>
      </c>
      <c r="B49" s="114">
        <v>1</v>
      </c>
      <c r="C49" s="114" t="s">
        <v>27</v>
      </c>
      <c r="D49" s="114">
        <v>1</v>
      </c>
      <c r="E49" s="114">
        <v>1</v>
      </c>
      <c r="F49" s="114" t="s">
        <v>27</v>
      </c>
      <c r="G49" s="115" t="s">
        <v>14</v>
      </c>
      <c r="H49" s="116" t="s">
        <v>58</v>
      </c>
      <c r="I49" s="116" t="s">
        <v>53</v>
      </c>
      <c r="J49" s="116"/>
      <c r="K49" s="115" t="s">
        <v>26</v>
      </c>
      <c r="L49" s="115" t="s">
        <v>27</v>
      </c>
      <c r="M49" s="117" t="s">
        <v>11</v>
      </c>
      <c r="N49" s="117">
        <v>0.16400000000000001</v>
      </c>
      <c r="O49" s="117">
        <v>0.16400000000000001</v>
      </c>
      <c r="P49" s="117" t="s">
        <v>14</v>
      </c>
      <c r="Q49" s="117" t="s">
        <v>84</v>
      </c>
      <c r="R49" s="118"/>
      <c r="S49" s="117" t="s">
        <v>30</v>
      </c>
      <c r="T49" s="118"/>
      <c r="U49" s="119" t="s">
        <v>59</v>
      </c>
      <c r="V49" s="120"/>
      <c r="W49" s="121"/>
    </row>
    <row r="50" spans="1:23" s="122" customFormat="1" ht="35.1" hidden="1" customHeight="1" x14ac:dyDescent="0.3">
      <c r="A50" s="114" t="s">
        <v>27</v>
      </c>
      <c r="B50" s="114" t="s">
        <v>27</v>
      </c>
      <c r="C50" s="67">
        <v>1</v>
      </c>
      <c r="D50" s="114" t="s">
        <v>27</v>
      </c>
      <c r="E50" s="114" t="s">
        <v>27</v>
      </c>
      <c r="F50" s="114" t="s">
        <v>27</v>
      </c>
      <c r="G50" s="130">
        <v>3</v>
      </c>
      <c r="H50" s="113" t="s">
        <v>354</v>
      </c>
      <c r="I50" s="113" t="s">
        <v>341</v>
      </c>
      <c r="J50" s="131" t="s">
        <v>27</v>
      </c>
      <c r="K50" s="127" t="s">
        <v>26</v>
      </c>
      <c r="L50" s="123" t="s">
        <v>27</v>
      </c>
      <c r="M50" s="124" t="s">
        <v>11</v>
      </c>
      <c r="N50" s="125">
        <v>2.9279999999999999</v>
      </c>
      <c r="O50" s="125">
        <f>O51+O52+O53</f>
        <v>2.9279999999999999</v>
      </c>
      <c r="P50" s="124" t="s">
        <v>13</v>
      </c>
      <c r="Q50" s="124" t="s">
        <v>27</v>
      </c>
      <c r="R50" s="125"/>
      <c r="S50" s="124" t="s">
        <v>28</v>
      </c>
      <c r="T50" s="125"/>
      <c r="U50" s="132"/>
      <c r="V50" s="120"/>
      <c r="W50" s="121"/>
    </row>
    <row r="51" spans="1:23" s="64" customFormat="1" ht="35.1" hidden="1" customHeight="1" x14ac:dyDescent="0.3">
      <c r="A51" s="114" t="s">
        <v>27</v>
      </c>
      <c r="B51" s="114" t="s">
        <v>27</v>
      </c>
      <c r="C51" s="67">
        <v>1</v>
      </c>
      <c r="D51" s="114" t="s">
        <v>27</v>
      </c>
      <c r="E51" s="114" t="s">
        <v>27</v>
      </c>
      <c r="F51" s="114" t="s">
        <v>27</v>
      </c>
      <c r="G51" s="68">
        <v>4</v>
      </c>
      <c r="H51" s="113" t="s">
        <v>355</v>
      </c>
      <c r="I51" s="37" t="s">
        <v>60</v>
      </c>
      <c r="J51" s="37" t="s">
        <v>27</v>
      </c>
      <c r="K51" s="40" t="s">
        <v>26</v>
      </c>
      <c r="L51" s="40" t="s">
        <v>45</v>
      </c>
      <c r="M51" s="99" t="s">
        <v>11</v>
      </c>
      <c r="N51" s="99">
        <v>2.8759999999999999</v>
      </c>
      <c r="O51" s="99">
        <f>M51*N51</f>
        <v>2.8759999999999999</v>
      </c>
      <c r="P51" s="99" t="s">
        <v>11</v>
      </c>
      <c r="Q51" s="99" t="s">
        <v>81</v>
      </c>
      <c r="R51" s="99"/>
      <c r="S51" s="99" t="s">
        <v>30</v>
      </c>
      <c r="T51" s="99"/>
      <c r="U51" s="33"/>
      <c r="V51" s="62"/>
      <c r="W51" s="63"/>
    </row>
    <row r="52" spans="1:23" s="64" customFormat="1" ht="35.1" hidden="1" customHeight="1" x14ac:dyDescent="0.3">
      <c r="A52" s="114" t="s">
        <v>27</v>
      </c>
      <c r="B52" s="114" t="s">
        <v>27</v>
      </c>
      <c r="C52" s="67">
        <v>1</v>
      </c>
      <c r="D52" s="114" t="s">
        <v>27</v>
      </c>
      <c r="E52" s="114" t="s">
        <v>27</v>
      </c>
      <c r="F52" s="114" t="s">
        <v>27</v>
      </c>
      <c r="G52" s="68">
        <v>4</v>
      </c>
      <c r="H52" s="37" t="s">
        <v>342</v>
      </c>
      <c r="I52" s="37" t="s">
        <v>343</v>
      </c>
      <c r="J52" s="41" t="s">
        <v>344</v>
      </c>
      <c r="K52" s="38" t="s">
        <v>26</v>
      </c>
      <c r="L52" s="40">
        <v>45</v>
      </c>
      <c r="M52" s="99">
        <v>1</v>
      </c>
      <c r="N52" s="99">
        <v>3.2000000000000001E-2</v>
      </c>
      <c r="O52" s="99">
        <f t="shared" ref="O52:O53" si="1">M52*N52</f>
        <v>3.2000000000000001E-2</v>
      </c>
      <c r="P52" s="99" t="s">
        <v>11</v>
      </c>
      <c r="Q52" s="99" t="s">
        <v>111</v>
      </c>
      <c r="R52" s="99"/>
      <c r="S52" s="99" t="s">
        <v>30</v>
      </c>
      <c r="T52" s="99"/>
      <c r="U52" s="33" t="s">
        <v>343</v>
      </c>
      <c r="V52" s="62"/>
      <c r="W52" s="63"/>
    </row>
    <row r="53" spans="1:23" s="64" customFormat="1" ht="35.1" hidden="1" customHeight="1" x14ac:dyDescent="0.3">
      <c r="A53" s="114" t="s">
        <v>27</v>
      </c>
      <c r="B53" s="114" t="s">
        <v>27</v>
      </c>
      <c r="C53" s="67">
        <v>1</v>
      </c>
      <c r="D53" s="114" t="s">
        <v>27</v>
      </c>
      <c r="E53" s="114" t="s">
        <v>27</v>
      </c>
      <c r="F53" s="114" t="s">
        <v>27</v>
      </c>
      <c r="G53" s="68">
        <v>4</v>
      </c>
      <c r="H53" s="37" t="s">
        <v>345</v>
      </c>
      <c r="I53" s="37" t="s">
        <v>12</v>
      </c>
      <c r="J53" s="37" t="s">
        <v>27</v>
      </c>
      <c r="K53" s="40" t="s">
        <v>27</v>
      </c>
      <c r="L53" s="40" t="s">
        <v>27</v>
      </c>
      <c r="M53" s="99" t="s">
        <v>11</v>
      </c>
      <c r="N53" s="99">
        <v>0.02</v>
      </c>
      <c r="O53" s="99">
        <f t="shared" si="1"/>
        <v>0.02</v>
      </c>
      <c r="P53" s="99" t="s">
        <v>34</v>
      </c>
      <c r="Q53" s="99" t="s">
        <v>27</v>
      </c>
      <c r="R53" s="99"/>
      <c r="S53" s="99" t="s">
        <v>30</v>
      </c>
      <c r="T53" s="99"/>
      <c r="U53" s="33"/>
      <c r="V53" s="62"/>
      <c r="W53" s="63"/>
    </row>
    <row r="54" spans="1:23" s="64" customFormat="1" ht="35.1" customHeight="1" x14ac:dyDescent="0.3">
      <c r="A54" s="67"/>
      <c r="B54" s="67"/>
      <c r="C54" s="67"/>
      <c r="D54" s="67"/>
      <c r="E54" s="67"/>
      <c r="F54" s="67"/>
      <c r="G54" s="68"/>
      <c r="H54" s="102"/>
      <c r="I54" s="69"/>
      <c r="J54" s="69"/>
      <c r="K54" s="68"/>
      <c r="L54" s="68"/>
      <c r="M54" s="48"/>
      <c r="N54" s="53"/>
      <c r="O54" s="53"/>
      <c r="P54" s="48"/>
      <c r="Q54" s="48"/>
      <c r="R54" s="48"/>
      <c r="S54" s="48"/>
      <c r="T54" s="48"/>
      <c r="U54" s="35"/>
      <c r="V54" s="62"/>
      <c r="W54" s="63"/>
    </row>
    <row r="55" spans="1:23" s="64" customFormat="1" ht="35.1" customHeight="1" x14ac:dyDescent="0.3">
      <c r="A55" s="67"/>
      <c r="B55" s="67"/>
      <c r="C55" s="67"/>
      <c r="D55" s="67"/>
      <c r="E55" s="67"/>
      <c r="F55" s="67"/>
      <c r="G55" s="68"/>
      <c r="H55" s="102"/>
      <c r="I55" s="69"/>
      <c r="J55" s="69"/>
      <c r="K55" s="68"/>
      <c r="L55" s="68"/>
      <c r="M55" s="48"/>
      <c r="N55" s="53"/>
      <c r="O55" s="53"/>
      <c r="P55" s="48"/>
      <c r="Q55" s="48"/>
      <c r="R55" s="48"/>
      <c r="S55" s="48"/>
      <c r="T55" s="48"/>
      <c r="U55" s="35"/>
      <c r="V55" s="62"/>
      <c r="W55" s="63"/>
    </row>
    <row r="56" spans="1:23" s="64" customFormat="1" ht="35.1" customHeight="1" x14ac:dyDescent="0.3">
      <c r="A56" s="67"/>
      <c r="B56" s="67"/>
      <c r="C56" s="67"/>
      <c r="D56" s="67"/>
      <c r="E56" s="67"/>
      <c r="F56" s="67"/>
      <c r="G56" s="68"/>
      <c r="H56" s="102"/>
      <c r="I56" s="69"/>
      <c r="J56" s="69"/>
      <c r="K56" s="68"/>
      <c r="L56" s="68"/>
      <c r="M56" s="48"/>
      <c r="N56" s="53"/>
      <c r="O56" s="53"/>
      <c r="P56" s="48"/>
      <c r="Q56" s="48"/>
      <c r="R56" s="48"/>
      <c r="S56" s="48"/>
      <c r="T56" s="48"/>
      <c r="U56" s="35"/>
      <c r="V56" s="62"/>
      <c r="W56" s="63"/>
    </row>
    <row r="57" spans="1:23" s="64" customFormat="1" ht="35.1" customHeight="1" x14ac:dyDescent="0.3">
      <c r="A57" s="67"/>
      <c r="B57" s="67"/>
      <c r="C57" s="67"/>
      <c r="D57" s="67"/>
      <c r="E57" s="67"/>
      <c r="F57" s="67"/>
      <c r="G57" s="68"/>
      <c r="H57" s="102"/>
      <c r="I57" s="69"/>
      <c r="J57" s="69"/>
      <c r="K57" s="68"/>
      <c r="L57" s="68"/>
      <c r="M57" s="48"/>
      <c r="N57" s="53"/>
      <c r="O57" s="53"/>
      <c r="P57" s="48"/>
      <c r="Q57" s="48"/>
      <c r="R57" s="48"/>
      <c r="S57" s="48"/>
      <c r="T57" s="48"/>
      <c r="U57" s="35"/>
      <c r="V57" s="62"/>
      <c r="W57" s="63"/>
    </row>
    <row r="58" spans="1:23" s="64" customFormat="1" ht="35.1" customHeight="1" x14ac:dyDescent="0.3">
      <c r="A58" s="67"/>
      <c r="B58" s="67"/>
      <c r="C58" s="67"/>
      <c r="D58" s="67"/>
      <c r="E58" s="67"/>
      <c r="F58" s="67"/>
      <c r="G58" s="68"/>
      <c r="H58" s="102"/>
      <c r="I58" s="69"/>
      <c r="J58" s="69"/>
      <c r="K58" s="68"/>
      <c r="L58" s="68"/>
      <c r="M58" s="48"/>
      <c r="N58" s="53"/>
      <c r="O58" s="53"/>
      <c r="P58" s="48"/>
      <c r="Q58" s="48"/>
      <c r="R58" s="48"/>
      <c r="S58" s="48"/>
      <c r="T58" s="48"/>
      <c r="U58" s="35"/>
      <c r="V58" s="62"/>
      <c r="W58" s="63"/>
    </row>
    <row r="59" spans="1:23" s="64" customFormat="1" ht="35.1" customHeight="1" x14ac:dyDescent="0.3">
      <c r="A59" s="67"/>
      <c r="B59" s="67"/>
      <c r="C59" s="67"/>
      <c r="D59" s="67"/>
      <c r="E59" s="67"/>
      <c r="F59" s="67"/>
      <c r="G59" s="68"/>
      <c r="H59" s="102"/>
      <c r="I59" s="69"/>
      <c r="J59" s="69"/>
      <c r="K59" s="68"/>
      <c r="L59" s="68"/>
      <c r="M59" s="48"/>
      <c r="N59" s="53"/>
      <c r="O59" s="53"/>
      <c r="P59" s="48"/>
      <c r="Q59" s="48"/>
      <c r="R59" s="48"/>
      <c r="S59" s="48"/>
      <c r="T59" s="48"/>
      <c r="U59" s="35"/>
      <c r="V59" s="62"/>
      <c r="W59" s="63"/>
    </row>
    <row r="60" spans="1:23" s="64" customFormat="1" ht="35.1" customHeight="1" x14ac:dyDescent="0.3">
      <c r="A60" s="67"/>
      <c r="B60" s="67"/>
      <c r="C60" s="67"/>
      <c r="D60" s="67"/>
      <c r="E60" s="67"/>
      <c r="F60" s="67"/>
      <c r="G60" s="68"/>
      <c r="H60" s="102"/>
      <c r="I60" s="69"/>
      <c r="J60" s="69"/>
      <c r="K60" s="68"/>
      <c r="L60" s="68"/>
      <c r="M60" s="48"/>
      <c r="N60" s="53"/>
      <c r="O60" s="53"/>
      <c r="P60" s="48"/>
      <c r="Q60" s="48"/>
      <c r="R60" s="48"/>
      <c r="S60" s="48"/>
      <c r="T60" s="48"/>
      <c r="U60" s="35"/>
      <c r="V60" s="62"/>
      <c r="W60" s="63"/>
    </row>
    <row r="61" spans="1:23" s="64" customFormat="1" ht="35.1" customHeight="1" x14ac:dyDescent="0.3">
      <c r="A61" s="67"/>
      <c r="B61" s="67"/>
      <c r="C61" s="67"/>
      <c r="D61" s="67"/>
      <c r="E61" s="67"/>
      <c r="F61" s="67"/>
      <c r="G61" s="68"/>
      <c r="H61" s="102"/>
      <c r="I61" s="69"/>
      <c r="J61" s="69"/>
      <c r="K61" s="68"/>
      <c r="L61" s="68"/>
      <c r="M61" s="48"/>
      <c r="N61" s="53"/>
      <c r="O61" s="53"/>
      <c r="P61" s="48"/>
      <c r="Q61" s="48"/>
      <c r="R61" s="48"/>
      <c r="S61" s="48"/>
      <c r="T61" s="48"/>
      <c r="U61" s="35"/>
      <c r="V61" s="62"/>
      <c r="W61" s="63"/>
    </row>
    <row r="62" spans="1:23" s="64" customFormat="1" ht="35.1" customHeight="1" x14ac:dyDescent="0.3">
      <c r="A62" s="67"/>
      <c r="B62" s="67"/>
      <c r="C62" s="67"/>
      <c r="D62" s="67"/>
      <c r="E62" s="67"/>
      <c r="F62" s="67"/>
      <c r="G62" s="68"/>
      <c r="H62" s="102"/>
      <c r="I62" s="69"/>
      <c r="J62" s="69"/>
      <c r="K62" s="68"/>
      <c r="L62" s="68"/>
      <c r="M62" s="48"/>
      <c r="N62" s="53"/>
      <c r="O62" s="53"/>
      <c r="P62" s="48"/>
      <c r="Q62" s="48"/>
      <c r="R62" s="48"/>
      <c r="S62" s="48"/>
      <c r="T62" s="48"/>
      <c r="U62" s="35"/>
      <c r="V62" s="62"/>
      <c r="W62" s="63"/>
    </row>
    <row r="63" spans="1:23" s="64" customFormat="1" ht="35.1" customHeight="1" x14ac:dyDescent="0.3">
      <c r="A63" s="67"/>
      <c r="B63" s="67"/>
      <c r="C63" s="67"/>
      <c r="D63" s="67"/>
      <c r="E63" s="67"/>
      <c r="F63" s="67"/>
      <c r="G63" s="68"/>
      <c r="H63" s="102"/>
      <c r="I63" s="69"/>
      <c r="J63" s="69"/>
      <c r="K63" s="68"/>
      <c r="L63" s="68"/>
      <c r="M63" s="48"/>
      <c r="N63" s="53"/>
      <c r="O63" s="53"/>
      <c r="P63" s="48"/>
      <c r="Q63" s="48"/>
      <c r="R63" s="48"/>
      <c r="S63" s="48"/>
      <c r="T63" s="48"/>
      <c r="U63" s="35"/>
      <c r="V63" s="62"/>
      <c r="W63" s="63"/>
    </row>
    <row r="64" spans="1:23" s="64" customFormat="1" ht="35.1" customHeight="1" x14ac:dyDescent="0.3">
      <c r="A64" s="67"/>
      <c r="B64" s="67"/>
      <c r="C64" s="67"/>
      <c r="D64" s="67"/>
      <c r="E64" s="67"/>
      <c r="F64" s="67"/>
      <c r="G64" s="68"/>
      <c r="H64" s="102"/>
      <c r="I64" s="69"/>
      <c r="J64" s="69"/>
      <c r="K64" s="68"/>
      <c r="L64" s="68"/>
      <c r="M64" s="48"/>
      <c r="N64" s="53"/>
      <c r="O64" s="53"/>
      <c r="P64" s="48"/>
      <c r="Q64" s="48"/>
      <c r="R64" s="48"/>
      <c r="S64" s="48"/>
      <c r="T64" s="48"/>
      <c r="U64" s="35"/>
      <c r="V64" s="62"/>
      <c r="W64" s="63"/>
    </row>
    <row r="65" spans="1:24" s="64" customFormat="1" ht="35.1" customHeight="1" x14ac:dyDescent="0.3">
      <c r="A65" s="67"/>
      <c r="B65" s="67"/>
      <c r="C65" s="67"/>
      <c r="D65" s="67"/>
      <c r="E65" s="67"/>
      <c r="F65" s="67"/>
      <c r="G65" s="68"/>
      <c r="H65" s="102"/>
      <c r="I65" s="69"/>
      <c r="J65" s="69"/>
      <c r="K65" s="68"/>
      <c r="L65" s="68"/>
      <c r="M65" s="48"/>
      <c r="N65" s="53"/>
      <c r="O65" s="53"/>
      <c r="P65" s="48"/>
      <c r="Q65" s="48"/>
      <c r="R65" s="48"/>
      <c r="S65" s="36"/>
      <c r="T65" s="48"/>
      <c r="U65" s="35"/>
      <c r="V65" s="62"/>
      <c r="W65" s="63"/>
    </row>
    <row r="66" spans="1:24" s="64" customFormat="1" ht="35.1" customHeight="1" x14ac:dyDescent="0.3">
      <c r="A66" s="67"/>
      <c r="B66" s="67"/>
      <c r="C66" s="67"/>
      <c r="D66" s="67"/>
      <c r="E66" s="67"/>
      <c r="F66" s="67"/>
      <c r="G66" s="68"/>
      <c r="H66" s="102"/>
      <c r="I66" s="69"/>
      <c r="J66" s="69"/>
      <c r="K66" s="68"/>
      <c r="L66" s="68"/>
      <c r="M66" s="48"/>
      <c r="N66" s="53"/>
      <c r="O66" s="53"/>
      <c r="P66" s="48"/>
      <c r="Q66" s="48"/>
      <c r="R66" s="48"/>
      <c r="S66" s="48"/>
      <c r="T66" s="48"/>
      <c r="U66" s="35"/>
      <c r="V66" s="62"/>
      <c r="W66" s="63"/>
    </row>
    <row r="67" spans="1:24" s="64" customFormat="1" ht="35.1" customHeight="1" x14ac:dyDescent="0.3">
      <c r="A67" s="67"/>
      <c r="B67" s="67"/>
      <c r="C67" s="67"/>
      <c r="D67" s="67"/>
      <c r="E67" s="67"/>
      <c r="F67" s="67"/>
      <c r="G67" s="68"/>
      <c r="H67" s="102"/>
      <c r="I67" s="69"/>
      <c r="J67" s="69"/>
      <c r="K67" s="68"/>
      <c r="L67" s="68"/>
      <c r="M67" s="48"/>
      <c r="N67" s="53"/>
      <c r="O67" s="53"/>
      <c r="P67" s="48"/>
      <c r="Q67" s="48"/>
      <c r="R67" s="48"/>
      <c r="S67" s="48"/>
      <c r="T67" s="48"/>
      <c r="U67" s="35"/>
      <c r="V67" s="62"/>
      <c r="W67" s="63"/>
    </row>
    <row r="68" spans="1:24" s="64" customFormat="1" ht="35.1" customHeight="1" x14ac:dyDescent="0.3">
      <c r="A68" s="67"/>
      <c r="B68" s="67"/>
      <c r="C68" s="67"/>
      <c r="D68" s="67"/>
      <c r="E68" s="67"/>
      <c r="F68" s="67"/>
      <c r="G68" s="68"/>
      <c r="H68" s="102"/>
      <c r="I68" s="69"/>
      <c r="J68" s="69"/>
      <c r="K68" s="68"/>
      <c r="L68" s="68"/>
      <c r="M68" s="48"/>
      <c r="N68" s="53"/>
      <c r="O68" s="53"/>
      <c r="P68" s="48"/>
      <c r="Q68" s="48"/>
      <c r="R68" s="48"/>
      <c r="S68" s="48"/>
      <c r="T68" s="48"/>
      <c r="U68" s="35"/>
      <c r="V68" s="62"/>
      <c r="W68" s="63"/>
    </row>
    <row r="69" spans="1:24" s="64" customFormat="1" ht="35.1" customHeight="1" x14ac:dyDescent="0.3">
      <c r="A69" s="67"/>
      <c r="B69" s="67"/>
      <c r="C69" s="67"/>
      <c r="D69" s="67"/>
      <c r="E69" s="67"/>
      <c r="F69" s="67"/>
      <c r="G69" s="68"/>
      <c r="H69" s="102"/>
      <c r="I69" s="69"/>
      <c r="J69" s="69"/>
      <c r="K69" s="68"/>
      <c r="L69" s="68"/>
      <c r="M69" s="48"/>
      <c r="N69" s="53"/>
      <c r="O69" s="53"/>
      <c r="P69" s="48"/>
      <c r="Q69" s="48"/>
      <c r="R69" s="70"/>
      <c r="S69" s="48"/>
      <c r="T69" s="70"/>
      <c r="U69" s="35"/>
      <c r="V69" s="71"/>
      <c r="W69" s="63"/>
    </row>
    <row r="70" spans="1:24" s="64" customFormat="1" ht="35.1" customHeight="1" x14ac:dyDescent="0.3">
      <c r="A70" s="48"/>
      <c r="B70" s="48"/>
      <c r="C70" s="100"/>
      <c r="D70" s="100"/>
      <c r="E70" s="100"/>
      <c r="F70" s="100"/>
      <c r="G70" s="48"/>
      <c r="H70" s="103"/>
      <c r="I70" s="48"/>
      <c r="J70" s="48"/>
      <c r="K70" s="48"/>
      <c r="L70" s="48"/>
      <c r="M70" s="48"/>
      <c r="N70" s="48"/>
      <c r="O70" s="53"/>
      <c r="P70" s="48"/>
      <c r="Q70" s="48"/>
      <c r="R70" s="48"/>
      <c r="S70" s="48"/>
      <c r="T70" s="70"/>
      <c r="U70" s="35"/>
      <c r="V70" s="71"/>
      <c r="W70" s="63"/>
    </row>
    <row r="71" spans="1:24" s="64" customFormat="1" ht="35.1" customHeight="1" x14ac:dyDescent="0.3">
      <c r="A71" s="67"/>
      <c r="B71" s="67"/>
      <c r="C71" s="67"/>
      <c r="D71" s="67"/>
      <c r="E71" s="67"/>
      <c r="F71" s="67"/>
      <c r="G71" s="68"/>
      <c r="H71" s="102"/>
      <c r="I71" s="69"/>
      <c r="J71" s="69"/>
      <c r="K71" s="68"/>
      <c r="L71" s="68"/>
      <c r="M71" s="48"/>
      <c r="N71" s="53"/>
      <c r="O71" s="53"/>
      <c r="P71" s="48"/>
      <c r="Q71" s="48"/>
      <c r="R71" s="70"/>
      <c r="S71" s="48"/>
      <c r="T71" s="70"/>
      <c r="U71" s="35"/>
      <c r="V71" s="71"/>
      <c r="W71" s="63"/>
    </row>
    <row r="72" spans="1:24" s="73" customFormat="1" ht="35.1" customHeight="1" x14ac:dyDescent="0.3">
      <c r="A72" s="67"/>
      <c r="B72" s="67"/>
      <c r="C72" s="67"/>
      <c r="D72" s="67"/>
      <c r="E72" s="67"/>
      <c r="F72" s="67"/>
      <c r="G72" s="68"/>
      <c r="H72" s="102"/>
      <c r="I72" s="69"/>
      <c r="J72" s="69"/>
      <c r="K72" s="68"/>
      <c r="L72" s="68"/>
      <c r="M72" s="48"/>
      <c r="N72" s="53"/>
      <c r="O72" s="53"/>
      <c r="P72" s="48"/>
      <c r="Q72" s="48"/>
      <c r="R72" s="70"/>
      <c r="S72" s="48"/>
      <c r="T72" s="70"/>
      <c r="U72" s="35"/>
      <c r="V72" s="71"/>
      <c r="W72" s="72"/>
    </row>
    <row r="73" spans="1:24" s="73" customFormat="1" ht="35.1" customHeight="1" x14ac:dyDescent="0.3">
      <c r="A73" s="67"/>
      <c r="B73" s="67"/>
      <c r="C73" s="67"/>
      <c r="D73" s="67"/>
      <c r="E73" s="67"/>
      <c r="F73" s="67"/>
      <c r="G73" s="68"/>
      <c r="H73" s="102"/>
      <c r="I73" s="69"/>
      <c r="J73" s="69"/>
      <c r="K73" s="68"/>
      <c r="L73" s="68"/>
      <c r="M73" s="48"/>
      <c r="N73" s="53"/>
      <c r="O73" s="53"/>
      <c r="P73" s="48"/>
      <c r="Q73" s="48"/>
      <c r="R73" s="70"/>
      <c r="S73" s="48"/>
      <c r="T73" s="70"/>
      <c r="U73" s="35"/>
      <c r="V73" s="71"/>
      <c r="W73" s="72"/>
    </row>
    <row r="74" spans="1:24" s="73" customFormat="1" ht="46.5" customHeight="1" x14ac:dyDescent="0.3">
      <c r="A74" s="67"/>
      <c r="B74" s="67"/>
      <c r="C74" s="67"/>
      <c r="D74" s="67"/>
      <c r="E74" s="67"/>
      <c r="F74" s="67"/>
      <c r="G74" s="68"/>
      <c r="H74" s="102"/>
      <c r="I74" s="69"/>
      <c r="J74" s="69"/>
      <c r="K74" s="68"/>
      <c r="L74" s="68"/>
      <c r="M74" s="48"/>
      <c r="N74" s="53"/>
      <c r="O74" s="53"/>
      <c r="P74" s="48"/>
      <c r="Q74" s="48"/>
      <c r="R74" s="70"/>
      <c r="S74" s="48"/>
      <c r="T74" s="70"/>
      <c r="U74" s="35"/>
      <c r="V74" s="71"/>
      <c r="W74" s="72"/>
    </row>
    <row r="75" spans="1:24" s="73" customFormat="1" ht="35.1" customHeight="1" x14ac:dyDescent="0.3">
      <c r="A75" s="67"/>
      <c r="B75" s="67"/>
      <c r="C75" s="67"/>
      <c r="D75" s="67"/>
      <c r="E75" s="67"/>
      <c r="F75" s="67"/>
      <c r="G75" s="68"/>
      <c r="H75" s="102"/>
      <c r="I75" s="69"/>
      <c r="J75" s="69"/>
      <c r="K75" s="68"/>
      <c r="L75" s="68"/>
      <c r="M75" s="48"/>
      <c r="N75" s="53"/>
      <c r="O75" s="53"/>
      <c r="P75" s="48"/>
      <c r="Q75" s="48"/>
      <c r="R75" s="70"/>
      <c r="S75" s="48"/>
      <c r="T75" s="70"/>
      <c r="U75" s="35"/>
      <c r="V75" s="71"/>
      <c r="W75" s="72"/>
    </row>
    <row r="76" spans="1:24" s="73" customFormat="1" ht="35.1" customHeight="1" x14ac:dyDescent="0.3">
      <c r="A76" s="67"/>
      <c r="B76" s="67"/>
      <c r="C76" s="67"/>
      <c r="D76" s="67"/>
      <c r="E76" s="67"/>
      <c r="F76" s="67"/>
      <c r="G76" s="48"/>
      <c r="H76" s="74"/>
      <c r="I76" s="41"/>
      <c r="J76" s="41"/>
      <c r="K76" s="68"/>
      <c r="L76" s="68"/>
      <c r="M76" s="42"/>
      <c r="N76" s="53"/>
      <c r="O76" s="53"/>
      <c r="P76" s="48"/>
      <c r="Q76" s="48"/>
      <c r="R76" s="75"/>
      <c r="S76" s="48"/>
      <c r="T76" s="75"/>
      <c r="U76" s="35"/>
      <c r="V76" s="76"/>
      <c r="W76" s="77"/>
    </row>
    <row r="77" spans="1:24" s="85" customFormat="1" ht="35.1" customHeight="1" x14ac:dyDescent="0.15">
      <c r="A77" s="48"/>
      <c r="B77" s="48"/>
      <c r="C77" s="100"/>
      <c r="D77" s="100"/>
      <c r="E77" s="100"/>
      <c r="F77" s="100"/>
      <c r="G77" s="48"/>
      <c r="H77" s="74"/>
      <c r="I77" s="48"/>
      <c r="J77" s="48"/>
      <c r="K77" s="74"/>
      <c r="L77" s="48"/>
      <c r="M77" s="48"/>
      <c r="N77" s="78"/>
      <c r="O77" s="53"/>
      <c r="P77" s="48"/>
      <c r="Q77" s="48"/>
      <c r="R77" s="79"/>
      <c r="S77" s="48"/>
      <c r="T77" s="80"/>
      <c r="U77" s="81"/>
      <c r="V77" s="82"/>
      <c r="W77" s="83"/>
      <c r="X77" s="84"/>
    </row>
    <row r="78" spans="1:24" s="85" customFormat="1" ht="35.1" customHeight="1" x14ac:dyDescent="0.15">
      <c r="A78" s="48"/>
      <c r="B78" s="48"/>
      <c r="C78" s="100"/>
      <c r="D78" s="100"/>
      <c r="E78" s="100"/>
      <c r="F78" s="100"/>
      <c r="G78" s="48"/>
      <c r="H78" s="69"/>
      <c r="I78" s="69"/>
      <c r="J78" s="69"/>
      <c r="K78" s="68"/>
      <c r="L78" s="68"/>
      <c r="M78" s="48"/>
      <c r="N78" s="53"/>
      <c r="O78" s="53"/>
      <c r="P78" s="48"/>
      <c r="Q78" s="48"/>
      <c r="R78" s="79"/>
      <c r="S78" s="48"/>
      <c r="T78" s="80"/>
      <c r="U78" s="67"/>
      <c r="V78" s="82"/>
      <c r="W78" s="83"/>
      <c r="X78" s="84"/>
    </row>
    <row r="79" spans="1:24" s="85" customFormat="1" ht="35.1" customHeight="1" x14ac:dyDescent="0.15">
      <c r="A79" s="48"/>
      <c r="B79" s="48"/>
      <c r="C79" s="100"/>
      <c r="D79" s="100"/>
      <c r="E79" s="100"/>
      <c r="F79" s="100"/>
      <c r="G79" s="48"/>
      <c r="H79" s="86"/>
      <c r="I79" s="87"/>
      <c r="J79" s="88"/>
      <c r="K79" s="89"/>
      <c r="L79" s="89"/>
      <c r="M79" s="90"/>
      <c r="N79" s="53"/>
      <c r="O79" s="53"/>
      <c r="P79" s="48"/>
      <c r="Q79" s="48"/>
      <c r="R79" s="79"/>
      <c r="S79" s="48"/>
      <c r="T79" s="80"/>
      <c r="U79" s="67"/>
      <c r="V79" s="75"/>
      <c r="W79" s="91"/>
      <c r="X79" s="84"/>
    </row>
    <row r="80" spans="1:24" ht="35.1" customHeight="1" x14ac:dyDescent="0.15">
      <c r="A80" s="48"/>
      <c r="B80" s="48"/>
      <c r="C80" s="100"/>
      <c r="D80" s="100"/>
      <c r="E80" s="100"/>
      <c r="F80" s="100"/>
      <c r="G80" s="48"/>
      <c r="H80" s="86"/>
      <c r="I80" s="87"/>
      <c r="J80" s="87"/>
      <c r="K80" s="89"/>
      <c r="L80" s="89"/>
      <c r="M80" s="90"/>
      <c r="N80" s="48"/>
      <c r="O80" s="48"/>
      <c r="P80" s="48"/>
      <c r="Q80" s="48"/>
      <c r="R80" s="48"/>
      <c r="S80" s="48"/>
      <c r="T80" s="48"/>
      <c r="U80" s="48"/>
    </row>
  </sheetData>
  <autoFilter ref="A1:X53">
    <filterColumn colId="0">
      <filters>
        <filter val="1"/>
      </filters>
    </filterColumn>
  </autoFilter>
  <phoneticPr fontId="15" type="noConversion"/>
  <pageMargins left="0.70866141732283505" right="0.70866141732283505" top="0.74803149606299202" bottom="0.74803149606299202" header="0.31496062992126" footer="0.31496062992126"/>
  <pageSetup paperSize="9" scale="4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封面</vt:lpstr>
      <vt:lpstr>BOM_S表</vt:lpstr>
      <vt:lpstr>Sheet1</vt:lpstr>
      <vt:lpstr>重卡主减器系统BOM</vt:lpstr>
      <vt:lpstr>重卡主减器系统BOM!Print_Area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2022-08-29T01:40:00Z</cp:lastPrinted>
  <dcterms:created xsi:type="dcterms:W3CDTF">2006-09-16T00:00:00Z</dcterms:created>
  <dcterms:modified xsi:type="dcterms:W3CDTF">2025-09-09T10:07:16Z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  <property fmtid="{D5CDD505-2E9C-101B-9397-08002B2CF9AE}" pid="3" name="ICV">
    <vt:lpwstr>F0F2B7B656714D369843EF3A10907DE9</vt:lpwstr>
  </property>
</Properties>
</file>