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au/Downloads/"/>
    </mc:Choice>
  </mc:AlternateContent>
  <xr:revisionPtr revIDLastSave="0" documentId="13_ncr:40009_{885F3811-5E6B-E240-8F8B-D90A8A99E493}" xr6:coauthVersionLast="36" xr6:coauthVersionMax="36" xr10:uidLastSave="{00000000-0000-0000-0000-000000000000}"/>
  <bookViews>
    <workbookView xWindow="-38400" yWindow="460" windowWidth="38400" windowHeight="21140"/>
  </bookViews>
  <sheets>
    <sheet name="loans" sheetId="1" r:id="rId1"/>
    <sheet name="facilities" sheetId="3" r:id="rId2"/>
    <sheet name="covenants" sheetId="4" r:id="rId3"/>
    <sheet name="yields" sheetId="5" r:id="rId4"/>
    <sheet name="assignments" sheetId="2" r:id="rId5"/>
  </sheets>
  <calcPr calcId="181029"/>
</workbook>
</file>

<file path=xl/calcChain.xml><?xml version="1.0" encoding="utf-8"?>
<calcChain xmlns="http://schemas.openxmlformats.org/spreadsheetml/2006/main">
  <c r="L42" i="1" l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37" i="1"/>
  <c r="K70" i="1"/>
  <c r="K111" i="1"/>
  <c r="K145" i="1"/>
  <c r="K177" i="1"/>
  <c r="K207" i="1"/>
  <c r="K238" i="1"/>
  <c r="K282" i="1"/>
  <c r="K322" i="1"/>
  <c r="K358" i="1"/>
  <c r="K396" i="1"/>
  <c r="K432" i="1"/>
  <c r="K439" i="1"/>
  <c r="G12" i="1"/>
  <c r="J12" i="1" s="1"/>
  <c r="N12" i="1" s="1"/>
  <c r="G13" i="1"/>
  <c r="J13" i="1" s="1"/>
  <c r="N13" i="1" s="1"/>
  <c r="G14" i="1"/>
  <c r="J14" i="1" s="1"/>
  <c r="N14" i="1" s="1"/>
  <c r="G15" i="1"/>
  <c r="I15" i="1" s="1"/>
  <c r="M15" i="1" s="1"/>
  <c r="G113" i="1"/>
  <c r="H113" i="1" s="1"/>
  <c r="G16" i="1"/>
  <c r="J16" i="1" s="1"/>
  <c r="N16" i="1" s="1"/>
  <c r="G17" i="1"/>
  <c r="I17" i="1" s="1"/>
  <c r="M17" i="1" s="1"/>
  <c r="G18" i="1"/>
  <c r="I18" i="1" s="1"/>
  <c r="M18" i="1" s="1"/>
  <c r="G19" i="1"/>
  <c r="H19" i="1" s="1"/>
  <c r="G20" i="1"/>
  <c r="J20" i="1" s="1"/>
  <c r="N20" i="1" s="1"/>
  <c r="G21" i="1"/>
  <c r="J21" i="1" s="1"/>
  <c r="N21" i="1" s="1"/>
  <c r="G22" i="1"/>
  <c r="I22" i="1" s="1"/>
  <c r="M22" i="1" s="1"/>
  <c r="G23" i="1"/>
  <c r="H23" i="1" s="1"/>
  <c r="G24" i="1"/>
  <c r="J24" i="1" s="1"/>
  <c r="N24" i="1" s="1"/>
  <c r="G25" i="1"/>
  <c r="H25" i="1" s="1"/>
  <c r="G26" i="1"/>
  <c r="J26" i="1" s="1"/>
  <c r="N26" i="1" s="1"/>
  <c r="G27" i="1"/>
  <c r="I27" i="1" s="1"/>
  <c r="M27" i="1" s="1"/>
  <c r="G28" i="1"/>
  <c r="J28" i="1" s="1"/>
  <c r="N28" i="1" s="1"/>
  <c r="G29" i="1"/>
  <c r="I29" i="1" s="1"/>
  <c r="M29" i="1" s="1"/>
  <c r="G30" i="1"/>
  <c r="I30" i="1" s="1"/>
  <c r="M30" i="1" s="1"/>
  <c r="G31" i="1"/>
  <c r="I31" i="1" s="1"/>
  <c r="M31" i="1" s="1"/>
  <c r="G114" i="1"/>
  <c r="J114" i="1" s="1"/>
  <c r="N114" i="1" s="1"/>
  <c r="G32" i="1"/>
  <c r="H32" i="1" s="1"/>
  <c r="G33" i="1"/>
  <c r="H33" i="1" s="1"/>
  <c r="G34" i="1"/>
  <c r="I34" i="1" s="1"/>
  <c r="M34" i="1" s="1"/>
  <c r="G115" i="1"/>
  <c r="J115" i="1" s="1"/>
  <c r="N115" i="1" s="1"/>
  <c r="G116" i="1"/>
  <c r="I116" i="1" s="1"/>
  <c r="M116" i="1" s="1"/>
  <c r="G117" i="1"/>
  <c r="K117" i="1" s="1"/>
  <c r="G118" i="1"/>
  <c r="H118" i="1" s="1"/>
  <c r="G119" i="1"/>
  <c r="H119" i="1" s="1"/>
  <c r="G120" i="1"/>
  <c r="H120" i="1" s="1"/>
  <c r="G121" i="1"/>
  <c r="J121" i="1" s="1"/>
  <c r="N121" i="1" s="1"/>
  <c r="G122" i="1"/>
  <c r="J122" i="1" s="1"/>
  <c r="N122" i="1" s="1"/>
  <c r="G123" i="1"/>
  <c r="I123" i="1" s="1"/>
  <c r="M123" i="1" s="1"/>
  <c r="G124" i="1"/>
  <c r="I124" i="1" s="1"/>
  <c r="M124" i="1" s="1"/>
  <c r="G125" i="1"/>
  <c r="I125" i="1" s="1"/>
  <c r="M125" i="1" s="1"/>
  <c r="G126" i="1"/>
  <c r="J126" i="1" s="1"/>
  <c r="N126" i="1" s="1"/>
  <c r="G127" i="1"/>
  <c r="H127" i="1" s="1"/>
  <c r="G128" i="1"/>
  <c r="H128" i="1" s="1"/>
  <c r="G129" i="1"/>
  <c r="J129" i="1" s="1"/>
  <c r="N129" i="1" s="1"/>
  <c r="G38" i="1"/>
  <c r="J38" i="1" s="1"/>
  <c r="N38" i="1" s="1"/>
  <c r="G130" i="1"/>
  <c r="H130" i="1" s="1"/>
  <c r="G131" i="1"/>
  <c r="I131" i="1" s="1"/>
  <c r="M131" i="1" s="1"/>
  <c r="G35" i="1"/>
  <c r="I35" i="1" s="1"/>
  <c r="M35" i="1" s="1"/>
  <c r="G132" i="1"/>
  <c r="H132" i="1" s="1"/>
  <c r="G133" i="1"/>
  <c r="H133" i="1" s="1"/>
  <c r="G36" i="1"/>
  <c r="H36" i="1" s="1"/>
  <c r="G134" i="1"/>
  <c r="J134" i="1" s="1"/>
  <c r="N134" i="1" s="1"/>
  <c r="G135" i="1"/>
  <c r="J135" i="1" s="1"/>
  <c r="N135" i="1" s="1"/>
  <c r="G136" i="1"/>
  <c r="H136" i="1" s="1"/>
  <c r="G39" i="1"/>
  <c r="I39" i="1" s="1"/>
  <c r="M39" i="1" s="1"/>
  <c r="G137" i="1"/>
  <c r="I137" i="1" s="1"/>
  <c r="M137" i="1" s="1"/>
  <c r="G138" i="1"/>
  <c r="H138" i="1" s="1"/>
  <c r="G139" i="1"/>
  <c r="H139" i="1" s="1"/>
  <c r="G140" i="1"/>
  <c r="H140" i="1" s="1"/>
  <c r="G141" i="1"/>
  <c r="J141" i="1" s="1"/>
  <c r="N141" i="1" s="1"/>
  <c r="G142" i="1"/>
  <c r="I142" i="1" s="1"/>
  <c r="M142" i="1" s="1"/>
  <c r="G143" i="1"/>
  <c r="J143" i="1" s="1"/>
  <c r="N143" i="1" s="1"/>
  <c r="G144" i="1"/>
  <c r="K144" i="1" s="1"/>
  <c r="G71" i="1"/>
  <c r="I71" i="1" s="1"/>
  <c r="M71" i="1" s="1"/>
  <c r="G72" i="1"/>
  <c r="I72" i="1" s="1"/>
  <c r="M72" i="1" s="1"/>
  <c r="G73" i="1"/>
  <c r="J73" i="1" s="1"/>
  <c r="N73" i="1" s="1"/>
  <c r="G74" i="1"/>
  <c r="H74" i="1" s="1"/>
  <c r="G75" i="1"/>
  <c r="K75" i="1" s="1"/>
  <c r="G76" i="1"/>
  <c r="H76" i="1" s="1"/>
  <c r="G77" i="1"/>
  <c r="J77" i="1" s="1"/>
  <c r="N77" i="1" s="1"/>
  <c r="G78" i="1"/>
  <c r="H78" i="1" s="1"/>
  <c r="G79" i="1"/>
  <c r="H79" i="1" s="1"/>
  <c r="G80" i="1"/>
  <c r="I80" i="1" s="1"/>
  <c r="M80" i="1" s="1"/>
  <c r="G81" i="1"/>
  <c r="J81" i="1" s="1"/>
  <c r="N81" i="1" s="1"/>
  <c r="G82" i="1"/>
  <c r="J82" i="1" s="1"/>
  <c r="N82" i="1" s="1"/>
  <c r="G83" i="1"/>
  <c r="K83" i="1" s="1"/>
  <c r="G146" i="1"/>
  <c r="H146" i="1" s="1"/>
  <c r="G84" i="1"/>
  <c r="J84" i="1" s="1"/>
  <c r="N84" i="1" s="1"/>
  <c r="G85" i="1"/>
  <c r="H85" i="1" s="1"/>
  <c r="G86" i="1"/>
  <c r="I86" i="1" s="1"/>
  <c r="M86" i="1" s="1"/>
  <c r="G87" i="1"/>
  <c r="I87" i="1" s="1"/>
  <c r="M87" i="1" s="1"/>
  <c r="G40" i="1"/>
  <c r="J40" i="1" s="1"/>
  <c r="N40" i="1" s="1"/>
  <c r="G41" i="1"/>
  <c r="H41" i="1" s="1"/>
  <c r="G88" i="1"/>
  <c r="K88" i="1" s="1"/>
  <c r="G89" i="1"/>
  <c r="H89" i="1" s="1"/>
  <c r="G90" i="1"/>
  <c r="J90" i="1" s="1"/>
  <c r="N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42" i="1"/>
  <c r="K42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43" i="1"/>
  <c r="K43" i="1" s="1"/>
  <c r="G107" i="1"/>
  <c r="K107" i="1" s="1"/>
  <c r="G108" i="1"/>
  <c r="K108" i="1" s="1"/>
  <c r="G44" i="1"/>
  <c r="K44" i="1" s="1"/>
  <c r="G147" i="1"/>
  <c r="K147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109" i="1"/>
  <c r="K109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110" i="1"/>
  <c r="K110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148" i="1"/>
  <c r="K148" i="1" s="1"/>
  <c r="G178" i="1"/>
  <c r="K178" i="1" s="1"/>
  <c r="G149" i="1"/>
  <c r="K149" i="1" s="1"/>
  <c r="G150" i="1"/>
  <c r="K150" i="1" s="1"/>
  <c r="G151" i="1"/>
  <c r="K151" i="1" s="1"/>
  <c r="G152" i="1"/>
  <c r="K152" i="1" s="1"/>
  <c r="G153" i="1"/>
  <c r="K153" i="1" s="1"/>
  <c r="G179" i="1"/>
  <c r="K179" i="1" s="1"/>
  <c r="G154" i="1"/>
  <c r="K154" i="1" s="1"/>
  <c r="G155" i="1"/>
  <c r="K155" i="1" s="1"/>
  <c r="G156" i="1"/>
  <c r="K156" i="1" s="1"/>
  <c r="G180" i="1"/>
  <c r="K180" i="1" s="1"/>
  <c r="G157" i="1"/>
  <c r="K157" i="1" s="1"/>
  <c r="G181" i="1"/>
  <c r="K181" i="1" s="1"/>
  <c r="G158" i="1"/>
  <c r="K158" i="1" s="1"/>
  <c r="G159" i="1"/>
  <c r="K159" i="1" s="1"/>
  <c r="G160" i="1"/>
  <c r="K160" i="1" s="1"/>
  <c r="G161" i="1"/>
  <c r="K161" i="1" s="1"/>
  <c r="G69" i="1"/>
  <c r="K69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82" i="1"/>
  <c r="K182" i="1" s="1"/>
  <c r="G175" i="1"/>
  <c r="K175" i="1" s="1"/>
  <c r="G176" i="1"/>
  <c r="K176" i="1" s="1"/>
  <c r="G208" i="1"/>
  <c r="K208" i="1" s="1"/>
  <c r="G183" i="1"/>
  <c r="J183" i="1" s="1"/>
  <c r="N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209" i="1"/>
  <c r="K209" i="1" s="1"/>
  <c r="G210" i="1"/>
  <c r="K21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11" i="1"/>
  <c r="K211" i="1" s="1"/>
  <c r="G200" i="1"/>
  <c r="K200" i="1" s="1"/>
  <c r="G201" i="1"/>
  <c r="K201" i="1" s="1"/>
  <c r="G202" i="1"/>
  <c r="K202" i="1" s="1"/>
  <c r="G212" i="1"/>
  <c r="K212" i="1" s="1"/>
  <c r="G203" i="1"/>
  <c r="K203" i="1" s="1"/>
  <c r="G204" i="1"/>
  <c r="K204" i="1" s="1"/>
  <c r="G213" i="1"/>
  <c r="K213" i="1" s="1"/>
  <c r="G205" i="1"/>
  <c r="K205" i="1" s="1"/>
  <c r="G206" i="1"/>
  <c r="K206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9" i="1"/>
  <c r="K239" i="1" s="1"/>
  <c r="G240" i="1"/>
  <c r="K240" i="1" s="1"/>
  <c r="G241" i="1"/>
  <c r="K241" i="1" s="1"/>
  <c r="G237" i="1"/>
  <c r="K237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J250" i="1" s="1"/>
  <c r="N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83" i="1"/>
  <c r="K283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I267" i="1" s="1"/>
  <c r="M267" i="1" s="1"/>
  <c r="G268" i="1"/>
  <c r="K268" i="1" s="1"/>
  <c r="G269" i="1"/>
  <c r="K269" i="1" s="1"/>
  <c r="G270" i="1"/>
  <c r="K270" i="1" s="1"/>
  <c r="G271" i="1"/>
  <c r="H271" i="1" s="1"/>
  <c r="G284" i="1"/>
  <c r="K284" i="1" s="1"/>
  <c r="G285" i="1"/>
  <c r="K285" i="1" s="1"/>
  <c r="G272" i="1"/>
  <c r="K272" i="1" s="1"/>
  <c r="G273" i="1"/>
  <c r="K273" i="1" s="1"/>
  <c r="G274" i="1"/>
  <c r="K274" i="1" s="1"/>
  <c r="G275" i="1"/>
  <c r="K275" i="1" s="1"/>
  <c r="G276" i="1"/>
  <c r="K276" i="1" s="1"/>
  <c r="G277" i="1"/>
  <c r="K277" i="1" s="1"/>
  <c r="G278" i="1"/>
  <c r="K278" i="1" s="1"/>
  <c r="G279" i="1"/>
  <c r="K279" i="1" s="1"/>
  <c r="G286" i="1"/>
  <c r="K286" i="1" s="1"/>
  <c r="G287" i="1"/>
  <c r="K287" i="1" s="1"/>
  <c r="G280" i="1"/>
  <c r="K280" i="1" s="1"/>
  <c r="G288" i="1"/>
  <c r="K288" i="1" s="1"/>
  <c r="G289" i="1"/>
  <c r="K289" i="1" s="1"/>
  <c r="G290" i="1"/>
  <c r="K290" i="1" s="1"/>
  <c r="G291" i="1"/>
  <c r="J291" i="1" s="1"/>
  <c r="N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H299" i="1" s="1"/>
  <c r="G300" i="1"/>
  <c r="K300" i="1" s="1"/>
  <c r="G301" i="1"/>
  <c r="K301" i="1" s="1"/>
  <c r="G302" i="1"/>
  <c r="J302" i="1" s="1"/>
  <c r="N302" i="1" s="1"/>
  <c r="G303" i="1"/>
  <c r="K303" i="1" s="1"/>
  <c r="G304" i="1"/>
  <c r="K304" i="1" s="1"/>
  <c r="G305" i="1"/>
  <c r="K305" i="1" s="1"/>
  <c r="G306" i="1"/>
  <c r="H306" i="1" s="1"/>
  <c r="G397" i="1"/>
  <c r="K397" i="1" s="1"/>
  <c r="G307" i="1"/>
  <c r="K307" i="1" s="1"/>
  <c r="G308" i="1"/>
  <c r="K308" i="1" s="1"/>
  <c r="G398" i="1"/>
  <c r="K39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J314" i="1" s="1"/>
  <c r="N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99" i="1"/>
  <c r="K399" i="1" s="1"/>
  <c r="G321" i="1"/>
  <c r="H321" i="1" s="1"/>
  <c r="G400" i="1"/>
  <c r="K400" i="1" s="1"/>
  <c r="G401" i="1"/>
  <c r="K401" i="1" s="1"/>
  <c r="G402" i="1"/>
  <c r="I402" i="1" s="1"/>
  <c r="M402" i="1" s="1"/>
  <c r="G403" i="1"/>
  <c r="K403" i="1" s="1"/>
  <c r="G359" i="1"/>
  <c r="K359" i="1" s="1"/>
  <c r="G404" i="1"/>
  <c r="K404" i="1" s="1"/>
  <c r="G405" i="1"/>
  <c r="H405" i="1" s="1"/>
  <c r="G406" i="1"/>
  <c r="K406" i="1" s="1"/>
  <c r="G360" i="1"/>
  <c r="K360" i="1" s="1"/>
  <c r="G407" i="1"/>
  <c r="J407" i="1" s="1"/>
  <c r="N407" i="1" s="1"/>
  <c r="G408" i="1"/>
  <c r="K408" i="1" s="1"/>
  <c r="G409" i="1"/>
  <c r="K409" i="1" s="1"/>
  <c r="G410" i="1"/>
  <c r="K410" i="1" s="1"/>
  <c r="G411" i="1"/>
  <c r="K411" i="1" s="1"/>
  <c r="G412" i="1"/>
  <c r="K412" i="1" s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K420" i="1" s="1"/>
  <c r="G421" i="1"/>
  <c r="J421" i="1" s="1"/>
  <c r="N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J427" i="1" s="1"/>
  <c r="N427" i="1" s="1"/>
  <c r="G428" i="1"/>
  <c r="K428" i="1" s="1"/>
  <c r="G429" i="1"/>
  <c r="K429" i="1" s="1"/>
  <c r="G430" i="1"/>
  <c r="I430" i="1" s="1"/>
  <c r="M430" i="1" s="1"/>
  <c r="G361" i="1"/>
  <c r="K361" i="1" s="1"/>
  <c r="G362" i="1"/>
  <c r="K362" i="1" s="1"/>
  <c r="G363" i="1"/>
  <c r="H363" i="1" s="1"/>
  <c r="G431" i="1"/>
  <c r="K431" i="1" s="1"/>
  <c r="G364" i="1"/>
  <c r="K364" i="1" s="1"/>
  <c r="G365" i="1"/>
  <c r="K365" i="1" s="1"/>
  <c r="G366" i="1"/>
  <c r="K366" i="1" s="1"/>
  <c r="G323" i="1"/>
  <c r="K323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K372" i="1" s="1"/>
  <c r="G373" i="1"/>
  <c r="K373" i="1" s="1"/>
  <c r="G374" i="1"/>
  <c r="I374" i="1" s="1"/>
  <c r="M374" i="1" s="1"/>
  <c r="G375" i="1"/>
  <c r="K375" i="1" s="1"/>
  <c r="G376" i="1"/>
  <c r="K376" i="1" s="1"/>
  <c r="G377" i="1"/>
  <c r="K377" i="1" s="1"/>
  <c r="G378" i="1"/>
  <c r="K378" i="1" s="1"/>
  <c r="G379" i="1"/>
  <c r="J379" i="1" s="1"/>
  <c r="N379" i="1" s="1"/>
  <c r="G380" i="1"/>
  <c r="K380" i="1" s="1"/>
  <c r="G381" i="1"/>
  <c r="K381" i="1" s="1"/>
  <c r="G382" i="1"/>
  <c r="I382" i="1" s="1"/>
  <c r="M382" i="1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K388" i="1" s="1"/>
  <c r="G389" i="1"/>
  <c r="K389" i="1" s="1"/>
  <c r="G390" i="1"/>
  <c r="K390" i="1" s="1"/>
  <c r="G391" i="1"/>
  <c r="K391" i="1" s="1"/>
  <c r="G392" i="1"/>
  <c r="K392" i="1" s="1"/>
  <c r="G324" i="1"/>
  <c r="K324" i="1" s="1"/>
  <c r="G393" i="1"/>
  <c r="K393" i="1" s="1"/>
  <c r="G325" i="1"/>
  <c r="K325" i="1" s="1"/>
  <c r="G394" i="1"/>
  <c r="K394" i="1" s="1"/>
  <c r="G326" i="1"/>
  <c r="K326" i="1" s="1"/>
  <c r="G327" i="1"/>
  <c r="I327" i="1" s="1"/>
  <c r="M327" i="1" s="1"/>
  <c r="G328" i="1"/>
  <c r="K328" i="1" s="1"/>
  <c r="G329" i="1"/>
  <c r="K329" i="1" s="1"/>
  <c r="G330" i="1"/>
  <c r="H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K338" i="1" s="1"/>
  <c r="G339" i="1"/>
  <c r="K339" i="1" s="1"/>
  <c r="G340" i="1"/>
  <c r="K340" i="1" s="1"/>
  <c r="G341" i="1"/>
  <c r="K341" i="1" s="1"/>
  <c r="G342" i="1"/>
  <c r="K342" i="1" s="1"/>
  <c r="G343" i="1"/>
  <c r="I343" i="1" s="1"/>
  <c r="M343" i="1" s="1"/>
  <c r="G344" i="1"/>
  <c r="K344" i="1" s="1"/>
  <c r="G345" i="1"/>
  <c r="K345" i="1" s="1"/>
  <c r="G346" i="1"/>
  <c r="K346" i="1" s="1"/>
  <c r="G395" i="1"/>
  <c r="K395" i="1" s="1"/>
  <c r="G347" i="1"/>
  <c r="J347" i="1" s="1"/>
  <c r="N347" i="1" s="1"/>
  <c r="G348" i="1"/>
  <c r="K348" i="1" s="1"/>
  <c r="G349" i="1"/>
  <c r="K349" i="1" s="1"/>
  <c r="G281" i="1"/>
  <c r="J281" i="1" s="1"/>
  <c r="N281" i="1" s="1"/>
  <c r="G350" i="1"/>
  <c r="K350" i="1" s="1"/>
  <c r="G351" i="1"/>
  <c r="K351" i="1" s="1"/>
  <c r="G352" i="1"/>
  <c r="K352" i="1" s="1"/>
  <c r="G353" i="1"/>
  <c r="K353" i="1" s="1"/>
  <c r="G354" i="1"/>
  <c r="H354" i="1" s="1"/>
  <c r="G355" i="1"/>
  <c r="K355" i="1" s="1"/>
  <c r="G433" i="1"/>
  <c r="K433" i="1" s="1"/>
  <c r="G434" i="1"/>
  <c r="J434" i="1" s="1"/>
  <c r="N434" i="1" s="1"/>
  <c r="G435" i="1"/>
  <c r="H435" i="1" s="1"/>
  <c r="G356" i="1"/>
  <c r="I356" i="1" s="1"/>
  <c r="M356" i="1" s="1"/>
  <c r="G436" i="1"/>
  <c r="I436" i="1" s="1"/>
  <c r="M436" i="1" s="1"/>
  <c r="G437" i="1"/>
  <c r="K437" i="1" s="1"/>
  <c r="G357" i="1"/>
  <c r="H357" i="1" s="1"/>
  <c r="G438" i="1"/>
  <c r="I438" i="1" s="1"/>
  <c r="M438" i="1" s="1"/>
  <c r="G3" i="1"/>
  <c r="I3" i="1" s="1"/>
  <c r="M3" i="1" s="1"/>
  <c r="G4" i="1"/>
  <c r="J4" i="1" s="1"/>
  <c r="N4" i="1" s="1"/>
  <c r="G5" i="1"/>
  <c r="J5" i="1" s="1"/>
  <c r="N5" i="1" s="1"/>
  <c r="G6" i="1"/>
  <c r="J6" i="1" s="1"/>
  <c r="N6" i="1" s="1"/>
  <c r="G7" i="1"/>
  <c r="H7" i="1" s="1"/>
  <c r="G8" i="1"/>
  <c r="I8" i="1" s="1"/>
  <c r="M8" i="1" s="1"/>
  <c r="G9" i="1"/>
  <c r="I9" i="1" s="1"/>
  <c r="M9" i="1" s="1"/>
  <c r="G112" i="1"/>
  <c r="I112" i="1" s="1"/>
  <c r="M112" i="1" s="1"/>
  <c r="G10" i="1"/>
  <c r="I10" i="1" s="1"/>
  <c r="M10" i="1" s="1"/>
  <c r="G11" i="1"/>
  <c r="H11" i="1" s="1"/>
  <c r="G2" i="1"/>
  <c r="I2" i="1" s="1"/>
  <c r="M2" i="1" s="1"/>
  <c r="K141" i="1" l="1"/>
  <c r="K405" i="1"/>
  <c r="K133" i="1"/>
  <c r="K125" i="1"/>
  <c r="K34" i="1"/>
  <c r="K421" i="1"/>
  <c r="K82" i="1"/>
  <c r="K26" i="1"/>
  <c r="K18" i="1"/>
  <c r="K436" i="1"/>
  <c r="K356" i="1"/>
  <c r="K140" i="1"/>
  <c r="K132" i="1"/>
  <c r="K124" i="1"/>
  <c r="K116" i="1"/>
  <c r="K81" i="1"/>
  <c r="K41" i="1"/>
  <c r="K33" i="1"/>
  <c r="K25" i="1"/>
  <c r="K17" i="1"/>
  <c r="K9" i="1"/>
  <c r="K357" i="1"/>
  <c r="K435" i="1"/>
  <c r="K427" i="1"/>
  <c r="K379" i="1"/>
  <c r="K363" i="1"/>
  <c r="K347" i="1"/>
  <c r="K299" i="1"/>
  <c r="K291" i="1"/>
  <c r="K267" i="1"/>
  <c r="K139" i="1"/>
  <c r="K131" i="1"/>
  <c r="K123" i="1"/>
  <c r="K115" i="1"/>
  <c r="K74" i="1"/>
  <c r="K40" i="1"/>
  <c r="K32" i="1"/>
  <c r="K24" i="1"/>
  <c r="K16" i="1"/>
  <c r="K8" i="1"/>
  <c r="K10" i="1"/>
  <c r="K434" i="1"/>
  <c r="K402" i="1"/>
  <c r="K354" i="1"/>
  <c r="K330" i="1"/>
  <c r="K314" i="1"/>
  <c r="K306" i="1"/>
  <c r="K250" i="1"/>
  <c r="K146" i="1"/>
  <c r="K138" i="1"/>
  <c r="K130" i="1"/>
  <c r="K122" i="1"/>
  <c r="K114" i="1"/>
  <c r="K73" i="1"/>
  <c r="K39" i="1"/>
  <c r="K31" i="1"/>
  <c r="K23" i="1"/>
  <c r="K15" i="1"/>
  <c r="K7" i="1"/>
  <c r="K321" i="1"/>
  <c r="K281" i="1"/>
  <c r="K137" i="1"/>
  <c r="K129" i="1"/>
  <c r="K121" i="1"/>
  <c r="K113" i="1"/>
  <c r="K38" i="1"/>
  <c r="K30" i="1"/>
  <c r="K22" i="1"/>
  <c r="K14" i="1"/>
  <c r="K6" i="1"/>
  <c r="K2" i="1"/>
  <c r="K136" i="1"/>
  <c r="K128" i="1"/>
  <c r="K120" i="1"/>
  <c r="K112" i="1"/>
  <c r="K29" i="1"/>
  <c r="K21" i="1"/>
  <c r="K13" i="1"/>
  <c r="K5" i="1"/>
  <c r="K407" i="1"/>
  <c r="K343" i="1"/>
  <c r="K327" i="1"/>
  <c r="K271" i="1"/>
  <c r="K183" i="1"/>
  <c r="K143" i="1"/>
  <c r="K135" i="1"/>
  <c r="K127" i="1"/>
  <c r="K119" i="1"/>
  <c r="K36" i="1"/>
  <c r="K28" i="1"/>
  <c r="K20" i="1"/>
  <c r="K12" i="1"/>
  <c r="K4" i="1"/>
  <c r="K438" i="1"/>
  <c r="K430" i="1"/>
  <c r="K382" i="1"/>
  <c r="K374" i="1"/>
  <c r="K302" i="1"/>
  <c r="K142" i="1"/>
  <c r="K134" i="1"/>
  <c r="K126" i="1"/>
  <c r="K118" i="1"/>
  <c r="K35" i="1"/>
  <c r="K27" i="1"/>
  <c r="K19" i="1"/>
  <c r="K11" i="1"/>
  <c r="K3" i="1"/>
  <c r="K80" i="1"/>
  <c r="K72" i="1"/>
  <c r="K87" i="1"/>
  <c r="K79" i="1"/>
  <c r="K71" i="1"/>
  <c r="K86" i="1"/>
  <c r="K78" i="1"/>
  <c r="K85" i="1"/>
  <c r="K77" i="1"/>
  <c r="K89" i="1"/>
  <c r="K84" i="1"/>
  <c r="K76" i="1"/>
  <c r="K90" i="1"/>
  <c r="H16" i="1"/>
  <c r="I140" i="1"/>
  <c r="M140" i="1" s="1"/>
  <c r="J41" i="1"/>
  <c r="N41" i="1" s="1"/>
  <c r="H86" i="1"/>
  <c r="I14" i="1"/>
  <c r="M14" i="1" s="1"/>
  <c r="I13" i="1"/>
  <c r="M13" i="1" s="1"/>
  <c r="J39" i="1"/>
  <c r="N39" i="1" s="1"/>
  <c r="J33" i="1"/>
  <c r="N33" i="1" s="1"/>
  <c r="H134" i="1"/>
  <c r="I82" i="1"/>
  <c r="M82" i="1" s="1"/>
  <c r="H17" i="1"/>
  <c r="J30" i="1"/>
  <c r="N30" i="1" s="1"/>
  <c r="J35" i="1"/>
  <c r="N35" i="1" s="1"/>
  <c r="I26" i="1"/>
  <c r="M26" i="1" s="1"/>
  <c r="H38" i="1"/>
  <c r="H30" i="1"/>
  <c r="J25" i="1"/>
  <c r="N25" i="1" s="1"/>
  <c r="H123" i="1"/>
  <c r="H29" i="1"/>
  <c r="I21" i="1"/>
  <c r="M21" i="1" s="1"/>
  <c r="I119" i="1"/>
  <c r="M119" i="1" s="1"/>
  <c r="H22" i="1"/>
  <c r="I20" i="1"/>
  <c r="M20" i="1" s="1"/>
  <c r="I115" i="1"/>
  <c r="M115" i="1" s="1"/>
  <c r="H332" i="1"/>
  <c r="I332" i="1"/>
  <c r="M332" i="1" s="1"/>
  <c r="H371" i="1"/>
  <c r="I371" i="1"/>
  <c r="M371" i="1" s="1"/>
  <c r="I320" i="1"/>
  <c r="M320" i="1" s="1"/>
  <c r="H320" i="1"/>
  <c r="J320" i="1"/>
  <c r="N320" i="1" s="1"/>
  <c r="I298" i="1"/>
  <c r="M298" i="1" s="1"/>
  <c r="H298" i="1"/>
  <c r="J298" i="1"/>
  <c r="N298" i="1" s="1"/>
  <c r="I256" i="1"/>
  <c r="M256" i="1" s="1"/>
  <c r="J256" i="1"/>
  <c r="N256" i="1" s="1"/>
  <c r="H256" i="1"/>
  <c r="I248" i="1"/>
  <c r="M248" i="1" s="1"/>
  <c r="J248" i="1"/>
  <c r="N248" i="1" s="1"/>
  <c r="H248" i="1"/>
  <c r="I241" i="1"/>
  <c r="M241" i="1" s="1"/>
  <c r="J241" i="1"/>
  <c r="N241" i="1" s="1"/>
  <c r="H241" i="1"/>
  <c r="I231" i="1"/>
  <c r="M231" i="1" s="1"/>
  <c r="J231" i="1"/>
  <c r="N231" i="1" s="1"/>
  <c r="H231" i="1"/>
  <c r="I223" i="1"/>
  <c r="M223" i="1" s="1"/>
  <c r="J223" i="1"/>
  <c r="N223" i="1" s="1"/>
  <c r="H223" i="1"/>
  <c r="I215" i="1"/>
  <c r="M215" i="1" s="1"/>
  <c r="J215" i="1"/>
  <c r="N215" i="1" s="1"/>
  <c r="H215" i="1"/>
  <c r="I202" i="1"/>
  <c r="M202" i="1" s="1"/>
  <c r="J202" i="1"/>
  <c r="N202" i="1" s="1"/>
  <c r="I195" i="1"/>
  <c r="M195" i="1" s="1"/>
  <c r="J195" i="1"/>
  <c r="N195" i="1" s="1"/>
  <c r="H195" i="1"/>
  <c r="I189" i="1"/>
  <c r="M189" i="1" s="1"/>
  <c r="J189" i="1"/>
  <c r="N189" i="1" s="1"/>
  <c r="H189" i="1"/>
  <c r="H176" i="1"/>
  <c r="J176" i="1"/>
  <c r="N176" i="1" s="1"/>
  <c r="I176" i="1"/>
  <c r="M176" i="1" s="1"/>
  <c r="H169" i="1"/>
  <c r="J169" i="1"/>
  <c r="N169" i="1" s="1"/>
  <c r="I169" i="1"/>
  <c r="M169" i="1" s="1"/>
  <c r="H69" i="1"/>
  <c r="J69" i="1"/>
  <c r="N69" i="1" s="1"/>
  <c r="I69" i="1"/>
  <c r="M69" i="1" s="1"/>
  <c r="H156" i="1"/>
  <c r="J156" i="1"/>
  <c r="N156" i="1" s="1"/>
  <c r="I156" i="1"/>
  <c r="M156" i="1" s="1"/>
  <c r="H149" i="1"/>
  <c r="J149" i="1"/>
  <c r="N149" i="1" s="1"/>
  <c r="I149" i="1"/>
  <c r="M149" i="1" s="1"/>
  <c r="H63" i="1"/>
  <c r="J63" i="1"/>
  <c r="N63" i="1" s="1"/>
  <c r="I63" i="1"/>
  <c r="M63" i="1" s="1"/>
  <c r="H56" i="1"/>
  <c r="J56" i="1"/>
  <c r="N56" i="1" s="1"/>
  <c r="I56" i="1"/>
  <c r="M56" i="1" s="1"/>
  <c r="H49" i="1"/>
  <c r="J49" i="1"/>
  <c r="N49" i="1" s="1"/>
  <c r="I49" i="1"/>
  <c r="M49" i="1" s="1"/>
  <c r="H107" i="1"/>
  <c r="I107" i="1"/>
  <c r="M107" i="1" s="1"/>
  <c r="J107" i="1"/>
  <c r="N107" i="1" s="1"/>
  <c r="H100" i="1"/>
  <c r="I100" i="1"/>
  <c r="M100" i="1" s="1"/>
  <c r="J100" i="1"/>
  <c r="N100" i="1" s="1"/>
  <c r="H93" i="1"/>
  <c r="I93" i="1"/>
  <c r="M93" i="1" s="1"/>
  <c r="J93" i="1"/>
  <c r="N93" i="1" s="1"/>
  <c r="H6" i="1"/>
  <c r="H10" i="1"/>
  <c r="I7" i="1"/>
  <c r="M7" i="1" s="1"/>
  <c r="J11" i="1"/>
  <c r="N11" i="1" s="1"/>
  <c r="J3" i="1"/>
  <c r="N3" i="1" s="1"/>
  <c r="J113" i="1"/>
  <c r="N113" i="1" s="1"/>
  <c r="I126" i="1"/>
  <c r="M126" i="1" s="1"/>
  <c r="H356" i="1"/>
  <c r="I281" i="1"/>
  <c r="M281" i="1" s="1"/>
  <c r="J332" i="1"/>
  <c r="N332" i="1" s="1"/>
  <c r="H437" i="1"/>
  <c r="I437" i="1"/>
  <c r="M437" i="1" s="1"/>
  <c r="H353" i="1"/>
  <c r="I353" i="1"/>
  <c r="M353" i="1" s="1"/>
  <c r="J353" i="1"/>
  <c r="N353" i="1" s="1"/>
  <c r="H395" i="1"/>
  <c r="I395" i="1"/>
  <c r="M395" i="1" s="1"/>
  <c r="J395" i="1"/>
  <c r="N395" i="1" s="1"/>
  <c r="H339" i="1"/>
  <c r="I339" i="1"/>
  <c r="M339" i="1" s="1"/>
  <c r="J339" i="1"/>
  <c r="N339" i="1" s="1"/>
  <c r="H331" i="1"/>
  <c r="I331" i="1"/>
  <c r="M331" i="1" s="1"/>
  <c r="J331" i="1"/>
  <c r="N331" i="1" s="1"/>
  <c r="H393" i="1"/>
  <c r="I393" i="1"/>
  <c r="M393" i="1" s="1"/>
  <c r="J393" i="1"/>
  <c r="N393" i="1" s="1"/>
  <c r="H386" i="1"/>
  <c r="I386" i="1"/>
  <c r="M386" i="1" s="1"/>
  <c r="J386" i="1"/>
  <c r="N386" i="1" s="1"/>
  <c r="H378" i="1"/>
  <c r="I378" i="1"/>
  <c r="M378" i="1" s="1"/>
  <c r="J378" i="1"/>
  <c r="N378" i="1" s="1"/>
  <c r="H370" i="1"/>
  <c r="I370" i="1"/>
  <c r="M370" i="1" s="1"/>
  <c r="J370" i="1"/>
  <c r="N370" i="1" s="1"/>
  <c r="H431" i="1"/>
  <c r="I431" i="1"/>
  <c r="M431" i="1" s="1"/>
  <c r="J431" i="1"/>
  <c r="N431" i="1" s="1"/>
  <c r="H426" i="1"/>
  <c r="I426" i="1"/>
  <c r="M426" i="1" s="1"/>
  <c r="J426" i="1"/>
  <c r="N426" i="1" s="1"/>
  <c r="J418" i="1"/>
  <c r="N418" i="1" s="1"/>
  <c r="H418" i="1"/>
  <c r="H410" i="1"/>
  <c r="I410" i="1"/>
  <c r="M410" i="1" s="1"/>
  <c r="J410" i="1"/>
  <c r="N410" i="1" s="1"/>
  <c r="H359" i="1"/>
  <c r="I359" i="1"/>
  <c r="M359" i="1" s="1"/>
  <c r="J359" i="1"/>
  <c r="N359" i="1" s="1"/>
  <c r="H319" i="1"/>
  <c r="I319" i="1"/>
  <c r="M319" i="1" s="1"/>
  <c r="J319" i="1"/>
  <c r="N319" i="1" s="1"/>
  <c r="J311" i="1"/>
  <c r="N311" i="1" s="1"/>
  <c r="H311" i="1"/>
  <c r="H305" i="1"/>
  <c r="I305" i="1"/>
  <c r="M305" i="1" s="1"/>
  <c r="J305" i="1"/>
  <c r="N305" i="1" s="1"/>
  <c r="H297" i="1"/>
  <c r="I297" i="1"/>
  <c r="M297" i="1" s="1"/>
  <c r="J297" i="1"/>
  <c r="N297" i="1" s="1"/>
  <c r="H289" i="1"/>
  <c r="I289" i="1"/>
  <c r="M289" i="1" s="1"/>
  <c r="J289" i="1"/>
  <c r="N289" i="1" s="1"/>
  <c r="H276" i="1"/>
  <c r="I276" i="1"/>
  <c r="M276" i="1" s="1"/>
  <c r="J276" i="1"/>
  <c r="N276" i="1" s="1"/>
  <c r="H270" i="1"/>
  <c r="I270" i="1"/>
  <c r="M270" i="1" s="1"/>
  <c r="J270" i="1"/>
  <c r="N270" i="1" s="1"/>
  <c r="H262" i="1"/>
  <c r="I262" i="1"/>
  <c r="M262" i="1" s="1"/>
  <c r="J262" i="1"/>
  <c r="N262" i="1" s="1"/>
  <c r="H255" i="1"/>
  <c r="I255" i="1"/>
  <c r="M255" i="1" s="1"/>
  <c r="J255" i="1"/>
  <c r="N255" i="1" s="1"/>
  <c r="H247" i="1"/>
  <c r="I247" i="1"/>
  <c r="M247" i="1" s="1"/>
  <c r="J247" i="1"/>
  <c r="N247" i="1" s="1"/>
  <c r="H240" i="1"/>
  <c r="I240" i="1"/>
  <c r="M240" i="1" s="1"/>
  <c r="J240" i="1"/>
  <c r="N240" i="1" s="1"/>
  <c r="H230" i="1"/>
  <c r="I230" i="1"/>
  <c r="M230" i="1" s="1"/>
  <c r="J230" i="1"/>
  <c r="N230" i="1" s="1"/>
  <c r="H222" i="1"/>
  <c r="I222" i="1"/>
  <c r="M222" i="1" s="1"/>
  <c r="J222" i="1"/>
  <c r="N222" i="1" s="1"/>
  <c r="H214" i="1"/>
  <c r="I214" i="1"/>
  <c r="M214" i="1" s="1"/>
  <c r="J214" i="1"/>
  <c r="N214" i="1" s="1"/>
  <c r="H201" i="1"/>
  <c r="I201" i="1"/>
  <c r="M201" i="1" s="1"/>
  <c r="J201" i="1"/>
  <c r="N201" i="1" s="1"/>
  <c r="H194" i="1"/>
  <c r="I194" i="1"/>
  <c r="M194" i="1" s="1"/>
  <c r="J194" i="1"/>
  <c r="N194" i="1" s="1"/>
  <c r="H188" i="1"/>
  <c r="I188" i="1"/>
  <c r="M188" i="1" s="1"/>
  <c r="J188" i="1"/>
  <c r="N188" i="1" s="1"/>
  <c r="H175" i="1"/>
  <c r="J175" i="1"/>
  <c r="N175" i="1" s="1"/>
  <c r="I175" i="1"/>
  <c r="M175" i="1" s="1"/>
  <c r="H168" i="1"/>
  <c r="J168" i="1"/>
  <c r="N168" i="1" s="1"/>
  <c r="I168" i="1"/>
  <c r="M168" i="1" s="1"/>
  <c r="H161" i="1"/>
  <c r="J161" i="1"/>
  <c r="N161" i="1" s="1"/>
  <c r="I161" i="1"/>
  <c r="M161" i="1" s="1"/>
  <c r="H155" i="1"/>
  <c r="J155" i="1"/>
  <c r="N155" i="1" s="1"/>
  <c r="I155" i="1"/>
  <c r="M155" i="1" s="1"/>
  <c r="H178" i="1"/>
  <c r="J178" i="1"/>
  <c r="N178" i="1" s="1"/>
  <c r="I178" i="1"/>
  <c r="M178" i="1" s="1"/>
  <c r="H62" i="1"/>
  <c r="J62" i="1"/>
  <c r="N62" i="1" s="1"/>
  <c r="I62" i="1"/>
  <c r="M62" i="1" s="1"/>
  <c r="H55" i="1"/>
  <c r="J55" i="1"/>
  <c r="N55" i="1" s="1"/>
  <c r="I55" i="1"/>
  <c r="M55" i="1" s="1"/>
  <c r="H48" i="1"/>
  <c r="J48" i="1"/>
  <c r="N48" i="1" s="1"/>
  <c r="I48" i="1"/>
  <c r="M48" i="1" s="1"/>
  <c r="H43" i="1"/>
  <c r="J43" i="1"/>
  <c r="N43" i="1" s="1"/>
  <c r="I43" i="1"/>
  <c r="M43" i="1" s="1"/>
  <c r="H42" i="1"/>
  <c r="J42" i="1"/>
  <c r="N42" i="1" s="1"/>
  <c r="I42" i="1"/>
  <c r="M42" i="1" s="1"/>
  <c r="H92" i="1"/>
  <c r="J92" i="1"/>
  <c r="N92" i="1" s="1"/>
  <c r="I92" i="1"/>
  <c r="M92" i="1" s="1"/>
  <c r="H117" i="1"/>
  <c r="I117" i="1"/>
  <c r="M117" i="1" s="1"/>
  <c r="H5" i="1"/>
  <c r="H112" i="1"/>
  <c r="I6" i="1"/>
  <c r="M6" i="1" s="1"/>
  <c r="J10" i="1"/>
  <c r="N10" i="1" s="1"/>
  <c r="I113" i="1"/>
  <c r="M113" i="1" s="1"/>
  <c r="J139" i="1"/>
  <c r="N139" i="1" s="1"/>
  <c r="H39" i="1"/>
  <c r="J36" i="1"/>
  <c r="N36" i="1" s="1"/>
  <c r="H35" i="1"/>
  <c r="I129" i="1"/>
  <c r="M129" i="1" s="1"/>
  <c r="H126" i="1"/>
  <c r="I122" i="1"/>
  <c r="M122" i="1" s="1"/>
  <c r="J118" i="1"/>
  <c r="N118" i="1" s="1"/>
  <c r="H115" i="1"/>
  <c r="I41" i="1"/>
  <c r="M41" i="1" s="1"/>
  <c r="H82" i="1"/>
  <c r="I77" i="1"/>
  <c r="M77" i="1" s="1"/>
  <c r="J72" i="1"/>
  <c r="N72" i="1" s="1"/>
  <c r="H281" i="1"/>
  <c r="H364" i="1"/>
  <c r="I364" i="1"/>
  <c r="M364" i="1" s="1"/>
  <c r="I306" i="1"/>
  <c r="M306" i="1" s="1"/>
  <c r="J306" i="1"/>
  <c r="N306" i="1" s="1"/>
  <c r="I352" i="1"/>
  <c r="M352" i="1" s="1"/>
  <c r="J352" i="1"/>
  <c r="N352" i="1" s="1"/>
  <c r="I346" i="1"/>
  <c r="M346" i="1" s="1"/>
  <c r="J346" i="1"/>
  <c r="N346" i="1" s="1"/>
  <c r="I338" i="1"/>
  <c r="M338" i="1" s="1"/>
  <c r="J338" i="1"/>
  <c r="N338" i="1" s="1"/>
  <c r="I330" i="1"/>
  <c r="M330" i="1" s="1"/>
  <c r="J330" i="1"/>
  <c r="N330" i="1" s="1"/>
  <c r="I324" i="1"/>
  <c r="M324" i="1" s="1"/>
  <c r="J324" i="1"/>
  <c r="N324" i="1" s="1"/>
  <c r="I385" i="1"/>
  <c r="M385" i="1" s="1"/>
  <c r="J385" i="1"/>
  <c r="N385" i="1" s="1"/>
  <c r="I377" i="1"/>
  <c r="M377" i="1" s="1"/>
  <c r="J377" i="1"/>
  <c r="N377" i="1" s="1"/>
  <c r="I369" i="1"/>
  <c r="M369" i="1" s="1"/>
  <c r="J369" i="1"/>
  <c r="N369" i="1" s="1"/>
  <c r="I363" i="1"/>
  <c r="M363" i="1" s="1"/>
  <c r="J363" i="1"/>
  <c r="N363" i="1" s="1"/>
  <c r="I425" i="1"/>
  <c r="M425" i="1" s="1"/>
  <c r="J425" i="1"/>
  <c r="N425" i="1" s="1"/>
  <c r="J417" i="1"/>
  <c r="N417" i="1" s="1"/>
  <c r="H417" i="1"/>
  <c r="I417" i="1"/>
  <c r="M417" i="1" s="1"/>
  <c r="J409" i="1"/>
  <c r="N409" i="1" s="1"/>
  <c r="H409" i="1"/>
  <c r="I409" i="1"/>
  <c r="M409" i="1" s="1"/>
  <c r="J403" i="1"/>
  <c r="N403" i="1" s="1"/>
  <c r="H403" i="1"/>
  <c r="I403" i="1"/>
  <c r="M403" i="1" s="1"/>
  <c r="J318" i="1"/>
  <c r="N318" i="1" s="1"/>
  <c r="H318" i="1"/>
  <c r="J310" i="1"/>
  <c r="N310" i="1" s="1"/>
  <c r="H310" i="1"/>
  <c r="I310" i="1"/>
  <c r="M310" i="1" s="1"/>
  <c r="J304" i="1"/>
  <c r="N304" i="1" s="1"/>
  <c r="H304" i="1"/>
  <c r="I304" i="1"/>
  <c r="M304" i="1" s="1"/>
  <c r="J296" i="1"/>
  <c r="N296" i="1" s="1"/>
  <c r="H296" i="1"/>
  <c r="I296" i="1"/>
  <c r="M296" i="1" s="1"/>
  <c r="I288" i="1"/>
  <c r="M288" i="1" s="1"/>
  <c r="J288" i="1"/>
  <c r="N288" i="1" s="1"/>
  <c r="H288" i="1"/>
  <c r="I275" i="1"/>
  <c r="M275" i="1" s="1"/>
  <c r="J275" i="1"/>
  <c r="N275" i="1" s="1"/>
  <c r="H275" i="1"/>
  <c r="I269" i="1"/>
  <c r="M269" i="1" s="1"/>
  <c r="J269" i="1"/>
  <c r="N269" i="1" s="1"/>
  <c r="H269" i="1"/>
  <c r="H261" i="1"/>
  <c r="I261" i="1"/>
  <c r="M261" i="1" s="1"/>
  <c r="J261" i="1"/>
  <c r="N261" i="1" s="1"/>
  <c r="H254" i="1"/>
  <c r="I254" i="1"/>
  <c r="M254" i="1" s="1"/>
  <c r="J254" i="1"/>
  <c r="N254" i="1" s="1"/>
  <c r="H246" i="1"/>
  <c r="I246" i="1"/>
  <c r="M246" i="1" s="1"/>
  <c r="J246" i="1"/>
  <c r="N246" i="1" s="1"/>
  <c r="H239" i="1"/>
  <c r="I239" i="1"/>
  <c r="M239" i="1" s="1"/>
  <c r="J239" i="1"/>
  <c r="N239" i="1" s="1"/>
  <c r="H229" i="1"/>
  <c r="I229" i="1"/>
  <c r="M229" i="1" s="1"/>
  <c r="J229" i="1"/>
  <c r="N229" i="1" s="1"/>
  <c r="H221" i="1"/>
  <c r="I221" i="1"/>
  <c r="M221" i="1" s="1"/>
  <c r="J221" i="1"/>
  <c r="N221" i="1" s="1"/>
  <c r="H206" i="1"/>
  <c r="I206" i="1"/>
  <c r="M206" i="1" s="1"/>
  <c r="J206" i="1"/>
  <c r="N206" i="1" s="1"/>
  <c r="H200" i="1"/>
  <c r="I200" i="1"/>
  <c r="M200" i="1" s="1"/>
  <c r="J200" i="1"/>
  <c r="N200" i="1" s="1"/>
  <c r="H193" i="1"/>
  <c r="I193" i="1"/>
  <c r="M193" i="1" s="1"/>
  <c r="J193" i="1"/>
  <c r="N193" i="1" s="1"/>
  <c r="H187" i="1"/>
  <c r="I187" i="1"/>
  <c r="M187" i="1" s="1"/>
  <c r="J187" i="1"/>
  <c r="N187" i="1" s="1"/>
  <c r="J182" i="1"/>
  <c r="N182" i="1" s="1"/>
  <c r="H182" i="1"/>
  <c r="I182" i="1"/>
  <c r="M182" i="1" s="1"/>
  <c r="J167" i="1"/>
  <c r="N167" i="1" s="1"/>
  <c r="H167" i="1"/>
  <c r="I167" i="1"/>
  <c r="M167" i="1" s="1"/>
  <c r="J160" i="1"/>
  <c r="N160" i="1" s="1"/>
  <c r="H160" i="1"/>
  <c r="I160" i="1"/>
  <c r="M160" i="1" s="1"/>
  <c r="J154" i="1"/>
  <c r="N154" i="1" s="1"/>
  <c r="H154" i="1"/>
  <c r="I154" i="1"/>
  <c r="M154" i="1" s="1"/>
  <c r="J148" i="1"/>
  <c r="N148" i="1" s="1"/>
  <c r="H148" i="1"/>
  <c r="I148" i="1"/>
  <c r="M148" i="1" s="1"/>
  <c r="J61" i="1"/>
  <c r="N61" i="1" s="1"/>
  <c r="H61" i="1"/>
  <c r="I61" i="1"/>
  <c r="M61" i="1" s="1"/>
  <c r="J54" i="1"/>
  <c r="N54" i="1" s="1"/>
  <c r="H54" i="1"/>
  <c r="I54" i="1"/>
  <c r="M54" i="1" s="1"/>
  <c r="J47" i="1"/>
  <c r="N47" i="1" s="1"/>
  <c r="H47" i="1"/>
  <c r="I47" i="1"/>
  <c r="M47" i="1" s="1"/>
  <c r="J106" i="1"/>
  <c r="N106" i="1" s="1"/>
  <c r="H106" i="1"/>
  <c r="I106" i="1"/>
  <c r="M106" i="1" s="1"/>
  <c r="J99" i="1"/>
  <c r="N99" i="1" s="1"/>
  <c r="H99" i="1"/>
  <c r="I99" i="1"/>
  <c r="M99" i="1" s="1"/>
  <c r="I91" i="1"/>
  <c r="M91" i="1" s="1"/>
  <c r="J91" i="1"/>
  <c r="N91" i="1" s="1"/>
  <c r="I85" i="1"/>
  <c r="M85" i="1" s="1"/>
  <c r="J85" i="1"/>
  <c r="N85" i="1" s="1"/>
  <c r="I78" i="1"/>
  <c r="M78" i="1" s="1"/>
  <c r="J78" i="1"/>
  <c r="N78" i="1" s="1"/>
  <c r="I144" i="1"/>
  <c r="M144" i="1" s="1"/>
  <c r="J144" i="1"/>
  <c r="N144" i="1" s="1"/>
  <c r="H4" i="1"/>
  <c r="H9" i="1"/>
  <c r="H28" i="1"/>
  <c r="I5" i="1"/>
  <c r="M5" i="1" s="1"/>
  <c r="J112" i="1"/>
  <c r="N112" i="1" s="1"/>
  <c r="I33" i="1"/>
  <c r="M33" i="1" s="1"/>
  <c r="J29" i="1"/>
  <c r="N29" i="1" s="1"/>
  <c r="I25" i="1"/>
  <c r="M25" i="1" s="1"/>
  <c r="J19" i="1"/>
  <c r="N19" i="1" s="1"/>
  <c r="J15" i="1"/>
  <c r="N15" i="1" s="1"/>
  <c r="I139" i="1"/>
  <c r="M139" i="1" s="1"/>
  <c r="J136" i="1"/>
  <c r="N136" i="1" s="1"/>
  <c r="I36" i="1"/>
  <c r="M36" i="1" s="1"/>
  <c r="J131" i="1"/>
  <c r="N131" i="1" s="1"/>
  <c r="H129" i="1"/>
  <c r="J125" i="1"/>
  <c r="N125" i="1" s="1"/>
  <c r="H122" i="1"/>
  <c r="I118" i="1"/>
  <c r="M118" i="1" s="1"/>
  <c r="H91" i="1"/>
  <c r="I84" i="1"/>
  <c r="M84" i="1" s="1"/>
  <c r="H77" i="1"/>
  <c r="H72" i="1"/>
  <c r="J357" i="1"/>
  <c r="N357" i="1" s="1"/>
  <c r="I434" i="1"/>
  <c r="M434" i="1" s="1"/>
  <c r="H377" i="1"/>
  <c r="H325" i="1"/>
  <c r="I325" i="1"/>
  <c r="M325" i="1" s="1"/>
  <c r="I411" i="1"/>
  <c r="M411" i="1" s="1"/>
  <c r="J411" i="1"/>
  <c r="N411" i="1" s="1"/>
  <c r="I271" i="1"/>
  <c r="M271" i="1" s="1"/>
  <c r="J271" i="1"/>
  <c r="N271" i="1" s="1"/>
  <c r="H351" i="1"/>
  <c r="I351" i="1"/>
  <c r="M351" i="1" s="1"/>
  <c r="H345" i="1"/>
  <c r="I345" i="1"/>
  <c r="M345" i="1" s="1"/>
  <c r="J345" i="1"/>
  <c r="N345" i="1" s="1"/>
  <c r="H337" i="1"/>
  <c r="I337" i="1"/>
  <c r="M337" i="1" s="1"/>
  <c r="J337" i="1"/>
  <c r="N337" i="1" s="1"/>
  <c r="H329" i="1"/>
  <c r="I329" i="1"/>
  <c r="M329" i="1" s="1"/>
  <c r="J329" i="1"/>
  <c r="N329" i="1" s="1"/>
  <c r="H392" i="1"/>
  <c r="I392" i="1"/>
  <c r="M392" i="1" s="1"/>
  <c r="J392" i="1"/>
  <c r="N392" i="1" s="1"/>
  <c r="H384" i="1"/>
  <c r="I384" i="1"/>
  <c r="M384" i="1" s="1"/>
  <c r="J384" i="1"/>
  <c r="N384" i="1" s="1"/>
  <c r="H376" i="1"/>
  <c r="I376" i="1"/>
  <c r="M376" i="1" s="1"/>
  <c r="J376" i="1"/>
  <c r="N376" i="1" s="1"/>
  <c r="H368" i="1"/>
  <c r="I368" i="1"/>
  <c r="M368" i="1" s="1"/>
  <c r="J368" i="1"/>
  <c r="N368" i="1" s="1"/>
  <c r="H362" i="1"/>
  <c r="I362" i="1"/>
  <c r="M362" i="1" s="1"/>
  <c r="J362" i="1"/>
  <c r="N362" i="1" s="1"/>
  <c r="H424" i="1"/>
  <c r="I424" i="1"/>
  <c r="M424" i="1" s="1"/>
  <c r="J424" i="1"/>
  <c r="N424" i="1" s="1"/>
  <c r="J416" i="1"/>
  <c r="N416" i="1" s="1"/>
  <c r="H416" i="1"/>
  <c r="I416" i="1"/>
  <c r="M416" i="1" s="1"/>
  <c r="J408" i="1"/>
  <c r="N408" i="1" s="1"/>
  <c r="H408" i="1"/>
  <c r="I408" i="1"/>
  <c r="M408" i="1" s="1"/>
  <c r="J402" i="1"/>
  <c r="N402" i="1" s="1"/>
  <c r="H402" i="1"/>
  <c r="J317" i="1"/>
  <c r="N317" i="1" s="1"/>
  <c r="H317" i="1"/>
  <c r="I317" i="1"/>
  <c r="M317" i="1" s="1"/>
  <c r="J309" i="1"/>
  <c r="N309" i="1" s="1"/>
  <c r="H309" i="1"/>
  <c r="I309" i="1"/>
  <c r="M309" i="1" s="1"/>
  <c r="J303" i="1"/>
  <c r="N303" i="1" s="1"/>
  <c r="H303" i="1"/>
  <c r="I303" i="1"/>
  <c r="M303" i="1" s="1"/>
  <c r="J295" i="1"/>
  <c r="N295" i="1" s="1"/>
  <c r="H295" i="1"/>
  <c r="J280" i="1"/>
  <c r="N280" i="1" s="1"/>
  <c r="I280" i="1"/>
  <c r="M280" i="1" s="1"/>
  <c r="J274" i="1"/>
  <c r="N274" i="1" s="1"/>
  <c r="H274" i="1"/>
  <c r="I274" i="1"/>
  <c r="M274" i="1" s="1"/>
  <c r="J268" i="1"/>
  <c r="N268" i="1" s="1"/>
  <c r="H268" i="1"/>
  <c r="I268" i="1"/>
  <c r="M268" i="1" s="1"/>
  <c r="J283" i="1"/>
  <c r="N283" i="1" s="1"/>
  <c r="H283" i="1"/>
  <c r="I283" i="1"/>
  <c r="M283" i="1" s="1"/>
  <c r="J253" i="1"/>
  <c r="N253" i="1" s="1"/>
  <c r="H253" i="1"/>
  <c r="I253" i="1"/>
  <c r="M253" i="1" s="1"/>
  <c r="J245" i="1"/>
  <c r="N245" i="1" s="1"/>
  <c r="H245" i="1"/>
  <c r="I245" i="1"/>
  <c r="M245" i="1" s="1"/>
  <c r="J236" i="1"/>
  <c r="N236" i="1" s="1"/>
  <c r="H236" i="1"/>
  <c r="I236" i="1"/>
  <c r="M236" i="1" s="1"/>
  <c r="J228" i="1"/>
  <c r="N228" i="1" s="1"/>
  <c r="H228" i="1"/>
  <c r="J220" i="1"/>
  <c r="N220" i="1" s="1"/>
  <c r="H220" i="1"/>
  <c r="I220" i="1"/>
  <c r="M220" i="1" s="1"/>
  <c r="J205" i="1"/>
  <c r="N205" i="1" s="1"/>
  <c r="H205" i="1"/>
  <c r="I205" i="1"/>
  <c r="M205" i="1" s="1"/>
  <c r="J211" i="1"/>
  <c r="N211" i="1" s="1"/>
  <c r="H211" i="1"/>
  <c r="I211" i="1"/>
  <c r="M211" i="1" s="1"/>
  <c r="J192" i="1"/>
  <c r="N192" i="1" s="1"/>
  <c r="H192" i="1"/>
  <c r="I192" i="1"/>
  <c r="M192" i="1" s="1"/>
  <c r="J186" i="1"/>
  <c r="N186" i="1" s="1"/>
  <c r="H186" i="1"/>
  <c r="I186" i="1"/>
  <c r="M186" i="1" s="1"/>
  <c r="H174" i="1"/>
  <c r="I174" i="1"/>
  <c r="M174" i="1" s="1"/>
  <c r="J174" i="1"/>
  <c r="N174" i="1" s="1"/>
  <c r="H166" i="1"/>
  <c r="I166" i="1"/>
  <c r="M166" i="1" s="1"/>
  <c r="J166" i="1"/>
  <c r="N166" i="1" s="1"/>
  <c r="H159" i="1"/>
  <c r="I159" i="1"/>
  <c r="M159" i="1" s="1"/>
  <c r="J159" i="1"/>
  <c r="N159" i="1" s="1"/>
  <c r="H179" i="1"/>
  <c r="I179" i="1"/>
  <c r="M179" i="1" s="1"/>
  <c r="J179" i="1"/>
  <c r="N179" i="1" s="1"/>
  <c r="H68" i="1"/>
  <c r="I68" i="1"/>
  <c r="M68" i="1" s="1"/>
  <c r="J68" i="1"/>
  <c r="N68" i="1" s="1"/>
  <c r="H60" i="1"/>
  <c r="I60" i="1"/>
  <c r="M60" i="1" s="1"/>
  <c r="J60" i="1"/>
  <c r="N60" i="1" s="1"/>
  <c r="H53" i="1"/>
  <c r="I53" i="1"/>
  <c r="M53" i="1" s="1"/>
  <c r="J53" i="1"/>
  <c r="N53" i="1" s="1"/>
  <c r="H46" i="1"/>
  <c r="I46" i="1"/>
  <c r="M46" i="1" s="1"/>
  <c r="J46" i="1"/>
  <c r="N46" i="1" s="1"/>
  <c r="H105" i="1"/>
  <c r="I105" i="1"/>
  <c r="M105" i="1" s="1"/>
  <c r="J105" i="1"/>
  <c r="N105" i="1" s="1"/>
  <c r="H98" i="1"/>
  <c r="I98" i="1"/>
  <c r="M98" i="1" s="1"/>
  <c r="J98" i="1"/>
  <c r="N98" i="1" s="1"/>
  <c r="H3" i="1"/>
  <c r="H15" i="1"/>
  <c r="H34" i="1"/>
  <c r="H27" i="1"/>
  <c r="I12" i="1"/>
  <c r="M12" i="1" s="1"/>
  <c r="I4" i="1"/>
  <c r="M4" i="1" s="1"/>
  <c r="J9" i="1"/>
  <c r="N9" i="1" s="1"/>
  <c r="J32" i="1"/>
  <c r="N32" i="1" s="1"/>
  <c r="I24" i="1"/>
  <c r="M24" i="1" s="1"/>
  <c r="I19" i="1"/>
  <c r="M19" i="1" s="1"/>
  <c r="J34" i="1"/>
  <c r="N34" i="1" s="1"/>
  <c r="J138" i="1"/>
  <c r="N138" i="1" s="1"/>
  <c r="I136" i="1"/>
  <c r="M136" i="1" s="1"/>
  <c r="J133" i="1"/>
  <c r="N133" i="1" s="1"/>
  <c r="H131" i="1"/>
  <c r="J128" i="1"/>
  <c r="N128" i="1" s="1"/>
  <c r="H125" i="1"/>
  <c r="I121" i="1"/>
  <c r="M121" i="1" s="1"/>
  <c r="I90" i="1"/>
  <c r="M90" i="1" s="1"/>
  <c r="H84" i="1"/>
  <c r="J80" i="1"/>
  <c r="N80" i="1" s="1"/>
  <c r="J76" i="1"/>
  <c r="N76" i="1" s="1"/>
  <c r="J71" i="1"/>
  <c r="N71" i="1" s="1"/>
  <c r="I357" i="1"/>
  <c r="M357" i="1" s="1"/>
  <c r="H434" i="1"/>
  <c r="H346" i="1"/>
  <c r="J325" i="1"/>
  <c r="N325" i="1" s="1"/>
  <c r="H425" i="1"/>
  <c r="I295" i="1"/>
  <c r="M295" i="1" s="1"/>
  <c r="I228" i="1"/>
  <c r="M228" i="1" s="1"/>
  <c r="H340" i="1"/>
  <c r="I340" i="1"/>
  <c r="M340" i="1" s="1"/>
  <c r="I419" i="1"/>
  <c r="M419" i="1" s="1"/>
  <c r="H419" i="1"/>
  <c r="J419" i="1"/>
  <c r="N419" i="1" s="1"/>
  <c r="I277" i="1"/>
  <c r="M277" i="1" s="1"/>
  <c r="H277" i="1"/>
  <c r="I435" i="1"/>
  <c r="M435" i="1" s="1"/>
  <c r="J435" i="1"/>
  <c r="N435" i="1" s="1"/>
  <c r="H350" i="1"/>
  <c r="I350" i="1"/>
  <c r="M350" i="1" s="1"/>
  <c r="J350" i="1"/>
  <c r="N350" i="1" s="1"/>
  <c r="H344" i="1"/>
  <c r="I344" i="1"/>
  <c r="M344" i="1" s="1"/>
  <c r="J344" i="1"/>
  <c r="N344" i="1" s="1"/>
  <c r="H336" i="1"/>
  <c r="I336" i="1"/>
  <c r="M336" i="1" s="1"/>
  <c r="J336" i="1"/>
  <c r="N336" i="1" s="1"/>
  <c r="H328" i="1"/>
  <c r="I328" i="1"/>
  <c r="M328" i="1" s="1"/>
  <c r="J328" i="1"/>
  <c r="N328" i="1" s="1"/>
  <c r="H391" i="1"/>
  <c r="I391" i="1"/>
  <c r="M391" i="1" s="1"/>
  <c r="J391" i="1"/>
  <c r="N391" i="1" s="1"/>
  <c r="H383" i="1"/>
  <c r="I383" i="1"/>
  <c r="M383" i="1" s="1"/>
  <c r="J383" i="1"/>
  <c r="N383" i="1" s="1"/>
  <c r="H375" i="1"/>
  <c r="I375" i="1"/>
  <c r="M375" i="1" s="1"/>
  <c r="J375" i="1"/>
  <c r="N375" i="1" s="1"/>
  <c r="H367" i="1"/>
  <c r="I367" i="1"/>
  <c r="M367" i="1" s="1"/>
  <c r="J367" i="1"/>
  <c r="N367" i="1" s="1"/>
  <c r="H361" i="1"/>
  <c r="I361" i="1"/>
  <c r="M361" i="1" s="1"/>
  <c r="J361" i="1"/>
  <c r="N361" i="1" s="1"/>
  <c r="H423" i="1"/>
  <c r="I423" i="1"/>
  <c r="M423" i="1" s="1"/>
  <c r="J423" i="1"/>
  <c r="N423" i="1" s="1"/>
  <c r="H415" i="1"/>
  <c r="I415" i="1"/>
  <c r="M415" i="1" s="1"/>
  <c r="J415" i="1"/>
  <c r="N415" i="1" s="1"/>
  <c r="H407" i="1"/>
  <c r="I407" i="1"/>
  <c r="M407" i="1" s="1"/>
  <c r="H401" i="1"/>
  <c r="I401" i="1"/>
  <c r="M401" i="1" s="1"/>
  <c r="J401" i="1"/>
  <c r="N401" i="1" s="1"/>
  <c r="H316" i="1"/>
  <c r="I316" i="1"/>
  <c r="M316" i="1" s="1"/>
  <c r="J316" i="1"/>
  <c r="N316" i="1" s="1"/>
  <c r="H398" i="1"/>
  <c r="I398" i="1"/>
  <c r="M398" i="1" s="1"/>
  <c r="J398" i="1"/>
  <c r="N398" i="1" s="1"/>
  <c r="H302" i="1"/>
  <c r="I302" i="1"/>
  <c r="M302" i="1" s="1"/>
  <c r="H294" i="1"/>
  <c r="I294" i="1"/>
  <c r="M294" i="1" s="1"/>
  <c r="J294" i="1"/>
  <c r="N294" i="1" s="1"/>
  <c r="H287" i="1"/>
  <c r="I287" i="1"/>
  <c r="M287" i="1" s="1"/>
  <c r="J287" i="1"/>
  <c r="N287" i="1" s="1"/>
  <c r="H273" i="1"/>
  <c r="I273" i="1"/>
  <c r="M273" i="1" s="1"/>
  <c r="H267" i="1"/>
  <c r="J267" i="1"/>
  <c r="N267" i="1" s="1"/>
  <c r="H260" i="1"/>
  <c r="I260" i="1"/>
  <c r="M260" i="1" s="1"/>
  <c r="J260" i="1"/>
  <c r="N260" i="1" s="1"/>
  <c r="H252" i="1"/>
  <c r="I252" i="1"/>
  <c r="M252" i="1" s="1"/>
  <c r="J252" i="1"/>
  <c r="N252" i="1" s="1"/>
  <c r="H244" i="1"/>
  <c r="I244" i="1"/>
  <c r="M244" i="1" s="1"/>
  <c r="J244" i="1"/>
  <c r="N244" i="1" s="1"/>
  <c r="H235" i="1"/>
  <c r="I235" i="1"/>
  <c r="M235" i="1" s="1"/>
  <c r="J235" i="1"/>
  <c r="N235" i="1" s="1"/>
  <c r="H227" i="1"/>
  <c r="I227" i="1"/>
  <c r="M227" i="1" s="1"/>
  <c r="J227" i="1"/>
  <c r="N227" i="1" s="1"/>
  <c r="H219" i="1"/>
  <c r="I219" i="1"/>
  <c r="M219" i="1" s="1"/>
  <c r="J219" i="1"/>
  <c r="N219" i="1" s="1"/>
  <c r="H213" i="1"/>
  <c r="I213" i="1"/>
  <c r="M213" i="1" s="1"/>
  <c r="J213" i="1"/>
  <c r="N213" i="1" s="1"/>
  <c r="H199" i="1"/>
  <c r="I199" i="1"/>
  <c r="M199" i="1" s="1"/>
  <c r="J199" i="1"/>
  <c r="N199" i="1" s="1"/>
  <c r="H191" i="1"/>
  <c r="I191" i="1"/>
  <c r="M191" i="1" s="1"/>
  <c r="J191" i="1"/>
  <c r="N191" i="1" s="1"/>
  <c r="H185" i="1"/>
  <c r="I185" i="1"/>
  <c r="M185" i="1" s="1"/>
  <c r="J185" i="1"/>
  <c r="N185" i="1" s="1"/>
  <c r="H173" i="1"/>
  <c r="I173" i="1"/>
  <c r="M173" i="1" s="1"/>
  <c r="J173" i="1"/>
  <c r="N173" i="1" s="1"/>
  <c r="H165" i="1"/>
  <c r="I165" i="1"/>
  <c r="M165" i="1" s="1"/>
  <c r="J165" i="1"/>
  <c r="N165" i="1" s="1"/>
  <c r="H158" i="1"/>
  <c r="I158" i="1"/>
  <c r="M158" i="1" s="1"/>
  <c r="J158" i="1"/>
  <c r="N158" i="1" s="1"/>
  <c r="H153" i="1"/>
  <c r="I153" i="1"/>
  <c r="M153" i="1" s="1"/>
  <c r="J153" i="1"/>
  <c r="N153" i="1" s="1"/>
  <c r="H67" i="1"/>
  <c r="I67" i="1"/>
  <c r="M67" i="1" s="1"/>
  <c r="J67" i="1"/>
  <c r="N67" i="1" s="1"/>
  <c r="H110" i="1"/>
  <c r="I110" i="1"/>
  <c r="M110" i="1" s="1"/>
  <c r="J110" i="1"/>
  <c r="N110" i="1" s="1"/>
  <c r="H109" i="1"/>
  <c r="I109" i="1"/>
  <c r="M109" i="1" s="1"/>
  <c r="J109" i="1"/>
  <c r="N109" i="1" s="1"/>
  <c r="H45" i="1"/>
  <c r="I45" i="1"/>
  <c r="M45" i="1" s="1"/>
  <c r="J45" i="1"/>
  <c r="N45" i="1" s="1"/>
  <c r="H104" i="1"/>
  <c r="I104" i="1"/>
  <c r="M104" i="1" s="1"/>
  <c r="J104" i="1"/>
  <c r="N104" i="1" s="1"/>
  <c r="H97" i="1"/>
  <c r="I97" i="1"/>
  <c r="M97" i="1" s="1"/>
  <c r="J97" i="1"/>
  <c r="N97" i="1" s="1"/>
  <c r="H142" i="1"/>
  <c r="J142" i="1"/>
  <c r="N142" i="1" s="1"/>
  <c r="H21" i="1"/>
  <c r="H14" i="1"/>
  <c r="H26" i="1"/>
  <c r="I11" i="1"/>
  <c r="M11" i="1" s="1"/>
  <c r="J8" i="1"/>
  <c r="N8" i="1" s="1"/>
  <c r="I32" i="1"/>
  <c r="M32" i="1" s="1"/>
  <c r="I28" i="1"/>
  <c r="M28" i="1" s="1"/>
  <c r="J23" i="1"/>
  <c r="N23" i="1" s="1"/>
  <c r="J18" i="1"/>
  <c r="N18" i="1" s="1"/>
  <c r="I138" i="1"/>
  <c r="M138" i="1" s="1"/>
  <c r="I133" i="1"/>
  <c r="M133" i="1" s="1"/>
  <c r="J130" i="1"/>
  <c r="N130" i="1" s="1"/>
  <c r="I128" i="1"/>
  <c r="M128" i="1" s="1"/>
  <c r="J124" i="1"/>
  <c r="N124" i="1" s="1"/>
  <c r="H121" i="1"/>
  <c r="J117" i="1"/>
  <c r="N117" i="1" s="1"/>
  <c r="H90" i="1"/>
  <c r="J87" i="1"/>
  <c r="N87" i="1" s="1"/>
  <c r="J146" i="1"/>
  <c r="N146" i="1" s="1"/>
  <c r="H80" i="1"/>
  <c r="I76" i="1"/>
  <c r="M76" i="1" s="1"/>
  <c r="H71" i="1"/>
  <c r="J437" i="1"/>
  <c r="N437" i="1" s="1"/>
  <c r="J354" i="1"/>
  <c r="N354" i="1" s="1"/>
  <c r="H324" i="1"/>
  <c r="J371" i="1"/>
  <c r="N371" i="1" s="1"/>
  <c r="I318" i="1"/>
  <c r="M318" i="1" s="1"/>
  <c r="H202" i="1"/>
  <c r="H387" i="1"/>
  <c r="I387" i="1"/>
  <c r="M387" i="1" s="1"/>
  <c r="I404" i="1"/>
  <c r="M404" i="1" s="1"/>
  <c r="H404" i="1"/>
  <c r="J404" i="1"/>
  <c r="N404" i="1" s="1"/>
  <c r="I263" i="1"/>
  <c r="M263" i="1" s="1"/>
  <c r="J263" i="1"/>
  <c r="N263" i="1" s="1"/>
  <c r="H263" i="1"/>
  <c r="J343" i="1"/>
  <c r="N343" i="1" s="1"/>
  <c r="H343" i="1"/>
  <c r="J335" i="1"/>
  <c r="N335" i="1" s="1"/>
  <c r="H335" i="1"/>
  <c r="J327" i="1"/>
  <c r="N327" i="1" s="1"/>
  <c r="H327" i="1"/>
  <c r="J390" i="1"/>
  <c r="N390" i="1" s="1"/>
  <c r="H390" i="1"/>
  <c r="J382" i="1"/>
  <c r="N382" i="1" s="1"/>
  <c r="H382" i="1"/>
  <c r="J374" i="1"/>
  <c r="N374" i="1" s="1"/>
  <c r="H374" i="1"/>
  <c r="J323" i="1"/>
  <c r="N323" i="1" s="1"/>
  <c r="H323" i="1"/>
  <c r="J430" i="1"/>
  <c r="N430" i="1" s="1"/>
  <c r="H430" i="1"/>
  <c r="H422" i="1"/>
  <c r="I422" i="1"/>
  <c r="M422" i="1" s="1"/>
  <c r="J422" i="1"/>
  <c r="N422" i="1" s="1"/>
  <c r="H414" i="1"/>
  <c r="I414" i="1"/>
  <c r="M414" i="1" s="1"/>
  <c r="H360" i="1"/>
  <c r="I360" i="1"/>
  <c r="M360" i="1" s="1"/>
  <c r="J360" i="1"/>
  <c r="N360" i="1" s="1"/>
  <c r="H400" i="1"/>
  <c r="I400" i="1"/>
  <c r="M400" i="1" s="1"/>
  <c r="J400" i="1"/>
  <c r="N400" i="1" s="1"/>
  <c r="H315" i="1"/>
  <c r="I315" i="1"/>
  <c r="M315" i="1" s="1"/>
  <c r="J315" i="1"/>
  <c r="N315" i="1" s="1"/>
  <c r="H308" i="1"/>
  <c r="I308" i="1"/>
  <c r="M308" i="1" s="1"/>
  <c r="H301" i="1"/>
  <c r="I301" i="1"/>
  <c r="M301" i="1" s="1"/>
  <c r="J301" i="1"/>
  <c r="N301" i="1" s="1"/>
  <c r="H293" i="1"/>
  <c r="J293" i="1"/>
  <c r="N293" i="1" s="1"/>
  <c r="I293" i="1"/>
  <c r="M293" i="1" s="1"/>
  <c r="H286" i="1"/>
  <c r="J286" i="1"/>
  <c r="N286" i="1" s="1"/>
  <c r="I286" i="1"/>
  <c r="M286" i="1" s="1"/>
  <c r="H272" i="1"/>
  <c r="J272" i="1"/>
  <c r="N272" i="1" s="1"/>
  <c r="I272" i="1"/>
  <c r="M272" i="1" s="1"/>
  <c r="H266" i="1"/>
  <c r="I266" i="1"/>
  <c r="M266" i="1" s="1"/>
  <c r="J266" i="1"/>
  <c r="N266" i="1" s="1"/>
  <c r="H259" i="1"/>
  <c r="I259" i="1"/>
  <c r="M259" i="1" s="1"/>
  <c r="J259" i="1"/>
  <c r="N259" i="1" s="1"/>
  <c r="H251" i="1"/>
  <c r="I251" i="1"/>
  <c r="M251" i="1" s="1"/>
  <c r="J251" i="1"/>
  <c r="N251" i="1" s="1"/>
  <c r="H243" i="1"/>
  <c r="I243" i="1"/>
  <c r="M243" i="1" s="1"/>
  <c r="J243" i="1"/>
  <c r="N243" i="1" s="1"/>
  <c r="H234" i="1"/>
  <c r="I234" i="1"/>
  <c r="M234" i="1" s="1"/>
  <c r="J234" i="1"/>
  <c r="N234" i="1" s="1"/>
  <c r="H226" i="1"/>
  <c r="I226" i="1"/>
  <c r="M226" i="1" s="1"/>
  <c r="J226" i="1"/>
  <c r="N226" i="1" s="1"/>
  <c r="H218" i="1"/>
  <c r="I218" i="1"/>
  <c r="M218" i="1" s="1"/>
  <c r="J218" i="1"/>
  <c r="N218" i="1" s="1"/>
  <c r="H204" i="1"/>
  <c r="I204" i="1"/>
  <c r="M204" i="1" s="1"/>
  <c r="J204" i="1"/>
  <c r="N204" i="1" s="1"/>
  <c r="H198" i="1"/>
  <c r="I198" i="1"/>
  <c r="M198" i="1" s="1"/>
  <c r="J198" i="1"/>
  <c r="N198" i="1" s="1"/>
  <c r="H210" i="1"/>
  <c r="I210" i="1"/>
  <c r="M210" i="1" s="1"/>
  <c r="J210" i="1"/>
  <c r="N210" i="1" s="1"/>
  <c r="H184" i="1"/>
  <c r="I184" i="1"/>
  <c r="M184" i="1" s="1"/>
  <c r="J184" i="1"/>
  <c r="N184" i="1" s="1"/>
  <c r="I172" i="1"/>
  <c r="M172" i="1" s="1"/>
  <c r="H172" i="1"/>
  <c r="J172" i="1"/>
  <c r="N172" i="1" s="1"/>
  <c r="I164" i="1"/>
  <c r="M164" i="1" s="1"/>
  <c r="H164" i="1"/>
  <c r="J164" i="1"/>
  <c r="N164" i="1" s="1"/>
  <c r="I181" i="1"/>
  <c r="M181" i="1" s="1"/>
  <c r="H181" i="1"/>
  <c r="J181" i="1"/>
  <c r="N181" i="1" s="1"/>
  <c r="I152" i="1"/>
  <c r="M152" i="1" s="1"/>
  <c r="H152" i="1"/>
  <c r="J152" i="1"/>
  <c r="N152" i="1" s="1"/>
  <c r="I66" i="1"/>
  <c r="M66" i="1" s="1"/>
  <c r="H66" i="1"/>
  <c r="J66" i="1"/>
  <c r="N66" i="1" s="1"/>
  <c r="I59" i="1"/>
  <c r="M59" i="1" s="1"/>
  <c r="H59" i="1"/>
  <c r="J59" i="1"/>
  <c r="N59" i="1" s="1"/>
  <c r="I52" i="1"/>
  <c r="M52" i="1" s="1"/>
  <c r="J52" i="1"/>
  <c r="N52" i="1" s="1"/>
  <c r="H147" i="1"/>
  <c r="I147" i="1"/>
  <c r="M147" i="1" s="1"/>
  <c r="J147" i="1"/>
  <c r="N147" i="1" s="1"/>
  <c r="H103" i="1"/>
  <c r="I103" i="1"/>
  <c r="M103" i="1" s="1"/>
  <c r="J103" i="1"/>
  <c r="N103" i="1" s="1"/>
  <c r="H96" i="1"/>
  <c r="I96" i="1"/>
  <c r="M96" i="1" s="1"/>
  <c r="J96" i="1"/>
  <c r="N96" i="1" s="1"/>
  <c r="H88" i="1"/>
  <c r="J88" i="1"/>
  <c r="N88" i="1" s="1"/>
  <c r="H83" i="1"/>
  <c r="J83" i="1"/>
  <c r="N83" i="1" s="1"/>
  <c r="H75" i="1"/>
  <c r="J75" i="1"/>
  <c r="N75" i="1" s="1"/>
  <c r="H2" i="1"/>
  <c r="H20" i="1"/>
  <c r="H13" i="1"/>
  <c r="J2" i="1"/>
  <c r="N2" i="1" s="1"/>
  <c r="J7" i="1"/>
  <c r="N7" i="1" s="1"/>
  <c r="I114" i="1"/>
  <c r="M114" i="1" s="1"/>
  <c r="J27" i="1"/>
  <c r="N27" i="1" s="1"/>
  <c r="I23" i="1"/>
  <c r="M23" i="1" s="1"/>
  <c r="J17" i="1"/>
  <c r="N17" i="1" s="1"/>
  <c r="I141" i="1"/>
  <c r="M141" i="1" s="1"/>
  <c r="I135" i="1"/>
  <c r="M135" i="1" s="1"/>
  <c r="J132" i="1"/>
  <c r="N132" i="1" s="1"/>
  <c r="I130" i="1"/>
  <c r="M130" i="1" s="1"/>
  <c r="J127" i="1"/>
  <c r="N127" i="1" s="1"/>
  <c r="H124" i="1"/>
  <c r="J120" i="1"/>
  <c r="N120" i="1" s="1"/>
  <c r="J116" i="1"/>
  <c r="N116" i="1" s="1"/>
  <c r="J89" i="1"/>
  <c r="N89" i="1" s="1"/>
  <c r="H87" i="1"/>
  <c r="I146" i="1"/>
  <c r="M146" i="1" s="1"/>
  <c r="J79" i="1"/>
  <c r="N79" i="1" s="1"/>
  <c r="I75" i="1"/>
  <c r="M75" i="1" s="1"/>
  <c r="H144" i="1"/>
  <c r="J436" i="1"/>
  <c r="N436" i="1" s="1"/>
  <c r="I354" i="1"/>
  <c r="M354" i="1" s="1"/>
  <c r="J340" i="1"/>
  <c r="N340" i="1" s="1"/>
  <c r="I390" i="1"/>
  <c r="M390" i="1" s="1"/>
  <c r="H369" i="1"/>
  <c r="I418" i="1"/>
  <c r="M418" i="1" s="1"/>
  <c r="H280" i="1"/>
  <c r="H347" i="1"/>
  <c r="I347" i="1"/>
  <c r="M347" i="1" s="1"/>
  <c r="H427" i="1"/>
  <c r="I427" i="1"/>
  <c r="M427" i="1" s="1"/>
  <c r="I290" i="1"/>
  <c r="M290" i="1" s="1"/>
  <c r="H290" i="1"/>
  <c r="J290" i="1"/>
  <c r="N290" i="1" s="1"/>
  <c r="H433" i="1"/>
  <c r="I433" i="1"/>
  <c r="M433" i="1" s="1"/>
  <c r="J433" i="1"/>
  <c r="N433" i="1" s="1"/>
  <c r="H349" i="1"/>
  <c r="I349" i="1"/>
  <c r="M349" i="1" s="1"/>
  <c r="J349" i="1"/>
  <c r="N349" i="1" s="1"/>
  <c r="H342" i="1"/>
  <c r="I342" i="1"/>
  <c r="M342" i="1" s="1"/>
  <c r="J342" i="1"/>
  <c r="N342" i="1" s="1"/>
  <c r="H334" i="1"/>
  <c r="I334" i="1"/>
  <c r="M334" i="1" s="1"/>
  <c r="J334" i="1"/>
  <c r="N334" i="1" s="1"/>
  <c r="H326" i="1"/>
  <c r="I326" i="1"/>
  <c r="M326" i="1" s="1"/>
  <c r="J326" i="1"/>
  <c r="N326" i="1" s="1"/>
  <c r="H389" i="1"/>
  <c r="I389" i="1"/>
  <c r="M389" i="1" s="1"/>
  <c r="J389" i="1"/>
  <c r="N389" i="1" s="1"/>
  <c r="H381" i="1"/>
  <c r="I381" i="1"/>
  <c r="M381" i="1" s="1"/>
  <c r="J381" i="1"/>
  <c r="N381" i="1" s="1"/>
  <c r="H373" i="1"/>
  <c r="I373" i="1"/>
  <c r="M373" i="1" s="1"/>
  <c r="J373" i="1"/>
  <c r="N373" i="1" s="1"/>
  <c r="H366" i="1"/>
  <c r="I366" i="1"/>
  <c r="M366" i="1" s="1"/>
  <c r="J366" i="1"/>
  <c r="N366" i="1" s="1"/>
  <c r="H429" i="1"/>
  <c r="I429" i="1"/>
  <c r="M429" i="1" s="1"/>
  <c r="J429" i="1"/>
  <c r="N429" i="1" s="1"/>
  <c r="H421" i="1"/>
  <c r="I421" i="1"/>
  <c r="M421" i="1" s="1"/>
  <c r="H413" i="1"/>
  <c r="I413" i="1"/>
  <c r="M413" i="1" s="1"/>
  <c r="J413" i="1"/>
  <c r="N413" i="1" s="1"/>
  <c r="H406" i="1"/>
  <c r="I406" i="1"/>
  <c r="M406" i="1" s="1"/>
  <c r="J406" i="1"/>
  <c r="N406" i="1" s="1"/>
  <c r="I321" i="1"/>
  <c r="M321" i="1" s="1"/>
  <c r="J321" i="1"/>
  <c r="N321" i="1" s="1"/>
  <c r="H314" i="1"/>
  <c r="I314" i="1"/>
  <c r="M314" i="1" s="1"/>
  <c r="H307" i="1"/>
  <c r="I307" i="1"/>
  <c r="M307" i="1" s="1"/>
  <c r="J307" i="1"/>
  <c r="N307" i="1" s="1"/>
  <c r="H300" i="1"/>
  <c r="I300" i="1"/>
  <c r="M300" i="1" s="1"/>
  <c r="J300" i="1"/>
  <c r="N300" i="1" s="1"/>
  <c r="H292" i="1"/>
  <c r="I292" i="1"/>
  <c r="M292" i="1" s="1"/>
  <c r="J292" i="1"/>
  <c r="N292" i="1" s="1"/>
  <c r="H279" i="1"/>
  <c r="I279" i="1"/>
  <c r="M279" i="1" s="1"/>
  <c r="J279" i="1"/>
  <c r="N279" i="1" s="1"/>
  <c r="H285" i="1"/>
  <c r="I285" i="1"/>
  <c r="M285" i="1" s="1"/>
  <c r="J285" i="1"/>
  <c r="N285" i="1" s="1"/>
  <c r="I265" i="1"/>
  <c r="M265" i="1" s="1"/>
  <c r="H265" i="1"/>
  <c r="J265" i="1"/>
  <c r="N265" i="1" s="1"/>
  <c r="H258" i="1"/>
  <c r="I258" i="1"/>
  <c r="M258" i="1" s="1"/>
  <c r="J258" i="1"/>
  <c r="N258" i="1" s="1"/>
  <c r="H250" i="1"/>
  <c r="I250" i="1"/>
  <c r="M250" i="1" s="1"/>
  <c r="H242" i="1"/>
  <c r="I242" i="1"/>
  <c r="M242" i="1" s="1"/>
  <c r="J242" i="1"/>
  <c r="N242" i="1" s="1"/>
  <c r="H233" i="1"/>
  <c r="I233" i="1"/>
  <c r="M233" i="1" s="1"/>
  <c r="J233" i="1"/>
  <c r="N233" i="1" s="1"/>
  <c r="H225" i="1"/>
  <c r="I225" i="1"/>
  <c r="M225" i="1" s="1"/>
  <c r="J225" i="1"/>
  <c r="N225" i="1" s="1"/>
  <c r="H217" i="1"/>
  <c r="I217" i="1"/>
  <c r="M217" i="1" s="1"/>
  <c r="J217" i="1"/>
  <c r="N217" i="1" s="1"/>
  <c r="H203" i="1"/>
  <c r="I203" i="1"/>
  <c r="M203" i="1" s="1"/>
  <c r="J203" i="1"/>
  <c r="N203" i="1" s="1"/>
  <c r="H197" i="1"/>
  <c r="I197" i="1"/>
  <c r="M197" i="1" s="1"/>
  <c r="J197" i="1"/>
  <c r="N197" i="1" s="1"/>
  <c r="H209" i="1"/>
  <c r="I209" i="1"/>
  <c r="M209" i="1" s="1"/>
  <c r="J209" i="1"/>
  <c r="N209" i="1" s="1"/>
  <c r="H183" i="1"/>
  <c r="I183" i="1"/>
  <c r="M183" i="1" s="1"/>
  <c r="I171" i="1"/>
  <c r="M171" i="1" s="1"/>
  <c r="J171" i="1"/>
  <c r="N171" i="1" s="1"/>
  <c r="H171" i="1"/>
  <c r="I163" i="1"/>
  <c r="M163" i="1" s="1"/>
  <c r="J163" i="1"/>
  <c r="N163" i="1" s="1"/>
  <c r="H163" i="1"/>
  <c r="I157" i="1"/>
  <c r="M157" i="1" s="1"/>
  <c r="J157" i="1"/>
  <c r="N157" i="1" s="1"/>
  <c r="H157" i="1"/>
  <c r="I151" i="1"/>
  <c r="M151" i="1" s="1"/>
  <c r="J151" i="1"/>
  <c r="N151" i="1" s="1"/>
  <c r="H151" i="1"/>
  <c r="I65" i="1"/>
  <c r="M65" i="1" s="1"/>
  <c r="J65" i="1"/>
  <c r="N65" i="1" s="1"/>
  <c r="H65" i="1"/>
  <c r="I58" i="1"/>
  <c r="M58" i="1" s="1"/>
  <c r="J58" i="1"/>
  <c r="N58" i="1" s="1"/>
  <c r="H58" i="1"/>
  <c r="I51" i="1"/>
  <c r="M51" i="1" s="1"/>
  <c r="J51" i="1"/>
  <c r="N51" i="1" s="1"/>
  <c r="H51" i="1"/>
  <c r="I44" i="1"/>
  <c r="M44" i="1" s="1"/>
  <c r="J44" i="1"/>
  <c r="N44" i="1" s="1"/>
  <c r="H44" i="1"/>
  <c r="I102" i="1"/>
  <c r="M102" i="1" s="1"/>
  <c r="J102" i="1"/>
  <c r="N102" i="1" s="1"/>
  <c r="H102" i="1"/>
  <c r="I95" i="1"/>
  <c r="M95" i="1" s="1"/>
  <c r="J95" i="1"/>
  <c r="N95" i="1" s="1"/>
  <c r="H95" i="1"/>
  <c r="H8" i="1"/>
  <c r="H12" i="1"/>
  <c r="H114" i="1"/>
  <c r="H24" i="1"/>
  <c r="J31" i="1"/>
  <c r="N31" i="1" s="1"/>
  <c r="J22" i="1"/>
  <c r="N22" i="1" s="1"/>
  <c r="H141" i="1"/>
  <c r="J137" i="1"/>
  <c r="N137" i="1" s="1"/>
  <c r="H135" i="1"/>
  <c r="I132" i="1"/>
  <c r="M132" i="1" s="1"/>
  <c r="I127" i="1"/>
  <c r="M127" i="1" s="1"/>
  <c r="J123" i="1"/>
  <c r="N123" i="1" s="1"/>
  <c r="I120" i="1"/>
  <c r="M120" i="1" s="1"/>
  <c r="H116" i="1"/>
  <c r="I89" i="1"/>
  <c r="M89" i="1" s="1"/>
  <c r="J86" i="1"/>
  <c r="N86" i="1" s="1"/>
  <c r="I83" i="1"/>
  <c r="M83" i="1" s="1"/>
  <c r="I79" i="1"/>
  <c r="M79" i="1" s="1"/>
  <c r="J74" i="1"/>
  <c r="N74" i="1" s="1"/>
  <c r="I143" i="1"/>
  <c r="M143" i="1" s="1"/>
  <c r="H436" i="1"/>
  <c r="H352" i="1"/>
  <c r="H338" i="1"/>
  <c r="J387" i="1"/>
  <c r="N387" i="1" s="1"/>
  <c r="I323" i="1"/>
  <c r="M323" i="1" s="1"/>
  <c r="J414" i="1"/>
  <c r="N414" i="1" s="1"/>
  <c r="I311" i="1"/>
  <c r="M311" i="1" s="1"/>
  <c r="J277" i="1"/>
  <c r="N277" i="1" s="1"/>
  <c r="H52" i="1"/>
  <c r="H379" i="1"/>
  <c r="I379" i="1"/>
  <c r="M379" i="1" s="1"/>
  <c r="I312" i="1"/>
  <c r="M312" i="1" s="1"/>
  <c r="H312" i="1"/>
  <c r="J312" i="1"/>
  <c r="N312" i="1" s="1"/>
  <c r="H438" i="1"/>
  <c r="J438" i="1"/>
  <c r="N438" i="1" s="1"/>
  <c r="H355" i="1"/>
  <c r="I355" i="1"/>
  <c r="M355" i="1" s="1"/>
  <c r="J355" i="1"/>
  <c r="N355" i="1" s="1"/>
  <c r="H348" i="1"/>
  <c r="I348" i="1"/>
  <c r="M348" i="1" s="1"/>
  <c r="J348" i="1"/>
  <c r="N348" i="1" s="1"/>
  <c r="H341" i="1"/>
  <c r="I341" i="1"/>
  <c r="M341" i="1" s="1"/>
  <c r="J341" i="1"/>
  <c r="N341" i="1" s="1"/>
  <c r="H333" i="1"/>
  <c r="I333" i="1"/>
  <c r="M333" i="1" s="1"/>
  <c r="J333" i="1"/>
  <c r="N333" i="1" s="1"/>
  <c r="H394" i="1"/>
  <c r="I394" i="1"/>
  <c r="M394" i="1" s="1"/>
  <c r="J394" i="1"/>
  <c r="N394" i="1" s="1"/>
  <c r="H388" i="1"/>
  <c r="I388" i="1"/>
  <c r="M388" i="1" s="1"/>
  <c r="J388" i="1"/>
  <c r="N388" i="1" s="1"/>
  <c r="H380" i="1"/>
  <c r="I380" i="1"/>
  <c r="M380" i="1" s="1"/>
  <c r="J380" i="1"/>
  <c r="N380" i="1" s="1"/>
  <c r="H372" i="1"/>
  <c r="I372" i="1"/>
  <c r="M372" i="1" s="1"/>
  <c r="J372" i="1"/>
  <c r="N372" i="1" s="1"/>
  <c r="H365" i="1"/>
  <c r="I365" i="1"/>
  <c r="M365" i="1" s="1"/>
  <c r="J365" i="1"/>
  <c r="N365" i="1" s="1"/>
  <c r="H428" i="1"/>
  <c r="I428" i="1"/>
  <c r="M428" i="1" s="1"/>
  <c r="J428" i="1"/>
  <c r="N428" i="1" s="1"/>
  <c r="I420" i="1"/>
  <c r="M420" i="1" s="1"/>
  <c r="H420" i="1"/>
  <c r="J420" i="1"/>
  <c r="N420" i="1" s="1"/>
  <c r="I412" i="1"/>
  <c r="M412" i="1" s="1"/>
  <c r="H412" i="1"/>
  <c r="J412" i="1"/>
  <c r="N412" i="1" s="1"/>
  <c r="I405" i="1"/>
  <c r="M405" i="1" s="1"/>
  <c r="J405" i="1"/>
  <c r="N405" i="1" s="1"/>
  <c r="I399" i="1"/>
  <c r="M399" i="1" s="1"/>
  <c r="H399" i="1"/>
  <c r="J399" i="1"/>
  <c r="N399" i="1" s="1"/>
  <c r="I313" i="1"/>
  <c r="M313" i="1" s="1"/>
  <c r="H313" i="1"/>
  <c r="J313" i="1"/>
  <c r="N313" i="1" s="1"/>
  <c r="I397" i="1"/>
  <c r="M397" i="1" s="1"/>
  <c r="H397" i="1"/>
  <c r="J397" i="1"/>
  <c r="N397" i="1" s="1"/>
  <c r="I299" i="1"/>
  <c r="M299" i="1" s="1"/>
  <c r="J299" i="1"/>
  <c r="N299" i="1" s="1"/>
  <c r="H291" i="1"/>
  <c r="I291" i="1"/>
  <c r="M291" i="1" s="1"/>
  <c r="H278" i="1"/>
  <c r="I278" i="1"/>
  <c r="M278" i="1" s="1"/>
  <c r="J278" i="1"/>
  <c r="N278" i="1" s="1"/>
  <c r="H284" i="1"/>
  <c r="I284" i="1"/>
  <c r="M284" i="1" s="1"/>
  <c r="J284" i="1"/>
  <c r="N284" i="1" s="1"/>
  <c r="H264" i="1"/>
  <c r="I264" i="1"/>
  <c r="M264" i="1" s="1"/>
  <c r="J264" i="1"/>
  <c r="N264" i="1" s="1"/>
  <c r="H257" i="1"/>
  <c r="I257" i="1"/>
  <c r="M257" i="1" s="1"/>
  <c r="J257" i="1"/>
  <c r="N257" i="1" s="1"/>
  <c r="H249" i="1"/>
  <c r="I249" i="1"/>
  <c r="M249" i="1" s="1"/>
  <c r="J249" i="1"/>
  <c r="N249" i="1" s="1"/>
  <c r="H237" i="1"/>
  <c r="I237" i="1"/>
  <c r="M237" i="1" s="1"/>
  <c r="J237" i="1"/>
  <c r="N237" i="1" s="1"/>
  <c r="H232" i="1"/>
  <c r="I232" i="1"/>
  <c r="M232" i="1" s="1"/>
  <c r="J232" i="1"/>
  <c r="N232" i="1" s="1"/>
  <c r="H224" i="1"/>
  <c r="I224" i="1"/>
  <c r="M224" i="1" s="1"/>
  <c r="J224" i="1"/>
  <c r="N224" i="1" s="1"/>
  <c r="H216" i="1"/>
  <c r="I216" i="1"/>
  <c r="M216" i="1" s="1"/>
  <c r="J216" i="1"/>
  <c r="N216" i="1" s="1"/>
  <c r="H212" i="1"/>
  <c r="I212" i="1"/>
  <c r="M212" i="1" s="1"/>
  <c r="J212" i="1"/>
  <c r="N212" i="1" s="1"/>
  <c r="H196" i="1"/>
  <c r="I196" i="1"/>
  <c r="M196" i="1" s="1"/>
  <c r="J196" i="1"/>
  <c r="N196" i="1" s="1"/>
  <c r="H190" i="1"/>
  <c r="I190" i="1"/>
  <c r="M190" i="1" s="1"/>
  <c r="J190" i="1"/>
  <c r="N190" i="1" s="1"/>
  <c r="I208" i="1"/>
  <c r="M208" i="1" s="1"/>
  <c r="J208" i="1"/>
  <c r="N208" i="1" s="1"/>
  <c r="H208" i="1"/>
  <c r="I170" i="1"/>
  <c r="M170" i="1" s="1"/>
  <c r="J170" i="1"/>
  <c r="N170" i="1" s="1"/>
  <c r="H170" i="1"/>
  <c r="I162" i="1"/>
  <c r="M162" i="1" s="1"/>
  <c r="J162" i="1"/>
  <c r="N162" i="1" s="1"/>
  <c r="H162" i="1"/>
  <c r="I180" i="1"/>
  <c r="M180" i="1" s="1"/>
  <c r="J180" i="1"/>
  <c r="N180" i="1" s="1"/>
  <c r="H180" i="1"/>
  <c r="I150" i="1"/>
  <c r="M150" i="1" s="1"/>
  <c r="J150" i="1"/>
  <c r="N150" i="1" s="1"/>
  <c r="H150" i="1"/>
  <c r="I64" i="1"/>
  <c r="M64" i="1" s="1"/>
  <c r="J64" i="1"/>
  <c r="N64" i="1" s="1"/>
  <c r="H64" i="1"/>
  <c r="I57" i="1"/>
  <c r="M57" i="1" s="1"/>
  <c r="J57" i="1"/>
  <c r="N57" i="1" s="1"/>
  <c r="H57" i="1"/>
  <c r="I50" i="1"/>
  <c r="M50" i="1" s="1"/>
  <c r="J50" i="1"/>
  <c r="N50" i="1" s="1"/>
  <c r="H50" i="1"/>
  <c r="I108" i="1"/>
  <c r="M108" i="1" s="1"/>
  <c r="J108" i="1"/>
  <c r="N108" i="1" s="1"/>
  <c r="H108" i="1"/>
  <c r="I101" i="1"/>
  <c r="M101" i="1" s="1"/>
  <c r="J101" i="1"/>
  <c r="N101" i="1" s="1"/>
  <c r="H101" i="1"/>
  <c r="I94" i="1"/>
  <c r="M94" i="1" s="1"/>
  <c r="J94" i="1"/>
  <c r="N94" i="1" s="1"/>
  <c r="H94" i="1"/>
  <c r="H40" i="1"/>
  <c r="I40" i="1"/>
  <c r="M40" i="1" s="1"/>
  <c r="H81" i="1"/>
  <c r="I81" i="1"/>
  <c r="M81" i="1" s="1"/>
  <c r="H73" i="1"/>
  <c r="I73" i="1"/>
  <c r="M73" i="1" s="1"/>
  <c r="H18" i="1"/>
  <c r="H31" i="1"/>
  <c r="I16" i="1"/>
  <c r="M16" i="1" s="1"/>
  <c r="J140" i="1"/>
  <c r="N140" i="1" s="1"/>
  <c r="H137" i="1"/>
  <c r="I134" i="1"/>
  <c r="M134" i="1" s="1"/>
  <c r="I38" i="1"/>
  <c r="M38" i="1" s="1"/>
  <c r="J119" i="1"/>
  <c r="N119" i="1" s="1"/>
  <c r="I88" i="1"/>
  <c r="M88" i="1" s="1"/>
  <c r="I74" i="1"/>
  <c r="M74" i="1" s="1"/>
  <c r="H143" i="1"/>
  <c r="J356" i="1"/>
  <c r="N356" i="1" s="1"/>
  <c r="J351" i="1"/>
  <c r="N351" i="1" s="1"/>
  <c r="I335" i="1"/>
  <c r="M335" i="1" s="1"/>
  <c r="H385" i="1"/>
  <c r="J364" i="1"/>
  <c r="N364" i="1" s="1"/>
  <c r="H411" i="1"/>
  <c r="J308" i="1"/>
  <c r="N308" i="1" s="1"/>
  <c r="J273" i="1"/>
  <c r="N273" i="1" s="1"/>
  <c r="M439" i="1" l="1"/>
  <c r="M432" i="1"/>
  <c r="M396" i="1"/>
  <c r="M358" i="1"/>
  <c r="M322" i="1"/>
  <c r="M282" i="1"/>
  <c r="M238" i="1"/>
  <c r="M207" i="1"/>
  <c r="M177" i="1"/>
  <c r="M145" i="1"/>
  <c r="M111" i="1"/>
  <c r="M37" i="1"/>
  <c r="M70" i="1"/>
  <c r="M537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L1" authorId="0" shapeId="0">
      <text>
        <r>
          <rPr>
            <b/>
            <sz val="10"/>
            <color rgb="FF000000"/>
            <rFont val="Tahoma"/>
            <family val="2"/>
          </rPr>
          <t>Cheaucrosoft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Check if loan state is in the banned states of the facility. #VALUE meanst not found, which is then the correct</t>
        </r>
      </text>
    </comment>
    <comment ref="M1" authorId="0" shapeId="0">
      <text>
        <r>
          <rPr>
            <b/>
            <sz val="10"/>
            <color rgb="FF000000"/>
            <rFont val="Tahoma"/>
            <family val="2"/>
          </rPr>
          <t xml:space="preserve">Cheau: </t>
        </r>
        <r>
          <rPr>
            <sz val="10"/>
            <color rgb="FF000000"/>
            <rFont val="Tahoma"/>
            <family val="2"/>
          </rPr>
          <t xml:space="preserve">Manually calculate expected yields
</t>
        </r>
      </text>
    </comment>
    <comment ref="N1" authorId="0" shapeId="0">
      <text>
        <r>
          <rPr>
            <b/>
            <sz val="10"/>
            <color rgb="FF000000"/>
            <rFont val="Tahoma"/>
            <family val="2"/>
          </rPr>
          <t>Cheau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value &gt; 0 means this is valid
</t>
        </r>
      </text>
    </comment>
  </commentList>
</comments>
</file>

<file path=xl/sharedStrings.xml><?xml version="1.0" encoding="utf-8"?>
<sst xmlns="http://schemas.openxmlformats.org/spreadsheetml/2006/main" count="479" uniqueCount="91">
  <si>
    <t>interest_rate</t>
  </si>
  <si>
    <t>amount</t>
  </si>
  <si>
    <t>id</t>
  </si>
  <si>
    <t>default_likelihood</t>
  </si>
  <si>
    <t>state</t>
  </si>
  <si>
    <t>LA</t>
  </si>
  <si>
    <t>TN</t>
  </si>
  <si>
    <t>SC</t>
  </si>
  <si>
    <t>OK</t>
  </si>
  <si>
    <t>WA</t>
  </si>
  <si>
    <t>CT</t>
  </si>
  <si>
    <t>NH</t>
  </si>
  <si>
    <t>ND</t>
  </si>
  <si>
    <t>AZ</t>
  </si>
  <si>
    <t>DC</t>
  </si>
  <si>
    <t>HI</t>
  </si>
  <si>
    <t>MT</t>
  </si>
  <si>
    <t>MO</t>
  </si>
  <si>
    <t>SD</t>
  </si>
  <si>
    <t>WI</t>
  </si>
  <si>
    <t>IL</t>
  </si>
  <si>
    <t>ME</t>
  </si>
  <si>
    <t>WY</t>
  </si>
  <si>
    <t>DE</t>
  </si>
  <si>
    <t>NC</t>
  </si>
  <si>
    <t>NJ</t>
  </si>
  <si>
    <t>CA</t>
  </si>
  <si>
    <t>VT</t>
  </si>
  <si>
    <t>IA</t>
  </si>
  <si>
    <t>RI</t>
  </si>
  <si>
    <t>KY</t>
  </si>
  <si>
    <t>MN</t>
  </si>
  <si>
    <t>MI</t>
  </si>
  <si>
    <t>TX</t>
  </si>
  <si>
    <t>IN</t>
  </si>
  <si>
    <t>UT</t>
  </si>
  <si>
    <t>GA</t>
  </si>
  <si>
    <t>NY</t>
  </si>
  <si>
    <t>PA</t>
  </si>
  <si>
    <t>VA</t>
  </si>
  <si>
    <t>WV</t>
  </si>
  <si>
    <t>MS</t>
  </si>
  <si>
    <t>NE</t>
  </si>
  <si>
    <t>NV</t>
  </si>
  <si>
    <t>ID</t>
  </si>
  <si>
    <t>MD</t>
  </si>
  <si>
    <t>CO</t>
  </si>
  <si>
    <t>OH</t>
  </si>
  <si>
    <t>AL</t>
  </si>
  <si>
    <t>NM</t>
  </si>
  <si>
    <t>MA</t>
  </si>
  <si>
    <t>FL</t>
  </si>
  <si>
    <t>OR</t>
  </si>
  <si>
    <t>AR</t>
  </si>
  <si>
    <t>AK</t>
  </si>
  <si>
    <t>KS</t>
  </si>
  <si>
    <t>loan_id</t>
  </si>
  <si>
    <t>facility_id</t>
  </si>
  <si>
    <t>bank_id</t>
  </si>
  <si>
    <t>banned_state</t>
  </si>
  <si>
    <t>max_default_likelihood</t>
  </si>
  <si>
    <t>expected_yield</t>
  </si>
  <si>
    <t>LA,WA,CT,CO</t>
  </si>
  <si>
    <t>OK,MD</t>
  </si>
  <si>
    <t>NH,SD</t>
  </si>
  <si>
    <t>UT,MD</t>
  </si>
  <si>
    <t>ND,MO,KS</t>
  </si>
  <si>
    <t>TN,MI,IA</t>
  </si>
  <si>
    <t>TX,VA,ND</t>
  </si>
  <si>
    <t>MA,PA,NE,ND</t>
  </si>
  <si>
    <t>KY,WI</t>
  </si>
  <si>
    <t>RI,DE</t>
  </si>
  <si>
    <t>MA,SC,WA</t>
  </si>
  <si>
    <t xml:space="preserve"> calc_expected_yields</t>
  </si>
  <si>
    <t>1 Total</t>
  </si>
  <si>
    <t>4 Total</t>
  </si>
  <si>
    <t>2 Total</t>
  </si>
  <si>
    <t>3 Total</t>
  </si>
  <si>
    <t>5 Total</t>
  </si>
  <si>
    <t>6 Total</t>
  </si>
  <si>
    <t>7 Total</t>
  </si>
  <si>
    <t>8 Total</t>
  </si>
  <si>
    <t>9 Total</t>
  </si>
  <si>
    <t>12 Total</t>
  </si>
  <si>
    <t>11 Total</t>
  </si>
  <si>
    <t>10 Total</t>
  </si>
  <si>
    <t>13 Total</t>
  </si>
  <si>
    <t>Grand Total</t>
  </si>
  <si>
    <t>max_default_likelihood - default_likelihood</t>
  </si>
  <si>
    <t>banned_states</t>
  </si>
  <si>
    <t>Check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</si>
</sst>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9" fillId="33" borderId="0" xfId="0" applyFont="1" applyFill="1"/>
    <xf numFmtId="0" fontId="16" fillId="33" borderId="0" xfId="0" applyFont="1" applyFill="1"/>
    <xf numFmtId="0" fontId="16" fillId="34" borderId="0" xfId="0" applyFont="1" applyFill="1"/>
    <xf numFmtId="0" fontId="18" fillId="33" borderId="0" xfId="0" applyFont="1" applyFill="1"/>
    <xf numFmtId="0" fontId="16" fillId="0" borderId="10" xfId="0" applyFont="1" applyBorder="1"/>
    <xf numFmtId="0" fontId="19" fillId="33" borderId="10" xfId="0" applyFont="1" applyFill="1" applyBorder="1"/>
    <xf numFmtId="0" fontId="16" fillId="33" borderId="10" xfId="0" applyFont="1" applyFill="1" applyBorder="1"/>
    <xf numFmtId="0" fontId="22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7"/>
  <sheetViews>
    <sheetView tabSelected="1" topLeftCell="E1" workbookViewId="0">
      <pane ySplit="1" topLeftCell="A2" activePane="bottomLeft" state="frozen"/>
      <selection pane="bottomLeft" activeCell="S13" sqref="S13"/>
    </sheetView>
  </sheetViews>
  <sheetFormatPr baseColWidth="10" defaultRowHeight="16" outlineLevelRow="2" x14ac:dyDescent="0.2"/>
  <cols>
    <col min="2" max="2" width="16" customWidth="1"/>
    <col min="4" max="4" width="19.33203125" customWidth="1"/>
    <col min="7" max="8" width="10.83203125" style="1"/>
    <col min="9" max="9" width="14.83203125" style="1" customWidth="1"/>
    <col min="10" max="12" width="23" style="1" customWidth="1"/>
    <col min="13" max="13" width="27.33203125" style="1" customWidth="1"/>
    <col min="14" max="14" width="40.5" style="1" customWidth="1"/>
  </cols>
  <sheetData>
    <row r="1" spans="1:14" s="6" customFormat="1" x14ac:dyDescent="0.2">
      <c r="A1" s="6" t="s">
        <v>56</v>
      </c>
      <c r="B1" s="6" t="s">
        <v>0</v>
      </c>
      <c r="C1" s="6" t="s">
        <v>1</v>
      </c>
      <c r="D1" s="6" t="s">
        <v>3</v>
      </c>
      <c r="E1" s="6" t="s">
        <v>4</v>
      </c>
      <c r="G1" s="7" t="s">
        <v>57</v>
      </c>
      <c r="H1" s="8" t="s">
        <v>1</v>
      </c>
      <c r="I1" s="8" t="s">
        <v>0</v>
      </c>
      <c r="J1" s="8" t="s">
        <v>60</v>
      </c>
      <c r="K1" s="8" t="s">
        <v>89</v>
      </c>
      <c r="L1" s="8" t="s">
        <v>90</v>
      </c>
      <c r="M1" s="8" t="s">
        <v>73</v>
      </c>
      <c r="N1" s="8" t="s">
        <v>88</v>
      </c>
    </row>
    <row r="2" spans="1:14" outlineLevel="2" x14ac:dyDescent="0.2">
      <c r="A2">
        <v>1</v>
      </c>
      <c r="B2">
        <v>0.25</v>
      </c>
      <c r="C2">
        <v>23549</v>
      </c>
      <c r="D2">
        <v>0.04</v>
      </c>
      <c r="E2" t="s">
        <v>5</v>
      </c>
      <c r="G2" s="5">
        <f>VLOOKUP(A2,assignments!$A$1:$B$426,2,FALSE)</f>
        <v>1</v>
      </c>
      <c r="H2" s="1">
        <f>VLOOKUP(G2,facilities!$A$2:$D$16,2,FALSE)</f>
        <v>1936153</v>
      </c>
      <c r="I2" s="1">
        <f>VLOOKUP(G2,facilities!$A$2:$D$16,3,FALSE)</f>
        <v>0.02</v>
      </c>
      <c r="J2" s="1">
        <f>VLOOKUP(G2,covenants!$A$2:$D$16,4,FALSE)</f>
        <v>0.09</v>
      </c>
      <c r="K2" s="1" t="str">
        <f>VLOOKUP(G2,covenants!$A$2:$D$16,3,FALSE)</f>
        <v>ND,MO,KS</v>
      </c>
      <c r="L2" s="1" t="e">
        <f>SEARCH(E2,K2)</f>
        <v>#VALUE!</v>
      </c>
      <c r="M2" s="1">
        <f>(1-D2)*B2*C2-D2*C2-I2*C2</f>
        <v>4238.82</v>
      </c>
      <c r="N2" s="1">
        <f>J2-D2</f>
        <v>4.9999999999999996E-2</v>
      </c>
    </row>
    <row r="3" spans="1:14" outlineLevel="2" x14ac:dyDescent="0.2">
      <c r="A3">
        <v>2</v>
      </c>
      <c r="B3">
        <v>0.25</v>
      </c>
      <c r="C3">
        <v>47821</v>
      </c>
      <c r="D3">
        <v>0.05</v>
      </c>
      <c r="E3" t="s">
        <v>6</v>
      </c>
      <c r="G3" s="5">
        <f>VLOOKUP(A3,assignments!$A$1:$B$426,2,FALSE)</f>
        <v>1</v>
      </c>
      <c r="H3" s="1">
        <f>VLOOKUP(G3,facilities!$A$2:$D$16,2,FALSE)</f>
        <v>1936153</v>
      </c>
      <c r="I3" s="1">
        <f>VLOOKUP(G3,facilities!$A$2:$D$16,3,FALSE)</f>
        <v>0.02</v>
      </c>
      <c r="J3" s="1">
        <f>VLOOKUP(G3,covenants!$A$2:$D$16,4,FALSE)</f>
        <v>0.09</v>
      </c>
      <c r="K3" s="1" t="str">
        <f>VLOOKUP(G3,covenants!$A$2:$D$16,3,FALSE)</f>
        <v>ND,MO,KS</v>
      </c>
      <c r="L3" s="1" t="e">
        <f t="shared" ref="L3:L66" si="0">SEARCH(E3,K3)</f>
        <v>#VALUE!</v>
      </c>
      <c r="M3" s="1">
        <f>(1-D3)*B3*C3-D3*C3-I3*C3</f>
        <v>8010.0174999999999</v>
      </c>
      <c r="N3" s="1">
        <f>J3-D3</f>
        <v>3.9999999999999994E-2</v>
      </c>
    </row>
    <row r="4" spans="1:14" outlineLevel="2" x14ac:dyDescent="0.2">
      <c r="A4">
        <v>3</v>
      </c>
      <c r="B4">
        <v>0.35</v>
      </c>
      <c r="C4">
        <v>92388</v>
      </c>
      <c r="D4">
        <v>7.0000000000000007E-2</v>
      </c>
      <c r="E4" t="s">
        <v>7</v>
      </c>
      <c r="G4" s="5">
        <f>VLOOKUP(A4,assignments!$A$1:$B$426,2,FALSE)</f>
        <v>1</v>
      </c>
      <c r="H4" s="1">
        <f>VLOOKUP(G4,facilities!$A$2:$D$16,2,FALSE)</f>
        <v>1936153</v>
      </c>
      <c r="I4" s="1">
        <f>VLOOKUP(G4,facilities!$A$2:$D$16,3,FALSE)</f>
        <v>0.02</v>
      </c>
      <c r="J4" s="1">
        <f>VLOOKUP(G4,covenants!$A$2:$D$16,4,FALSE)</f>
        <v>0.09</v>
      </c>
      <c r="K4" s="1" t="str">
        <f>VLOOKUP(G4,covenants!$A$2:$D$16,3,FALSE)</f>
        <v>ND,MO,KS</v>
      </c>
      <c r="L4" s="1" t="e">
        <f t="shared" si="0"/>
        <v>#VALUE!</v>
      </c>
      <c r="M4" s="1">
        <f>(1-D4)*B4*C4-D4*C4-I4*C4</f>
        <v>21757.373999999996</v>
      </c>
      <c r="N4" s="1">
        <f>J4-D4</f>
        <v>1.999999999999999E-2</v>
      </c>
    </row>
    <row r="5" spans="1:14" outlineLevel="2" x14ac:dyDescent="0.2">
      <c r="A5">
        <v>4</v>
      </c>
      <c r="B5">
        <v>0.15</v>
      </c>
      <c r="C5">
        <v>13961</v>
      </c>
      <c r="D5">
        <v>0.01</v>
      </c>
      <c r="E5" t="s">
        <v>8</v>
      </c>
      <c r="G5" s="5">
        <f>VLOOKUP(A5,assignments!$A$1:$B$426,2,FALSE)</f>
        <v>1</v>
      </c>
      <c r="H5" s="1">
        <f>VLOOKUP(G5,facilities!$A$2:$D$16,2,FALSE)</f>
        <v>1936153</v>
      </c>
      <c r="I5" s="1">
        <f>VLOOKUP(G5,facilities!$A$2:$D$16,3,FALSE)</f>
        <v>0.02</v>
      </c>
      <c r="J5" s="1">
        <f>VLOOKUP(G5,covenants!$A$2:$D$16,4,FALSE)</f>
        <v>0.09</v>
      </c>
      <c r="K5" s="1" t="str">
        <f>VLOOKUP(G5,covenants!$A$2:$D$16,3,FALSE)</f>
        <v>ND,MO,KS</v>
      </c>
      <c r="L5" s="1" t="e">
        <f t="shared" si="0"/>
        <v>#VALUE!</v>
      </c>
      <c r="M5" s="1">
        <f>(1-D5)*B5*C5-D5*C5-I5*C5</f>
        <v>1654.3784999999996</v>
      </c>
      <c r="N5" s="1">
        <f>J5-D5</f>
        <v>0.08</v>
      </c>
    </row>
    <row r="6" spans="1:14" outlineLevel="2" x14ac:dyDescent="0.2">
      <c r="A6">
        <v>5</v>
      </c>
      <c r="B6">
        <v>0.35</v>
      </c>
      <c r="C6">
        <v>76811</v>
      </c>
      <c r="D6">
        <v>7.0000000000000007E-2</v>
      </c>
      <c r="E6" t="s">
        <v>9</v>
      </c>
      <c r="G6" s="5">
        <f>VLOOKUP(A6,assignments!$A$1:$B$426,2,FALSE)</f>
        <v>1</v>
      </c>
      <c r="H6" s="1">
        <f>VLOOKUP(G6,facilities!$A$2:$D$16,2,FALSE)</f>
        <v>1936153</v>
      </c>
      <c r="I6" s="1">
        <f>VLOOKUP(G6,facilities!$A$2:$D$16,3,FALSE)</f>
        <v>0.02</v>
      </c>
      <c r="J6" s="1">
        <f>VLOOKUP(G6,covenants!$A$2:$D$16,4,FALSE)</f>
        <v>0.09</v>
      </c>
      <c r="K6" s="1" t="str">
        <f>VLOOKUP(G6,covenants!$A$2:$D$16,3,FALSE)</f>
        <v>ND,MO,KS</v>
      </c>
      <c r="L6" s="1" t="e">
        <f t="shared" si="0"/>
        <v>#VALUE!</v>
      </c>
      <c r="M6" s="1">
        <f>(1-D6)*B6*C6-D6*C6-I6*C6</f>
        <v>18088.990499999996</v>
      </c>
      <c r="N6" s="1">
        <f>J6-D6</f>
        <v>1.999999999999999E-2</v>
      </c>
    </row>
    <row r="7" spans="1:14" outlineLevel="2" x14ac:dyDescent="0.2">
      <c r="A7">
        <v>6</v>
      </c>
      <c r="B7">
        <v>0.15</v>
      </c>
      <c r="C7">
        <v>44971</v>
      </c>
      <c r="D7">
        <v>0.02</v>
      </c>
      <c r="E7" t="s">
        <v>9</v>
      </c>
      <c r="G7" s="5">
        <f>VLOOKUP(A7,assignments!$A$1:$B$426,2,FALSE)</f>
        <v>1</v>
      </c>
      <c r="H7" s="1">
        <f>VLOOKUP(G7,facilities!$A$2:$D$16,2,FALSE)</f>
        <v>1936153</v>
      </c>
      <c r="I7" s="1">
        <f>VLOOKUP(G7,facilities!$A$2:$D$16,3,FALSE)</f>
        <v>0.02</v>
      </c>
      <c r="J7" s="1">
        <f>VLOOKUP(G7,covenants!$A$2:$D$16,4,FALSE)</f>
        <v>0.09</v>
      </c>
      <c r="K7" s="1" t="str">
        <f>VLOOKUP(G7,covenants!$A$2:$D$16,3,FALSE)</f>
        <v>ND,MO,KS</v>
      </c>
      <c r="L7" s="1" t="e">
        <f t="shared" si="0"/>
        <v>#VALUE!</v>
      </c>
      <c r="M7" s="1">
        <f>(1-D7)*B7*C7-D7*C7-I7*C7</f>
        <v>4811.8969999999999</v>
      </c>
      <c r="N7" s="1">
        <f>J7-D7</f>
        <v>6.9999999999999993E-2</v>
      </c>
    </row>
    <row r="8" spans="1:14" outlineLevel="2" x14ac:dyDescent="0.2">
      <c r="A8">
        <v>7</v>
      </c>
      <c r="B8">
        <v>0.35</v>
      </c>
      <c r="C8">
        <v>90674</v>
      </c>
      <c r="D8">
        <v>0.08</v>
      </c>
      <c r="E8" t="s">
        <v>10</v>
      </c>
      <c r="G8" s="5">
        <f>VLOOKUP(A8,assignments!$A$1:$B$426,2,FALSE)</f>
        <v>1</v>
      </c>
      <c r="H8" s="1">
        <f>VLOOKUP(G8,facilities!$A$2:$D$16,2,FALSE)</f>
        <v>1936153</v>
      </c>
      <c r="I8" s="1">
        <f>VLOOKUP(G8,facilities!$A$2:$D$16,3,FALSE)</f>
        <v>0.02</v>
      </c>
      <c r="J8" s="1">
        <f>VLOOKUP(G8,covenants!$A$2:$D$16,4,FALSE)</f>
        <v>0.09</v>
      </c>
      <c r="K8" s="1" t="str">
        <f>VLOOKUP(G8,covenants!$A$2:$D$16,3,FALSE)</f>
        <v>ND,MO,KS</v>
      </c>
      <c r="L8" s="1" t="e">
        <f t="shared" si="0"/>
        <v>#VALUE!</v>
      </c>
      <c r="M8" s="1">
        <f>(1-D8)*B8*C8-D8*C8-I8*C8</f>
        <v>20129.628000000001</v>
      </c>
      <c r="N8" s="1">
        <f>J8-D8</f>
        <v>9.999999999999995E-3</v>
      </c>
    </row>
    <row r="9" spans="1:14" outlineLevel="2" x14ac:dyDescent="0.2">
      <c r="A9">
        <v>8</v>
      </c>
      <c r="B9">
        <v>0.15</v>
      </c>
      <c r="C9">
        <v>32032</v>
      </c>
      <c r="D9">
        <v>0.01</v>
      </c>
      <c r="E9" t="s">
        <v>11</v>
      </c>
      <c r="G9" s="5">
        <f>VLOOKUP(A9,assignments!$A$1:$B$426,2,FALSE)</f>
        <v>1</v>
      </c>
      <c r="H9" s="1">
        <f>VLOOKUP(G9,facilities!$A$2:$D$16,2,FALSE)</f>
        <v>1936153</v>
      </c>
      <c r="I9" s="1">
        <f>VLOOKUP(G9,facilities!$A$2:$D$16,3,FALSE)</f>
        <v>0.02</v>
      </c>
      <c r="J9" s="1">
        <f>VLOOKUP(G9,covenants!$A$2:$D$16,4,FALSE)</f>
        <v>0.09</v>
      </c>
      <c r="K9" s="1" t="str">
        <f>VLOOKUP(G9,covenants!$A$2:$D$16,3,FALSE)</f>
        <v>ND,MO,KS</v>
      </c>
      <c r="L9" s="1" t="e">
        <f t="shared" si="0"/>
        <v>#VALUE!</v>
      </c>
      <c r="M9" s="1">
        <f>(1-D9)*B9*C9-D9*C9-I9*C9</f>
        <v>3795.7919999999999</v>
      </c>
      <c r="N9" s="1">
        <f>J9-D9</f>
        <v>0.08</v>
      </c>
    </row>
    <row r="10" spans="1:14" outlineLevel="2" x14ac:dyDescent="0.2">
      <c r="A10">
        <v>10</v>
      </c>
      <c r="B10">
        <v>0.25</v>
      </c>
      <c r="C10">
        <v>82388</v>
      </c>
      <c r="D10">
        <v>0.04</v>
      </c>
      <c r="E10" t="s">
        <v>13</v>
      </c>
      <c r="G10" s="5">
        <f>VLOOKUP(A10,assignments!$A$1:$B$426,2,FALSE)</f>
        <v>1</v>
      </c>
      <c r="H10" s="1">
        <f>VLOOKUP(G10,facilities!$A$2:$D$16,2,FALSE)</f>
        <v>1936153</v>
      </c>
      <c r="I10" s="1">
        <f>VLOOKUP(G10,facilities!$A$2:$D$16,3,FALSE)</f>
        <v>0.02</v>
      </c>
      <c r="J10" s="1">
        <f>VLOOKUP(G10,covenants!$A$2:$D$16,4,FALSE)</f>
        <v>0.09</v>
      </c>
      <c r="K10" s="1" t="str">
        <f>VLOOKUP(G10,covenants!$A$2:$D$16,3,FALSE)</f>
        <v>ND,MO,KS</v>
      </c>
      <c r="L10" s="1" t="e">
        <f t="shared" si="0"/>
        <v>#VALUE!</v>
      </c>
      <c r="M10" s="1">
        <f>(1-D10)*B10*C10-D10*C10-I10*C10</f>
        <v>14829.839999999998</v>
      </c>
      <c r="N10" s="1">
        <f>J10-D10</f>
        <v>4.9999999999999996E-2</v>
      </c>
    </row>
    <row r="11" spans="1:14" outlineLevel="2" x14ac:dyDescent="0.2">
      <c r="A11">
        <v>11</v>
      </c>
      <c r="B11">
        <v>0.15</v>
      </c>
      <c r="C11">
        <v>95190</v>
      </c>
      <c r="D11">
        <v>0.02</v>
      </c>
      <c r="E11" t="s">
        <v>10</v>
      </c>
      <c r="G11" s="5">
        <f>VLOOKUP(A11,assignments!$A$1:$B$426,2,FALSE)</f>
        <v>1</v>
      </c>
      <c r="H11" s="1">
        <f>VLOOKUP(G11,facilities!$A$2:$D$16,2,FALSE)</f>
        <v>1936153</v>
      </c>
      <c r="I11" s="1">
        <f>VLOOKUP(G11,facilities!$A$2:$D$16,3,FALSE)</f>
        <v>0.02</v>
      </c>
      <c r="J11" s="1">
        <f>VLOOKUP(G11,covenants!$A$2:$D$16,4,FALSE)</f>
        <v>0.09</v>
      </c>
      <c r="K11" s="1" t="str">
        <f>VLOOKUP(G11,covenants!$A$2:$D$16,3,FALSE)</f>
        <v>ND,MO,KS</v>
      </c>
      <c r="L11" s="1" t="e">
        <f t="shared" si="0"/>
        <v>#VALUE!</v>
      </c>
      <c r="M11" s="1">
        <f>(1-D11)*B11*C11-D11*C11-I11*C11</f>
        <v>10185.33</v>
      </c>
      <c r="N11" s="1">
        <f>J11-D11</f>
        <v>6.9999999999999993E-2</v>
      </c>
    </row>
    <row r="12" spans="1:14" outlineLevel="2" x14ac:dyDescent="0.2">
      <c r="A12">
        <v>12</v>
      </c>
      <c r="B12">
        <v>0.25</v>
      </c>
      <c r="C12">
        <v>76803</v>
      </c>
      <c r="D12">
        <v>0.06</v>
      </c>
      <c r="E12" t="s">
        <v>14</v>
      </c>
      <c r="G12" s="5">
        <f>VLOOKUP(A12,assignments!$A$1:$B$426,2,FALSE)</f>
        <v>1</v>
      </c>
      <c r="H12" s="1">
        <f>VLOOKUP(G12,facilities!$A$2:$D$16,2,FALSE)</f>
        <v>1936153</v>
      </c>
      <c r="I12" s="1">
        <f>VLOOKUP(G12,facilities!$A$2:$D$16,3,FALSE)</f>
        <v>0.02</v>
      </c>
      <c r="J12" s="1">
        <f>VLOOKUP(G12,covenants!$A$2:$D$16,4,FALSE)</f>
        <v>0.09</v>
      </c>
      <c r="K12" s="1" t="str">
        <f>VLOOKUP(G12,covenants!$A$2:$D$16,3,FALSE)</f>
        <v>ND,MO,KS</v>
      </c>
      <c r="L12" s="1" t="e">
        <f t="shared" si="0"/>
        <v>#VALUE!</v>
      </c>
      <c r="M12" s="1">
        <f>(1-D12)*B12*C12-D12*C12-I12*C12</f>
        <v>11904.464999999998</v>
      </c>
      <c r="N12" s="1">
        <f>J12-D12</f>
        <v>0.03</v>
      </c>
    </row>
    <row r="13" spans="1:14" outlineLevel="2" x14ac:dyDescent="0.2">
      <c r="A13">
        <v>13</v>
      </c>
      <c r="B13">
        <v>0.15</v>
      </c>
      <c r="C13">
        <v>69504</v>
      </c>
      <c r="D13">
        <v>0.01</v>
      </c>
      <c r="E13" t="s">
        <v>15</v>
      </c>
      <c r="G13" s="5">
        <f>VLOOKUP(A13,assignments!$A$1:$B$426,2,FALSE)</f>
        <v>1</v>
      </c>
      <c r="H13" s="1">
        <f>VLOOKUP(G13,facilities!$A$2:$D$16,2,FALSE)</f>
        <v>1936153</v>
      </c>
      <c r="I13" s="1">
        <f>VLOOKUP(G13,facilities!$A$2:$D$16,3,FALSE)</f>
        <v>0.02</v>
      </c>
      <c r="J13" s="1">
        <f>VLOOKUP(G13,covenants!$A$2:$D$16,4,FALSE)</f>
        <v>0.09</v>
      </c>
      <c r="K13" s="1" t="str">
        <f>VLOOKUP(G13,covenants!$A$2:$D$16,3,FALSE)</f>
        <v>ND,MO,KS</v>
      </c>
      <c r="L13" s="1" t="e">
        <f t="shared" si="0"/>
        <v>#VALUE!</v>
      </c>
      <c r="M13" s="1">
        <f>(1-D13)*B13*C13-D13*C13-I13*C13</f>
        <v>8236.2240000000002</v>
      </c>
      <c r="N13" s="1">
        <f>J13-D13</f>
        <v>0.08</v>
      </c>
    </row>
    <row r="14" spans="1:14" outlineLevel="2" x14ac:dyDescent="0.2">
      <c r="A14">
        <v>14</v>
      </c>
      <c r="B14">
        <v>0.15</v>
      </c>
      <c r="C14">
        <v>58893</v>
      </c>
      <c r="D14">
        <v>0.01</v>
      </c>
      <c r="E14" t="s">
        <v>11</v>
      </c>
      <c r="G14" s="5">
        <f>VLOOKUP(A14,assignments!$A$1:$B$426,2,FALSE)</f>
        <v>1</v>
      </c>
      <c r="H14" s="1">
        <f>VLOOKUP(G14,facilities!$A$2:$D$16,2,FALSE)</f>
        <v>1936153</v>
      </c>
      <c r="I14" s="1">
        <f>VLOOKUP(G14,facilities!$A$2:$D$16,3,FALSE)</f>
        <v>0.02</v>
      </c>
      <c r="J14" s="1">
        <f>VLOOKUP(G14,covenants!$A$2:$D$16,4,FALSE)</f>
        <v>0.09</v>
      </c>
      <c r="K14" s="1" t="str">
        <f>VLOOKUP(G14,covenants!$A$2:$D$16,3,FALSE)</f>
        <v>ND,MO,KS</v>
      </c>
      <c r="L14" s="1" t="e">
        <f t="shared" si="0"/>
        <v>#VALUE!</v>
      </c>
      <c r="M14" s="1">
        <f>(1-D14)*B14*C14-D14*C14-I14*C14</f>
        <v>6978.820499999998</v>
      </c>
      <c r="N14" s="1">
        <f>J14-D14</f>
        <v>0.08</v>
      </c>
    </row>
    <row r="15" spans="1:14" outlineLevel="2" x14ac:dyDescent="0.2">
      <c r="A15">
        <v>15</v>
      </c>
      <c r="B15">
        <v>0.15</v>
      </c>
      <c r="C15">
        <v>15981</v>
      </c>
      <c r="D15">
        <v>0.01</v>
      </c>
      <c r="E15" t="s">
        <v>16</v>
      </c>
      <c r="G15" s="5">
        <f>VLOOKUP(A15,assignments!$A$1:$B$426,2,FALSE)</f>
        <v>1</v>
      </c>
      <c r="H15" s="1">
        <f>VLOOKUP(G15,facilities!$A$2:$D$16,2,FALSE)</f>
        <v>1936153</v>
      </c>
      <c r="I15" s="1">
        <f>VLOOKUP(G15,facilities!$A$2:$D$16,3,FALSE)</f>
        <v>0.02</v>
      </c>
      <c r="J15" s="1">
        <f>VLOOKUP(G15,covenants!$A$2:$D$16,4,FALSE)</f>
        <v>0.09</v>
      </c>
      <c r="K15" s="1" t="str">
        <f>VLOOKUP(G15,covenants!$A$2:$D$16,3,FALSE)</f>
        <v>ND,MO,KS</v>
      </c>
      <c r="L15" s="1" t="e">
        <f t="shared" si="0"/>
        <v>#VALUE!</v>
      </c>
      <c r="M15" s="1">
        <f>(1-D15)*B15*C15-D15*C15-I15*C15</f>
        <v>1893.7485000000001</v>
      </c>
      <c r="N15" s="1">
        <f>J15-D15</f>
        <v>0.08</v>
      </c>
    </row>
    <row r="16" spans="1:14" outlineLevel="2" x14ac:dyDescent="0.2">
      <c r="A16">
        <v>17</v>
      </c>
      <c r="B16">
        <v>0.15</v>
      </c>
      <c r="C16">
        <v>78895</v>
      </c>
      <c r="D16">
        <v>0.01</v>
      </c>
      <c r="E16" t="s">
        <v>18</v>
      </c>
      <c r="G16" s="5">
        <f>VLOOKUP(A16,assignments!$A$1:$B$426,2,FALSE)</f>
        <v>1</v>
      </c>
      <c r="H16" s="1">
        <f>VLOOKUP(G16,facilities!$A$2:$D$16,2,FALSE)</f>
        <v>1936153</v>
      </c>
      <c r="I16" s="1">
        <f>VLOOKUP(G16,facilities!$A$2:$D$16,3,FALSE)</f>
        <v>0.02</v>
      </c>
      <c r="J16" s="1">
        <f>VLOOKUP(G16,covenants!$A$2:$D$16,4,FALSE)</f>
        <v>0.09</v>
      </c>
      <c r="K16" s="1" t="str">
        <f>VLOOKUP(G16,covenants!$A$2:$D$16,3,FALSE)</f>
        <v>ND,MO,KS</v>
      </c>
      <c r="L16" s="1" t="e">
        <f t="shared" si="0"/>
        <v>#VALUE!</v>
      </c>
      <c r="M16" s="1">
        <f>(1-D16)*B16*C16-D16*C16-I16*C16</f>
        <v>9349.057499999999</v>
      </c>
      <c r="N16" s="1">
        <f>J16-D16</f>
        <v>0.08</v>
      </c>
    </row>
    <row r="17" spans="1:14" outlineLevel="2" x14ac:dyDescent="0.2">
      <c r="A17">
        <v>18</v>
      </c>
      <c r="B17">
        <v>0.15</v>
      </c>
      <c r="C17">
        <v>84543</v>
      </c>
      <c r="D17">
        <v>0.01</v>
      </c>
      <c r="E17" t="s">
        <v>19</v>
      </c>
      <c r="G17" s="5">
        <f>VLOOKUP(A17,assignments!$A$1:$B$426,2,FALSE)</f>
        <v>1</v>
      </c>
      <c r="H17" s="1">
        <f>VLOOKUP(G17,facilities!$A$2:$D$16,2,FALSE)</f>
        <v>1936153</v>
      </c>
      <c r="I17" s="1">
        <f>VLOOKUP(G17,facilities!$A$2:$D$16,3,FALSE)</f>
        <v>0.02</v>
      </c>
      <c r="J17" s="1">
        <f>VLOOKUP(G17,covenants!$A$2:$D$16,4,FALSE)</f>
        <v>0.09</v>
      </c>
      <c r="K17" s="1" t="str">
        <f>VLOOKUP(G17,covenants!$A$2:$D$16,3,FALSE)</f>
        <v>ND,MO,KS</v>
      </c>
      <c r="L17" s="1" t="e">
        <f t="shared" si="0"/>
        <v>#VALUE!</v>
      </c>
      <c r="M17" s="1">
        <f>(1-D17)*B17*C17-D17*C17-I17*C17</f>
        <v>10018.345499999999</v>
      </c>
      <c r="N17" s="1">
        <f>J17-D17</f>
        <v>0.08</v>
      </c>
    </row>
    <row r="18" spans="1:14" outlineLevel="2" x14ac:dyDescent="0.2">
      <c r="A18">
        <v>19</v>
      </c>
      <c r="B18">
        <v>0.25</v>
      </c>
      <c r="C18">
        <v>11313</v>
      </c>
      <c r="D18">
        <v>0.06</v>
      </c>
      <c r="E18" t="s">
        <v>20</v>
      </c>
      <c r="G18" s="5">
        <f>VLOOKUP(A18,assignments!$A$1:$B$426,2,FALSE)</f>
        <v>1</v>
      </c>
      <c r="H18" s="1">
        <f>VLOOKUP(G18,facilities!$A$2:$D$16,2,FALSE)</f>
        <v>1936153</v>
      </c>
      <c r="I18" s="1">
        <f>VLOOKUP(G18,facilities!$A$2:$D$16,3,FALSE)</f>
        <v>0.02</v>
      </c>
      <c r="J18" s="1">
        <f>VLOOKUP(G18,covenants!$A$2:$D$16,4,FALSE)</f>
        <v>0.09</v>
      </c>
      <c r="K18" s="1" t="str">
        <f>VLOOKUP(G18,covenants!$A$2:$D$16,3,FALSE)</f>
        <v>ND,MO,KS</v>
      </c>
      <c r="L18" s="1" t="e">
        <f t="shared" si="0"/>
        <v>#VALUE!</v>
      </c>
      <c r="M18" s="1">
        <f>(1-D18)*B18*C18-D18*C18-I18*C18</f>
        <v>1753.5149999999999</v>
      </c>
      <c r="N18" s="1">
        <f>J18-D18</f>
        <v>0.03</v>
      </c>
    </row>
    <row r="19" spans="1:14" outlineLevel="2" x14ac:dyDescent="0.2">
      <c r="A19">
        <v>20</v>
      </c>
      <c r="B19">
        <v>0.35</v>
      </c>
      <c r="C19">
        <v>68081</v>
      </c>
      <c r="D19">
        <v>0.08</v>
      </c>
      <c r="E19" t="s">
        <v>21</v>
      </c>
      <c r="G19" s="5">
        <f>VLOOKUP(A19,assignments!$A$1:$B$426,2,FALSE)</f>
        <v>1</v>
      </c>
      <c r="H19" s="1">
        <f>VLOOKUP(G19,facilities!$A$2:$D$16,2,FALSE)</f>
        <v>1936153</v>
      </c>
      <c r="I19" s="1">
        <f>VLOOKUP(G19,facilities!$A$2:$D$16,3,FALSE)</f>
        <v>0.02</v>
      </c>
      <c r="J19" s="1">
        <f>VLOOKUP(G19,covenants!$A$2:$D$16,4,FALSE)</f>
        <v>0.09</v>
      </c>
      <c r="K19" s="1" t="str">
        <f>VLOOKUP(G19,covenants!$A$2:$D$16,3,FALSE)</f>
        <v>ND,MO,KS</v>
      </c>
      <c r="L19" s="1" t="e">
        <f t="shared" si="0"/>
        <v>#VALUE!</v>
      </c>
      <c r="M19" s="1">
        <f>(1-D19)*B19*C19-D19*C19-I19*C19</f>
        <v>15113.982000000002</v>
      </c>
      <c r="N19" s="1">
        <f>J19-D19</f>
        <v>9.999999999999995E-3</v>
      </c>
    </row>
    <row r="20" spans="1:14" outlineLevel="2" x14ac:dyDescent="0.2">
      <c r="A20">
        <v>21</v>
      </c>
      <c r="B20">
        <v>0.15</v>
      </c>
      <c r="C20">
        <v>65867</v>
      </c>
      <c r="D20">
        <v>0.01</v>
      </c>
      <c r="E20" t="s">
        <v>22</v>
      </c>
      <c r="G20" s="5">
        <f>VLOOKUP(A20,assignments!$A$1:$B$426,2,FALSE)</f>
        <v>1</v>
      </c>
      <c r="H20" s="1">
        <f>VLOOKUP(G20,facilities!$A$2:$D$16,2,FALSE)</f>
        <v>1936153</v>
      </c>
      <c r="I20" s="1">
        <f>VLOOKUP(G20,facilities!$A$2:$D$16,3,FALSE)</f>
        <v>0.02</v>
      </c>
      <c r="J20" s="1">
        <f>VLOOKUP(G20,covenants!$A$2:$D$16,4,FALSE)</f>
        <v>0.09</v>
      </c>
      <c r="K20" s="1" t="str">
        <f>VLOOKUP(G20,covenants!$A$2:$D$16,3,FALSE)</f>
        <v>ND,MO,KS</v>
      </c>
      <c r="L20" s="1" t="e">
        <f t="shared" si="0"/>
        <v>#VALUE!</v>
      </c>
      <c r="M20" s="1">
        <f>(1-D20)*B20*C20-D20*C20-I20*C20</f>
        <v>7805.2394999999997</v>
      </c>
      <c r="N20" s="1">
        <f>J20-D20</f>
        <v>0.08</v>
      </c>
    </row>
    <row r="21" spans="1:14" outlineLevel="2" x14ac:dyDescent="0.2">
      <c r="A21">
        <v>22</v>
      </c>
      <c r="B21">
        <v>0.15</v>
      </c>
      <c r="C21">
        <v>21263</v>
      </c>
      <c r="D21">
        <v>0.02</v>
      </c>
      <c r="E21" t="s">
        <v>23</v>
      </c>
      <c r="G21" s="5">
        <f>VLOOKUP(A21,assignments!$A$1:$B$426,2,FALSE)</f>
        <v>1</v>
      </c>
      <c r="H21" s="1">
        <f>VLOOKUP(G21,facilities!$A$2:$D$16,2,FALSE)</f>
        <v>1936153</v>
      </c>
      <c r="I21" s="1">
        <f>VLOOKUP(G21,facilities!$A$2:$D$16,3,FALSE)</f>
        <v>0.02</v>
      </c>
      <c r="J21" s="1">
        <f>VLOOKUP(G21,covenants!$A$2:$D$16,4,FALSE)</f>
        <v>0.09</v>
      </c>
      <c r="K21" s="1" t="str">
        <f>VLOOKUP(G21,covenants!$A$2:$D$16,3,FALSE)</f>
        <v>ND,MO,KS</v>
      </c>
      <c r="L21" s="1" t="e">
        <f t="shared" si="0"/>
        <v>#VALUE!</v>
      </c>
      <c r="M21" s="1">
        <f>(1-D21)*B21*C21-D21*C21-I21*C21</f>
        <v>2275.1409999999996</v>
      </c>
      <c r="N21" s="1">
        <f>J21-D21</f>
        <v>6.9999999999999993E-2</v>
      </c>
    </row>
    <row r="22" spans="1:14" outlineLevel="2" x14ac:dyDescent="0.2">
      <c r="A22">
        <v>23</v>
      </c>
      <c r="B22">
        <v>0.15</v>
      </c>
      <c r="C22">
        <v>25525</v>
      </c>
      <c r="D22">
        <v>0.01</v>
      </c>
      <c r="E22" t="s">
        <v>24</v>
      </c>
      <c r="G22" s="5">
        <f>VLOOKUP(A22,assignments!$A$1:$B$426,2,FALSE)</f>
        <v>1</v>
      </c>
      <c r="H22" s="1">
        <f>VLOOKUP(G22,facilities!$A$2:$D$16,2,FALSE)</f>
        <v>1936153</v>
      </c>
      <c r="I22" s="1">
        <f>VLOOKUP(G22,facilities!$A$2:$D$16,3,FALSE)</f>
        <v>0.02</v>
      </c>
      <c r="J22" s="1">
        <f>VLOOKUP(G22,covenants!$A$2:$D$16,4,FALSE)</f>
        <v>0.09</v>
      </c>
      <c r="K22" s="1" t="str">
        <f>VLOOKUP(G22,covenants!$A$2:$D$16,3,FALSE)</f>
        <v>ND,MO,KS</v>
      </c>
      <c r="L22" s="1" t="e">
        <f t="shared" si="0"/>
        <v>#VALUE!</v>
      </c>
      <c r="M22" s="1">
        <f>(1-D22)*B22*C22-D22*C22-I22*C22</f>
        <v>3024.7124999999996</v>
      </c>
      <c r="N22" s="1">
        <f>J22-D22</f>
        <v>0.08</v>
      </c>
    </row>
    <row r="23" spans="1:14" outlineLevel="2" x14ac:dyDescent="0.2">
      <c r="A23">
        <v>24</v>
      </c>
      <c r="B23">
        <v>0.15</v>
      </c>
      <c r="C23">
        <v>91863</v>
      </c>
      <c r="D23">
        <v>0.01</v>
      </c>
      <c r="E23" t="s">
        <v>25</v>
      </c>
      <c r="G23" s="5">
        <f>VLOOKUP(A23,assignments!$A$1:$B$426,2,FALSE)</f>
        <v>1</v>
      </c>
      <c r="H23" s="1">
        <f>VLOOKUP(G23,facilities!$A$2:$D$16,2,FALSE)</f>
        <v>1936153</v>
      </c>
      <c r="I23" s="1">
        <f>VLOOKUP(G23,facilities!$A$2:$D$16,3,FALSE)</f>
        <v>0.02</v>
      </c>
      <c r="J23" s="1">
        <f>VLOOKUP(G23,covenants!$A$2:$D$16,4,FALSE)</f>
        <v>0.09</v>
      </c>
      <c r="K23" s="1" t="str">
        <f>VLOOKUP(G23,covenants!$A$2:$D$16,3,FALSE)</f>
        <v>ND,MO,KS</v>
      </c>
      <c r="L23" s="1" t="e">
        <f t="shared" si="0"/>
        <v>#VALUE!</v>
      </c>
      <c r="M23" s="1">
        <f>(1-D23)*B23*C23-D23*C23-I23*C23</f>
        <v>10885.7655</v>
      </c>
      <c r="N23" s="1">
        <f>J23-D23</f>
        <v>0.08</v>
      </c>
    </row>
    <row r="24" spans="1:14" outlineLevel="2" x14ac:dyDescent="0.2">
      <c r="A24">
        <v>25</v>
      </c>
      <c r="B24">
        <v>0.15</v>
      </c>
      <c r="C24">
        <v>55108</v>
      </c>
      <c r="D24">
        <v>0.01</v>
      </c>
      <c r="E24" t="s">
        <v>26</v>
      </c>
      <c r="G24" s="5">
        <f>VLOOKUP(A24,assignments!$A$1:$B$426,2,FALSE)</f>
        <v>1</v>
      </c>
      <c r="H24" s="1">
        <f>VLOOKUP(G24,facilities!$A$2:$D$16,2,FALSE)</f>
        <v>1936153</v>
      </c>
      <c r="I24" s="1">
        <f>VLOOKUP(G24,facilities!$A$2:$D$16,3,FALSE)</f>
        <v>0.02</v>
      </c>
      <c r="J24" s="1">
        <f>VLOOKUP(G24,covenants!$A$2:$D$16,4,FALSE)</f>
        <v>0.09</v>
      </c>
      <c r="K24" s="1" t="str">
        <f>VLOOKUP(G24,covenants!$A$2:$D$16,3,FALSE)</f>
        <v>ND,MO,KS</v>
      </c>
      <c r="L24" s="1" t="e">
        <f t="shared" si="0"/>
        <v>#VALUE!</v>
      </c>
      <c r="M24" s="1">
        <f>(1-D24)*B24*C24-D24*C24-I24*C24</f>
        <v>6530.2979999999998</v>
      </c>
      <c r="N24" s="1">
        <f>J24-D24</f>
        <v>0.08</v>
      </c>
    </row>
    <row r="25" spans="1:14" outlineLevel="2" x14ac:dyDescent="0.2">
      <c r="A25">
        <v>26</v>
      </c>
      <c r="B25">
        <v>0.35</v>
      </c>
      <c r="C25">
        <v>11692</v>
      </c>
      <c r="D25">
        <v>7.0000000000000007E-2</v>
      </c>
      <c r="E25" t="s">
        <v>21</v>
      </c>
      <c r="G25" s="5">
        <f>VLOOKUP(A25,assignments!$A$1:$B$426,2,FALSE)</f>
        <v>1</v>
      </c>
      <c r="H25" s="1">
        <f>VLOOKUP(G25,facilities!$A$2:$D$16,2,FALSE)</f>
        <v>1936153</v>
      </c>
      <c r="I25" s="1">
        <f>VLOOKUP(G25,facilities!$A$2:$D$16,3,FALSE)</f>
        <v>0.02</v>
      </c>
      <c r="J25" s="1">
        <f>VLOOKUP(G25,covenants!$A$2:$D$16,4,FALSE)</f>
        <v>0.09</v>
      </c>
      <c r="K25" s="1" t="str">
        <f>VLOOKUP(G25,covenants!$A$2:$D$16,3,FALSE)</f>
        <v>ND,MO,KS</v>
      </c>
      <c r="L25" s="1" t="e">
        <f t="shared" si="0"/>
        <v>#VALUE!</v>
      </c>
      <c r="M25" s="1">
        <f>(1-D25)*B25*C25-D25*C25-I25*C25</f>
        <v>2753.4659999999994</v>
      </c>
      <c r="N25" s="1">
        <f>J25-D25</f>
        <v>1.999999999999999E-2</v>
      </c>
    </row>
    <row r="26" spans="1:14" outlineLevel="2" x14ac:dyDescent="0.2">
      <c r="A26">
        <v>27</v>
      </c>
      <c r="B26">
        <v>0.15</v>
      </c>
      <c r="C26">
        <v>31265</v>
      </c>
      <c r="D26">
        <v>0.01</v>
      </c>
      <c r="E26" t="s">
        <v>27</v>
      </c>
      <c r="G26" s="5">
        <f>VLOOKUP(A26,assignments!$A$1:$B$426,2,FALSE)</f>
        <v>1</v>
      </c>
      <c r="H26" s="1">
        <f>VLOOKUP(G26,facilities!$A$2:$D$16,2,FALSE)</f>
        <v>1936153</v>
      </c>
      <c r="I26" s="1">
        <f>VLOOKUP(G26,facilities!$A$2:$D$16,3,FALSE)</f>
        <v>0.02</v>
      </c>
      <c r="J26" s="1">
        <f>VLOOKUP(G26,covenants!$A$2:$D$16,4,FALSE)</f>
        <v>0.09</v>
      </c>
      <c r="K26" s="1" t="str">
        <f>VLOOKUP(G26,covenants!$A$2:$D$16,3,FALSE)</f>
        <v>ND,MO,KS</v>
      </c>
      <c r="L26" s="1" t="e">
        <f t="shared" si="0"/>
        <v>#VALUE!</v>
      </c>
      <c r="M26" s="1">
        <f>(1-D26)*B26*C26-D26*C26-I26*C26</f>
        <v>3704.9025000000001</v>
      </c>
      <c r="N26" s="1">
        <f>J26-D26</f>
        <v>0.08</v>
      </c>
    </row>
    <row r="27" spans="1:14" outlineLevel="2" x14ac:dyDescent="0.2">
      <c r="A27">
        <v>28</v>
      </c>
      <c r="B27">
        <v>0.35</v>
      </c>
      <c r="C27">
        <v>97192</v>
      </c>
      <c r="D27">
        <v>0.09</v>
      </c>
      <c r="E27" t="s">
        <v>5</v>
      </c>
      <c r="G27" s="5">
        <f>VLOOKUP(A27,assignments!$A$1:$B$426,2,FALSE)</f>
        <v>1</v>
      </c>
      <c r="H27" s="1">
        <f>VLOOKUP(G27,facilities!$A$2:$D$16,2,FALSE)</f>
        <v>1936153</v>
      </c>
      <c r="I27" s="1">
        <f>VLOOKUP(G27,facilities!$A$2:$D$16,3,FALSE)</f>
        <v>0.02</v>
      </c>
      <c r="J27" s="1">
        <f>VLOOKUP(G27,covenants!$A$2:$D$16,4,FALSE)</f>
        <v>0.09</v>
      </c>
      <c r="K27" s="1" t="str">
        <f>VLOOKUP(G27,covenants!$A$2:$D$16,3,FALSE)</f>
        <v>ND,MO,KS</v>
      </c>
      <c r="L27" s="1" t="e">
        <f t="shared" si="0"/>
        <v>#VALUE!</v>
      </c>
      <c r="M27" s="1">
        <f>(1-D27)*B27*C27-D27*C27-I27*C27</f>
        <v>20264.532000000003</v>
      </c>
      <c r="N27" s="1">
        <f>J27-D27</f>
        <v>0</v>
      </c>
    </row>
    <row r="28" spans="1:14" outlineLevel="2" x14ac:dyDescent="0.2">
      <c r="A28">
        <v>29</v>
      </c>
      <c r="B28">
        <v>0.25</v>
      </c>
      <c r="C28">
        <v>91587</v>
      </c>
      <c r="D28">
        <v>0.05</v>
      </c>
      <c r="E28" t="s">
        <v>28</v>
      </c>
      <c r="G28" s="5">
        <f>VLOOKUP(A28,assignments!$A$1:$B$426,2,FALSE)</f>
        <v>1</v>
      </c>
      <c r="H28" s="1">
        <f>VLOOKUP(G28,facilities!$A$2:$D$16,2,FALSE)</f>
        <v>1936153</v>
      </c>
      <c r="I28" s="1">
        <f>VLOOKUP(G28,facilities!$A$2:$D$16,3,FALSE)</f>
        <v>0.02</v>
      </c>
      <c r="J28" s="1">
        <f>VLOOKUP(G28,covenants!$A$2:$D$16,4,FALSE)</f>
        <v>0.09</v>
      </c>
      <c r="K28" s="1" t="str">
        <f>VLOOKUP(G28,covenants!$A$2:$D$16,3,FALSE)</f>
        <v>ND,MO,KS</v>
      </c>
      <c r="L28" s="1" t="e">
        <f t="shared" si="0"/>
        <v>#VALUE!</v>
      </c>
      <c r="M28" s="1">
        <f>(1-D28)*B28*C28-D28*C28-I28*C28</f>
        <v>15340.8225</v>
      </c>
      <c r="N28" s="1">
        <f>J28-D28</f>
        <v>3.9999999999999994E-2</v>
      </c>
    </row>
    <row r="29" spans="1:14" outlineLevel="2" x14ac:dyDescent="0.2">
      <c r="A29">
        <v>30</v>
      </c>
      <c r="B29">
        <v>0.35</v>
      </c>
      <c r="C29">
        <v>41232</v>
      </c>
      <c r="D29">
        <v>7.0000000000000007E-2</v>
      </c>
      <c r="E29" t="s">
        <v>23</v>
      </c>
      <c r="G29" s="5">
        <f>VLOOKUP(A29,assignments!$A$1:$B$426,2,FALSE)</f>
        <v>1</v>
      </c>
      <c r="H29" s="1">
        <f>VLOOKUP(G29,facilities!$A$2:$D$16,2,FALSE)</f>
        <v>1936153</v>
      </c>
      <c r="I29" s="1">
        <f>VLOOKUP(G29,facilities!$A$2:$D$16,3,FALSE)</f>
        <v>0.02</v>
      </c>
      <c r="J29" s="1">
        <f>VLOOKUP(G29,covenants!$A$2:$D$16,4,FALSE)</f>
        <v>0.09</v>
      </c>
      <c r="K29" s="1" t="str">
        <f>VLOOKUP(G29,covenants!$A$2:$D$16,3,FALSE)</f>
        <v>ND,MO,KS</v>
      </c>
      <c r="L29" s="1" t="e">
        <f t="shared" si="0"/>
        <v>#VALUE!</v>
      </c>
      <c r="M29" s="1">
        <f>(1-D29)*B29*C29-D29*C29-I29*C29</f>
        <v>9710.1359999999986</v>
      </c>
      <c r="N29" s="1">
        <f>J29-D29</f>
        <v>1.999999999999999E-2</v>
      </c>
    </row>
    <row r="30" spans="1:14" outlineLevel="2" x14ac:dyDescent="0.2">
      <c r="A30">
        <v>31</v>
      </c>
      <c r="B30">
        <v>0.35</v>
      </c>
      <c r="C30">
        <v>45734</v>
      </c>
      <c r="D30">
        <v>7.0000000000000007E-2</v>
      </c>
      <c r="E30" t="s">
        <v>29</v>
      </c>
      <c r="G30" s="5">
        <f>VLOOKUP(A30,assignments!$A$1:$B$426,2,FALSE)</f>
        <v>1</v>
      </c>
      <c r="H30" s="1">
        <f>VLOOKUP(G30,facilities!$A$2:$D$16,2,FALSE)</f>
        <v>1936153</v>
      </c>
      <c r="I30" s="1">
        <f>VLOOKUP(G30,facilities!$A$2:$D$16,3,FALSE)</f>
        <v>0.02</v>
      </c>
      <c r="J30" s="1">
        <f>VLOOKUP(G30,covenants!$A$2:$D$16,4,FALSE)</f>
        <v>0.09</v>
      </c>
      <c r="K30" s="1" t="str">
        <f>VLOOKUP(G30,covenants!$A$2:$D$16,3,FALSE)</f>
        <v>ND,MO,KS</v>
      </c>
      <c r="L30" s="1" t="e">
        <f t="shared" si="0"/>
        <v>#VALUE!</v>
      </c>
      <c r="M30" s="1">
        <f>(1-D30)*B30*C30-D30*C30-I30*C30</f>
        <v>10770.356999999996</v>
      </c>
      <c r="N30" s="1">
        <f>J30-D30</f>
        <v>1.999999999999999E-2</v>
      </c>
    </row>
    <row r="31" spans="1:14" outlineLevel="2" x14ac:dyDescent="0.2">
      <c r="A31">
        <v>32</v>
      </c>
      <c r="B31">
        <v>0.25</v>
      </c>
      <c r="C31">
        <v>66718</v>
      </c>
      <c r="D31">
        <v>0.06</v>
      </c>
      <c r="E31" t="s">
        <v>11</v>
      </c>
      <c r="G31" s="5">
        <f>VLOOKUP(A31,assignments!$A$1:$B$426,2,FALSE)</f>
        <v>1</v>
      </c>
      <c r="H31" s="1">
        <f>VLOOKUP(G31,facilities!$A$2:$D$16,2,FALSE)</f>
        <v>1936153</v>
      </c>
      <c r="I31" s="1">
        <f>VLOOKUP(G31,facilities!$A$2:$D$16,3,FALSE)</f>
        <v>0.02</v>
      </c>
      <c r="J31" s="1">
        <f>VLOOKUP(G31,covenants!$A$2:$D$16,4,FALSE)</f>
        <v>0.09</v>
      </c>
      <c r="K31" s="1" t="str">
        <f>VLOOKUP(G31,covenants!$A$2:$D$16,3,FALSE)</f>
        <v>ND,MO,KS</v>
      </c>
      <c r="L31" s="1" t="e">
        <f t="shared" si="0"/>
        <v>#VALUE!</v>
      </c>
      <c r="M31" s="1">
        <f>(1-D31)*B31*C31-D31*C31-I31*C31</f>
        <v>10341.289999999999</v>
      </c>
      <c r="N31" s="1">
        <f>J31-D31</f>
        <v>0.03</v>
      </c>
    </row>
    <row r="32" spans="1:14" outlineLevel="2" x14ac:dyDescent="0.2">
      <c r="A32">
        <v>34</v>
      </c>
      <c r="B32">
        <v>0.35</v>
      </c>
      <c r="C32">
        <v>83522</v>
      </c>
      <c r="D32">
        <v>7.0000000000000007E-2</v>
      </c>
      <c r="E32" t="s">
        <v>30</v>
      </c>
      <c r="G32" s="5">
        <f>VLOOKUP(A32,assignments!$A$1:$B$426,2,FALSE)</f>
        <v>1</v>
      </c>
      <c r="H32" s="1">
        <f>VLOOKUP(G32,facilities!$A$2:$D$16,2,FALSE)</f>
        <v>1936153</v>
      </c>
      <c r="I32" s="1">
        <f>VLOOKUP(G32,facilities!$A$2:$D$16,3,FALSE)</f>
        <v>0.02</v>
      </c>
      <c r="J32" s="1">
        <f>VLOOKUP(G32,covenants!$A$2:$D$16,4,FALSE)</f>
        <v>0.09</v>
      </c>
      <c r="K32" s="1" t="str">
        <f>VLOOKUP(G32,covenants!$A$2:$D$16,3,FALSE)</f>
        <v>ND,MO,KS</v>
      </c>
      <c r="L32" s="1" t="e">
        <f t="shared" si="0"/>
        <v>#VALUE!</v>
      </c>
      <c r="M32" s="1">
        <f>(1-D32)*B32*C32-D32*C32-I32*C32</f>
        <v>19669.430999999997</v>
      </c>
      <c r="N32" s="1">
        <f>J32-D32</f>
        <v>1.999999999999999E-2</v>
      </c>
    </row>
    <row r="33" spans="1:14" outlineLevel="2" x14ac:dyDescent="0.2">
      <c r="A33">
        <v>35</v>
      </c>
      <c r="B33">
        <v>0.35</v>
      </c>
      <c r="C33">
        <v>11016</v>
      </c>
      <c r="D33">
        <v>7.0000000000000007E-2</v>
      </c>
      <c r="E33" t="s">
        <v>29</v>
      </c>
      <c r="G33" s="5">
        <f>VLOOKUP(A33,assignments!$A$1:$B$426,2,FALSE)</f>
        <v>1</v>
      </c>
      <c r="H33" s="1">
        <f>VLOOKUP(G33,facilities!$A$2:$D$16,2,FALSE)</f>
        <v>1936153</v>
      </c>
      <c r="I33" s="1">
        <f>VLOOKUP(G33,facilities!$A$2:$D$16,3,FALSE)</f>
        <v>0.02</v>
      </c>
      <c r="J33" s="1">
        <f>VLOOKUP(G33,covenants!$A$2:$D$16,4,FALSE)</f>
        <v>0.09</v>
      </c>
      <c r="K33" s="1" t="str">
        <f>VLOOKUP(G33,covenants!$A$2:$D$16,3,FALSE)</f>
        <v>ND,MO,KS</v>
      </c>
      <c r="L33" s="1" t="e">
        <f t="shared" si="0"/>
        <v>#VALUE!</v>
      </c>
      <c r="M33" s="1">
        <f>(1-D33)*B33*C33-D33*C33-I33*C33</f>
        <v>2594.2679999999996</v>
      </c>
      <c r="N33" s="1">
        <f>J33-D33</f>
        <v>1.999999999999999E-2</v>
      </c>
    </row>
    <row r="34" spans="1:14" outlineLevel="2" x14ac:dyDescent="0.2">
      <c r="A34">
        <v>36</v>
      </c>
      <c r="B34">
        <v>0.35</v>
      </c>
      <c r="C34">
        <v>91220</v>
      </c>
      <c r="D34">
        <v>0.09</v>
      </c>
      <c r="E34" t="s">
        <v>31</v>
      </c>
      <c r="G34" s="5">
        <f>VLOOKUP(A34,assignments!$A$1:$B$426,2,FALSE)</f>
        <v>1</v>
      </c>
      <c r="H34" s="1">
        <f>VLOOKUP(G34,facilities!$A$2:$D$16,2,FALSE)</f>
        <v>1936153</v>
      </c>
      <c r="I34" s="1">
        <f>VLOOKUP(G34,facilities!$A$2:$D$16,3,FALSE)</f>
        <v>0.02</v>
      </c>
      <c r="J34" s="1">
        <f>VLOOKUP(G34,covenants!$A$2:$D$16,4,FALSE)</f>
        <v>0.09</v>
      </c>
      <c r="K34" s="1" t="str">
        <f>VLOOKUP(G34,covenants!$A$2:$D$16,3,FALSE)</f>
        <v>ND,MO,KS</v>
      </c>
      <c r="L34" s="1" t="e">
        <f t="shared" si="0"/>
        <v>#VALUE!</v>
      </c>
      <c r="M34" s="1">
        <f>(1-D34)*B34*C34-D34*C34-I34*C34</f>
        <v>19019.37</v>
      </c>
      <c r="N34" s="1">
        <f>J34-D34</f>
        <v>0</v>
      </c>
    </row>
    <row r="35" spans="1:14" outlineLevel="2" x14ac:dyDescent="0.2">
      <c r="A35">
        <v>55</v>
      </c>
      <c r="B35">
        <v>0.35</v>
      </c>
      <c r="C35">
        <v>20402</v>
      </c>
      <c r="D35">
        <v>0.08</v>
      </c>
      <c r="E35" t="s">
        <v>41</v>
      </c>
      <c r="G35" s="5">
        <f>VLOOKUP(A35,assignments!$A$1:$B$426,2,FALSE)</f>
        <v>1</v>
      </c>
      <c r="H35" s="1">
        <f>VLOOKUP(G35,facilities!$A$2:$D$16,2,FALSE)</f>
        <v>1936153</v>
      </c>
      <c r="I35" s="1">
        <f>VLOOKUP(G35,facilities!$A$2:$D$16,3,FALSE)</f>
        <v>0.02</v>
      </c>
      <c r="J35" s="1">
        <f>VLOOKUP(G35,covenants!$A$2:$D$16,4,FALSE)</f>
        <v>0.09</v>
      </c>
      <c r="K35" s="1" t="str">
        <f>VLOOKUP(G35,covenants!$A$2:$D$16,3,FALSE)</f>
        <v>ND,MO,KS</v>
      </c>
      <c r="L35" s="1" t="e">
        <f t="shared" si="0"/>
        <v>#VALUE!</v>
      </c>
      <c r="M35" s="1">
        <f>(1-D35)*B35*C35-D35*C35-I35*C35</f>
        <v>4529.2440000000006</v>
      </c>
      <c r="N35" s="1">
        <f>J35-D35</f>
        <v>9.999999999999995E-3</v>
      </c>
    </row>
    <row r="36" spans="1:14" outlineLevel="2" x14ac:dyDescent="0.2">
      <c r="A36">
        <v>58</v>
      </c>
      <c r="B36">
        <v>0.15</v>
      </c>
      <c r="C36">
        <v>16211</v>
      </c>
      <c r="D36">
        <v>0.01</v>
      </c>
      <c r="E36" t="s">
        <v>18</v>
      </c>
      <c r="G36" s="5">
        <f>VLOOKUP(A36,assignments!$A$1:$B$426,2,FALSE)</f>
        <v>1</v>
      </c>
      <c r="H36" s="1">
        <f>VLOOKUP(G36,facilities!$A$2:$D$16,2,FALSE)</f>
        <v>1936153</v>
      </c>
      <c r="I36" s="1">
        <f>VLOOKUP(G36,facilities!$A$2:$D$16,3,FALSE)</f>
        <v>0.02</v>
      </c>
      <c r="J36" s="1">
        <f>VLOOKUP(G36,covenants!$A$2:$D$16,4,FALSE)</f>
        <v>0.09</v>
      </c>
      <c r="K36" s="1" t="str">
        <f>VLOOKUP(G36,covenants!$A$2:$D$16,3,FALSE)</f>
        <v>ND,MO,KS</v>
      </c>
      <c r="L36" s="1" t="e">
        <f t="shared" si="0"/>
        <v>#VALUE!</v>
      </c>
      <c r="M36" s="1">
        <f>(1-D36)*B36*C36-D36*C36-I36*C36</f>
        <v>1921.0034999999996</v>
      </c>
      <c r="N36" s="1">
        <f>J36-D36</f>
        <v>0.08</v>
      </c>
    </row>
    <row r="37" spans="1:14" outlineLevel="1" x14ac:dyDescent="0.2">
      <c r="A37" s="4"/>
      <c r="B37" s="4"/>
      <c r="C37" s="4"/>
      <c r="D37" s="4"/>
      <c r="E37" s="4"/>
      <c r="F37" s="4"/>
      <c r="G37" s="2" t="s">
        <v>74</v>
      </c>
      <c r="H37" s="3"/>
      <c r="I37" s="3"/>
      <c r="J37" s="3"/>
      <c r="K37" s="1" t="e">
        <f>VLOOKUP(G37,covenants!$A$2:$D$16,3,FALSE)</f>
        <v>#N/A</v>
      </c>
      <c r="L37" s="1" t="e">
        <f t="shared" si="0"/>
        <v>#N/A</v>
      </c>
      <c r="M37" s="3">
        <f>SUBTOTAL(9,M2:M36)</f>
        <v>323890.20449999993</v>
      </c>
      <c r="N37" s="3"/>
    </row>
    <row r="38" spans="1:14" outlineLevel="2" x14ac:dyDescent="0.2">
      <c r="A38">
        <v>52</v>
      </c>
      <c r="B38">
        <v>0.15</v>
      </c>
      <c r="C38">
        <v>94834</v>
      </c>
      <c r="D38">
        <v>0.01</v>
      </c>
      <c r="E38" t="s">
        <v>38</v>
      </c>
      <c r="G38" s="5">
        <f>VLOOKUP(A38,assignments!$A$1:$B$426,2,FALSE)</f>
        <v>2</v>
      </c>
      <c r="H38" s="1">
        <f>VLOOKUP(G38,facilities!$A$2:$D$16,2,FALSE)</f>
        <v>1642900</v>
      </c>
      <c r="I38" s="1">
        <f>VLOOKUP(G38,facilities!$A$2:$D$16,3,FALSE)</f>
        <v>0.03</v>
      </c>
      <c r="J38" s="1">
        <f>VLOOKUP(G38,covenants!$A$2:$D$16,4,FALSE)</f>
        <v>0.09</v>
      </c>
      <c r="K38" s="1" t="str">
        <f>VLOOKUP(G38,covenants!$A$2:$D$16,3,FALSE)</f>
        <v>TX,VA,ND</v>
      </c>
      <c r="L38" s="1" t="e">
        <f t="shared" si="0"/>
        <v>#VALUE!</v>
      </c>
      <c r="M38" s="1">
        <f>(1-D38)*B38*C38-D38*C38-I38*C38</f>
        <v>10289.489</v>
      </c>
      <c r="N38" s="1">
        <f>J38-D38</f>
        <v>0.08</v>
      </c>
    </row>
    <row r="39" spans="1:14" outlineLevel="2" x14ac:dyDescent="0.2">
      <c r="A39">
        <v>62</v>
      </c>
      <c r="B39">
        <v>0.35</v>
      </c>
      <c r="C39">
        <v>58450</v>
      </c>
      <c r="D39">
        <v>0.06</v>
      </c>
      <c r="E39" t="s">
        <v>38</v>
      </c>
      <c r="G39" s="5">
        <f>VLOOKUP(A39,assignments!$A$1:$B$426,2,FALSE)</f>
        <v>2</v>
      </c>
      <c r="H39" s="1">
        <f>VLOOKUP(G39,facilities!$A$2:$D$16,2,FALSE)</f>
        <v>1642900</v>
      </c>
      <c r="I39" s="1">
        <f>VLOOKUP(G39,facilities!$A$2:$D$16,3,FALSE)</f>
        <v>0.03</v>
      </c>
      <c r="J39" s="1">
        <f>VLOOKUP(G39,covenants!$A$2:$D$16,4,FALSE)</f>
        <v>0.09</v>
      </c>
      <c r="K39" s="1" t="str">
        <f>VLOOKUP(G39,covenants!$A$2:$D$16,3,FALSE)</f>
        <v>TX,VA,ND</v>
      </c>
      <c r="L39" s="1" t="e">
        <f t="shared" si="0"/>
        <v>#VALUE!</v>
      </c>
      <c r="M39" s="1">
        <f>(1-D39)*B39*C39-D39*C39-I39*C39</f>
        <v>13969.55</v>
      </c>
      <c r="N39" s="1">
        <f>J39-D39</f>
        <v>0.03</v>
      </c>
    </row>
    <row r="40" spans="1:14" outlineLevel="2" x14ac:dyDescent="0.2">
      <c r="A40">
        <v>89</v>
      </c>
      <c r="B40">
        <v>0.25</v>
      </c>
      <c r="C40">
        <v>40754</v>
      </c>
      <c r="D40">
        <v>0.04</v>
      </c>
      <c r="E40" t="s">
        <v>42</v>
      </c>
      <c r="G40" s="5">
        <f>VLOOKUP(A40,assignments!$A$1:$B$426,2,FALSE)</f>
        <v>2</v>
      </c>
      <c r="H40" s="1">
        <f>VLOOKUP(G40,facilities!$A$2:$D$16,2,FALSE)</f>
        <v>1642900</v>
      </c>
      <c r="I40" s="1">
        <f>VLOOKUP(G40,facilities!$A$2:$D$16,3,FALSE)</f>
        <v>0.03</v>
      </c>
      <c r="J40" s="1">
        <f>VLOOKUP(G40,covenants!$A$2:$D$16,4,FALSE)</f>
        <v>0.09</v>
      </c>
      <c r="K40" s="1" t="str">
        <f>VLOOKUP(G40,covenants!$A$2:$D$16,3,FALSE)</f>
        <v>TX,VA,ND</v>
      </c>
      <c r="L40" s="1" t="e">
        <f t="shared" si="0"/>
        <v>#VALUE!</v>
      </c>
      <c r="M40" s="1">
        <f>(1-D40)*B40*C40-D40*C40-I40*C40</f>
        <v>6928.1799999999994</v>
      </c>
      <c r="N40" s="1">
        <f>J40-D40</f>
        <v>4.9999999999999996E-2</v>
      </c>
    </row>
    <row r="41" spans="1:14" outlineLevel="2" x14ac:dyDescent="0.2">
      <c r="A41">
        <v>90</v>
      </c>
      <c r="B41">
        <v>0.35</v>
      </c>
      <c r="C41">
        <v>30719</v>
      </c>
      <c r="D41">
        <v>0.08</v>
      </c>
      <c r="E41" t="s">
        <v>50</v>
      </c>
      <c r="G41" s="5">
        <f>VLOOKUP(A41,assignments!$A$1:$B$426,2,FALSE)</f>
        <v>2</v>
      </c>
      <c r="H41" s="1">
        <f>VLOOKUP(G41,facilities!$A$2:$D$16,2,FALSE)</f>
        <v>1642900</v>
      </c>
      <c r="I41" s="1">
        <f>VLOOKUP(G41,facilities!$A$2:$D$16,3,FALSE)</f>
        <v>0.03</v>
      </c>
      <c r="J41" s="1">
        <f>VLOOKUP(G41,covenants!$A$2:$D$16,4,FALSE)</f>
        <v>0.09</v>
      </c>
      <c r="K41" s="1" t="str">
        <f>VLOOKUP(G41,covenants!$A$2:$D$16,3,FALSE)</f>
        <v>TX,VA,ND</v>
      </c>
      <c r="L41" s="1" t="e">
        <f t="shared" si="0"/>
        <v>#VALUE!</v>
      </c>
      <c r="M41" s="1">
        <f>(1-D41)*B41*C41-D41*C41-I41*C41</f>
        <v>6512.4279999999999</v>
      </c>
      <c r="N41" s="1">
        <f>J41-D41</f>
        <v>9.999999999999995E-3</v>
      </c>
    </row>
    <row r="42" spans="1:14" outlineLevel="2" x14ac:dyDescent="0.2">
      <c r="A42">
        <v>103</v>
      </c>
      <c r="B42">
        <v>0.25</v>
      </c>
      <c r="C42">
        <v>14811</v>
      </c>
      <c r="D42">
        <v>0.05</v>
      </c>
      <c r="E42" t="s">
        <v>42</v>
      </c>
      <c r="G42" s="5">
        <f>VLOOKUP(A42,assignments!$A$1:$B$426,2,FALSE)</f>
        <v>2</v>
      </c>
      <c r="H42" s="1">
        <f>VLOOKUP(G42,facilities!$A$2:$D$16,2,FALSE)</f>
        <v>1642900</v>
      </c>
      <c r="I42" s="1">
        <f>VLOOKUP(G42,facilities!$A$2:$D$16,3,FALSE)</f>
        <v>0.03</v>
      </c>
      <c r="J42" s="1">
        <f>VLOOKUP(G42,covenants!$A$2:$D$16,4,FALSE)</f>
        <v>0.09</v>
      </c>
      <c r="K42" s="1" t="str">
        <f>VLOOKUP(G42,covenants!$A$2:$D$16,3,FALSE)</f>
        <v>TX,VA,ND</v>
      </c>
      <c r="L42" s="1" t="e">
        <f t="shared" si="0"/>
        <v>#VALUE!</v>
      </c>
      <c r="M42" s="1">
        <f>(1-D42)*B42*C42-D42*C42-I42*C42</f>
        <v>2332.7324999999996</v>
      </c>
      <c r="N42" s="1">
        <f>J42-D42</f>
        <v>3.9999999999999994E-2</v>
      </c>
    </row>
    <row r="43" spans="1:14" outlineLevel="2" x14ac:dyDescent="0.2">
      <c r="A43">
        <v>111</v>
      </c>
      <c r="B43">
        <v>0.15</v>
      </c>
      <c r="C43">
        <v>90872</v>
      </c>
      <c r="D43">
        <v>0.02</v>
      </c>
      <c r="E43" t="s">
        <v>26</v>
      </c>
      <c r="G43" s="5">
        <f>VLOOKUP(A43,assignments!$A$1:$B$426,2,FALSE)</f>
        <v>2</v>
      </c>
      <c r="H43" s="1">
        <f>VLOOKUP(G43,facilities!$A$2:$D$16,2,FALSE)</f>
        <v>1642900</v>
      </c>
      <c r="I43" s="1">
        <f>VLOOKUP(G43,facilities!$A$2:$D$16,3,FALSE)</f>
        <v>0.03</v>
      </c>
      <c r="J43" s="1">
        <f>VLOOKUP(G43,covenants!$A$2:$D$16,4,FALSE)</f>
        <v>0.09</v>
      </c>
      <c r="K43" s="1" t="str">
        <f>VLOOKUP(G43,covenants!$A$2:$D$16,3,FALSE)</f>
        <v>TX,VA,ND</v>
      </c>
      <c r="L43" s="1" t="e">
        <f t="shared" si="0"/>
        <v>#VALUE!</v>
      </c>
      <c r="M43" s="1">
        <f>(1-D43)*B43*C43-D43*C43-I43*C43</f>
        <v>8814.5839999999989</v>
      </c>
      <c r="N43" s="1">
        <f>J43-D43</f>
        <v>6.9999999999999993E-2</v>
      </c>
    </row>
    <row r="44" spans="1:14" outlineLevel="2" x14ac:dyDescent="0.2">
      <c r="A44">
        <v>114</v>
      </c>
      <c r="B44">
        <v>0.15</v>
      </c>
      <c r="C44">
        <v>62577</v>
      </c>
      <c r="D44">
        <v>0.02</v>
      </c>
      <c r="E44" t="s">
        <v>13</v>
      </c>
      <c r="G44" s="5">
        <f>VLOOKUP(A44,assignments!$A$1:$B$426,2,FALSE)</f>
        <v>2</v>
      </c>
      <c r="H44" s="1">
        <f>VLOOKUP(G44,facilities!$A$2:$D$16,2,FALSE)</f>
        <v>1642900</v>
      </c>
      <c r="I44" s="1">
        <f>VLOOKUP(G44,facilities!$A$2:$D$16,3,FALSE)</f>
        <v>0.03</v>
      </c>
      <c r="J44" s="1">
        <f>VLOOKUP(G44,covenants!$A$2:$D$16,4,FALSE)</f>
        <v>0.09</v>
      </c>
      <c r="K44" s="1" t="str">
        <f>VLOOKUP(G44,covenants!$A$2:$D$16,3,FALSE)</f>
        <v>TX,VA,ND</v>
      </c>
      <c r="L44" s="1" t="e">
        <f t="shared" si="0"/>
        <v>#VALUE!</v>
      </c>
      <c r="M44" s="1">
        <f>(1-D44)*B44*C44-D44*C44-I44*C44</f>
        <v>6069.9689999999991</v>
      </c>
      <c r="N44" s="1">
        <f>J44-D44</f>
        <v>6.9999999999999993E-2</v>
      </c>
    </row>
    <row r="45" spans="1:14" outlineLevel="2" x14ac:dyDescent="0.2">
      <c r="A45">
        <v>116</v>
      </c>
      <c r="B45">
        <v>0.15</v>
      </c>
      <c r="C45">
        <v>45665</v>
      </c>
      <c r="D45">
        <v>0.02</v>
      </c>
      <c r="E45" t="s">
        <v>45</v>
      </c>
      <c r="G45" s="5">
        <f>VLOOKUP(A45,assignments!$A$1:$B$426,2,FALSE)</f>
        <v>2</v>
      </c>
      <c r="H45" s="1">
        <f>VLOOKUP(G45,facilities!$A$2:$D$16,2,FALSE)</f>
        <v>1642900</v>
      </c>
      <c r="I45" s="1">
        <f>VLOOKUP(G45,facilities!$A$2:$D$16,3,FALSE)</f>
        <v>0.03</v>
      </c>
      <c r="J45" s="1">
        <f>VLOOKUP(G45,covenants!$A$2:$D$16,4,FALSE)</f>
        <v>0.09</v>
      </c>
      <c r="K45" s="1" t="str">
        <f>VLOOKUP(G45,covenants!$A$2:$D$16,3,FALSE)</f>
        <v>TX,VA,ND</v>
      </c>
      <c r="L45" s="1" t="e">
        <f t="shared" si="0"/>
        <v>#VALUE!</v>
      </c>
      <c r="M45" s="1">
        <f>(1-D45)*B45*C45-D45*C45-I45*C45</f>
        <v>4429.5049999999992</v>
      </c>
      <c r="N45" s="1">
        <f>J45-D45</f>
        <v>6.9999999999999993E-2</v>
      </c>
    </row>
    <row r="46" spans="1:14" outlineLevel="2" x14ac:dyDescent="0.2">
      <c r="A46">
        <v>117</v>
      </c>
      <c r="B46">
        <v>0.35</v>
      </c>
      <c r="C46">
        <v>91999</v>
      </c>
      <c r="D46">
        <v>7.0000000000000007E-2</v>
      </c>
      <c r="E46" t="s">
        <v>35</v>
      </c>
      <c r="G46" s="5">
        <f>VLOOKUP(A46,assignments!$A$1:$B$426,2,FALSE)</f>
        <v>2</v>
      </c>
      <c r="H46" s="1">
        <f>VLOOKUP(G46,facilities!$A$2:$D$16,2,FALSE)</f>
        <v>1642900</v>
      </c>
      <c r="I46" s="1">
        <f>VLOOKUP(G46,facilities!$A$2:$D$16,3,FALSE)</f>
        <v>0.03</v>
      </c>
      <c r="J46" s="1">
        <f>VLOOKUP(G46,covenants!$A$2:$D$16,4,FALSE)</f>
        <v>0.09</v>
      </c>
      <c r="K46" s="1" t="str">
        <f>VLOOKUP(G46,covenants!$A$2:$D$16,3,FALSE)</f>
        <v>TX,VA,ND</v>
      </c>
      <c r="L46" s="1" t="e">
        <f t="shared" si="0"/>
        <v>#VALUE!</v>
      </c>
      <c r="M46" s="1">
        <f>(1-D46)*B46*C46-D46*C46-I46*C46</f>
        <v>20745.774499999996</v>
      </c>
      <c r="N46" s="1">
        <f>J46-D46</f>
        <v>1.999999999999999E-2</v>
      </c>
    </row>
    <row r="47" spans="1:14" outlineLevel="2" x14ac:dyDescent="0.2">
      <c r="A47">
        <v>118</v>
      </c>
      <c r="B47">
        <v>0.35</v>
      </c>
      <c r="C47">
        <v>61199</v>
      </c>
      <c r="D47">
        <v>0.08</v>
      </c>
      <c r="E47" t="s">
        <v>46</v>
      </c>
      <c r="G47" s="5">
        <f>VLOOKUP(A47,assignments!$A$1:$B$426,2,FALSE)</f>
        <v>2</v>
      </c>
      <c r="H47" s="1">
        <f>VLOOKUP(G47,facilities!$A$2:$D$16,2,FALSE)</f>
        <v>1642900</v>
      </c>
      <c r="I47" s="1">
        <f>VLOOKUP(G47,facilities!$A$2:$D$16,3,FALSE)</f>
        <v>0.03</v>
      </c>
      <c r="J47" s="1">
        <f>VLOOKUP(G47,covenants!$A$2:$D$16,4,FALSE)</f>
        <v>0.09</v>
      </c>
      <c r="K47" s="1" t="str">
        <f>VLOOKUP(G47,covenants!$A$2:$D$16,3,FALSE)</f>
        <v>TX,VA,ND</v>
      </c>
      <c r="L47" s="1" t="e">
        <f t="shared" si="0"/>
        <v>#VALUE!</v>
      </c>
      <c r="M47" s="1">
        <f>(1-D47)*B47*C47-D47*C47-I47*C47</f>
        <v>12974.188000000002</v>
      </c>
      <c r="N47" s="1">
        <f>J47-D47</f>
        <v>9.999999999999995E-3</v>
      </c>
    </row>
    <row r="48" spans="1:14" outlineLevel="2" x14ac:dyDescent="0.2">
      <c r="A48">
        <v>119</v>
      </c>
      <c r="B48">
        <v>0.15</v>
      </c>
      <c r="C48">
        <v>40491</v>
      </c>
      <c r="D48">
        <v>0.02</v>
      </c>
      <c r="E48" t="s">
        <v>44</v>
      </c>
      <c r="G48" s="5">
        <f>VLOOKUP(A48,assignments!$A$1:$B$426,2,FALSE)</f>
        <v>2</v>
      </c>
      <c r="H48" s="1">
        <f>VLOOKUP(G48,facilities!$A$2:$D$16,2,FALSE)</f>
        <v>1642900</v>
      </c>
      <c r="I48" s="1">
        <f>VLOOKUP(G48,facilities!$A$2:$D$16,3,FALSE)</f>
        <v>0.03</v>
      </c>
      <c r="J48" s="1">
        <f>VLOOKUP(G48,covenants!$A$2:$D$16,4,FALSE)</f>
        <v>0.09</v>
      </c>
      <c r="K48" s="1" t="str">
        <f>VLOOKUP(G48,covenants!$A$2:$D$16,3,FALSE)</f>
        <v>TX,VA,ND</v>
      </c>
      <c r="L48" s="1" t="e">
        <f t="shared" si="0"/>
        <v>#VALUE!</v>
      </c>
      <c r="M48" s="1">
        <f>(1-D48)*B48*C48-D48*C48-I48*C48</f>
        <v>3927.627</v>
      </c>
      <c r="N48" s="1">
        <f>J48-D48</f>
        <v>6.9999999999999993E-2</v>
      </c>
    </row>
    <row r="49" spans="1:14" outlineLevel="2" x14ac:dyDescent="0.2">
      <c r="A49">
        <v>120</v>
      </c>
      <c r="B49">
        <v>0.35</v>
      </c>
      <c r="C49">
        <v>53281</v>
      </c>
      <c r="D49">
        <v>0.08</v>
      </c>
      <c r="E49" t="s">
        <v>50</v>
      </c>
      <c r="G49" s="5">
        <f>VLOOKUP(A49,assignments!$A$1:$B$426,2,FALSE)</f>
        <v>2</v>
      </c>
      <c r="H49" s="1">
        <f>VLOOKUP(G49,facilities!$A$2:$D$16,2,FALSE)</f>
        <v>1642900</v>
      </c>
      <c r="I49" s="1">
        <f>VLOOKUP(G49,facilities!$A$2:$D$16,3,FALSE)</f>
        <v>0.03</v>
      </c>
      <c r="J49" s="1">
        <f>VLOOKUP(G49,covenants!$A$2:$D$16,4,FALSE)</f>
        <v>0.09</v>
      </c>
      <c r="K49" s="1" t="str">
        <f>VLOOKUP(G49,covenants!$A$2:$D$16,3,FALSE)</f>
        <v>TX,VA,ND</v>
      </c>
      <c r="L49" s="1" t="e">
        <f t="shared" si="0"/>
        <v>#VALUE!</v>
      </c>
      <c r="M49" s="1">
        <f>(1-D49)*B49*C49-D49*C49-I49*C49</f>
        <v>11295.572</v>
      </c>
      <c r="N49" s="1">
        <f>J49-D49</f>
        <v>9.999999999999995E-3</v>
      </c>
    </row>
    <row r="50" spans="1:14" outlineLevel="2" x14ac:dyDescent="0.2">
      <c r="A50">
        <v>121</v>
      </c>
      <c r="B50">
        <v>0.15</v>
      </c>
      <c r="C50">
        <v>19271</v>
      </c>
      <c r="D50">
        <v>0.01</v>
      </c>
      <c r="E50" t="s">
        <v>42</v>
      </c>
      <c r="G50" s="5">
        <f>VLOOKUP(A50,assignments!$A$1:$B$426,2,FALSE)</f>
        <v>2</v>
      </c>
      <c r="H50" s="1">
        <f>VLOOKUP(G50,facilities!$A$2:$D$16,2,FALSE)</f>
        <v>1642900</v>
      </c>
      <c r="I50" s="1">
        <f>VLOOKUP(G50,facilities!$A$2:$D$16,3,FALSE)</f>
        <v>0.03</v>
      </c>
      <c r="J50" s="1">
        <f>VLOOKUP(G50,covenants!$A$2:$D$16,4,FALSE)</f>
        <v>0.09</v>
      </c>
      <c r="K50" s="1" t="str">
        <f>VLOOKUP(G50,covenants!$A$2:$D$16,3,FALSE)</f>
        <v>TX,VA,ND</v>
      </c>
      <c r="L50" s="1" t="e">
        <f t="shared" si="0"/>
        <v>#VALUE!</v>
      </c>
      <c r="M50" s="1">
        <f>(1-D50)*B50*C50-D50*C50-I50*C50</f>
        <v>2090.9034999999999</v>
      </c>
      <c r="N50" s="1">
        <f>J50-D50</f>
        <v>0.08</v>
      </c>
    </row>
    <row r="51" spans="1:14" outlineLevel="2" x14ac:dyDescent="0.2">
      <c r="A51">
        <v>122</v>
      </c>
      <c r="B51">
        <v>0.15</v>
      </c>
      <c r="C51">
        <v>83742</v>
      </c>
      <c r="D51">
        <v>0.01</v>
      </c>
      <c r="E51" t="s">
        <v>24</v>
      </c>
      <c r="G51" s="5">
        <f>VLOOKUP(A51,assignments!$A$1:$B$426,2,FALSE)</f>
        <v>2</v>
      </c>
      <c r="H51" s="1">
        <f>VLOOKUP(G51,facilities!$A$2:$D$16,2,FALSE)</f>
        <v>1642900</v>
      </c>
      <c r="I51" s="1">
        <f>VLOOKUP(G51,facilities!$A$2:$D$16,3,FALSE)</f>
        <v>0.03</v>
      </c>
      <c r="J51" s="1">
        <f>VLOOKUP(G51,covenants!$A$2:$D$16,4,FALSE)</f>
        <v>0.09</v>
      </c>
      <c r="K51" s="1" t="str">
        <f>VLOOKUP(G51,covenants!$A$2:$D$16,3,FALSE)</f>
        <v>TX,VA,ND</v>
      </c>
      <c r="L51" s="1" t="e">
        <f t="shared" si="0"/>
        <v>#VALUE!</v>
      </c>
      <c r="M51" s="1">
        <f>(1-D51)*B51*C51-D51*C51-I51*C51</f>
        <v>9086.0069999999996</v>
      </c>
      <c r="N51" s="1">
        <f>J51-D51</f>
        <v>0.08</v>
      </c>
    </row>
    <row r="52" spans="1:14" outlineLevel="2" x14ac:dyDescent="0.2">
      <c r="A52">
        <v>123</v>
      </c>
      <c r="B52">
        <v>0.15</v>
      </c>
      <c r="C52">
        <v>61171</v>
      </c>
      <c r="D52">
        <v>0.02</v>
      </c>
      <c r="E52" t="s">
        <v>5</v>
      </c>
      <c r="G52" s="5">
        <f>VLOOKUP(A52,assignments!$A$1:$B$426,2,FALSE)</f>
        <v>2</v>
      </c>
      <c r="H52" s="1">
        <f>VLOOKUP(G52,facilities!$A$2:$D$16,2,FALSE)</f>
        <v>1642900</v>
      </c>
      <c r="I52" s="1">
        <f>VLOOKUP(G52,facilities!$A$2:$D$16,3,FALSE)</f>
        <v>0.03</v>
      </c>
      <c r="J52" s="1">
        <f>VLOOKUP(G52,covenants!$A$2:$D$16,4,FALSE)</f>
        <v>0.09</v>
      </c>
      <c r="K52" s="1" t="str">
        <f>VLOOKUP(G52,covenants!$A$2:$D$16,3,FALSE)</f>
        <v>TX,VA,ND</v>
      </c>
      <c r="L52" s="1" t="e">
        <f t="shared" si="0"/>
        <v>#VALUE!</v>
      </c>
      <c r="M52" s="1">
        <f>(1-D52)*B52*C52-D52*C52-I52*C52</f>
        <v>5933.5869999999986</v>
      </c>
      <c r="N52" s="1">
        <f>J52-D52</f>
        <v>6.9999999999999993E-2</v>
      </c>
    </row>
    <row r="53" spans="1:14" outlineLevel="2" x14ac:dyDescent="0.2">
      <c r="A53">
        <v>125</v>
      </c>
      <c r="B53">
        <v>0.35</v>
      </c>
      <c r="C53">
        <v>32954</v>
      </c>
      <c r="D53">
        <v>0.09</v>
      </c>
      <c r="E53" t="s">
        <v>16</v>
      </c>
      <c r="G53" s="5">
        <f>VLOOKUP(A53,assignments!$A$1:$B$426,2,FALSE)</f>
        <v>2</v>
      </c>
      <c r="H53" s="1">
        <f>VLOOKUP(G53,facilities!$A$2:$D$16,2,FALSE)</f>
        <v>1642900</v>
      </c>
      <c r="I53" s="1">
        <f>VLOOKUP(G53,facilities!$A$2:$D$16,3,FALSE)</f>
        <v>0.03</v>
      </c>
      <c r="J53" s="1">
        <f>VLOOKUP(G53,covenants!$A$2:$D$16,4,FALSE)</f>
        <v>0.09</v>
      </c>
      <c r="K53" s="1" t="str">
        <f>VLOOKUP(G53,covenants!$A$2:$D$16,3,FALSE)</f>
        <v>TX,VA,ND</v>
      </c>
      <c r="L53" s="1" t="e">
        <f t="shared" si="0"/>
        <v>#VALUE!</v>
      </c>
      <c r="M53" s="1">
        <f>(1-D53)*B53*C53-D53*C53-I53*C53</f>
        <v>6541.3690000000006</v>
      </c>
      <c r="N53" s="1">
        <f>J53-D53</f>
        <v>0</v>
      </c>
    </row>
    <row r="54" spans="1:14" outlineLevel="2" x14ac:dyDescent="0.2">
      <c r="A54">
        <v>126</v>
      </c>
      <c r="B54">
        <v>0.15</v>
      </c>
      <c r="C54">
        <v>44251</v>
      </c>
      <c r="D54">
        <v>0.01</v>
      </c>
      <c r="E54" t="s">
        <v>14</v>
      </c>
      <c r="G54" s="5">
        <f>VLOOKUP(A54,assignments!$A$1:$B$426,2,FALSE)</f>
        <v>2</v>
      </c>
      <c r="H54" s="1">
        <f>VLOOKUP(G54,facilities!$A$2:$D$16,2,FALSE)</f>
        <v>1642900</v>
      </c>
      <c r="I54" s="1">
        <f>VLOOKUP(G54,facilities!$A$2:$D$16,3,FALSE)</f>
        <v>0.03</v>
      </c>
      <c r="J54" s="1">
        <f>VLOOKUP(G54,covenants!$A$2:$D$16,4,FALSE)</f>
        <v>0.09</v>
      </c>
      <c r="K54" s="1" t="str">
        <f>VLOOKUP(G54,covenants!$A$2:$D$16,3,FALSE)</f>
        <v>TX,VA,ND</v>
      </c>
      <c r="L54" s="1" t="e">
        <f t="shared" si="0"/>
        <v>#VALUE!</v>
      </c>
      <c r="M54" s="1">
        <f>(1-D54)*B54*C54-D54*C54-I54*C54</f>
        <v>4801.2334999999994</v>
      </c>
      <c r="N54" s="1">
        <f>J54-D54</f>
        <v>0.08</v>
      </c>
    </row>
    <row r="55" spans="1:14" outlineLevel="2" x14ac:dyDescent="0.2">
      <c r="A55">
        <v>127</v>
      </c>
      <c r="B55">
        <v>0.25</v>
      </c>
      <c r="C55">
        <v>55466</v>
      </c>
      <c r="D55">
        <v>0.06</v>
      </c>
      <c r="E55" t="s">
        <v>10</v>
      </c>
      <c r="G55" s="5">
        <f>VLOOKUP(A55,assignments!$A$1:$B$426,2,FALSE)</f>
        <v>2</v>
      </c>
      <c r="H55" s="1">
        <f>VLOOKUP(G55,facilities!$A$2:$D$16,2,FALSE)</f>
        <v>1642900</v>
      </c>
      <c r="I55" s="1">
        <f>VLOOKUP(G55,facilities!$A$2:$D$16,3,FALSE)</f>
        <v>0.03</v>
      </c>
      <c r="J55" s="1">
        <f>VLOOKUP(G55,covenants!$A$2:$D$16,4,FALSE)</f>
        <v>0.09</v>
      </c>
      <c r="K55" s="1" t="str">
        <f>VLOOKUP(G55,covenants!$A$2:$D$16,3,FALSE)</f>
        <v>TX,VA,ND</v>
      </c>
      <c r="L55" s="1" t="e">
        <f t="shared" si="0"/>
        <v>#VALUE!</v>
      </c>
      <c r="M55" s="1">
        <f>(1-D55)*B55*C55-D55*C55-I55*C55</f>
        <v>8042.57</v>
      </c>
      <c r="N55" s="1">
        <f>J55-D55</f>
        <v>0.03</v>
      </c>
    </row>
    <row r="56" spans="1:14" outlineLevel="2" x14ac:dyDescent="0.2">
      <c r="A56">
        <v>128</v>
      </c>
      <c r="B56">
        <v>0.15</v>
      </c>
      <c r="C56">
        <v>28839</v>
      </c>
      <c r="D56">
        <v>0.02</v>
      </c>
      <c r="E56" t="s">
        <v>36</v>
      </c>
      <c r="G56" s="5">
        <f>VLOOKUP(A56,assignments!$A$1:$B$426,2,FALSE)</f>
        <v>2</v>
      </c>
      <c r="H56" s="1">
        <f>VLOOKUP(G56,facilities!$A$2:$D$16,2,FALSE)</f>
        <v>1642900</v>
      </c>
      <c r="I56" s="1">
        <f>VLOOKUP(G56,facilities!$A$2:$D$16,3,FALSE)</f>
        <v>0.03</v>
      </c>
      <c r="J56" s="1">
        <f>VLOOKUP(G56,covenants!$A$2:$D$16,4,FALSE)</f>
        <v>0.09</v>
      </c>
      <c r="K56" s="1" t="str">
        <f>VLOOKUP(G56,covenants!$A$2:$D$16,3,FALSE)</f>
        <v>TX,VA,ND</v>
      </c>
      <c r="L56" s="1" t="e">
        <f t="shared" si="0"/>
        <v>#VALUE!</v>
      </c>
      <c r="M56" s="1">
        <f>(1-D56)*B56*C56-D56*C56-I56*C56</f>
        <v>2797.3829999999998</v>
      </c>
      <c r="N56" s="1">
        <f>J56-D56</f>
        <v>6.9999999999999993E-2</v>
      </c>
    </row>
    <row r="57" spans="1:14" outlineLevel="2" x14ac:dyDescent="0.2">
      <c r="A57">
        <v>129</v>
      </c>
      <c r="B57">
        <v>0.15</v>
      </c>
      <c r="C57">
        <v>41618</v>
      </c>
      <c r="D57">
        <v>0.02</v>
      </c>
      <c r="E57" t="s">
        <v>15</v>
      </c>
      <c r="G57" s="5">
        <f>VLOOKUP(A57,assignments!$A$1:$B$426,2,FALSE)</f>
        <v>2</v>
      </c>
      <c r="H57" s="1">
        <f>VLOOKUP(G57,facilities!$A$2:$D$16,2,FALSE)</f>
        <v>1642900</v>
      </c>
      <c r="I57" s="1">
        <f>VLOOKUP(G57,facilities!$A$2:$D$16,3,FALSE)</f>
        <v>0.03</v>
      </c>
      <c r="J57" s="1">
        <f>VLOOKUP(G57,covenants!$A$2:$D$16,4,FALSE)</f>
        <v>0.09</v>
      </c>
      <c r="K57" s="1" t="str">
        <f>VLOOKUP(G57,covenants!$A$2:$D$16,3,FALSE)</f>
        <v>TX,VA,ND</v>
      </c>
      <c r="L57" s="1" t="e">
        <f t="shared" si="0"/>
        <v>#VALUE!</v>
      </c>
      <c r="M57" s="1">
        <f>(1-D57)*B57*C57-D57*C57-I57*C57</f>
        <v>4036.9459999999999</v>
      </c>
      <c r="N57" s="1">
        <f>J57-D57</f>
        <v>6.9999999999999993E-2</v>
      </c>
    </row>
    <row r="58" spans="1:14" outlineLevel="2" x14ac:dyDescent="0.2">
      <c r="A58">
        <v>130</v>
      </c>
      <c r="B58">
        <v>0.15</v>
      </c>
      <c r="C58">
        <v>68295</v>
      </c>
      <c r="D58">
        <v>0.02</v>
      </c>
      <c r="E58" t="s">
        <v>17</v>
      </c>
      <c r="G58" s="5">
        <f>VLOOKUP(A58,assignments!$A$1:$B$426,2,FALSE)</f>
        <v>2</v>
      </c>
      <c r="H58" s="1">
        <f>VLOOKUP(G58,facilities!$A$2:$D$16,2,FALSE)</f>
        <v>1642900</v>
      </c>
      <c r="I58" s="1">
        <f>VLOOKUP(G58,facilities!$A$2:$D$16,3,FALSE)</f>
        <v>0.03</v>
      </c>
      <c r="J58" s="1">
        <f>VLOOKUP(G58,covenants!$A$2:$D$16,4,FALSE)</f>
        <v>0.09</v>
      </c>
      <c r="K58" s="1" t="str">
        <f>VLOOKUP(G58,covenants!$A$2:$D$16,3,FALSE)</f>
        <v>TX,VA,ND</v>
      </c>
      <c r="L58" s="1" t="e">
        <f t="shared" si="0"/>
        <v>#VALUE!</v>
      </c>
      <c r="M58" s="1">
        <f>(1-D58)*B58*C58-D58*C58-I58*C58</f>
        <v>6624.6149999999998</v>
      </c>
      <c r="N58" s="1">
        <f>J58-D58</f>
        <v>6.9999999999999993E-2</v>
      </c>
    </row>
    <row r="59" spans="1:14" outlineLevel="2" x14ac:dyDescent="0.2">
      <c r="A59">
        <v>131</v>
      </c>
      <c r="B59">
        <v>0.25</v>
      </c>
      <c r="C59">
        <v>95466</v>
      </c>
      <c r="D59">
        <v>0.06</v>
      </c>
      <c r="E59" t="s">
        <v>11</v>
      </c>
      <c r="G59" s="5">
        <f>VLOOKUP(A59,assignments!$A$1:$B$426,2,FALSE)</f>
        <v>2</v>
      </c>
      <c r="H59" s="1">
        <f>VLOOKUP(G59,facilities!$A$2:$D$16,2,FALSE)</f>
        <v>1642900</v>
      </c>
      <c r="I59" s="1">
        <f>VLOOKUP(G59,facilities!$A$2:$D$16,3,FALSE)</f>
        <v>0.03</v>
      </c>
      <c r="J59" s="1">
        <f>VLOOKUP(G59,covenants!$A$2:$D$16,4,FALSE)</f>
        <v>0.09</v>
      </c>
      <c r="K59" s="1" t="str">
        <f>VLOOKUP(G59,covenants!$A$2:$D$16,3,FALSE)</f>
        <v>TX,VA,ND</v>
      </c>
      <c r="L59" s="1" t="e">
        <f t="shared" si="0"/>
        <v>#VALUE!</v>
      </c>
      <c r="M59" s="1">
        <f>(1-D59)*B59*C59-D59*C59-I59*C59</f>
        <v>13842.57</v>
      </c>
      <c r="N59" s="1">
        <f>J59-D59</f>
        <v>0.03</v>
      </c>
    </row>
    <row r="60" spans="1:14" outlineLevel="2" x14ac:dyDescent="0.2">
      <c r="A60">
        <v>133</v>
      </c>
      <c r="B60">
        <v>0.35</v>
      </c>
      <c r="C60">
        <v>68877</v>
      </c>
      <c r="D60">
        <v>0.08</v>
      </c>
      <c r="E60" t="s">
        <v>7</v>
      </c>
      <c r="G60" s="5">
        <f>VLOOKUP(A60,assignments!$A$1:$B$426,2,FALSE)</f>
        <v>2</v>
      </c>
      <c r="H60" s="1">
        <f>VLOOKUP(G60,facilities!$A$2:$D$16,2,FALSE)</f>
        <v>1642900</v>
      </c>
      <c r="I60" s="1">
        <f>VLOOKUP(G60,facilities!$A$2:$D$16,3,FALSE)</f>
        <v>0.03</v>
      </c>
      <c r="J60" s="1">
        <f>VLOOKUP(G60,covenants!$A$2:$D$16,4,FALSE)</f>
        <v>0.09</v>
      </c>
      <c r="K60" s="1" t="str">
        <f>VLOOKUP(G60,covenants!$A$2:$D$16,3,FALSE)</f>
        <v>TX,VA,ND</v>
      </c>
      <c r="L60" s="1" t="e">
        <f t="shared" si="0"/>
        <v>#VALUE!</v>
      </c>
      <c r="M60" s="1">
        <f>(1-D60)*B60*C60-D60*C60-I60*C60</f>
        <v>14601.924000000001</v>
      </c>
      <c r="N60" s="1">
        <f>J60-D60</f>
        <v>9.999999999999995E-3</v>
      </c>
    </row>
    <row r="61" spans="1:14" outlineLevel="2" x14ac:dyDescent="0.2">
      <c r="A61">
        <v>134</v>
      </c>
      <c r="B61">
        <v>0.15</v>
      </c>
      <c r="C61">
        <v>15610</v>
      </c>
      <c r="D61">
        <v>0.01</v>
      </c>
      <c r="E61" t="s">
        <v>25</v>
      </c>
      <c r="G61" s="5">
        <f>VLOOKUP(A61,assignments!$A$1:$B$426,2,FALSE)</f>
        <v>2</v>
      </c>
      <c r="H61" s="1">
        <f>VLOOKUP(G61,facilities!$A$2:$D$16,2,FALSE)</f>
        <v>1642900</v>
      </c>
      <c r="I61" s="1">
        <f>VLOOKUP(G61,facilities!$A$2:$D$16,3,FALSE)</f>
        <v>0.03</v>
      </c>
      <c r="J61" s="1">
        <f>VLOOKUP(G61,covenants!$A$2:$D$16,4,FALSE)</f>
        <v>0.09</v>
      </c>
      <c r="K61" s="1" t="str">
        <f>VLOOKUP(G61,covenants!$A$2:$D$16,3,FALSE)</f>
        <v>TX,VA,ND</v>
      </c>
      <c r="L61" s="1" t="e">
        <f t="shared" si="0"/>
        <v>#VALUE!</v>
      </c>
      <c r="M61" s="1">
        <f>(1-D61)*B61*C61-D61*C61-I61*C61</f>
        <v>1693.6850000000002</v>
      </c>
      <c r="N61" s="1">
        <f>J61-D61</f>
        <v>0.08</v>
      </c>
    </row>
    <row r="62" spans="1:14" outlineLevel="2" x14ac:dyDescent="0.2">
      <c r="A62">
        <v>135</v>
      </c>
      <c r="B62">
        <v>0.35</v>
      </c>
      <c r="C62">
        <v>16078</v>
      </c>
      <c r="D62">
        <v>0.06</v>
      </c>
      <c r="E62" t="s">
        <v>49</v>
      </c>
      <c r="G62" s="5">
        <f>VLOOKUP(A62,assignments!$A$1:$B$426,2,FALSE)</f>
        <v>2</v>
      </c>
      <c r="H62" s="1">
        <f>VLOOKUP(G62,facilities!$A$2:$D$16,2,FALSE)</f>
        <v>1642900</v>
      </c>
      <c r="I62" s="1">
        <f>VLOOKUP(G62,facilities!$A$2:$D$16,3,FALSE)</f>
        <v>0.03</v>
      </c>
      <c r="J62" s="1">
        <f>VLOOKUP(G62,covenants!$A$2:$D$16,4,FALSE)</f>
        <v>0.09</v>
      </c>
      <c r="K62" s="1" t="str">
        <f>VLOOKUP(G62,covenants!$A$2:$D$16,3,FALSE)</f>
        <v>TX,VA,ND</v>
      </c>
      <c r="L62" s="1" t="e">
        <f t="shared" si="0"/>
        <v>#VALUE!</v>
      </c>
      <c r="M62" s="1">
        <f>(1-D62)*B62*C62-D62*C62-I62*C62</f>
        <v>3842.6419999999989</v>
      </c>
      <c r="N62" s="1">
        <f>J62-D62</f>
        <v>0.03</v>
      </c>
    </row>
    <row r="63" spans="1:14" outlineLevel="2" x14ac:dyDescent="0.2">
      <c r="A63">
        <v>136</v>
      </c>
      <c r="B63">
        <v>0.35</v>
      </c>
      <c r="C63">
        <v>59913</v>
      </c>
      <c r="D63">
        <v>0.06</v>
      </c>
      <c r="E63" t="s">
        <v>45</v>
      </c>
      <c r="G63" s="5">
        <f>VLOOKUP(A63,assignments!$A$1:$B$426,2,FALSE)</f>
        <v>2</v>
      </c>
      <c r="H63" s="1">
        <f>VLOOKUP(G63,facilities!$A$2:$D$16,2,FALSE)</f>
        <v>1642900</v>
      </c>
      <c r="I63" s="1">
        <f>VLOOKUP(G63,facilities!$A$2:$D$16,3,FALSE)</f>
        <v>0.03</v>
      </c>
      <c r="J63" s="1">
        <f>VLOOKUP(G63,covenants!$A$2:$D$16,4,FALSE)</f>
        <v>0.09</v>
      </c>
      <c r="K63" s="1" t="str">
        <f>VLOOKUP(G63,covenants!$A$2:$D$16,3,FALSE)</f>
        <v>TX,VA,ND</v>
      </c>
      <c r="L63" s="1" t="e">
        <f t="shared" si="0"/>
        <v>#VALUE!</v>
      </c>
      <c r="M63" s="1">
        <f>(1-D63)*B63*C63-D63*C63-I63*C63</f>
        <v>14319.206999999999</v>
      </c>
      <c r="N63" s="1">
        <f>J63-D63</f>
        <v>0.03</v>
      </c>
    </row>
    <row r="64" spans="1:14" outlineLevel="2" x14ac:dyDescent="0.2">
      <c r="A64">
        <v>137</v>
      </c>
      <c r="B64">
        <v>0.35</v>
      </c>
      <c r="C64">
        <v>27019</v>
      </c>
      <c r="D64">
        <v>0.09</v>
      </c>
      <c r="E64" t="s">
        <v>52</v>
      </c>
      <c r="G64" s="5">
        <f>VLOOKUP(A64,assignments!$A$1:$B$426,2,FALSE)</f>
        <v>2</v>
      </c>
      <c r="H64" s="1">
        <f>VLOOKUP(G64,facilities!$A$2:$D$16,2,FALSE)</f>
        <v>1642900</v>
      </c>
      <c r="I64" s="1">
        <f>VLOOKUP(G64,facilities!$A$2:$D$16,3,FALSE)</f>
        <v>0.03</v>
      </c>
      <c r="J64" s="1">
        <f>VLOOKUP(G64,covenants!$A$2:$D$16,4,FALSE)</f>
        <v>0.09</v>
      </c>
      <c r="K64" s="1" t="str">
        <f>VLOOKUP(G64,covenants!$A$2:$D$16,3,FALSE)</f>
        <v>TX,VA,ND</v>
      </c>
      <c r="L64" s="1" t="e">
        <f t="shared" si="0"/>
        <v>#VALUE!</v>
      </c>
      <c r="M64" s="1">
        <f>(1-D64)*B64*C64-D64*C64-I64*C64</f>
        <v>5363.2714999999998</v>
      </c>
      <c r="N64" s="1">
        <f>J64-D64</f>
        <v>0</v>
      </c>
    </row>
    <row r="65" spans="1:14" outlineLevel="2" x14ac:dyDescent="0.2">
      <c r="A65">
        <v>138</v>
      </c>
      <c r="B65">
        <v>0.15</v>
      </c>
      <c r="C65">
        <v>26493</v>
      </c>
      <c r="D65">
        <v>0.02</v>
      </c>
      <c r="E65" t="s">
        <v>47</v>
      </c>
      <c r="G65" s="5">
        <f>VLOOKUP(A65,assignments!$A$1:$B$426,2,FALSE)</f>
        <v>2</v>
      </c>
      <c r="H65" s="1">
        <f>VLOOKUP(G65,facilities!$A$2:$D$16,2,FALSE)</f>
        <v>1642900</v>
      </c>
      <c r="I65" s="1">
        <f>VLOOKUP(G65,facilities!$A$2:$D$16,3,FALSE)</f>
        <v>0.03</v>
      </c>
      <c r="J65" s="1">
        <f>VLOOKUP(G65,covenants!$A$2:$D$16,4,FALSE)</f>
        <v>0.09</v>
      </c>
      <c r="K65" s="1" t="str">
        <f>VLOOKUP(G65,covenants!$A$2:$D$16,3,FALSE)</f>
        <v>TX,VA,ND</v>
      </c>
      <c r="L65" s="1" t="e">
        <f t="shared" si="0"/>
        <v>#VALUE!</v>
      </c>
      <c r="M65" s="1">
        <f>(1-D65)*B65*C65-D65*C65-I65*C65</f>
        <v>2569.8209999999999</v>
      </c>
      <c r="N65" s="1">
        <f>J65-D65</f>
        <v>6.9999999999999993E-2</v>
      </c>
    </row>
    <row r="66" spans="1:14" outlineLevel="2" x14ac:dyDescent="0.2">
      <c r="A66">
        <v>139</v>
      </c>
      <c r="B66">
        <v>0.15</v>
      </c>
      <c r="C66">
        <v>35588</v>
      </c>
      <c r="D66">
        <v>0.01</v>
      </c>
      <c r="E66" t="s">
        <v>50</v>
      </c>
      <c r="G66" s="5">
        <f>VLOOKUP(A66,assignments!$A$1:$B$426,2,FALSE)</f>
        <v>2</v>
      </c>
      <c r="H66" s="1">
        <f>VLOOKUP(G66,facilities!$A$2:$D$16,2,FALSE)</f>
        <v>1642900</v>
      </c>
      <c r="I66" s="1">
        <f>VLOOKUP(G66,facilities!$A$2:$D$16,3,FALSE)</f>
        <v>0.03</v>
      </c>
      <c r="J66" s="1">
        <f>VLOOKUP(G66,covenants!$A$2:$D$16,4,FALSE)</f>
        <v>0.09</v>
      </c>
      <c r="K66" s="1" t="str">
        <f>VLOOKUP(G66,covenants!$A$2:$D$16,3,FALSE)</f>
        <v>TX,VA,ND</v>
      </c>
      <c r="L66" s="1" t="e">
        <f t="shared" si="0"/>
        <v>#VALUE!</v>
      </c>
      <c r="M66" s="1">
        <f>(1-D66)*B66*C66-D66*C66-I66*C66</f>
        <v>3861.2979999999993</v>
      </c>
      <c r="N66" s="1">
        <f>J66-D66</f>
        <v>0.08</v>
      </c>
    </row>
    <row r="67" spans="1:14" outlineLevel="2" x14ac:dyDescent="0.2">
      <c r="A67">
        <v>140</v>
      </c>
      <c r="B67">
        <v>0.25</v>
      </c>
      <c r="C67">
        <v>68506</v>
      </c>
      <c r="D67">
        <v>0.06</v>
      </c>
      <c r="E67" t="s">
        <v>47</v>
      </c>
      <c r="G67" s="5">
        <f>VLOOKUP(A67,assignments!$A$1:$B$426,2,FALSE)</f>
        <v>2</v>
      </c>
      <c r="H67" s="1">
        <f>VLOOKUP(G67,facilities!$A$2:$D$16,2,FALSE)</f>
        <v>1642900</v>
      </c>
      <c r="I67" s="1">
        <f>VLOOKUP(G67,facilities!$A$2:$D$16,3,FALSE)</f>
        <v>0.03</v>
      </c>
      <c r="J67" s="1">
        <f>VLOOKUP(G67,covenants!$A$2:$D$16,4,FALSE)</f>
        <v>0.09</v>
      </c>
      <c r="K67" s="1" t="str">
        <f>VLOOKUP(G67,covenants!$A$2:$D$16,3,FALSE)</f>
        <v>TX,VA,ND</v>
      </c>
      <c r="L67" s="1" t="e">
        <f t="shared" ref="L67:L130" si="1">SEARCH(E67,K67)</f>
        <v>#VALUE!</v>
      </c>
      <c r="M67" s="1">
        <f>(1-D67)*B67*C67-D67*C67-I67*C67</f>
        <v>9933.369999999999</v>
      </c>
      <c r="N67" s="1">
        <f>J67-D67</f>
        <v>0.03</v>
      </c>
    </row>
    <row r="68" spans="1:14" outlineLevel="2" x14ac:dyDescent="0.2">
      <c r="A68">
        <v>141</v>
      </c>
      <c r="B68">
        <v>0.15</v>
      </c>
      <c r="C68">
        <v>86341</v>
      </c>
      <c r="D68">
        <v>0.02</v>
      </c>
      <c r="E68" t="s">
        <v>8</v>
      </c>
      <c r="G68" s="5">
        <f>VLOOKUP(A68,assignments!$A$1:$B$426,2,FALSE)</f>
        <v>2</v>
      </c>
      <c r="H68" s="1">
        <f>VLOOKUP(G68,facilities!$A$2:$D$16,2,FALSE)</f>
        <v>1642900</v>
      </c>
      <c r="I68" s="1">
        <f>VLOOKUP(G68,facilities!$A$2:$D$16,3,FALSE)</f>
        <v>0.03</v>
      </c>
      <c r="J68" s="1">
        <f>VLOOKUP(G68,covenants!$A$2:$D$16,4,FALSE)</f>
        <v>0.09</v>
      </c>
      <c r="K68" s="1" t="str">
        <f>VLOOKUP(G68,covenants!$A$2:$D$16,3,FALSE)</f>
        <v>TX,VA,ND</v>
      </c>
      <c r="L68" s="1" t="e">
        <f t="shared" si="1"/>
        <v>#VALUE!</v>
      </c>
      <c r="M68" s="1">
        <f>(1-D68)*B68*C68-D68*C68-I68*C68</f>
        <v>8375.0769999999993</v>
      </c>
      <c r="N68" s="1">
        <f>J68-D68</f>
        <v>6.9999999999999993E-2</v>
      </c>
    </row>
    <row r="69" spans="1:14" outlineLevel="2" x14ac:dyDescent="0.2">
      <c r="A69">
        <v>160</v>
      </c>
      <c r="B69">
        <v>0.35</v>
      </c>
      <c r="C69">
        <v>20024</v>
      </c>
      <c r="D69">
        <v>0.08</v>
      </c>
      <c r="E69" t="s">
        <v>22</v>
      </c>
      <c r="G69" s="5">
        <f>VLOOKUP(A69,assignments!$A$1:$B$426,2,FALSE)</f>
        <v>2</v>
      </c>
      <c r="H69" s="1">
        <f>VLOOKUP(G69,facilities!$A$2:$D$16,2,FALSE)</f>
        <v>1642900</v>
      </c>
      <c r="I69" s="1">
        <f>VLOOKUP(G69,facilities!$A$2:$D$16,3,FALSE)</f>
        <v>0.03</v>
      </c>
      <c r="J69" s="1">
        <f>VLOOKUP(G69,covenants!$A$2:$D$16,4,FALSE)</f>
        <v>0.09</v>
      </c>
      <c r="K69" s="1" t="str">
        <f>VLOOKUP(G69,covenants!$A$2:$D$16,3,FALSE)</f>
        <v>TX,VA,ND</v>
      </c>
      <c r="L69" s="1" t="e">
        <f t="shared" si="1"/>
        <v>#VALUE!</v>
      </c>
      <c r="M69" s="1">
        <f>(1-D69)*B69*C69-D69*C69-I69*C69</f>
        <v>4245.0879999999997</v>
      </c>
      <c r="N69" s="1">
        <f>J69-D69</f>
        <v>9.999999999999995E-3</v>
      </c>
    </row>
    <row r="70" spans="1:14" outlineLevel="1" x14ac:dyDescent="0.2">
      <c r="A70" s="4"/>
      <c r="B70" s="4"/>
      <c r="C70" s="4"/>
      <c r="D70" s="4"/>
      <c r="E70" s="4"/>
      <c r="F70" s="4"/>
      <c r="G70" s="2" t="s">
        <v>76</v>
      </c>
      <c r="H70" s="3"/>
      <c r="I70" s="3"/>
      <c r="J70" s="3"/>
      <c r="K70" s="1" t="e">
        <f>VLOOKUP(G70,covenants!$A$2:$D$16,3,FALSE)</f>
        <v>#N/A</v>
      </c>
      <c r="L70" s="1" t="e">
        <f t="shared" si="1"/>
        <v>#N/A</v>
      </c>
      <c r="M70" s="3">
        <f>SUBTOTAL(9,M38:M69)</f>
        <v>240892.16649999996</v>
      </c>
      <c r="N70" s="3"/>
    </row>
    <row r="71" spans="1:14" outlineLevel="2" x14ac:dyDescent="0.2">
      <c r="A71">
        <v>71</v>
      </c>
      <c r="B71">
        <v>0.15</v>
      </c>
      <c r="C71">
        <v>70156</v>
      </c>
      <c r="D71">
        <v>0</v>
      </c>
      <c r="E71" t="s">
        <v>41</v>
      </c>
      <c r="G71" s="5">
        <f>VLOOKUP(A71,assignments!$A$1:$B$426,2,FALSE)</f>
        <v>3</v>
      </c>
      <c r="H71" s="1">
        <f>VLOOKUP(G71,facilities!$A$2:$D$16,2,FALSE)</f>
        <v>2252606</v>
      </c>
      <c r="I71" s="1">
        <f>VLOOKUP(G71,facilities!$A$2:$D$16,3,FALSE)</f>
        <v>0.03</v>
      </c>
      <c r="J71" s="1">
        <f>VLOOKUP(G71,covenants!$A$2:$D$16,4,FALSE)</f>
        <v>0.09</v>
      </c>
      <c r="K71" s="1" t="str">
        <f>VLOOKUP(G71,covenants!$A$2:$D$16,3,FALSE)</f>
        <v>MA,PA,NE,ND</v>
      </c>
      <c r="L71" s="1" t="e">
        <f t="shared" si="1"/>
        <v>#VALUE!</v>
      </c>
      <c r="M71" s="1">
        <f>(1-D71)*B71*C71-D71*C71-I71*C71</f>
        <v>8418.7199999999993</v>
      </c>
      <c r="N71" s="1">
        <f>J71-D71</f>
        <v>0.09</v>
      </c>
    </row>
    <row r="72" spans="1:14" outlineLevel="2" x14ac:dyDescent="0.2">
      <c r="A72">
        <v>72</v>
      </c>
      <c r="B72">
        <v>0.25</v>
      </c>
      <c r="C72">
        <v>17556</v>
      </c>
      <c r="D72">
        <v>7.0000000000000007E-2</v>
      </c>
      <c r="E72" t="s">
        <v>8</v>
      </c>
      <c r="G72" s="5">
        <f>VLOOKUP(A72,assignments!$A$1:$B$426,2,FALSE)</f>
        <v>3</v>
      </c>
      <c r="H72" s="1">
        <f>VLOOKUP(G72,facilities!$A$2:$D$16,2,FALSE)</f>
        <v>2252606</v>
      </c>
      <c r="I72" s="1">
        <f>VLOOKUP(G72,facilities!$A$2:$D$16,3,FALSE)</f>
        <v>0.03</v>
      </c>
      <c r="J72" s="1">
        <f>VLOOKUP(G72,covenants!$A$2:$D$16,4,FALSE)</f>
        <v>0.09</v>
      </c>
      <c r="K72" s="1" t="str">
        <f>VLOOKUP(G72,covenants!$A$2:$D$16,3,FALSE)</f>
        <v>MA,PA,NE,ND</v>
      </c>
      <c r="L72" s="1" t="e">
        <f t="shared" si="1"/>
        <v>#VALUE!</v>
      </c>
      <c r="M72" s="1">
        <f>(1-D72)*B72*C72-D72*C72-I72*C72</f>
        <v>2326.1699999999996</v>
      </c>
      <c r="N72" s="1">
        <f>J72-D72</f>
        <v>1.999999999999999E-2</v>
      </c>
    </row>
    <row r="73" spans="1:14" outlineLevel="2" x14ac:dyDescent="0.2">
      <c r="A73">
        <v>73</v>
      </c>
      <c r="B73">
        <v>0.25</v>
      </c>
      <c r="C73">
        <v>25967</v>
      </c>
      <c r="D73">
        <v>0.06</v>
      </c>
      <c r="E73" t="s">
        <v>47</v>
      </c>
      <c r="G73" s="5">
        <f>VLOOKUP(A73,assignments!$A$1:$B$426,2,FALSE)</f>
        <v>3</v>
      </c>
      <c r="H73" s="1">
        <f>VLOOKUP(G73,facilities!$A$2:$D$16,2,FALSE)</f>
        <v>2252606</v>
      </c>
      <c r="I73" s="1">
        <f>VLOOKUP(G73,facilities!$A$2:$D$16,3,FALSE)</f>
        <v>0.03</v>
      </c>
      <c r="J73" s="1">
        <f>VLOOKUP(G73,covenants!$A$2:$D$16,4,FALSE)</f>
        <v>0.09</v>
      </c>
      <c r="K73" s="1" t="str">
        <f>VLOOKUP(G73,covenants!$A$2:$D$16,3,FALSE)</f>
        <v>MA,PA,NE,ND</v>
      </c>
      <c r="L73" s="1" t="e">
        <f t="shared" si="1"/>
        <v>#VALUE!</v>
      </c>
      <c r="M73" s="1">
        <f>(1-D73)*B73*C73-D73*C73-I73*C73</f>
        <v>3765.2150000000001</v>
      </c>
      <c r="N73" s="1">
        <f>J73-D73</f>
        <v>0.03</v>
      </c>
    </row>
    <row r="74" spans="1:14" outlineLevel="2" x14ac:dyDescent="0.2">
      <c r="A74">
        <v>74</v>
      </c>
      <c r="B74">
        <v>0.35</v>
      </c>
      <c r="C74">
        <v>75867</v>
      </c>
      <c r="D74">
        <v>0.08</v>
      </c>
      <c r="E74" t="s">
        <v>14</v>
      </c>
      <c r="G74" s="5">
        <f>VLOOKUP(A74,assignments!$A$1:$B$426,2,FALSE)</f>
        <v>3</v>
      </c>
      <c r="H74" s="1">
        <f>VLOOKUP(G74,facilities!$A$2:$D$16,2,FALSE)</f>
        <v>2252606</v>
      </c>
      <c r="I74" s="1">
        <f>VLOOKUP(G74,facilities!$A$2:$D$16,3,FALSE)</f>
        <v>0.03</v>
      </c>
      <c r="J74" s="1">
        <f>VLOOKUP(G74,covenants!$A$2:$D$16,4,FALSE)</f>
        <v>0.09</v>
      </c>
      <c r="K74" s="1" t="str">
        <f>VLOOKUP(G74,covenants!$A$2:$D$16,3,FALSE)</f>
        <v>MA,PA,NE,ND</v>
      </c>
      <c r="L74" s="1" t="e">
        <f t="shared" si="1"/>
        <v>#VALUE!</v>
      </c>
      <c r="M74" s="1">
        <f>(1-D74)*B74*C74-D74*C74-I74*C74</f>
        <v>16083.803999999998</v>
      </c>
      <c r="N74" s="1">
        <f>J74-D74</f>
        <v>9.999999999999995E-3</v>
      </c>
    </row>
    <row r="75" spans="1:14" outlineLevel="2" x14ac:dyDescent="0.2">
      <c r="A75">
        <v>75</v>
      </c>
      <c r="B75">
        <v>0.15</v>
      </c>
      <c r="C75">
        <v>90652</v>
      </c>
      <c r="D75">
        <v>0.02</v>
      </c>
      <c r="E75" t="s">
        <v>48</v>
      </c>
      <c r="G75" s="5">
        <f>VLOOKUP(A75,assignments!$A$1:$B$426,2,FALSE)</f>
        <v>3</v>
      </c>
      <c r="H75" s="1">
        <f>VLOOKUP(G75,facilities!$A$2:$D$16,2,FALSE)</f>
        <v>2252606</v>
      </c>
      <c r="I75" s="1">
        <f>VLOOKUP(G75,facilities!$A$2:$D$16,3,FALSE)</f>
        <v>0.03</v>
      </c>
      <c r="J75" s="1">
        <f>VLOOKUP(G75,covenants!$A$2:$D$16,4,FALSE)</f>
        <v>0.09</v>
      </c>
      <c r="K75" s="1" t="str">
        <f>VLOOKUP(G75,covenants!$A$2:$D$16,3,FALSE)</f>
        <v>MA,PA,NE,ND</v>
      </c>
      <c r="L75" s="1" t="e">
        <f t="shared" si="1"/>
        <v>#VALUE!</v>
      </c>
      <c r="M75" s="1">
        <f>(1-D75)*B75*C75-D75*C75-I75*C75</f>
        <v>8793.2440000000006</v>
      </c>
      <c r="N75" s="1">
        <f>J75-D75</f>
        <v>6.9999999999999993E-2</v>
      </c>
    </row>
    <row r="76" spans="1:14" outlineLevel="2" x14ac:dyDescent="0.2">
      <c r="A76">
        <v>76</v>
      </c>
      <c r="B76">
        <v>0.25</v>
      </c>
      <c r="C76">
        <v>10570</v>
      </c>
      <c r="D76">
        <v>0.05</v>
      </c>
      <c r="E76" t="s">
        <v>11</v>
      </c>
      <c r="G76" s="5">
        <f>VLOOKUP(A76,assignments!$A$1:$B$426,2,FALSE)</f>
        <v>3</v>
      </c>
      <c r="H76" s="1">
        <f>VLOOKUP(G76,facilities!$A$2:$D$16,2,FALSE)</f>
        <v>2252606</v>
      </c>
      <c r="I76" s="1">
        <f>VLOOKUP(G76,facilities!$A$2:$D$16,3,FALSE)</f>
        <v>0.03</v>
      </c>
      <c r="J76" s="1">
        <f>VLOOKUP(G76,covenants!$A$2:$D$16,4,FALSE)</f>
        <v>0.09</v>
      </c>
      <c r="K76" s="1" t="str">
        <f>VLOOKUP(G76,covenants!$A$2:$D$16,3,FALSE)</f>
        <v>MA,PA,NE,ND</v>
      </c>
      <c r="L76" s="1" t="e">
        <f t="shared" si="1"/>
        <v>#VALUE!</v>
      </c>
      <c r="M76" s="1">
        <f>(1-D76)*B76*C76-D76*C76-I76*C76</f>
        <v>1664.7750000000001</v>
      </c>
      <c r="N76" s="1">
        <f>J76-D76</f>
        <v>3.9999999999999994E-2</v>
      </c>
    </row>
    <row r="77" spans="1:14" outlineLevel="2" x14ac:dyDescent="0.2">
      <c r="A77">
        <v>77</v>
      </c>
      <c r="B77">
        <v>0.25</v>
      </c>
      <c r="C77">
        <v>15954</v>
      </c>
      <c r="D77">
        <v>0.06</v>
      </c>
      <c r="E77" t="s">
        <v>37</v>
      </c>
      <c r="G77" s="5">
        <f>VLOOKUP(A77,assignments!$A$1:$B$426,2,FALSE)</f>
        <v>3</v>
      </c>
      <c r="H77" s="1">
        <f>VLOOKUP(G77,facilities!$A$2:$D$16,2,FALSE)</f>
        <v>2252606</v>
      </c>
      <c r="I77" s="1">
        <f>VLOOKUP(G77,facilities!$A$2:$D$16,3,FALSE)</f>
        <v>0.03</v>
      </c>
      <c r="J77" s="1">
        <f>VLOOKUP(G77,covenants!$A$2:$D$16,4,FALSE)</f>
        <v>0.09</v>
      </c>
      <c r="K77" s="1" t="str">
        <f>VLOOKUP(G77,covenants!$A$2:$D$16,3,FALSE)</f>
        <v>MA,PA,NE,ND</v>
      </c>
      <c r="L77" s="1" t="e">
        <f t="shared" si="1"/>
        <v>#VALUE!</v>
      </c>
      <c r="M77" s="1">
        <f>(1-D77)*B77*C77-D77*C77-I77*C77</f>
        <v>2313.33</v>
      </c>
      <c r="N77" s="1">
        <f>J77-D77</f>
        <v>0.03</v>
      </c>
    </row>
    <row r="78" spans="1:14" outlineLevel="2" x14ac:dyDescent="0.2">
      <c r="A78">
        <v>78</v>
      </c>
      <c r="B78">
        <v>0.15</v>
      </c>
      <c r="C78">
        <v>96443</v>
      </c>
      <c r="D78">
        <v>0.02</v>
      </c>
      <c r="E78" t="s">
        <v>49</v>
      </c>
      <c r="G78" s="5">
        <f>VLOOKUP(A78,assignments!$A$1:$B$426,2,FALSE)</f>
        <v>3</v>
      </c>
      <c r="H78" s="1">
        <f>VLOOKUP(G78,facilities!$A$2:$D$16,2,FALSE)</f>
        <v>2252606</v>
      </c>
      <c r="I78" s="1">
        <f>VLOOKUP(G78,facilities!$A$2:$D$16,3,FALSE)</f>
        <v>0.03</v>
      </c>
      <c r="J78" s="1">
        <f>VLOOKUP(G78,covenants!$A$2:$D$16,4,FALSE)</f>
        <v>0.09</v>
      </c>
      <c r="K78" s="1" t="str">
        <f>VLOOKUP(G78,covenants!$A$2:$D$16,3,FALSE)</f>
        <v>MA,PA,NE,ND</v>
      </c>
      <c r="L78" s="1" t="e">
        <f t="shared" si="1"/>
        <v>#VALUE!</v>
      </c>
      <c r="M78" s="1">
        <f>(1-D78)*B78*C78-D78*C78-I78*C78</f>
        <v>9354.9709999999977</v>
      </c>
      <c r="N78" s="1">
        <f>J78-D78</f>
        <v>6.9999999999999993E-2</v>
      </c>
    </row>
    <row r="79" spans="1:14" outlineLevel="2" x14ac:dyDescent="0.2">
      <c r="A79">
        <v>79</v>
      </c>
      <c r="B79">
        <v>0.25</v>
      </c>
      <c r="C79">
        <v>61127</v>
      </c>
      <c r="D79">
        <v>0.06</v>
      </c>
      <c r="E79" t="s">
        <v>15</v>
      </c>
      <c r="G79" s="5">
        <f>VLOOKUP(A79,assignments!$A$1:$B$426,2,FALSE)</f>
        <v>3</v>
      </c>
      <c r="H79" s="1">
        <f>VLOOKUP(G79,facilities!$A$2:$D$16,2,FALSE)</f>
        <v>2252606</v>
      </c>
      <c r="I79" s="1">
        <f>VLOOKUP(G79,facilities!$A$2:$D$16,3,FALSE)</f>
        <v>0.03</v>
      </c>
      <c r="J79" s="1">
        <f>VLOOKUP(G79,covenants!$A$2:$D$16,4,FALSE)</f>
        <v>0.09</v>
      </c>
      <c r="K79" s="1" t="str">
        <f>VLOOKUP(G79,covenants!$A$2:$D$16,3,FALSE)</f>
        <v>MA,PA,NE,ND</v>
      </c>
      <c r="L79" s="1" t="e">
        <f t="shared" si="1"/>
        <v>#VALUE!</v>
      </c>
      <c r="M79" s="1">
        <f>(1-D79)*B79*C79-D79*C79-I79*C79</f>
        <v>8863.4149999999991</v>
      </c>
      <c r="N79" s="1">
        <f>J79-D79</f>
        <v>0.03</v>
      </c>
    </row>
    <row r="80" spans="1:14" outlineLevel="2" x14ac:dyDescent="0.2">
      <c r="A80">
        <v>80</v>
      </c>
      <c r="B80">
        <v>0.35</v>
      </c>
      <c r="C80">
        <v>71974</v>
      </c>
      <c r="D80">
        <v>0.08</v>
      </c>
      <c r="E80" t="s">
        <v>41</v>
      </c>
      <c r="G80" s="5">
        <f>VLOOKUP(A80,assignments!$A$1:$B$426,2,FALSE)</f>
        <v>3</v>
      </c>
      <c r="H80" s="1">
        <f>VLOOKUP(G80,facilities!$A$2:$D$16,2,FALSE)</f>
        <v>2252606</v>
      </c>
      <c r="I80" s="1">
        <f>VLOOKUP(G80,facilities!$A$2:$D$16,3,FALSE)</f>
        <v>0.03</v>
      </c>
      <c r="J80" s="1">
        <f>VLOOKUP(G80,covenants!$A$2:$D$16,4,FALSE)</f>
        <v>0.09</v>
      </c>
      <c r="K80" s="1" t="str">
        <f>VLOOKUP(G80,covenants!$A$2:$D$16,3,FALSE)</f>
        <v>MA,PA,NE,ND</v>
      </c>
      <c r="L80" s="1" t="e">
        <f t="shared" si="1"/>
        <v>#VALUE!</v>
      </c>
      <c r="M80" s="1">
        <f>(1-D80)*B80*C80-D80*C80-I80*C80</f>
        <v>15258.487999999999</v>
      </c>
      <c r="N80" s="1">
        <f>J80-D80</f>
        <v>9.999999999999995E-3</v>
      </c>
    </row>
    <row r="81" spans="1:14" outlineLevel="2" x14ac:dyDescent="0.2">
      <c r="A81">
        <v>81</v>
      </c>
      <c r="B81">
        <v>0.15</v>
      </c>
      <c r="C81">
        <v>53270</v>
      </c>
      <c r="D81">
        <v>0.01</v>
      </c>
      <c r="E81" t="s">
        <v>19</v>
      </c>
      <c r="G81" s="5">
        <f>VLOOKUP(A81,assignments!$A$1:$B$426,2,FALSE)</f>
        <v>3</v>
      </c>
      <c r="H81" s="1">
        <f>VLOOKUP(G81,facilities!$A$2:$D$16,2,FALSE)</f>
        <v>2252606</v>
      </c>
      <c r="I81" s="1">
        <f>VLOOKUP(G81,facilities!$A$2:$D$16,3,FALSE)</f>
        <v>0.03</v>
      </c>
      <c r="J81" s="1">
        <f>VLOOKUP(G81,covenants!$A$2:$D$16,4,FALSE)</f>
        <v>0.09</v>
      </c>
      <c r="K81" s="1" t="str">
        <f>VLOOKUP(G81,covenants!$A$2:$D$16,3,FALSE)</f>
        <v>MA,PA,NE,ND</v>
      </c>
      <c r="L81" s="1" t="e">
        <f t="shared" si="1"/>
        <v>#VALUE!</v>
      </c>
      <c r="M81" s="1">
        <f>(1-D81)*B81*C81-D81*C81-I81*C81</f>
        <v>5779.7950000000001</v>
      </c>
      <c r="N81" s="1">
        <f>J81-D81</f>
        <v>0.08</v>
      </c>
    </row>
    <row r="82" spans="1:14" outlineLevel="2" x14ac:dyDescent="0.2">
      <c r="A82">
        <v>82</v>
      </c>
      <c r="B82">
        <v>0.15</v>
      </c>
      <c r="C82">
        <v>28425</v>
      </c>
      <c r="D82">
        <v>0</v>
      </c>
      <c r="E82" t="s">
        <v>37</v>
      </c>
      <c r="G82" s="5">
        <f>VLOOKUP(A82,assignments!$A$1:$B$426,2,FALSE)</f>
        <v>3</v>
      </c>
      <c r="H82" s="1">
        <f>VLOOKUP(G82,facilities!$A$2:$D$16,2,FALSE)</f>
        <v>2252606</v>
      </c>
      <c r="I82" s="1">
        <f>VLOOKUP(G82,facilities!$A$2:$D$16,3,FALSE)</f>
        <v>0.03</v>
      </c>
      <c r="J82" s="1">
        <f>VLOOKUP(G82,covenants!$A$2:$D$16,4,FALSE)</f>
        <v>0.09</v>
      </c>
      <c r="K82" s="1" t="str">
        <f>VLOOKUP(G82,covenants!$A$2:$D$16,3,FALSE)</f>
        <v>MA,PA,NE,ND</v>
      </c>
      <c r="L82" s="1" t="e">
        <f t="shared" si="1"/>
        <v>#VALUE!</v>
      </c>
      <c r="M82" s="1">
        <f>(1-D82)*B82*C82-D82*C82-I82*C82</f>
        <v>3411</v>
      </c>
      <c r="N82" s="1">
        <f>J82-D82</f>
        <v>0.09</v>
      </c>
    </row>
    <row r="83" spans="1:14" outlineLevel="2" x14ac:dyDescent="0.2">
      <c r="A83">
        <v>83</v>
      </c>
      <c r="B83">
        <v>0.25</v>
      </c>
      <c r="C83">
        <v>91956</v>
      </c>
      <c r="D83">
        <v>0.05</v>
      </c>
      <c r="E83" t="s">
        <v>45</v>
      </c>
      <c r="G83" s="5">
        <f>VLOOKUP(A83,assignments!$A$1:$B$426,2,FALSE)</f>
        <v>3</v>
      </c>
      <c r="H83" s="1">
        <f>VLOOKUP(G83,facilities!$A$2:$D$16,2,FALSE)</f>
        <v>2252606</v>
      </c>
      <c r="I83" s="1">
        <f>VLOOKUP(G83,facilities!$A$2:$D$16,3,FALSE)</f>
        <v>0.03</v>
      </c>
      <c r="J83" s="1">
        <f>VLOOKUP(G83,covenants!$A$2:$D$16,4,FALSE)</f>
        <v>0.09</v>
      </c>
      <c r="K83" s="1" t="str">
        <f>VLOOKUP(G83,covenants!$A$2:$D$16,3,FALSE)</f>
        <v>MA,PA,NE,ND</v>
      </c>
      <c r="L83" s="1" t="e">
        <f t="shared" si="1"/>
        <v>#VALUE!</v>
      </c>
      <c r="M83" s="1">
        <f>(1-D83)*B83*C83-D83*C83-I83*C83</f>
        <v>14483.07</v>
      </c>
      <c r="N83" s="1">
        <f>J83-D83</f>
        <v>3.9999999999999994E-2</v>
      </c>
    </row>
    <row r="84" spans="1:14" outlineLevel="2" x14ac:dyDescent="0.2">
      <c r="A84">
        <v>85</v>
      </c>
      <c r="B84">
        <v>0.25</v>
      </c>
      <c r="C84">
        <v>94440</v>
      </c>
      <c r="D84">
        <v>0.06</v>
      </c>
      <c r="E84" t="s">
        <v>45</v>
      </c>
      <c r="G84" s="5">
        <f>VLOOKUP(A84,assignments!$A$1:$B$426,2,FALSE)</f>
        <v>3</v>
      </c>
      <c r="H84" s="1">
        <f>VLOOKUP(G84,facilities!$A$2:$D$16,2,FALSE)</f>
        <v>2252606</v>
      </c>
      <c r="I84" s="1">
        <f>VLOOKUP(G84,facilities!$A$2:$D$16,3,FALSE)</f>
        <v>0.03</v>
      </c>
      <c r="J84" s="1">
        <f>VLOOKUP(G84,covenants!$A$2:$D$16,4,FALSE)</f>
        <v>0.09</v>
      </c>
      <c r="K84" s="1" t="str">
        <f>VLOOKUP(G84,covenants!$A$2:$D$16,3,FALSE)</f>
        <v>MA,PA,NE,ND</v>
      </c>
      <c r="L84" s="1" t="e">
        <f t="shared" si="1"/>
        <v>#VALUE!</v>
      </c>
      <c r="M84" s="1">
        <f>(1-D84)*B84*C84-D84*C84-I84*C84</f>
        <v>13693.8</v>
      </c>
      <c r="N84" s="1">
        <f>J84-D84</f>
        <v>0.03</v>
      </c>
    </row>
    <row r="85" spans="1:14" outlineLevel="2" x14ac:dyDescent="0.2">
      <c r="A85">
        <v>86</v>
      </c>
      <c r="B85">
        <v>0.15</v>
      </c>
      <c r="C85">
        <v>50568</v>
      </c>
      <c r="D85">
        <v>0.01</v>
      </c>
      <c r="E85" t="s">
        <v>29</v>
      </c>
      <c r="G85" s="5">
        <f>VLOOKUP(A85,assignments!$A$1:$B$426,2,FALSE)</f>
        <v>3</v>
      </c>
      <c r="H85" s="1">
        <f>VLOOKUP(G85,facilities!$A$2:$D$16,2,FALSE)</f>
        <v>2252606</v>
      </c>
      <c r="I85" s="1">
        <f>VLOOKUP(G85,facilities!$A$2:$D$16,3,FALSE)</f>
        <v>0.03</v>
      </c>
      <c r="J85" s="1">
        <f>VLOOKUP(G85,covenants!$A$2:$D$16,4,FALSE)</f>
        <v>0.09</v>
      </c>
      <c r="K85" s="1" t="str">
        <f>VLOOKUP(G85,covenants!$A$2:$D$16,3,FALSE)</f>
        <v>MA,PA,NE,ND</v>
      </c>
      <c r="L85" s="1" t="e">
        <f t="shared" si="1"/>
        <v>#VALUE!</v>
      </c>
      <c r="M85" s="1">
        <f>(1-D85)*B85*C85-D85*C85-I85*C85</f>
        <v>5486.6279999999997</v>
      </c>
      <c r="N85" s="1">
        <f>J85-D85</f>
        <v>0.08</v>
      </c>
    </row>
    <row r="86" spans="1:14" outlineLevel="2" x14ac:dyDescent="0.2">
      <c r="A86">
        <v>87</v>
      </c>
      <c r="B86">
        <v>0.25</v>
      </c>
      <c r="C86">
        <v>33624</v>
      </c>
      <c r="D86">
        <v>0.03</v>
      </c>
      <c r="E86" t="s">
        <v>8</v>
      </c>
      <c r="G86" s="5">
        <f>VLOOKUP(A86,assignments!$A$1:$B$426,2,FALSE)</f>
        <v>3</v>
      </c>
      <c r="H86" s="1">
        <f>VLOOKUP(G86,facilities!$A$2:$D$16,2,FALSE)</f>
        <v>2252606</v>
      </c>
      <c r="I86" s="1">
        <f>VLOOKUP(G86,facilities!$A$2:$D$16,3,FALSE)</f>
        <v>0.03</v>
      </c>
      <c r="J86" s="1">
        <f>VLOOKUP(G86,covenants!$A$2:$D$16,4,FALSE)</f>
        <v>0.09</v>
      </c>
      <c r="K86" s="1" t="str">
        <f>VLOOKUP(G86,covenants!$A$2:$D$16,3,FALSE)</f>
        <v>MA,PA,NE,ND</v>
      </c>
      <c r="L86" s="1" t="e">
        <f t="shared" si="1"/>
        <v>#VALUE!</v>
      </c>
      <c r="M86" s="1">
        <f>(1-D86)*B86*C86-D86*C86-I86*C86</f>
        <v>6136.3799999999992</v>
      </c>
      <c r="N86" s="1">
        <f>J86-D86</f>
        <v>0.06</v>
      </c>
    </row>
    <row r="87" spans="1:14" outlineLevel="2" x14ac:dyDescent="0.2">
      <c r="A87">
        <v>88</v>
      </c>
      <c r="B87">
        <v>0.15</v>
      </c>
      <c r="C87">
        <v>22137</v>
      </c>
      <c r="D87">
        <v>0.01</v>
      </c>
      <c r="E87" t="s">
        <v>14</v>
      </c>
      <c r="G87" s="5">
        <f>VLOOKUP(A87,assignments!$A$1:$B$426,2,FALSE)</f>
        <v>3</v>
      </c>
      <c r="H87" s="1">
        <f>VLOOKUP(G87,facilities!$A$2:$D$16,2,FALSE)</f>
        <v>2252606</v>
      </c>
      <c r="I87" s="1">
        <f>VLOOKUP(G87,facilities!$A$2:$D$16,3,FALSE)</f>
        <v>0.03</v>
      </c>
      <c r="J87" s="1">
        <f>VLOOKUP(G87,covenants!$A$2:$D$16,4,FALSE)</f>
        <v>0.09</v>
      </c>
      <c r="K87" s="1" t="str">
        <f>VLOOKUP(G87,covenants!$A$2:$D$16,3,FALSE)</f>
        <v>MA,PA,NE,ND</v>
      </c>
      <c r="L87" s="1" t="e">
        <f t="shared" si="1"/>
        <v>#VALUE!</v>
      </c>
      <c r="M87" s="1">
        <f>(1-D87)*B87*C87-D87*C87-I87*C87</f>
        <v>2401.8644999999997</v>
      </c>
      <c r="N87" s="1">
        <f>J87-D87</f>
        <v>0.08</v>
      </c>
    </row>
    <row r="88" spans="1:14" outlineLevel="2" x14ac:dyDescent="0.2">
      <c r="A88">
        <v>91</v>
      </c>
      <c r="B88">
        <v>0.25</v>
      </c>
      <c r="C88">
        <v>87873</v>
      </c>
      <c r="D88">
        <v>0.06</v>
      </c>
      <c r="E88" t="s">
        <v>32</v>
      </c>
      <c r="G88" s="5">
        <f>VLOOKUP(A88,assignments!$A$1:$B$426,2,FALSE)</f>
        <v>3</v>
      </c>
      <c r="H88" s="1">
        <f>VLOOKUP(G88,facilities!$A$2:$D$16,2,FALSE)</f>
        <v>2252606</v>
      </c>
      <c r="I88" s="1">
        <f>VLOOKUP(G88,facilities!$A$2:$D$16,3,FALSE)</f>
        <v>0.03</v>
      </c>
      <c r="J88" s="1">
        <f>VLOOKUP(G88,covenants!$A$2:$D$16,4,FALSE)</f>
        <v>0.09</v>
      </c>
      <c r="K88" s="1" t="str">
        <f>VLOOKUP(G88,covenants!$A$2:$D$16,3,FALSE)</f>
        <v>MA,PA,NE,ND</v>
      </c>
      <c r="L88" s="1" t="e">
        <f t="shared" si="1"/>
        <v>#VALUE!</v>
      </c>
      <c r="M88" s="1">
        <f>(1-D88)*B88*C88-D88*C88-I88*C88</f>
        <v>12741.584999999997</v>
      </c>
      <c r="N88" s="1">
        <f>J88-D88</f>
        <v>0.03</v>
      </c>
    </row>
    <row r="89" spans="1:14" outlineLevel="2" x14ac:dyDescent="0.2">
      <c r="A89">
        <v>92</v>
      </c>
      <c r="B89">
        <v>0.35</v>
      </c>
      <c r="C89">
        <v>85691</v>
      </c>
      <c r="D89">
        <v>0.09</v>
      </c>
      <c r="E89" t="s">
        <v>13</v>
      </c>
      <c r="G89" s="5">
        <f>VLOOKUP(A89,assignments!$A$1:$B$426,2,FALSE)</f>
        <v>3</v>
      </c>
      <c r="H89" s="1">
        <f>VLOOKUP(G89,facilities!$A$2:$D$16,2,FALSE)</f>
        <v>2252606</v>
      </c>
      <c r="I89" s="1">
        <f>VLOOKUP(G89,facilities!$A$2:$D$16,3,FALSE)</f>
        <v>0.03</v>
      </c>
      <c r="J89" s="1">
        <f>VLOOKUP(G89,covenants!$A$2:$D$16,4,FALSE)</f>
        <v>0.09</v>
      </c>
      <c r="K89" s="1" t="str">
        <f>VLOOKUP(G89,covenants!$A$2:$D$16,3,FALSE)</f>
        <v>MA,PA,NE,ND</v>
      </c>
      <c r="L89" s="1" t="e">
        <f t="shared" si="1"/>
        <v>#VALUE!</v>
      </c>
      <c r="M89" s="1">
        <f>(1-D89)*B89*C89-D89*C89-I89*C89</f>
        <v>17009.663500000002</v>
      </c>
      <c r="N89" s="1">
        <f>J89-D89</f>
        <v>0</v>
      </c>
    </row>
    <row r="90" spans="1:14" outlineLevel="2" x14ac:dyDescent="0.2">
      <c r="A90">
        <v>93</v>
      </c>
      <c r="B90">
        <v>0.35</v>
      </c>
      <c r="C90">
        <v>21393</v>
      </c>
      <c r="D90">
        <v>0.09</v>
      </c>
      <c r="E90" t="s">
        <v>37</v>
      </c>
      <c r="G90" s="5">
        <f>VLOOKUP(A90,assignments!$A$1:$B$426,2,FALSE)</f>
        <v>3</v>
      </c>
      <c r="H90" s="1">
        <f>VLOOKUP(G90,facilities!$A$2:$D$16,2,FALSE)</f>
        <v>2252606</v>
      </c>
      <c r="I90" s="1">
        <f>VLOOKUP(G90,facilities!$A$2:$D$16,3,FALSE)</f>
        <v>0.03</v>
      </c>
      <c r="J90" s="1">
        <f>VLOOKUP(G90,covenants!$A$2:$D$16,4,FALSE)</f>
        <v>0.09</v>
      </c>
      <c r="K90" s="1" t="str">
        <f>VLOOKUP(G90,covenants!$A$2:$D$16,3,FALSE)</f>
        <v>MA,PA,NE,ND</v>
      </c>
      <c r="L90" s="1" t="e">
        <f t="shared" si="1"/>
        <v>#VALUE!</v>
      </c>
      <c r="M90" s="1">
        <f>(1-D90)*B90*C90-D90*C90-I90*C90</f>
        <v>4246.5105000000003</v>
      </c>
      <c r="N90" s="1">
        <f>J90-D90</f>
        <v>0</v>
      </c>
    </row>
    <row r="91" spans="1:14" outlineLevel="2" x14ac:dyDescent="0.2">
      <c r="A91">
        <v>94</v>
      </c>
      <c r="B91">
        <v>0.35</v>
      </c>
      <c r="C91">
        <v>89814</v>
      </c>
      <c r="D91">
        <v>0.08</v>
      </c>
      <c r="E91" t="s">
        <v>22</v>
      </c>
      <c r="G91" s="5">
        <f>VLOOKUP(A91,assignments!$A$1:$B$426,2,FALSE)</f>
        <v>3</v>
      </c>
      <c r="H91" s="1">
        <f>VLOOKUP(G91,facilities!$A$2:$D$16,2,FALSE)</f>
        <v>2252606</v>
      </c>
      <c r="I91" s="1">
        <f>VLOOKUP(G91,facilities!$A$2:$D$16,3,FALSE)</f>
        <v>0.03</v>
      </c>
      <c r="J91" s="1">
        <f>VLOOKUP(G91,covenants!$A$2:$D$16,4,FALSE)</f>
        <v>0.09</v>
      </c>
      <c r="K91" s="1" t="str">
        <f>VLOOKUP(G91,covenants!$A$2:$D$16,3,FALSE)</f>
        <v>MA,PA,NE,ND</v>
      </c>
      <c r="L91" s="1" t="e">
        <f t="shared" si="1"/>
        <v>#VALUE!</v>
      </c>
      <c r="M91" s="1">
        <f>(1-D91)*B91*C91-D91*C91-I91*C91</f>
        <v>19040.567999999999</v>
      </c>
      <c r="N91" s="1">
        <f>J91-D91</f>
        <v>9.999999999999995E-3</v>
      </c>
    </row>
    <row r="92" spans="1:14" outlineLevel="2" x14ac:dyDescent="0.2">
      <c r="A92">
        <v>95</v>
      </c>
      <c r="B92">
        <v>0.25</v>
      </c>
      <c r="C92">
        <v>71764</v>
      </c>
      <c r="D92">
        <v>0.06</v>
      </c>
      <c r="E92" t="s">
        <v>19</v>
      </c>
      <c r="G92" s="5">
        <f>VLOOKUP(A92,assignments!$A$1:$B$426,2,FALSE)</f>
        <v>3</v>
      </c>
      <c r="H92" s="1">
        <f>VLOOKUP(G92,facilities!$A$2:$D$16,2,FALSE)</f>
        <v>2252606</v>
      </c>
      <c r="I92" s="1">
        <f>VLOOKUP(G92,facilities!$A$2:$D$16,3,FALSE)</f>
        <v>0.03</v>
      </c>
      <c r="J92" s="1">
        <f>VLOOKUP(G92,covenants!$A$2:$D$16,4,FALSE)</f>
        <v>0.09</v>
      </c>
      <c r="K92" s="1" t="str">
        <f>VLOOKUP(G92,covenants!$A$2:$D$16,3,FALSE)</f>
        <v>MA,PA,NE,ND</v>
      </c>
      <c r="L92" s="1" t="e">
        <f t="shared" si="1"/>
        <v>#VALUE!</v>
      </c>
      <c r="M92" s="1">
        <f>(1-D92)*B92*C92-D92*C92-I92*C92</f>
        <v>10405.779999999997</v>
      </c>
      <c r="N92" s="1">
        <f>J92-D92</f>
        <v>0.03</v>
      </c>
    </row>
    <row r="93" spans="1:14" outlineLevel="2" x14ac:dyDescent="0.2">
      <c r="A93">
        <v>96</v>
      </c>
      <c r="B93">
        <v>0.15</v>
      </c>
      <c r="C93">
        <v>88547</v>
      </c>
      <c r="D93">
        <v>0.02</v>
      </c>
      <c r="E93" t="s">
        <v>51</v>
      </c>
      <c r="G93" s="5">
        <f>VLOOKUP(A93,assignments!$A$1:$B$426,2,FALSE)</f>
        <v>3</v>
      </c>
      <c r="H93" s="1">
        <f>VLOOKUP(G93,facilities!$A$2:$D$16,2,FALSE)</f>
        <v>2252606</v>
      </c>
      <c r="I93" s="1">
        <f>VLOOKUP(G93,facilities!$A$2:$D$16,3,FALSE)</f>
        <v>0.03</v>
      </c>
      <c r="J93" s="1">
        <f>VLOOKUP(G93,covenants!$A$2:$D$16,4,FALSE)</f>
        <v>0.09</v>
      </c>
      <c r="K93" s="1" t="str">
        <f>VLOOKUP(G93,covenants!$A$2:$D$16,3,FALSE)</f>
        <v>MA,PA,NE,ND</v>
      </c>
      <c r="L93" s="1" t="e">
        <f t="shared" si="1"/>
        <v>#VALUE!</v>
      </c>
      <c r="M93" s="1">
        <f>(1-D93)*B93*C93-D93*C93-I93*C93</f>
        <v>8589.0589999999993</v>
      </c>
      <c r="N93" s="1">
        <f>J93-D93</f>
        <v>6.9999999999999993E-2</v>
      </c>
    </row>
    <row r="94" spans="1:14" outlineLevel="2" x14ac:dyDescent="0.2">
      <c r="A94">
        <v>97</v>
      </c>
      <c r="B94">
        <v>0.25</v>
      </c>
      <c r="C94">
        <v>67523</v>
      </c>
      <c r="D94">
        <v>0.06</v>
      </c>
      <c r="E94" t="s">
        <v>52</v>
      </c>
      <c r="G94" s="5">
        <f>VLOOKUP(A94,assignments!$A$1:$B$426,2,FALSE)</f>
        <v>3</v>
      </c>
      <c r="H94" s="1">
        <f>VLOOKUP(G94,facilities!$A$2:$D$16,2,FALSE)</f>
        <v>2252606</v>
      </c>
      <c r="I94" s="1">
        <f>VLOOKUP(G94,facilities!$A$2:$D$16,3,FALSE)</f>
        <v>0.03</v>
      </c>
      <c r="J94" s="1">
        <f>VLOOKUP(G94,covenants!$A$2:$D$16,4,FALSE)</f>
        <v>0.09</v>
      </c>
      <c r="K94" s="1" t="str">
        <f>VLOOKUP(G94,covenants!$A$2:$D$16,3,FALSE)</f>
        <v>MA,PA,NE,ND</v>
      </c>
      <c r="L94" s="1" t="e">
        <f t="shared" si="1"/>
        <v>#VALUE!</v>
      </c>
      <c r="M94" s="1">
        <f>(1-D94)*B94*C94-D94*C94-I94*C94</f>
        <v>9790.8349999999991</v>
      </c>
      <c r="N94" s="1">
        <f>J94-D94</f>
        <v>0.03</v>
      </c>
    </row>
    <row r="95" spans="1:14" outlineLevel="2" x14ac:dyDescent="0.2">
      <c r="A95">
        <v>98</v>
      </c>
      <c r="B95">
        <v>0.35</v>
      </c>
      <c r="C95">
        <v>71909</v>
      </c>
      <c r="D95">
        <v>0.09</v>
      </c>
      <c r="E95" t="s">
        <v>22</v>
      </c>
      <c r="G95" s="5">
        <f>VLOOKUP(A95,assignments!$A$1:$B$426,2,FALSE)</f>
        <v>3</v>
      </c>
      <c r="H95" s="1">
        <f>VLOOKUP(G95,facilities!$A$2:$D$16,2,FALSE)</f>
        <v>2252606</v>
      </c>
      <c r="I95" s="1">
        <f>VLOOKUP(G95,facilities!$A$2:$D$16,3,FALSE)</f>
        <v>0.03</v>
      </c>
      <c r="J95" s="1">
        <f>VLOOKUP(G95,covenants!$A$2:$D$16,4,FALSE)</f>
        <v>0.09</v>
      </c>
      <c r="K95" s="1" t="str">
        <f>VLOOKUP(G95,covenants!$A$2:$D$16,3,FALSE)</f>
        <v>MA,PA,NE,ND</v>
      </c>
      <c r="L95" s="1" t="e">
        <f t="shared" si="1"/>
        <v>#VALUE!</v>
      </c>
      <c r="M95" s="1">
        <f>(1-D95)*B95*C95-D95*C95-I95*C95</f>
        <v>14273.9365</v>
      </c>
      <c r="N95" s="1">
        <f>J95-D95</f>
        <v>0</v>
      </c>
    </row>
    <row r="96" spans="1:14" outlineLevel="2" x14ac:dyDescent="0.2">
      <c r="A96">
        <v>99</v>
      </c>
      <c r="B96">
        <v>0.35</v>
      </c>
      <c r="C96">
        <v>71921</v>
      </c>
      <c r="D96">
        <v>0.08</v>
      </c>
      <c r="E96" t="s">
        <v>5</v>
      </c>
      <c r="G96" s="5">
        <f>VLOOKUP(A96,assignments!$A$1:$B$426,2,FALSE)</f>
        <v>3</v>
      </c>
      <c r="H96" s="1">
        <f>VLOOKUP(G96,facilities!$A$2:$D$16,2,FALSE)</f>
        <v>2252606</v>
      </c>
      <c r="I96" s="1">
        <f>VLOOKUP(G96,facilities!$A$2:$D$16,3,FALSE)</f>
        <v>0.03</v>
      </c>
      <c r="J96" s="1">
        <f>VLOOKUP(G96,covenants!$A$2:$D$16,4,FALSE)</f>
        <v>0.09</v>
      </c>
      <c r="K96" s="1" t="str">
        <f>VLOOKUP(G96,covenants!$A$2:$D$16,3,FALSE)</f>
        <v>MA,PA,NE,ND</v>
      </c>
      <c r="L96" s="1" t="e">
        <f t="shared" si="1"/>
        <v>#VALUE!</v>
      </c>
      <c r="M96" s="1">
        <f>(1-D96)*B96*C96-D96*C96-I96*C96</f>
        <v>15247.252</v>
      </c>
      <c r="N96" s="1">
        <f>J96-D96</f>
        <v>9.999999999999995E-3</v>
      </c>
    </row>
    <row r="97" spans="1:14" outlineLevel="2" x14ac:dyDescent="0.2">
      <c r="A97">
        <v>100</v>
      </c>
      <c r="B97">
        <v>0.15</v>
      </c>
      <c r="C97">
        <v>21584</v>
      </c>
      <c r="D97">
        <v>0.01</v>
      </c>
      <c r="E97" t="s">
        <v>47</v>
      </c>
      <c r="G97" s="5">
        <f>VLOOKUP(A97,assignments!$A$1:$B$426,2,FALSE)</f>
        <v>3</v>
      </c>
      <c r="H97" s="1">
        <f>VLOOKUP(G97,facilities!$A$2:$D$16,2,FALSE)</f>
        <v>2252606</v>
      </c>
      <c r="I97" s="1">
        <f>VLOOKUP(G97,facilities!$A$2:$D$16,3,FALSE)</f>
        <v>0.03</v>
      </c>
      <c r="J97" s="1">
        <f>VLOOKUP(G97,covenants!$A$2:$D$16,4,FALSE)</f>
        <v>0.09</v>
      </c>
      <c r="K97" s="1" t="str">
        <f>VLOOKUP(G97,covenants!$A$2:$D$16,3,FALSE)</f>
        <v>MA,PA,NE,ND</v>
      </c>
      <c r="L97" s="1" t="e">
        <f t="shared" si="1"/>
        <v>#VALUE!</v>
      </c>
      <c r="M97" s="1">
        <f>(1-D97)*B97*C97-D97*C97-I97*C97</f>
        <v>2341.8639999999996</v>
      </c>
      <c r="N97" s="1">
        <f>J97-D97</f>
        <v>0.08</v>
      </c>
    </row>
    <row r="98" spans="1:14" outlineLevel="2" x14ac:dyDescent="0.2">
      <c r="A98">
        <v>101</v>
      </c>
      <c r="B98">
        <v>0.25</v>
      </c>
      <c r="C98">
        <v>94400</v>
      </c>
      <c r="D98">
        <v>0.06</v>
      </c>
      <c r="E98" t="s">
        <v>53</v>
      </c>
      <c r="G98" s="5">
        <f>VLOOKUP(A98,assignments!$A$1:$B$426,2,FALSE)</f>
        <v>3</v>
      </c>
      <c r="H98" s="1">
        <f>VLOOKUP(G98,facilities!$A$2:$D$16,2,FALSE)</f>
        <v>2252606</v>
      </c>
      <c r="I98" s="1">
        <f>VLOOKUP(G98,facilities!$A$2:$D$16,3,FALSE)</f>
        <v>0.03</v>
      </c>
      <c r="J98" s="1">
        <f>VLOOKUP(G98,covenants!$A$2:$D$16,4,FALSE)</f>
        <v>0.09</v>
      </c>
      <c r="K98" s="1" t="str">
        <f>VLOOKUP(G98,covenants!$A$2:$D$16,3,FALSE)</f>
        <v>MA,PA,NE,ND</v>
      </c>
      <c r="L98" s="1" t="e">
        <f t="shared" si="1"/>
        <v>#VALUE!</v>
      </c>
      <c r="M98" s="1">
        <f>(1-D98)*B98*C98-D98*C98-I98*C98</f>
        <v>13688</v>
      </c>
      <c r="N98" s="1">
        <f>J98-D98</f>
        <v>0.03</v>
      </c>
    </row>
    <row r="99" spans="1:14" outlineLevel="2" x14ac:dyDescent="0.2">
      <c r="A99">
        <v>102</v>
      </c>
      <c r="B99">
        <v>0.25</v>
      </c>
      <c r="C99">
        <v>52983</v>
      </c>
      <c r="D99">
        <v>0.05</v>
      </c>
      <c r="E99" t="s">
        <v>35</v>
      </c>
      <c r="G99" s="5">
        <f>VLOOKUP(A99,assignments!$A$1:$B$426,2,FALSE)</f>
        <v>3</v>
      </c>
      <c r="H99" s="1">
        <f>VLOOKUP(G99,facilities!$A$2:$D$16,2,FALSE)</f>
        <v>2252606</v>
      </c>
      <c r="I99" s="1">
        <f>VLOOKUP(G99,facilities!$A$2:$D$16,3,FALSE)</f>
        <v>0.03</v>
      </c>
      <c r="J99" s="1">
        <f>VLOOKUP(G99,covenants!$A$2:$D$16,4,FALSE)</f>
        <v>0.09</v>
      </c>
      <c r="K99" s="1" t="str">
        <f>VLOOKUP(G99,covenants!$A$2:$D$16,3,FALSE)</f>
        <v>MA,PA,NE,ND</v>
      </c>
      <c r="L99" s="1" t="e">
        <f t="shared" si="1"/>
        <v>#VALUE!</v>
      </c>
      <c r="M99" s="1">
        <f>(1-D99)*B99*C99-D99*C99-I99*C99</f>
        <v>8344.8225000000002</v>
      </c>
      <c r="N99" s="1">
        <f>J99-D99</f>
        <v>3.9999999999999994E-2</v>
      </c>
    </row>
    <row r="100" spans="1:14" outlineLevel="2" x14ac:dyDescent="0.2">
      <c r="A100">
        <v>104</v>
      </c>
      <c r="B100">
        <v>0.15</v>
      </c>
      <c r="C100">
        <v>13117</v>
      </c>
      <c r="D100">
        <v>0.01</v>
      </c>
      <c r="E100" t="s">
        <v>17</v>
      </c>
      <c r="G100" s="5">
        <f>VLOOKUP(A100,assignments!$A$1:$B$426,2,FALSE)</f>
        <v>3</v>
      </c>
      <c r="H100" s="1">
        <f>VLOOKUP(G100,facilities!$A$2:$D$16,2,FALSE)</f>
        <v>2252606</v>
      </c>
      <c r="I100" s="1">
        <f>VLOOKUP(G100,facilities!$A$2:$D$16,3,FALSE)</f>
        <v>0.03</v>
      </c>
      <c r="J100" s="1">
        <f>VLOOKUP(G100,covenants!$A$2:$D$16,4,FALSE)</f>
        <v>0.09</v>
      </c>
      <c r="K100" s="1" t="str">
        <f>VLOOKUP(G100,covenants!$A$2:$D$16,3,FALSE)</f>
        <v>MA,PA,NE,ND</v>
      </c>
      <c r="L100" s="1" t="e">
        <f t="shared" si="1"/>
        <v>#VALUE!</v>
      </c>
      <c r="M100" s="1">
        <f>(1-D100)*B100*C100-D100*C100-I100*C100</f>
        <v>1423.1944999999998</v>
      </c>
      <c r="N100" s="1">
        <f>J100-D100</f>
        <v>0.08</v>
      </c>
    </row>
    <row r="101" spans="1:14" outlineLevel="2" x14ac:dyDescent="0.2">
      <c r="A101">
        <v>105</v>
      </c>
      <c r="B101">
        <v>0.15</v>
      </c>
      <c r="C101">
        <v>14668</v>
      </c>
      <c r="D101">
        <v>0.01</v>
      </c>
      <c r="E101" t="s">
        <v>13</v>
      </c>
      <c r="G101" s="5">
        <f>VLOOKUP(A101,assignments!$A$1:$B$426,2,FALSE)</f>
        <v>3</v>
      </c>
      <c r="H101" s="1">
        <f>VLOOKUP(G101,facilities!$A$2:$D$16,2,FALSE)</f>
        <v>2252606</v>
      </c>
      <c r="I101" s="1">
        <f>VLOOKUP(G101,facilities!$A$2:$D$16,3,FALSE)</f>
        <v>0.03</v>
      </c>
      <c r="J101" s="1">
        <f>VLOOKUP(G101,covenants!$A$2:$D$16,4,FALSE)</f>
        <v>0.09</v>
      </c>
      <c r="K101" s="1" t="str">
        <f>VLOOKUP(G101,covenants!$A$2:$D$16,3,FALSE)</f>
        <v>MA,PA,NE,ND</v>
      </c>
      <c r="L101" s="1" t="e">
        <f t="shared" si="1"/>
        <v>#VALUE!</v>
      </c>
      <c r="M101" s="1">
        <f>(1-D101)*B101*C101-D101*C101-I101*C101</f>
        <v>1591.4779999999998</v>
      </c>
      <c r="N101" s="1">
        <f>J101-D101</f>
        <v>0.08</v>
      </c>
    </row>
    <row r="102" spans="1:14" outlineLevel="2" x14ac:dyDescent="0.2">
      <c r="A102">
        <v>106</v>
      </c>
      <c r="B102">
        <v>0.15</v>
      </c>
      <c r="C102">
        <v>99715</v>
      </c>
      <c r="D102">
        <v>0.01</v>
      </c>
      <c r="E102" t="s">
        <v>35</v>
      </c>
      <c r="G102" s="5">
        <f>VLOOKUP(A102,assignments!$A$1:$B$426,2,FALSE)</f>
        <v>3</v>
      </c>
      <c r="H102" s="1">
        <f>VLOOKUP(G102,facilities!$A$2:$D$16,2,FALSE)</f>
        <v>2252606</v>
      </c>
      <c r="I102" s="1">
        <f>VLOOKUP(G102,facilities!$A$2:$D$16,3,FALSE)</f>
        <v>0.03</v>
      </c>
      <c r="J102" s="1">
        <f>VLOOKUP(G102,covenants!$A$2:$D$16,4,FALSE)</f>
        <v>0.09</v>
      </c>
      <c r="K102" s="1" t="str">
        <f>VLOOKUP(G102,covenants!$A$2:$D$16,3,FALSE)</f>
        <v>MA,PA,NE,ND</v>
      </c>
      <c r="L102" s="1" t="e">
        <f t="shared" si="1"/>
        <v>#VALUE!</v>
      </c>
      <c r="M102" s="1">
        <f>(1-D102)*B102*C102-D102*C102-I102*C102</f>
        <v>10819.077499999999</v>
      </c>
      <c r="N102" s="1">
        <f>J102-D102</f>
        <v>0.08</v>
      </c>
    </row>
    <row r="103" spans="1:14" outlineLevel="2" x14ac:dyDescent="0.2">
      <c r="A103">
        <v>107</v>
      </c>
      <c r="B103">
        <v>0.15</v>
      </c>
      <c r="C103">
        <v>50433</v>
      </c>
      <c r="D103">
        <v>0.01</v>
      </c>
      <c r="E103" t="s">
        <v>27</v>
      </c>
      <c r="G103" s="5">
        <f>VLOOKUP(A103,assignments!$A$1:$B$426,2,FALSE)</f>
        <v>3</v>
      </c>
      <c r="H103" s="1">
        <f>VLOOKUP(G103,facilities!$A$2:$D$16,2,FALSE)</f>
        <v>2252606</v>
      </c>
      <c r="I103" s="1">
        <f>VLOOKUP(G103,facilities!$A$2:$D$16,3,FALSE)</f>
        <v>0.03</v>
      </c>
      <c r="J103" s="1">
        <f>VLOOKUP(G103,covenants!$A$2:$D$16,4,FALSE)</f>
        <v>0.09</v>
      </c>
      <c r="K103" s="1" t="str">
        <f>VLOOKUP(G103,covenants!$A$2:$D$16,3,FALSE)</f>
        <v>MA,PA,NE,ND</v>
      </c>
      <c r="L103" s="1" t="e">
        <f t="shared" si="1"/>
        <v>#VALUE!</v>
      </c>
      <c r="M103" s="1">
        <f>(1-D103)*B103*C103-D103*C103-I103*C103</f>
        <v>5471.9804999999997</v>
      </c>
      <c r="N103" s="1">
        <f>J103-D103</f>
        <v>0.08</v>
      </c>
    </row>
    <row r="104" spans="1:14" outlineLevel="2" x14ac:dyDescent="0.2">
      <c r="A104">
        <v>108</v>
      </c>
      <c r="B104">
        <v>0.25</v>
      </c>
      <c r="C104">
        <v>97073</v>
      </c>
      <c r="D104">
        <v>0.06</v>
      </c>
      <c r="E104" t="s">
        <v>6</v>
      </c>
      <c r="G104" s="5">
        <f>VLOOKUP(A104,assignments!$A$1:$B$426,2,FALSE)</f>
        <v>3</v>
      </c>
      <c r="H104" s="1">
        <f>VLOOKUP(G104,facilities!$A$2:$D$16,2,FALSE)</f>
        <v>2252606</v>
      </c>
      <c r="I104" s="1">
        <f>VLOOKUP(G104,facilities!$A$2:$D$16,3,FALSE)</f>
        <v>0.03</v>
      </c>
      <c r="J104" s="1">
        <f>VLOOKUP(G104,covenants!$A$2:$D$16,4,FALSE)</f>
        <v>0.09</v>
      </c>
      <c r="K104" s="1" t="str">
        <f>VLOOKUP(G104,covenants!$A$2:$D$16,3,FALSE)</f>
        <v>MA,PA,NE,ND</v>
      </c>
      <c r="L104" s="1" t="e">
        <f t="shared" si="1"/>
        <v>#VALUE!</v>
      </c>
      <c r="M104" s="1">
        <f>(1-D104)*B104*C104-D104*C104-I104*C104</f>
        <v>14075.584999999997</v>
      </c>
      <c r="N104" s="1">
        <f>J104-D104</f>
        <v>0.03</v>
      </c>
    </row>
    <row r="105" spans="1:14" outlineLevel="2" x14ac:dyDescent="0.2">
      <c r="A105">
        <v>109</v>
      </c>
      <c r="B105">
        <v>0.15</v>
      </c>
      <c r="C105">
        <v>97976</v>
      </c>
      <c r="D105">
        <v>0</v>
      </c>
      <c r="E105" t="s">
        <v>29</v>
      </c>
      <c r="G105" s="5">
        <f>VLOOKUP(A105,assignments!$A$1:$B$426,2,FALSE)</f>
        <v>3</v>
      </c>
      <c r="H105" s="1">
        <f>VLOOKUP(G105,facilities!$A$2:$D$16,2,FALSE)</f>
        <v>2252606</v>
      </c>
      <c r="I105" s="1">
        <f>VLOOKUP(G105,facilities!$A$2:$D$16,3,FALSE)</f>
        <v>0.03</v>
      </c>
      <c r="J105" s="1">
        <f>VLOOKUP(G105,covenants!$A$2:$D$16,4,FALSE)</f>
        <v>0.09</v>
      </c>
      <c r="K105" s="1" t="str">
        <f>VLOOKUP(G105,covenants!$A$2:$D$16,3,FALSE)</f>
        <v>MA,PA,NE,ND</v>
      </c>
      <c r="L105" s="1" t="e">
        <f t="shared" si="1"/>
        <v>#VALUE!</v>
      </c>
      <c r="M105" s="1">
        <f>(1-D105)*B105*C105-D105*C105-I105*C105</f>
        <v>11757.119999999999</v>
      </c>
      <c r="N105" s="1">
        <f>J105-D105</f>
        <v>0.09</v>
      </c>
    </row>
    <row r="106" spans="1:14" outlineLevel="2" x14ac:dyDescent="0.2">
      <c r="A106">
        <v>110</v>
      </c>
      <c r="B106">
        <v>0.15</v>
      </c>
      <c r="C106">
        <v>76349</v>
      </c>
      <c r="D106">
        <v>0.02</v>
      </c>
      <c r="E106" t="s">
        <v>43</v>
      </c>
      <c r="G106" s="5">
        <f>VLOOKUP(A106,assignments!$A$1:$B$426,2,FALSE)</f>
        <v>3</v>
      </c>
      <c r="H106" s="1">
        <f>VLOOKUP(G106,facilities!$A$2:$D$16,2,FALSE)</f>
        <v>2252606</v>
      </c>
      <c r="I106" s="1">
        <f>VLOOKUP(G106,facilities!$A$2:$D$16,3,FALSE)</f>
        <v>0.03</v>
      </c>
      <c r="J106" s="1">
        <f>VLOOKUP(G106,covenants!$A$2:$D$16,4,FALSE)</f>
        <v>0.09</v>
      </c>
      <c r="K106" s="1" t="str">
        <f>VLOOKUP(G106,covenants!$A$2:$D$16,3,FALSE)</f>
        <v>MA,PA,NE,ND</v>
      </c>
      <c r="L106" s="1" t="e">
        <f t="shared" si="1"/>
        <v>#VALUE!</v>
      </c>
      <c r="M106" s="1">
        <f>(1-D106)*B106*C106-D106*C106-I106*C106</f>
        <v>7405.853000000001</v>
      </c>
      <c r="N106" s="1">
        <f>J106-D106</f>
        <v>6.9999999999999993E-2</v>
      </c>
    </row>
    <row r="107" spans="1:14" outlineLevel="2" x14ac:dyDescent="0.2">
      <c r="A107">
        <v>112</v>
      </c>
      <c r="B107">
        <v>0.15</v>
      </c>
      <c r="C107">
        <v>15162</v>
      </c>
      <c r="D107">
        <v>0.01</v>
      </c>
      <c r="E107" t="s">
        <v>17</v>
      </c>
      <c r="G107" s="5">
        <f>VLOOKUP(A107,assignments!$A$1:$B$426,2,FALSE)</f>
        <v>3</v>
      </c>
      <c r="H107" s="1">
        <f>VLOOKUP(G107,facilities!$A$2:$D$16,2,FALSE)</f>
        <v>2252606</v>
      </c>
      <c r="I107" s="1">
        <f>VLOOKUP(G107,facilities!$A$2:$D$16,3,FALSE)</f>
        <v>0.03</v>
      </c>
      <c r="J107" s="1">
        <f>VLOOKUP(G107,covenants!$A$2:$D$16,4,FALSE)</f>
        <v>0.09</v>
      </c>
      <c r="K107" s="1" t="str">
        <f>VLOOKUP(G107,covenants!$A$2:$D$16,3,FALSE)</f>
        <v>MA,PA,NE,ND</v>
      </c>
      <c r="L107" s="1" t="e">
        <f t="shared" si="1"/>
        <v>#VALUE!</v>
      </c>
      <c r="M107" s="1">
        <f>(1-D107)*B107*C107-D107*C107-I107*C107</f>
        <v>1645.077</v>
      </c>
      <c r="N107" s="1">
        <f>J107-D107</f>
        <v>0.08</v>
      </c>
    </row>
    <row r="108" spans="1:14" outlineLevel="2" x14ac:dyDescent="0.2">
      <c r="A108">
        <v>113</v>
      </c>
      <c r="B108">
        <v>0.15</v>
      </c>
      <c r="C108">
        <v>25363</v>
      </c>
      <c r="D108">
        <v>0</v>
      </c>
      <c r="E108" t="s">
        <v>44</v>
      </c>
      <c r="G108" s="5">
        <f>VLOOKUP(A108,assignments!$A$1:$B$426,2,FALSE)</f>
        <v>3</v>
      </c>
      <c r="H108" s="1">
        <f>VLOOKUP(G108,facilities!$A$2:$D$16,2,FALSE)</f>
        <v>2252606</v>
      </c>
      <c r="I108" s="1">
        <f>VLOOKUP(G108,facilities!$A$2:$D$16,3,FALSE)</f>
        <v>0.03</v>
      </c>
      <c r="J108" s="1">
        <f>VLOOKUP(G108,covenants!$A$2:$D$16,4,FALSE)</f>
        <v>0.09</v>
      </c>
      <c r="K108" s="1" t="str">
        <f>VLOOKUP(G108,covenants!$A$2:$D$16,3,FALSE)</f>
        <v>MA,PA,NE,ND</v>
      </c>
      <c r="L108" s="1" t="e">
        <f t="shared" si="1"/>
        <v>#VALUE!</v>
      </c>
      <c r="M108" s="1">
        <f>(1-D108)*B108*C108-D108*C108-I108*C108</f>
        <v>3043.56</v>
      </c>
      <c r="N108" s="1">
        <f>J108-D108</f>
        <v>0.09</v>
      </c>
    </row>
    <row r="109" spans="1:14" outlineLevel="2" x14ac:dyDescent="0.2">
      <c r="A109">
        <v>124</v>
      </c>
      <c r="B109">
        <v>0.35</v>
      </c>
      <c r="C109">
        <v>11950</v>
      </c>
      <c r="D109">
        <v>0.09</v>
      </c>
      <c r="E109" t="s">
        <v>11</v>
      </c>
      <c r="G109" s="5">
        <f>VLOOKUP(A109,assignments!$A$1:$B$426,2,FALSE)</f>
        <v>3</v>
      </c>
      <c r="H109" s="1">
        <f>VLOOKUP(G109,facilities!$A$2:$D$16,2,FALSE)</f>
        <v>2252606</v>
      </c>
      <c r="I109" s="1">
        <f>VLOOKUP(G109,facilities!$A$2:$D$16,3,FALSE)</f>
        <v>0.03</v>
      </c>
      <c r="J109" s="1">
        <f>VLOOKUP(G109,covenants!$A$2:$D$16,4,FALSE)</f>
        <v>0.09</v>
      </c>
      <c r="K109" s="1" t="str">
        <f>VLOOKUP(G109,covenants!$A$2:$D$16,3,FALSE)</f>
        <v>MA,PA,NE,ND</v>
      </c>
      <c r="L109" s="1" t="e">
        <f t="shared" si="1"/>
        <v>#VALUE!</v>
      </c>
      <c r="M109" s="1">
        <f>(1-D109)*B109*C109-D109*C109-I109*C109</f>
        <v>2372.0750000000003</v>
      </c>
      <c r="N109" s="1">
        <f>J109-D109</f>
        <v>0</v>
      </c>
    </row>
    <row r="110" spans="1:14" outlineLevel="2" x14ac:dyDescent="0.2">
      <c r="A110">
        <v>132</v>
      </c>
      <c r="B110">
        <v>0.35</v>
      </c>
      <c r="C110">
        <v>10985</v>
      </c>
      <c r="D110">
        <v>0.08</v>
      </c>
      <c r="E110" t="s">
        <v>53</v>
      </c>
      <c r="G110" s="5">
        <f>VLOOKUP(A110,assignments!$A$1:$B$426,2,FALSE)</f>
        <v>3</v>
      </c>
      <c r="H110" s="1">
        <f>VLOOKUP(G110,facilities!$A$2:$D$16,2,FALSE)</f>
        <v>2252606</v>
      </c>
      <c r="I110" s="1">
        <f>VLOOKUP(G110,facilities!$A$2:$D$16,3,FALSE)</f>
        <v>0.03</v>
      </c>
      <c r="J110" s="1">
        <f>VLOOKUP(G110,covenants!$A$2:$D$16,4,FALSE)</f>
        <v>0.09</v>
      </c>
      <c r="K110" s="1" t="str">
        <f>VLOOKUP(G110,covenants!$A$2:$D$16,3,FALSE)</f>
        <v>MA,PA,NE,ND</v>
      </c>
      <c r="L110" s="1" t="e">
        <f t="shared" si="1"/>
        <v>#VALUE!</v>
      </c>
      <c r="M110" s="1">
        <f>(1-D110)*B110*C110-D110*C110-I110*C110</f>
        <v>2328.8199999999997</v>
      </c>
      <c r="N110" s="1">
        <f>J110-D110</f>
        <v>9.999999999999995E-3</v>
      </c>
    </row>
    <row r="111" spans="1:14" outlineLevel="1" x14ac:dyDescent="0.2">
      <c r="A111" s="4"/>
      <c r="B111" s="4"/>
      <c r="C111" s="4"/>
      <c r="D111" s="4"/>
      <c r="E111" s="4"/>
      <c r="F111" s="4"/>
      <c r="G111" s="2" t="s">
        <v>77</v>
      </c>
      <c r="H111" s="3"/>
      <c r="I111" s="3"/>
      <c r="J111" s="3"/>
      <c r="K111" s="1" t="e">
        <f>VLOOKUP(G111,covenants!$A$2:$D$16,3,FALSE)</f>
        <v>#N/A</v>
      </c>
      <c r="L111" s="1" t="e">
        <f t="shared" si="1"/>
        <v>#N/A</v>
      </c>
      <c r="M111" s="3">
        <f>SUBTOTAL(9,M71:M110)</f>
        <v>325888.36600000004</v>
      </c>
      <c r="N111" s="3"/>
    </row>
    <row r="112" spans="1:14" hidden="1" outlineLevel="2" x14ac:dyDescent="0.2">
      <c r="A112">
        <v>9</v>
      </c>
      <c r="B112">
        <v>0.25</v>
      </c>
      <c r="C112">
        <v>20829</v>
      </c>
      <c r="D112">
        <v>0.02</v>
      </c>
      <c r="E112" t="s">
        <v>12</v>
      </c>
      <c r="G112" s="5">
        <f>VLOOKUP(A112,assignments!$A$1:$B$426,2,FALSE)</f>
        <v>4</v>
      </c>
      <c r="H112" s="1">
        <f>VLOOKUP(G112,facilities!$A$2:$D$16,2,FALSE)</f>
        <v>1983921</v>
      </c>
      <c r="I112" s="1">
        <f>VLOOKUP(G112,facilities!$A$2:$D$16,3,FALSE)</f>
        <v>0.03</v>
      </c>
      <c r="J112" s="1">
        <f>VLOOKUP(G112,covenants!$A$2:$D$16,4,FALSE)</f>
        <v>0.09</v>
      </c>
      <c r="K112" s="1" t="str">
        <f>VLOOKUP(G112,covenants!$A$2:$D$16,3,FALSE)</f>
        <v>PA</v>
      </c>
      <c r="L112" s="1" t="e">
        <f t="shared" si="1"/>
        <v>#VALUE!</v>
      </c>
      <c r="M112" s="1">
        <f>(1-D112)*B112*C112-D112*C112-I112*C112</f>
        <v>4061.6549999999997</v>
      </c>
      <c r="N112" s="1">
        <f>J112-D112</f>
        <v>6.9999999999999993E-2</v>
      </c>
    </row>
    <row r="113" spans="1:14" hidden="1" outlineLevel="2" x14ac:dyDescent="0.2">
      <c r="A113">
        <v>16</v>
      </c>
      <c r="B113">
        <v>0.25</v>
      </c>
      <c r="C113">
        <v>14469</v>
      </c>
      <c r="D113">
        <v>0.06</v>
      </c>
      <c r="E113" t="s">
        <v>17</v>
      </c>
      <c r="G113" s="5">
        <f>VLOOKUP(A113,assignments!$A$1:$B$426,2,FALSE)</f>
        <v>4</v>
      </c>
      <c r="H113" s="1">
        <f>VLOOKUP(G113,facilities!$A$2:$D$16,2,FALSE)</f>
        <v>1983921</v>
      </c>
      <c r="I113" s="1">
        <f>VLOOKUP(G113,facilities!$A$2:$D$16,3,FALSE)</f>
        <v>0.03</v>
      </c>
      <c r="J113" s="1">
        <f>VLOOKUP(G113,covenants!$A$2:$D$16,4,FALSE)</f>
        <v>0.09</v>
      </c>
      <c r="K113" s="1" t="str">
        <f>VLOOKUP(G113,covenants!$A$2:$D$16,3,FALSE)</f>
        <v>PA</v>
      </c>
      <c r="L113" s="1" t="e">
        <f t="shared" si="1"/>
        <v>#VALUE!</v>
      </c>
      <c r="M113" s="1">
        <f>(1-D113)*B113*C113-D113*C113-I113*C113</f>
        <v>2098.0049999999997</v>
      </c>
      <c r="N113" s="1">
        <f>J113-D113</f>
        <v>0.03</v>
      </c>
    </row>
    <row r="114" spans="1:14" hidden="1" outlineLevel="2" x14ac:dyDescent="0.2">
      <c r="A114">
        <v>33</v>
      </c>
      <c r="B114">
        <v>0.35</v>
      </c>
      <c r="C114">
        <v>75979</v>
      </c>
      <c r="D114">
        <v>0.08</v>
      </c>
      <c r="E114" t="s">
        <v>12</v>
      </c>
      <c r="G114" s="5">
        <f>VLOOKUP(A114,assignments!$A$1:$B$426,2,FALSE)</f>
        <v>4</v>
      </c>
      <c r="H114" s="1">
        <f>VLOOKUP(G114,facilities!$A$2:$D$16,2,FALSE)</f>
        <v>1983921</v>
      </c>
      <c r="I114" s="1">
        <f>VLOOKUP(G114,facilities!$A$2:$D$16,3,FALSE)</f>
        <v>0.03</v>
      </c>
      <c r="J114" s="1">
        <f>VLOOKUP(G114,covenants!$A$2:$D$16,4,FALSE)</f>
        <v>0.09</v>
      </c>
      <c r="K114" s="1" t="str">
        <f>VLOOKUP(G114,covenants!$A$2:$D$16,3,FALSE)</f>
        <v>PA</v>
      </c>
      <c r="L114" s="1" t="e">
        <f t="shared" si="1"/>
        <v>#VALUE!</v>
      </c>
      <c r="M114" s="1">
        <f>(1-D114)*B114*C114-D114*C114-I114*C114</f>
        <v>16107.548000000003</v>
      </c>
      <c r="N114" s="1">
        <f>J114-D114</f>
        <v>9.999999999999995E-3</v>
      </c>
    </row>
    <row r="115" spans="1:14" hidden="1" outlineLevel="2" x14ac:dyDescent="0.2">
      <c r="A115">
        <v>37</v>
      </c>
      <c r="B115">
        <v>0.15</v>
      </c>
      <c r="C115">
        <v>54468</v>
      </c>
      <c r="D115">
        <v>0.02</v>
      </c>
      <c r="E115" t="s">
        <v>32</v>
      </c>
      <c r="G115" s="5">
        <f>VLOOKUP(A115,assignments!$A$1:$B$426,2,FALSE)</f>
        <v>4</v>
      </c>
      <c r="H115" s="1">
        <f>VLOOKUP(G115,facilities!$A$2:$D$16,2,FALSE)</f>
        <v>1983921</v>
      </c>
      <c r="I115" s="1">
        <f>VLOOKUP(G115,facilities!$A$2:$D$16,3,FALSE)</f>
        <v>0.03</v>
      </c>
      <c r="J115" s="1">
        <f>VLOOKUP(G115,covenants!$A$2:$D$16,4,FALSE)</f>
        <v>0.09</v>
      </c>
      <c r="K115" s="1" t="str">
        <f>VLOOKUP(G115,covenants!$A$2:$D$16,3,FALSE)</f>
        <v>PA</v>
      </c>
      <c r="L115" s="1" t="e">
        <f t="shared" si="1"/>
        <v>#VALUE!</v>
      </c>
      <c r="M115" s="1">
        <f>(1-D115)*B115*C115-D115*C115-I115*C115</f>
        <v>5283.3959999999997</v>
      </c>
      <c r="N115" s="1">
        <f>J115-D115</f>
        <v>6.9999999999999993E-2</v>
      </c>
    </row>
    <row r="116" spans="1:14" hidden="1" outlineLevel="2" x14ac:dyDescent="0.2">
      <c r="A116">
        <v>38</v>
      </c>
      <c r="B116">
        <v>0.25</v>
      </c>
      <c r="C116">
        <v>84312</v>
      </c>
      <c r="D116">
        <v>0.03</v>
      </c>
      <c r="E116" t="s">
        <v>33</v>
      </c>
      <c r="G116" s="5">
        <f>VLOOKUP(A116,assignments!$A$1:$B$426,2,FALSE)</f>
        <v>4</v>
      </c>
      <c r="H116" s="1">
        <f>VLOOKUP(G116,facilities!$A$2:$D$16,2,FALSE)</f>
        <v>1983921</v>
      </c>
      <c r="I116" s="1">
        <f>VLOOKUP(G116,facilities!$A$2:$D$16,3,FALSE)</f>
        <v>0.03</v>
      </c>
      <c r="J116" s="1">
        <f>VLOOKUP(G116,covenants!$A$2:$D$16,4,FALSE)</f>
        <v>0.09</v>
      </c>
      <c r="K116" s="1" t="str">
        <f>VLOOKUP(G116,covenants!$A$2:$D$16,3,FALSE)</f>
        <v>PA</v>
      </c>
      <c r="L116" s="1" t="e">
        <f t="shared" si="1"/>
        <v>#VALUE!</v>
      </c>
      <c r="M116" s="1">
        <f>(1-D116)*B116*C116-D116*C116-I116*C116</f>
        <v>15386.939999999999</v>
      </c>
      <c r="N116" s="1">
        <f>J116-D116</f>
        <v>0.06</v>
      </c>
    </row>
    <row r="117" spans="1:14" hidden="1" outlineLevel="2" x14ac:dyDescent="0.2">
      <c r="A117">
        <v>39</v>
      </c>
      <c r="B117">
        <v>0.35</v>
      </c>
      <c r="C117">
        <v>76461</v>
      </c>
      <c r="D117">
        <v>0.09</v>
      </c>
      <c r="E117" t="s">
        <v>6</v>
      </c>
      <c r="G117" s="5">
        <f>VLOOKUP(A117,assignments!$A$1:$B$426,2,FALSE)</f>
        <v>4</v>
      </c>
      <c r="H117" s="1">
        <f>VLOOKUP(G117,facilities!$A$2:$D$16,2,FALSE)</f>
        <v>1983921</v>
      </c>
      <c r="I117" s="1">
        <f>VLOOKUP(G117,facilities!$A$2:$D$16,3,FALSE)</f>
        <v>0.03</v>
      </c>
      <c r="J117" s="1">
        <f>VLOOKUP(G117,covenants!$A$2:$D$16,4,FALSE)</f>
        <v>0.09</v>
      </c>
      <c r="K117" s="1" t="str">
        <f>VLOOKUP(G117,covenants!$A$2:$D$16,3,FALSE)</f>
        <v>PA</v>
      </c>
      <c r="L117" s="1" t="e">
        <f t="shared" si="1"/>
        <v>#VALUE!</v>
      </c>
      <c r="M117" s="1">
        <f>(1-D117)*B117*C117-D117*C117-I117*C117</f>
        <v>15177.508499999998</v>
      </c>
      <c r="N117" s="1">
        <f>J117-D117</f>
        <v>0</v>
      </c>
    </row>
    <row r="118" spans="1:14" hidden="1" outlineLevel="2" x14ac:dyDescent="0.2">
      <c r="A118">
        <v>40</v>
      </c>
      <c r="B118">
        <v>0.35</v>
      </c>
      <c r="C118">
        <v>86421</v>
      </c>
      <c r="D118">
        <v>0.08</v>
      </c>
      <c r="E118" t="s">
        <v>12</v>
      </c>
      <c r="G118" s="5">
        <f>VLOOKUP(A118,assignments!$A$1:$B$426,2,FALSE)</f>
        <v>4</v>
      </c>
      <c r="H118" s="1">
        <f>VLOOKUP(G118,facilities!$A$2:$D$16,2,FALSE)</f>
        <v>1983921</v>
      </c>
      <c r="I118" s="1">
        <f>VLOOKUP(G118,facilities!$A$2:$D$16,3,FALSE)</f>
        <v>0.03</v>
      </c>
      <c r="J118" s="1">
        <f>VLOOKUP(G118,covenants!$A$2:$D$16,4,FALSE)</f>
        <v>0.09</v>
      </c>
      <c r="K118" s="1" t="str">
        <f>VLOOKUP(G118,covenants!$A$2:$D$16,3,FALSE)</f>
        <v>PA</v>
      </c>
      <c r="L118" s="1" t="e">
        <f t="shared" si="1"/>
        <v>#VALUE!</v>
      </c>
      <c r="M118" s="1">
        <f>(1-D118)*B118*C118-D118*C118-I118*C118</f>
        <v>18321.252</v>
      </c>
      <c r="N118" s="1">
        <f>J118-D118</f>
        <v>9.999999999999995E-3</v>
      </c>
    </row>
    <row r="119" spans="1:14" hidden="1" outlineLevel="2" x14ac:dyDescent="0.2">
      <c r="A119">
        <v>41</v>
      </c>
      <c r="B119">
        <v>0.15</v>
      </c>
      <c r="C119">
        <v>42369</v>
      </c>
      <c r="D119">
        <v>0.02</v>
      </c>
      <c r="E119" t="s">
        <v>34</v>
      </c>
      <c r="G119" s="5">
        <f>VLOOKUP(A119,assignments!$A$1:$B$426,2,FALSE)</f>
        <v>4</v>
      </c>
      <c r="H119" s="1">
        <f>VLOOKUP(G119,facilities!$A$2:$D$16,2,FALSE)</f>
        <v>1983921</v>
      </c>
      <c r="I119" s="1">
        <f>VLOOKUP(G119,facilities!$A$2:$D$16,3,FALSE)</f>
        <v>0.03</v>
      </c>
      <c r="J119" s="1">
        <f>VLOOKUP(G119,covenants!$A$2:$D$16,4,FALSE)</f>
        <v>0.09</v>
      </c>
      <c r="K119" s="1" t="str">
        <f>VLOOKUP(G119,covenants!$A$2:$D$16,3,FALSE)</f>
        <v>PA</v>
      </c>
      <c r="L119" s="1" t="e">
        <f t="shared" si="1"/>
        <v>#VALUE!</v>
      </c>
      <c r="M119" s="1">
        <f>(1-D119)*B119*C119-D119*C119-I119*C119</f>
        <v>4109.7929999999997</v>
      </c>
      <c r="N119" s="1">
        <f>J119-D119</f>
        <v>6.9999999999999993E-2</v>
      </c>
    </row>
    <row r="120" spans="1:14" hidden="1" outlineLevel="2" x14ac:dyDescent="0.2">
      <c r="A120">
        <v>42</v>
      </c>
      <c r="B120">
        <v>0.15</v>
      </c>
      <c r="C120">
        <v>49753</v>
      </c>
      <c r="D120">
        <v>0.02</v>
      </c>
      <c r="E120" t="s">
        <v>35</v>
      </c>
      <c r="G120" s="5">
        <f>VLOOKUP(A120,assignments!$A$1:$B$426,2,FALSE)</f>
        <v>4</v>
      </c>
      <c r="H120" s="1">
        <f>VLOOKUP(G120,facilities!$A$2:$D$16,2,FALSE)</f>
        <v>1983921</v>
      </c>
      <c r="I120" s="1">
        <f>VLOOKUP(G120,facilities!$A$2:$D$16,3,FALSE)</f>
        <v>0.03</v>
      </c>
      <c r="J120" s="1">
        <f>VLOOKUP(G120,covenants!$A$2:$D$16,4,FALSE)</f>
        <v>0.09</v>
      </c>
      <c r="K120" s="1" t="str">
        <f>VLOOKUP(G120,covenants!$A$2:$D$16,3,FALSE)</f>
        <v>PA</v>
      </c>
      <c r="L120" s="1" t="e">
        <f t="shared" si="1"/>
        <v>#VALUE!</v>
      </c>
      <c r="M120" s="1">
        <f>(1-D120)*B120*C120-D120*C120-I120*C120</f>
        <v>4826.0409999999993</v>
      </c>
      <c r="N120" s="1">
        <f>J120-D120</f>
        <v>6.9999999999999993E-2</v>
      </c>
    </row>
    <row r="121" spans="1:14" hidden="1" outlineLevel="2" x14ac:dyDescent="0.2">
      <c r="A121">
        <v>43</v>
      </c>
      <c r="B121">
        <v>0.15</v>
      </c>
      <c r="C121">
        <v>34384</v>
      </c>
      <c r="D121">
        <v>0.02</v>
      </c>
      <c r="E121" t="s">
        <v>17</v>
      </c>
      <c r="G121" s="5">
        <f>VLOOKUP(A121,assignments!$A$1:$B$426,2,FALSE)</f>
        <v>4</v>
      </c>
      <c r="H121" s="1">
        <f>VLOOKUP(G121,facilities!$A$2:$D$16,2,FALSE)</f>
        <v>1983921</v>
      </c>
      <c r="I121" s="1">
        <f>VLOOKUP(G121,facilities!$A$2:$D$16,3,FALSE)</f>
        <v>0.03</v>
      </c>
      <c r="J121" s="1">
        <f>VLOOKUP(G121,covenants!$A$2:$D$16,4,FALSE)</f>
        <v>0.09</v>
      </c>
      <c r="K121" s="1" t="str">
        <f>VLOOKUP(G121,covenants!$A$2:$D$16,3,FALSE)</f>
        <v>PA</v>
      </c>
      <c r="L121" s="1" t="e">
        <f t="shared" si="1"/>
        <v>#VALUE!</v>
      </c>
      <c r="M121" s="1">
        <f>(1-D121)*B121*C121-D121*C121-I121*C121</f>
        <v>3335.2479999999991</v>
      </c>
      <c r="N121" s="1">
        <f>J121-D121</f>
        <v>6.9999999999999993E-2</v>
      </c>
    </row>
    <row r="122" spans="1:14" hidden="1" outlineLevel="2" x14ac:dyDescent="0.2">
      <c r="A122">
        <v>44</v>
      </c>
      <c r="B122">
        <v>0.25</v>
      </c>
      <c r="C122">
        <v>75619</v>
      </c>
      <c r="D122">
        <v>0.06</v>
      </c>
      <c r="E122" t="s">
        <v>36</v>
      </c>
      <c r="G122" s="5">
        <f>VLOOKUP(A122,assignments!$A$1:$B$426,2,FALSE)</f>
        <v>4</v>
      </c>
      <c r="H122" s="1">
        <f>VLOOKUP(G122,facilities!$A$2:$D$16,2,FALSE)</f>
        <v>1983921</v>
      </c>
      <c r="I122" s="1">
        <f>VLOOKUP(G122,facilities!$A$2:$D$16,3,FALSE)</f>
        <v>0.03</v>
      </c>
      <c r="J122" s="1">
        <f>VLOOKUP(G122,covenants!$A$2:$D$16,4,FALSE)</f>
        <v>0.09</v>
      </c>
      <c r="K122" s="1" t="str">
        <f>VLOOKUP(G122,covenants!$A$2:$D$16,3,FALSE)</f>
        <v>PA</v>
      </c>
      <c r="L122" s="1" t="e">
        <f t="shared" si="1"/>
        <v>#VALUE!</v>
      </c>
      <c r="M122" s="1">
        <f>(1-D122)*B122*C122-D122*C122-I122*C122</f>
        <v>10964.755000000001</v>
      </c>
      <c r="N122" s="1">
        <f>J122-D122</f>
        <v>0.03</v>
      </c>
    </row>
    <row r="123" spans="1:14" hidden="1" outlineLevel="2" x14ac:dyDescent="0.2">
      <c r="A123">
        <v>45</v>
      </c>
      <c r="B123">
        <v>0.25</v>
      </c>
      <c r="C123">
        <v>56837</v>
      </c>
      <c r="D123">
        <v>0.02</v>
      </c>
      <c r="E123" t="s">
        <v>11</v>
      </c>
      <c r="G123" s="5">
        <f>VLOOKUP(A123,assignments!$A$1:$B$426,2,FALSE)</f>
        <v>4</v>
      </c>
      <c r="H123" s="1">
        <f>VLOOKUP(G123,facilities!$A$2:$D$16,2,FALSE)</f>
        <v>1983921</v>
      </c>
      <c r="I123" s="1">
        <f>VLOOKUP(G123,facilities!$A$2:$D$16,3,FALSE)</f>
        <v>0.03</v>
      </c>
      <c r="J123" s="1">
        <f>VLOOKUP(G123,covenants!$A$2:$D$16,4,FALSE)</f>
        <v>0.09</v>
      </c>
      <c r="K123" s="1" t="str">
        <f>VLOOKUP(G123,covenants!$A$2:$D$16,3,FALSE)</f>
        <v>PA</v>
      </c>
      <c r="L123" s="1" t="e">
        <f t="shared" si="1"/>
        <v>#VALUE!</v>
      </c>
      <c r="M123" s="1">
        <f>(1-D123)*B123*C123-D123*C123-I123*C123</f>
        <v>11083.215</v>
      </c>
      <c r="N123" s="1">
        <f>J123-D123</f>
        <v>6.9999999999999993E-2</v>
      </c>
    </row>
    <row r="124" spans="1:14" hidden="1" outlineLevel="2" x14ac:dyDescent="0.2">
      <c r="A124">
        <v>46</v>
      </c>
      <c r="B124">
        <v>0.35</v>
      </c>
      <c r="C124">
        <v>79067</v>
      </c>
      <c r="D124">
        <v>7.0000000000000007E-2</v>
      </c>
      <c r="E124" t="s">
        <v>27</v>
      </c>
      <c r="G124" s="5">
        <f>VLOOKUP(A124,assignments!$A$1:$B$426,2,FALSE)</f>
        <v>4</v>
      </c>
      <c r="H124" s="1">
        <f>VLOOKUP(G124,facilities!$A$2:$D$16,2,FALSE)</f>
        <v>1983921</v>
      </c>
      <c r="I124" s="1">
        <f>VLOOKUP(G124,facilities!$A$2:$D$16,3,FALSE)</f>
        <v>0.03</v>
      </c>
      <c r="J124" s="1">
        <f>VLOOKUP(G124,covenants!$A$2:$D$16,4,FALSE)</f>
        <v>0.09</v>
      </c>
      <c r="K124" s="1" t="str">
        <f>VLOOKUP(G124,covenants!$A$2:$D$16,3,FALSE)</f>
        <v>PA</v>
      </c>
      <c r="L124" s="1" t="e">
        <f t="shared" si="1"/>
        <v>#VALUE!</v>
      </c>
      <c r="M124" s="1">
        <f>(1-D124)*B124*C124-D124*C124-I124*C124</f>
        <v>17829.608499999998</v>
      </c>
      <c r="N124" s="1">
        <f>J124-D124</f>
        <v>1.999999999999999E-2</v>
      </c>
    </row>
    <row r="125" spans="1:14" hidden="1" outlineLevel="2" x14ac:dyDescent="0.2">
      <c r="A125">
        <v>47</v>
      </c>
      <c r="B125">
        <v>0.35</v>
      </c>
      <c r="C125">
        <v>73623</v>
      </c>
      <c r="D125">
        <v>0.09</v>
      </c>
      <c r="E125" t="s">
        <v>37</v>
      </c>
      <c r="G125" s="5">
        <f>VLOOKUP(A125,assignments!$A$1:$B$426,2,FALSE)</f>
        <v>4</v>
      </c>
      <c r="H125" s="1">
        <f>VLOOKUP(G125,facilities!$A$2:$D$16,2,FALSE)</f>
        <v>1983921</v>
      </c>
      <c r="I125" s="1">
        <f>VLOOKUP(G125,facilities!$A$2:$D$16,3,FALSE)</f>
        <v>0.03</v>
      </c>
      <c r="J125" s="1">
        <f>VLOOKUP(G125,covenants!$A$2:$D$16,4,FALSE)</f>
        <v>0.09</v>
      </c>
      <c r="K125" s="1" t="str">
        <f>VLOOKUP(G125,covenants!$A$2:$D$16,3,FALSE)</f>
        <v>PA</v>
      </c>
      <c r="L125" s="1" t="e">
        <f t="shared" si="1"/>
        <v>#VALUE!</v>
      </c>
      <c r="M125" s="1">
        <f>(1-D125)*B125*C125-D125*C125-I125*C125</f>
        <v>14614.165500000001</v>
      </c>
      <c r="N125" s="1">
        <f>J125-D125</f>
        <v>0</v>
      </c>
    </row>
    <row r="126" spans="1:14" hidden="1" outlineLevel="2" x14ac:dyDescent="0.2">
      <c r="A126">
        <v>48</v>
      </c>
      <c r="B126">
        <v>0.15</v>
      </c>
      <c r="C126">
        <v>59059</v>
      </c>
      <c r="D126">
        <v>0.02</v>
      </c>
      <c r="E126" t="s">
        <v>27</v>
      </c>
      <c r="G126" s="5">
        <f>VLOOKUP(A126,assignments!$A$1:$B$426,2,FALSE)</f>
        <v>4</v>
      </c>
      <c r="H126" s="1">
        <f>VLOOKUP(G126,facilities!$A$2:$D$16,2,FALSE)</f>
        <v>1983921</v>
      </c>
      <c r="I126" s="1">
        <f>VLOOKUP(G126,facilities!$A$2:$D$16,3,FALSE)</f>
        <v>0.03</v>
      </c>
      <c r="J126" s="1">
        <f>VLOOKUP(G126,covenants!$A$2:$D$16,4,FALSE)</f>
        <v>0.09</v>
      </c>
      <c r="K126" s="1" t="str">
        <f>VLOOKUP(G126,covenants!$A$2:$D$16,3,FALSE)</f>
        <v>PA</v>
      </c>
      <c r="L126" s="1" t="e">
        <f t="shared" si="1"/>
        <v>#VALUE!</v>
      </c>
      <c r="M126" s="1">
        <f>(1-D126)*B126*C126-D126*C126-I126*C126</f>
        <v>5728.7229999999981</v>
      </c>
      <c r="N126" s="1">
        <f>J126-D126</f>
        <v>6.9999999999999993E-2</v>
      </c>
    </row>
    <row r="127" spans="1:14" hidden="1" outlineLevel="2" x14ac:dyDescent="0.2">
      <c r="A127">
        <v>49</v>
      </c>
      <c r="B127">
        <v>0.25</v>
      </c>
      <c r="C127">
        <v>57415</v>
      </c>
      <c r="D127">
        <v>0.06</v>
      </c>
      <c r="E127" t="s">
        <v>15</v>
      </c>
      <c r="G127" s="5">
        <f>VLOOKUP(A127,assignments!$A$1:$B$426,2,FALSE)</f>
        <v>4</v>
      </c>
      <c r="H127" s="1">
        <f>VLOOKUP(G127,facilities!$A$2:$D$16,2,FALSE)</f>
        <v>1983921</v>
      </c>
      <c r="I127" s="1">
        <f>VLOOKUP(G127,facilities!$A$2:$D$16,3,FALSE)</f>
        <v>0.03</v>
      </c>
      <c r="J127" s="1">
        <f>VLOOKUP(G127,covenants!$A$2:$D$16,4,FALSE)</f>
        <v>0.09</v>
      </c>
      <c r="K127" s="1" t="str">
        <f>VLOOKUP(G127,covenants!$A$2:$D$16,3,FALSE)</f>
        <v>PA</v>
      </c>
      <c r="L127" s="1" t="e">
        <f t="shared" si="1"/>
        <v>#VALUE!</v>
      </c>
      <c r="M127" s="1">
        <f>(1-D127)*B127*C127-D127*C127-I127*C127</f>
        <v>8325.1749999999993</v>
      </c>
      <c r="N127" s="1">
        <f>J127-D127</f>
        <v>0.03</v>
      </c>
    </row>
    <row r="128" spans="1:14" hidden="1" outlineLevel="2" x14ac:dyDescent="0.2">
      <c r="A128">
        <v>50</v>
      </c>
      <c r="B128">
        <v>0.35</v>
      </c>
      <c r="C128">
        <v>74166</v>
      </c>
      <c r="D128">
        <v>7.0000000000000007E-2</v>
      </c>
      <c r="E128" t="s">
        <v>9</v>
      </c>
      <c r="G128" s="5">
        <f>VLOOKUP(A128,assignments!$A$1:$B$426,2,FALSE)</f>
        <v>4</v>
      </c>
      <c r="H128" s="1">
        <f>VLOOKUP(G128,facilities!$A$2:$D$16,2,FALSE)</f>
        <v>1983921</v>
      </c>
      <c r="I128" s="1">
        <f>VLOOKUP(G128,facilities!$A$2:$D$16,3,FALSE)</f>
        <v>0.03</v>
      </c>
      <c r="J128" s="1">
        <f>VLOOKUP(G128,covenants!$A$2:$D$16,4,FALSE)</f>
        <v>0.09</v>
      </c>
      <c r="K128" s="1" t="str">
        <f>VLOOKUP(G128,covenants!$A$2:$D$16,3,FALSE)</f>
        <v>PA</v>
      </c>
      <c r="L128" s="1" t="e">
        <f t="shared" si="1"/>
        <v>#VALUE!</v>
      </c>
      <c r="M128" s="1">
        <f>(1-D128)*B128*C128-D128*C128-I128*C128</f>
        <v>16724.432999999994</v>
      </c>
      <c r="N128" s="1">
        <f>J128-D128</f>
        <v>1.999999999999999E-2</v>
      </c>
    </row>
    <row r="129" spans="1:14" hidden="1" outlineLevel="2" x14ac:dyDescent="0.2">
      <c r="A129">
        <v>51</v>
      </c>
      <c r="B129">
        <v>0.15</v>
      </c>
      <c r="C129">
        <v>51703</v>
      </c>
      <c r="D129">
        <v>0.01</v>
      </c>
      <c r="E129" t="s">
        <v>16</v>
      </c>
      <c r="G129" s="5">
        <f>VLOOKUP(A129,assignments!$A$1:$B$426,2,FALSE)</f>
        <v>4</v>
      </c>
      <c r="H129" s="1">
        <f>VLOOKUP(G129,facilities!$A$2:$D$16,2,FALSE)</f>
        <v>1983921</v>
      </c>
      <c r="I129" s="1">
        <f>VLOOKUP(G129,facilities!$A$2:$D$16,3,FALSE)</f>
        <v>0.03</v>
      </c>
      <c r="J129" s="1">
        <f>VLOOKUP(G129,covenants!$A$2:$D$16,4,FALSE)</f>
        <v>0.09</v>
      </c>
      <c r="K129" s="1" t="str">
        <f>VLOOKUP(G129,covenants!$A$2:$D$16,3,FALSE)</f>
        <v>PA</v>
      </c>
      <c r="L129" s="1" t="e">
        <f t="shared" si="1"/>
        <v>#VALUE!</v>
      </c>
      <c r="M129" s="1">
        <f>(1-D129)*B129*C129-D129*C129-I129*C129</f>
        <v>5609.7754999999997</v>
      </c>
      <c r="N129" s="1">
        <f>J129-D129</f>
        <v>0.08</v>
      </c>
    </row>
    <row r="130" spans="1:14" hidden="1" outlineLevel="2" x14ac:dyDescent="0.2">
      <c r="A130">
        <v>53</v>
      </c>
      <c r="B130">
        <v>0.15</v>
      </c>
      <c r="C130">
        <v>53193</v>
      </c>
      <c r="D130">
        <v>0.02</v>
      </c>
      <c r="E130" t="s">
        <v>39</v>
      </c>
      <c r="G130" s="5">
        <f>VLOOKUP(A130,assignments!$A$1:$B$426,2,FALSE)</f>
        <v>4</v>
      </c>
      <c r="H130" s="1">
        <f>VLOOKUP(G130,facilities!$A$2:$D$16,2,FALSE)</f>
        <v>1983921</v>
      </c>
      <c r="I130" s="1">
        <f>VLOOKUP(G130,facilities!$A$2:$D$16,3,FALSE)</f>
        <v>0.03</v>
      </c>
      <c r="J130" s="1">
        <f>VLOOKUP(G130,covenants!$A$2:$D$16,4,FALSE)</f>
        <v>0.09</v>
      </c>
      <c r="K130" s="1" t="str">
        <f>VLOOKUP(G130,covenants!$A$2:$D$16,3,FALSE)</f>
        <v>PA</v>
      </c>
      <c r="L130" s="1" t="e">
        <f t="shared" si="1"/>
        <v>#VALUE!</v>
      </c>
      <c r="M130" s="1">
        <f>(1-D130)*B130*C130-D130*C130-I130*C130</f>
        <v>5159.7209999999986</v>
      </c>
      <c r="N130" s="1">
        <f>J130-D130</f>
        <v>6.9999999999999993E-2</v>
      </c>
    </row>
    <row r="131" spans="1:14" hidden="1" outlineLevel="2" x14ac:dyDescent="0.2">
      <c r="A131">
        <v>54</v>
      </c>
      <c r="B131">
        <v>0.25</v>
      </c>
      <c r="C131">
        <v>62037</v>
      </c>
      <c r="D131">
        <v>0.05</v>
      </c>
      <c r="E131" t="s">
        <v>40</v>
      </c>
      <c r="G131" s="5">
        <f>VLOOKUP(A131,assignments!$A$1:$B$426,2,FALSE)</f>
        <v>4</v>
      </c>
      <c r="H131" s="1">
        <f>VLOOKUP(G131,facilities!$A$2:$D$16,2,FALSE)</f>
        <v>1983921</v>
      </c>
      <c r="I131" s="1">
        <f>VLOOKUP(G131,facilities!$A$2:$D$16,3,FALSE)</f>
        <v>0.03</v>
      </c>
      <c r="J131" s="1">
        <f>VLOOKUP(G131,covenants!$A$2:$D$16,4,FALSE)</f>
        <v>0.09</v>
      </c>
      <c r="K131" s="1" t="str">
        <f>VLOOKUP(G131,covenants!$A$2:$D$16,3,FALSE)</f>
        <v>PA</v>
      </c>
      <c r="L131" s="1" t="e">
        <f t="shared" ref="L131:L194" si="2">SEARCH(E131,K131)</f>
        <v>#VALUE!</v>
      </c>
      <c r="M131" s="1">
        <f>(1-D131)*B131*C131-D131*C131-I131*C131</f>
        <v>9770.8274999999976</v>
      </c>
      <c r="N131" s="1">
        <f>J131-D131</f>
        <v>3.9999999999999994E-2</v>
      </c>
    </row>
    <row r="132" spans="1:14" hidden="1" outlineLevel="2" x14ac:dyDescent="0.2">
      <c r="A132">
        <v>56</v>
      </c>
      <c r="B132">
        <v>0.35</v>
      </c>
      <c r="C132">
        <v>31018</v>
      </c>
      <c r="D132">
        <v>0.08</v>
      </c>
      <c r="E132" t="s">
        <v>19</v>
      </c>
      <c r="G132" s="5">
        <f>VLOOKUP(A132,assignments!$A$1:$B$426,2,FALSE)</f>
        <v>4</v>
      </c>
      <c r="H132" s="1">
        <f>VLOOKUP(G132,facilities!$A$2:$D$16,2,FALSE)</f>
        <v>1983921</v>
      </c>
      <c r="I132" s="1">
        <f>VLOOKUP(G132,facilities!$A$2:$D$16,3,FALSE)</f>
        <v>0.03</v>
      </c>
      <c r="J132" s="1">
        <f>VLOOKUP(G132,covenants!$A$2:$D$16,4,FALSE)</f>
        <v>0.09</v>
      </c>
      <c r="K132" s="1" t="str">
        <f>VLOOKUP(G132,covenants!$A$2:$D$16,3,FALSE)</f>
        <v>PA</v>
      </c>
      <c r="L132" s="1" t="e">
        <f t="shared" si="2"/>
        <v>#VALUE!</v>
      </c>
      <c r="M132" s="1">
        <f>(1-D132)*B132*C132-D132*C132-I132*C132</f>
        <v>6575.8159999999998</v>
      </c>
      <c r="N132" s="1">
        <f>J132-D132</f>
        <v>9.999999999999995E-3</v>
      </c>
    </row>
    <row r="133" spans="1:14" hidden="1" outlineLevel="2" x14ac:dyDescent="0.2">
      <c r="A133">
        <v>57</v>
      </c>
      <c r="B133">
        <v>0.25</v>
      </c>
      <c r="C133">
        <v>84957</v>
      </c>
      <c r="D133">
        <v>0.05</v>
      </c>
      <c r="E133" t="s">
        <v>35</v>
      </c>
      <c r="G133" s="5">
        <f>VLOOKUP(A133,assignments!$A$1:$B$426,2,FALSE)</f>
        <v>4</v>
      </c>
      <c r="H133" s="1">
        <f>VLOOKUP(G133,facilities!$A$2:$D$16,2,FALSE)</f>
        <v>1983921</v>
      </c>
      <c r="I133" s="1">
        <f>VLOOKUP(G133,facilities!$A$2:$D$16,3,FALSE)</f>
        <v>0.03</v>
      </c>
      <c r="J133" s="1">
        <f>VLOOKUP(G133,covenants!$A$2:$D$16,4,FALSE)</f>
        <v>0.09</v>
      </c>
      <c r="K133" s="1" t="str">
        <f>VLOOKUP(G133,covenants!$A$2:$D$16,3,FALSE)</f>
        <v>PA</v>
      </c>
      <c r="L133" s="1" t="e">
        <f t="shared" si="2"/>
        <v>#VALUE!</v>
      </c>
      <c r="M133" s="1">
        <f>(1-D133)*B133*C133-D133*C133-I133*C133</f>
        <v>13380.727499999997</v>
      </c>
      <c r="N133" s="1">
        <f>J133-D133</f>
        <v>3.9999999999999994E-2</v>
      </c>
    </row>
    <row r="134" spans="1:14" hidden="1" outlineLevel="2" x14ac:dyDescent="0.2">
      <c r="A134">
        <v>59</v>
      </c>
      <c r="B134">
        <v>0.25</v>
      </c>
      <c r="C134">
        <v>72366</v>
      </c>
      <c r="D134">
        <v>0.04</v>
      </c>
      <c r="E134" t="s">
        <v>41</v>
      </c>
      <c r="G134" s="5">
        <f>VLOOKUP(A134,assignments!$A$1:$B$426,2,FALSE)</f>
        <v>4</v>
      </c>
      <c r="H134" s="1">
        <f>VLOOKUP(G134,facilities!$A$2:$D$16,2,FALSE)</f>
        <v>1983921</v>
      </c>
      <c r="I134" s="1">
        <f>VLOOKUP(G134,facilities!$A$2:$D$16,3,FALSE)</f>
        <v>0.03</v>
      </c>
      <c r="J134" s="1">
        <f>VLOOKUP(G134,covenants!$A$2:$D$16,4,FALSE)</f>
        <v>0.09</v>
      </c>
      <c r="K134" s="1" t="str">
        <f>VLOOKUP(G134,covenants!$A$2:$D$16,3,FALSE)</f>
        <v>PA</v>
      </c>
      <c r="L134" s="1" t="e">
        <f t="shared" si="2"/>
        <v>#VALUE!</v>
      </c>
      <c r="M134" s="1">
        <f>(1-D134)*B134*C134-D134*C134-I134*C134</f>
        <v>12302.220000000001</v>
      </c>
      <c r="N134" s="1">
        <f>J134-D134</f>
        <v>4.9999999999999996E-2</v>
      </c>
    </row>
    <row r="135" spans="1:14" hidden="1" outlineLevel="2" x14ac:dyDescent="0.2">
      <c r="A135">
        <v>60</v>
      </c>
      <c r="B135">
        <v>0.15</v>
      </c>
      <c r="C135">
        <v>47292</v>
      </c>
      <c r="D135">
        <v>0.02</v>
      </c>
      <c r="E135" t="s">
        <v>27</v>
      </c>
      <c r="G135" s="5">
        <f>VLOOKUP(A135,assignments!$A$1:$B$426,2,FALSE)</f>
        <v>4</v>
      </c>
      <c r="H135" s="1">
        <f>VLOOKUP(G135,facilities!$A$2:$D$16,2,FALSE)</f>
        <v>1983921</v>
      </c>
      <c r="I135" s="1">
        <f>VLOOKUP(G135,facilities!$A$2:$D$16,3,FALSE)</f>
        <v>0.03</v>
      </c>
      <c r="J135" s="1">
        <f>VLOOKUP(G135,covenants!$A$2:$D$16,4,FALSE)</f>
        <v>0.09</v>
      </c>
      <c r="K135" s="1" t="str">
        <f>VLOOKUP(G135,covenants!$A$2:$D$16,3,FALSE)</f>
        <v>PA</v>
      </c>
      <c r="L135" s="1" t="e">
        <f t="shared" si="2"/>
        <v>#VALUE!</v>
      </c>
      <c r="M135" s="1">
        <f>(1-D135)*B135*C135-D135*C135-I135*C135</f>
        <v>4587.3239999999996</v>
      </c>
      <c r="N135" s="1">
        <f>J135-D135</f>
        <v>6.9999999999999993E-2</v>
      </c>
    </row>
    <row r="136" spans="1:14" hidden="1" outlineLevel="2" x14ac:dyDescent="0.2">
      <c r="A136">
        <v>61</v>
      </c>
      <c r="B136">
        <v>0.25</v>
      </c>
      <c r="C136">
        <v>90794</v>
      </c>
      <c r="D136">
        <v>0.06</v>
      </c>
      <c r="E136" t="s">
        <v>10</v>
      </c>
      <c r="G136" s="5">
        <f>VLOOKUP(A136,assignments!$A$1:$B$426,2,FALSE)</f>
        <v>4</v>
      </c>
      <c r="H136" s="1">
        <f>VLOOKUP(G136,facilities!$A$2:$D$16,2,FALSE)</f>
        <v>1983921</v>
      </c>
      <c r="I136" s="1">
        <f>VLOOKUP(G136,facilities!$A$2:$D$16,3,FALSE)</f>
        <v>0.03</v>
      </c>
      <c r="J136" s="1">
        <f>VLOOKUP(G136,covenants!$A$2:$D$16,4,FALSE)</f>
        <v>0.09</v>
      </c>
      <c r="K136" s="1" t="str">
        <f>VLOOKUP(G136,covenants!$A$2:$D$16,3,FALSE)</f>
        <v>PA</v>
      </c>
      <c r="L136" s="1" t="e">
        <f t="shared" si="2"/>
        <v>#VALUE!</v>
      </c>
      <c r="M136" s="1">
        <f>(1-D136)*B136*C136-D136*C136-I136*C136</f>
        <v>13165.130000000001</v>
      </c>
      <c r="N136" s="1">
        <f>J136-D136</f>
        <v>0.03</v>
      </c>
    </row>
    <row r="137" spans="1:14" hidden="1" outlineLevel="2" x14ac:dyDescent="0.2">
      <c r="A137">
        <v>63</v>
      </c>
      <c r="B137">
        <v>0.25</v>
      </c>
      <c r="C137">
        <v>43450</v>
      </c>
      <c r="D137">
        <v>0.05</v>
      </c>
      <c r="E137" t="s">
        <v>42</v>
      </c>
      <c r="G137" s="5">
        <f>VLOOKUP(A137,assignments!$A$1:$B$426,2,FALSE)</f>
        <v>4</v>
      </c>
      <c r="H137" s="1">
        <f>VLOOKUP(G137,facilities!$A$2:$D$16,2,FALSE)</f>
        <v>1983921</v>
      </c>
      <c r="I137" s="1">
        <f>VLOOKUP(G137,facilities!$A$2:$D$16,3,FALSE)</f>
        <v>0.03</v>
      </c>
      <c r="J137" s="1">
        <f>VLOOKUP(G137,covenants!$A$2:$D$16,4,FALSE)</f>
        <v>0.09</v>
      </c>
      <c r="K137" s="1" t="str">
        <f>VLOOKUP(G137,covenants!$A$2:$D$16,3,FALSE)</f>
        <v>PA</v>
      </c>
      <c r="L137" s="1" t="e">
        <f t="shared" si="2"/>
        <v>#VALUE!</v>
      </c>
      <c r="M137" s="1">
        <f>(1-D137)*B137*C137-D137*C137-I137*C137</f>
        <v>6843.375</v>
      </c>
      <c r="N137" s="1">
        <f>J137-D137</f>
        <v>3.9999999999999994E-2</v>
      </c>
    </row>
    <row r="138" spans="1:14" hidden="1" outlineLevel="2" x14ac:dyDescent="0.2">
      <c r="A138">
        <v>64</v>
      </c>
      <c r="B138">
        <v>0.25</v>
      </c>
      <c r="C138">
        <v>66443</v>
      </c>
      <c r="D138">
        <v>0.04</v>
      </c>
      <c r="E138" t="s">
        <v>43</v>
      </c>
      <c r="G138" s="5">
        <f>VLOOKUP(A138,assignments!$A$1:$B$426,2,FALSE)</f>
        <v>4</v>
      </c>
      <c r="H138" s="1">
        <f>VLOOKUP(G138,facilities!$A$2:$D$16,2,FALSE)</f>
        <v>1983921</v>
      </c>
      <c r="I138" s="1">
        <f>VLOOKUP(G138,facilities!$A$2:$D$16,3,FALSE)</f>
        <v>0.03</v>
      </c>
      <c r="J138" s="1">
        <f>VLOOKUP(G138,covenants!$A$2:$D$16,4,FALSE)</f>
        <v>0.09</v>
      </c>
      <c r="K138" s="1" t="str">
        <f>VLOOKUP(G138,covenants!$A$2:$D$16,3,FALSE)</f>
        <v>PA</v>
      </c>
      <c r="L138" s="1" t="e">
        <f t="shared" si="2"/>
        <v>#VALUE!</v>
      </c>
      <c r="M138" s="1">
        <f>(1-D138)*B138*C138-D138*C138-I138*C138</f>
        <v>11295.309999999998</v>
      </c>
      <c r="N138" s="1">
        <f>J138-D138</f>
        <v>4.9999999999999996E-2</v>
      </c>
    </row>
    <row r="139" spans="1:14" hidden="1" outlineLevel="2" x14ac:dyDescent="0.2">
      <c r="A139">
        <v>65</v>
      </c>
      <c r="B139">
        <v>0.15</v>
      </c>
      <c r="C139">
        <v>28604</v>
      </c>
      <c r="D139">
        <v>0.01</v>
      </c>
      <c r="E139" t="s">
        <v>39</v>
      </c>
      <c r="G139" s="5">
        <f>VLOOKUP(A139,assignments!$A$1:$B$426,2,FALSE)</f>
        <v>4</v>
      </c>
      <c r="H139" s="1">
        <f>VLOOKUP(G139,facilities!$A$2:$D$16,2,FALSE)</f>
        <v>1983921</v>
      </c>
      <c r="I139" s="1">
        <f>VLOOKUP(G139,facilities!$A$2:$D$16,3,FALSE)</f>
        <v>0.03</v>
      </c>
      <c r="J139" s="1">
        <f>VLOOKUP(G139,covenants!$A$2:$D$16,4,FALSE)</f>
        <v>0.09</v>
      </c>
      <c r="K139" s="1" t="str">
        <f>VLOOKUP(G139,covenants!$A$2:$D$16,3,FALSE)</f>
        <v>PA</v>
      </c>
      <c r="L139" s="1" t="e">
        <f t="shared" si="2"/>
        <v>#VALUE!</v>
      </c>
      <c r="M139" s="1">
        <f>(1-D139)*B139*C139-D139*C139-I139*C139</f>
        <v>3103.5339999999997</v>
      </c>
      <c r="N139" s="1">
        <f>J139-D139</f>
        <v>0.08</v>
      </c>
    </row>
    <row r="140" spans="1:14" hidden="1" outlineLevel="2" x14ac:dyDescent="0.2">
      <c r="A140">
        <v>66</v>
      </c>
      <c r="B140">
        <v>0.35</v>
      </c>
      <c r="C140">
        <v>63745</v>
      </c>
      <c r="D140">
        <v>0.08</v>
      </c>
      <c r="E140" t="s">
        <v>44</v>
      </c>
      <c r="G140" s="5">
        <f>VLOOKUP(A140,assignments!$A$1:$B$426,2,FALSE)</f>
        <v>4</v>
      </c>
      <c r="H140" s="1">
        <f>VLOOKUP(G140,facilities!$A$2:$D$16,2,FALSE)</f>
        <v>1983921</v>
      </c>
      <c r="I140" s="1">
        <f>VLOOKUP(G140,facilities!$A$2:$D$16,3,FALSE)</f>
        <v>0.03</v>
      </c>
      <c r="J140" s="1">
        <f>VLOOKUP(G140,covenants!$A$2:$D$16,4,FALSE)</f>
        <v>0.09</v>
      </c>
      <c r="K140" s="1" t="str">
        <f>VLOOKUP(G140,covenants!$A$2:$D$16,3,FALSE)</f>
        <v>PA</v>
      </c>
      <c r="L140" s="1" t="e">
        <f t="shared" si="2"/>
        <v>#VALUE!</v>
      </c>
      <c r="M140" s="1">
        <f>(1-D140)*B140*C140-D140*C140-I140*C140</f>
        <v>13513.939999999999</v>
      </c>
      <c r="N140" s="1">
        <f>J140-D140</f>
        <v>9.999999999999995E-3</v>
      </c>
    </row>
    <row r="141" spans="1:14" hidden="1" outlineLevel="2" x14ac:dyDescent="0.2">
      <c r="A141">
        <v>67</v>
      </c>
      <c r="B141">
        <v>0.15</v>
      </c>
      <c r="C141">
        <v>28736</v>
      </c>
      <c r="D141">
        <v>0.02</v>
      </c>
      <c r="E141" t="s">
        <v>45</v>
      </c>
      <c r="G141" s="5">
        <f>VLOOKUP(A141,assignments!$A$1:$B$426,2,FALSE)</f>
        <v>4</v>
      </c>
      <c r="H141" s="1">
        <f>VLOOKUP(G141,facilities!$A$2:$D$16,2,FALSE)</f>
        <v>1983921</v>
      </c>
      <c r="I141" s="1">
        <f>VLOOKUP(G141,facilities!$A$2:$D$16,3,FALSE)</f>
        <v>0.03</v>
      </c>
      <c r="J141" s="1">
        <f>VLOOKUP(G141,covenants!$A$2:$D$16,4,FALSE)</f>
        <v>0.09</v>
      </c>
      <c r="K141" s="1" t="str">
        <f>VLOOKUP(G141,covenants!$A$2:$D$16,3,FALSE)</f>
        <v>PA</v>
      </c>
      <c r="L141" s="1" t="e">
        <f t="shared" si="2"/>
        <v>#VALUE!</v>
      </c>
      <c r="M141" s="1">
        <f>(1-D141)*B141*C141-D141*C141-I141*C141</f>
        <v>2787.3919999999998</v>
      </c>
      <c r="N141" s="1">
        <f>J141-D141</f>
        <v>6.9999999999999993E-2</v>
      </c>
    </row>
    <row r="142" spans="1:14" hidden="1" outlineLevel="2" x14ac:dyDescent="0.2">
      <c r="A142">
        <v>68</v>
      </c>
      <c r="B142">
        <v>0.25</v>
      </c>
      <c r="C142">
        <v>72955</v>
      </c>
      <c r="D142">
        <v>7.0000000000000007E-2</v>
      </c>
      <c r="E142" t="s">
        <v>31</v>
      </c>
      <c r="G142" s="5">
        <f>VLOOKUP(A142,assignments!$A$1:$B$426,2,FALSE)</f>
        <v>4</v>
      </c>
      <c r="H142" s="1">
        <f>VLOOKUP(G142,facilities!$A$2:$D$16,2,FALSE)</f>
        <v>1983921</v>
      </c>
      <c r="I142" s="1">
        <f>VLOOKUP(G142,facilities!$A$2:$D$16,3,FALSE)</f>
        <v>0.03</v>
      </c>
      <c r="J142" s="1">
        <f>VLOOKUP(G142,covenants!$A$2:$D$16,4,FALSE)</f>
        <v>0.09</v>
      </c>
      <c r="K142" s="1" t="str">
        <f>VLOOKUP(G142,covenants!$A$2:$D$16,3,FALSE)</f>
        <v>PA</v>
      </c>
      <c r="L142" s="1" t="e">
        <f t="shared" si="2"/>
        <v>#VALUE!</v>
      </c>
      <c r="M142" s="1">
        <f>(1-D142)*B142*C142-D142*C142-I142*C142</f>
        <v>9666.5374999999985</v>
      </c>
      <c r="N142" s="1">
        <f>J142-D142</f>
        <v>1.999999999999999E-2</v>
      </c>
    </row>
    <row r="143" spans="1:14" hidden="1" outlineLevel="2" x14ac:dyDescent="0.2">
      <c r="A143">
        <v>69</v>
      </c>
      <c r="B143">
        <v>0.35</v>
      </c>
      <c r="C143">
        <v>88662</v>
      </c>
      <c r="D143">
        <v>0.09</v>
      </c>
      <c r="E143" t="s">
        <v>30</v>
      </c>
      <c r="G143" s="5">
        <f>VLOOKUP(A143,assignments!$A$1:$B$426,2,FALSE)</f>
        <v>4</v>
      </c>
      <c r="H143" s="1">
        <f>VLOOKUP(G143,facilities!$A$2:$D$16,2,FALSE)</f>
        <v>1983921</v>
      </c>
      <c r="I143" s="1">
        <f>VLOOKUP(G143,facilities!$A$2:$D$16,3,FALSE)</f>
        <v>0.03</v>
      </c>
      <c r="J143" s="1">
        <f>VLOOKUP(G143,covenants!$A$2:$D$16,4,FALSE)</f>
        <v>0.09</v>
      </c>
      <c r="K143" s="1" t="str">
        <f>VLOOKUP(G143,covenants!$A$2:$D$16,3,FALSE)</f>
        <v>PA</v>
      </c>
      <c r="L143" s="1" t="e">
        <f t="shared" si="2"/>
        <v>#VALUE!</v>
      </c>
      <c r="M143" s="1">
        <f>(1-D143)*B143*C143-D143*C143-I143*C143</f>
        <v>17599.406999999999</v>
      </c>
      <c r="N143" s="1">
        <f>J143-D143</f>
        <v>0</v>
      </c>
    </row>
    <row r="144" spans="1:14" hidden="1" outlineLevel="2" x14ac:dyDescent="0.2">
      <c r="A144">
        <v>70</v>
      </c>
      <c r="B144">
        <v>0.35</v>
      </c>
      <c r="C144">
        <v>79678</v>
      </c>
      <c r="D144">
        <v>0.08</v>
      </c>
      <c r="E144" t="s">
        <v>46</v>
      </c>
      <c r="G144" s="5">
        <f>VLOOKUP(A144,assignments!$A$1:$B$426,2,FALSE)</f>
        <v>4</v>
      </c>
      <c r="H144" s="1">
        <f>VLOOKUP(G144,facilities!$A$2:$D$16,2,FALSE)</f>
        <v>1983921</v>
      </c>
      <c r="I144" s="1">
        <f>VLOOKUP(G144,facilities!$A$2:$D$16,3,FALSE)</f>
        <v>0.03</v>
      </c>
      <c r="J144" s="1">
        <f>VLOOKUP(G144,covenants!$A$2:$D$16,4,FALSE)</f>
        <v>0.09</v>
      </c>
      <c r="K144" s="1" t="str">
        <f>VLOOKUP(G144,covenants!$A$2:$D$16,3,FALSE)</f>
        <v>PA</v>
      </c>
      <c r="L144" s="1" t="e">
        <f t="shared" si="2"/>
        <v>#VALUE!</v>
      </c>
      <c r="M144" s="1">
        <f>(1-D144)*B144*C144-D144*C144-I144*C144</f>
        <v>16891.736000000001</v>
      </c>
      <c r="N144" s="1">
        <f>J144-D144</f>
        <v>9.999999999999995E-3</v>
      </c>
    </row>
    <row r="145" spans="1:14" outlineLevel="1" collapsed="1" x14ac:dyDescent="0.2">
      <c r="A145" s="4"/>
      <c r="B145" s="4"/>
      <c r="C145" s="4"/>
      <c r="D145" s="4"/>
      <c r="E145" s="4"/>
      <c r="F145" s="4"/>
      <c r="G145" s="2" t="s">
        <v>75</v>
      </c>
      <c r="H145" s="3"/>
      <c r="I145" s="3"/>
      <c r="J145" s="3"/>
      <c r="K145" s="1" t="e">
        <f>VLOOKUP(G145,covenants!$A$2:$D$16,3,FALSE)</f>
        <v>#N/A</v>
      </c>
      <c r="L145" s="1" t="e">
        <f t="shared" si="2"/>
        <v>#N/A</v>
      </c>
      <c r="M145" s="3">
        <f>SUBTOTAL(9,M112:M144)</f>
        <v>326230.2344999999</v>
      </c>
      <c r="N145" s="3"/>
    </row>
    <row r="146" spans="1:14" hidden="1" outlineLevel="2" x14ac:dyDescent="0.2">
      <c r="A146">
        <v>84</v>
      </c>
      <c r="B146">
        <v>0.15</v>
      </c>
      <c r="C146">
        <v>57990</v>
      </c>
      <c r="D146">
        <v>0</v>
      </c>
      <c r="E146" t="s">
        <v>12</v>
      </c>
      <c r="G146" s="5">
        <f>VLOOKUP(A146,assignments!$A$1:$B$426,2,FALSE)</f>
        <v>5</v>
      </c>
      <c r="H146" s="1">
        <f>VLOOKUP(G146,facilities!$A$2:$D$16,2,FALSE)</f>
        <v>1779071</v>
      </c>
      <c r="I146" s="1">
        <f>VLOOKUP(G146,facilities!$A$2:$D$16,3,FALSE)</f>
        <v>0.04</v>
      </c>
      <c r="J146" s="1">
        <f>VLOOKUP(G146,covenants!$A$2:$D$16,4,FALSE)</f>
        <v>0.09</v>
      </c>
      <c r="K146" s="1" t="str">
        <f>VLOOKUP(G146,covenants!$A$2:$D$16,3,FALSE)</f>
        <v>LA,WA,CT,CO</v>
      </c>
      <c r="L146" s="1" t="e">
        <f t="shared" si="2"/>
        <v>#VALUE!</v>
      </c>
      <c r="M146" s="1">
        <f>(1-D146)*B146*C146-D146*C146-I146*C146</f>
        <v>6378.9</v>
      </c>
      <c r="N146" s="1">
        <f>J146-D146</f>
        <v>0.09</v>
      </c>
    </row>
    <row r="147" spans="1:14" hidden="1" outlineLevel="2" x14ac:dyDescent="0.2">
      <c r="A147">
        <v>115</v>
      </c>
      <c r="B147">
        <v>0.35</v>
      </c>
      <c r="C147">
        <v>47394</v>
      </c>
      <c r="D147">
        <v>0.08</v>
      </c>
      <c r="E147" t="s">
        <v>39</v>
      </c>
      <c r="G147" s="5">
        <f>VLOOKUP(A147,assignments!$A$1:$B$426,2,FALSE)</f>
        <v>5</v>
      </c>
      <c r="H147" s="1">
        <f>VLOOKUP(G147,facilities!$A$2:$D$16,2,FALSE)</f>
        <v>1779071</v>
      </c>
      <c r="I147" s="1">
        <f>VLOOKUP(G147,facilities!$A$2:$D$16,3,FALSE)</f>
        <v>0.04</v>
      </c>
      <c r="J147" s="1">
        <f>VLOOKUP(G147,covenants!$A$2:$D$16,4,FALSE)</f>
        <v>0.09</v>
      </c>
      <c r="K147" s="1" t="str">
        <f>VLOOKUP(G147,covenants!$A$2:$D$16,3,FALSE)</f>
        <v>LA,WA,CT,CO</v>
      </c>
      <c r="L147" s="1" t="e">
        <f t="shared" si="2"/>
        <v>#VALUE!</v>
      </c>
      <c r="M147" s="1">
        <f>(1-D147)*B147*C147-D147*C147-I147*C147</f>
        <v>9573.5879999999997</v>
      </c>
      <c r="N147" s="1">
        <f>J147-D147</f>
        <v>9.999999999999995E-3</v>
      </c>
    </row>
    <row r="148" spans="1:14" hidden="1" outlineLevel="2" x14ac:dyDescent="0.2">
      <c r="A148">
        <v>142</v>
      </c>
      <c r="B148">
        <v>0.35</v>
      </c>
      <c r="C148">
        <v>51316</v>
      </c>
      <c r="D148">
        <v>7.0000000000000007E-2</v>
      </c>
      <c r="E148" t="s">
        <v>21</v>
      </c>
      <c r="G148" s="5">
        <f>VLOOKUP(A148,assignments!$A$1:$B$426,2,FALSE)</f>
        <v>5</v>
      </c>
      <c r="H148" s="1">
        <f>VLOOKUP(G148,facilities!$A$2:$D$16,2,FALSE)</f>
        <v>1779071</v>
      </c>
      <c r="I148" s="1">
        <f>VLOOKUP(G148,facilities!$A$2:$D$16,3,FALSE)</f>
        <v>0.04</v>
      </c>
      <c r="J148" s="1">
        <f>VLOOKUP(G148,covenants!$A$2:$D$16,4,FALSE)</f>
        <v>0.09</v>
      </c>
      <c r="K148" s="1" t="str">
        <f>VLOOKUP(G148,covenants!$A$2:$D$16,3,FALSE)</f>
        <v>LA,WA,CT,CO</v>
      </c>
      <c r="L148" s="1" t="e">
        <f t="shared" si="2"/>
        <v>#VALUE!</v>
      </c>
      <c r="M148" s="1">
        <f>(1-D148)*B148*C148-D148*C148-I148*C148</f>
        <v>11058.597999999996</v>
      </c>
      <c r="N148" s="1">
        <f>J148-D148</f>
        <v>1.999999999999999E-2</v>
      </c>
    </row>
    <row r="149" spans="1:14" hidden="1" outlineLevel="2" x14ac:dyDescent="0.2">
      <c r="A149">
        <v>144</v>
      </c>
      <c r="B149">
        <v>0.15</v>
      </c>
      <c r="C149">
        <v>47225</v>
      </c>
      <c r="D149">
        <v>0.01</v>
      </c>
      <c r="E149" t="s">
        <v>49</v>
      </c>
      <c r="G149" s="5">
        <f>VLOOKUP(A149,assignments!$A$1:$B$426,2,FALSE)</f>
        <v>5</v>
      </c>
      <c r="H149" s="1">
        <f>VLOOKUP(G149,facilities!$A$2:$D$16,2,FALSE)</f>
        <v>1779071</v>
      </c>
      <c r="I149" s="1">
        <f>VLOOKUP(G149,facilities!$A$2:$D$16,3,FALSE)</f>
        <v>0.04</v>
      </c>
      <c r="J149" s="1">
        <f>VLOOKUP(G149,covenants!$A$2:$D$16,4,FALSE)</f>
        <v>0.09</v>
      </c>
      <c r="K149" s="1" t="str">
        <f>VLOOKUP(G149,covenants!$A$2:$D$16,3,FALSE)</f>
        <v>LA,WA,CT,CO</v>
      </c>
      <c r="L149" s="1" t="e">
        <f t="shared" si="2"/>
        <v>#VALUE!</v>
      </c>
      <c r="M149" s="1">
        <f>(1-D149)*B149*C149-D149*C149-I149*C149</f>
        <v>4651.6624999999995</v>
      </c>
      <c r="N149" s="1">
        <f>J149-D149</f>
        <v>0.08</v>
      </c>
    </row>
    <row r="150" spans="1:14" hidden="1" outlineLevel="2" x14ac:dyDescent="0.2">
      <c r="A150">
        <v>145</v>
      </c>
      <c r="B150">
        <v>0.25</v>
      </c>
      <c r="C150">
        <v>67070</v>
      </c>
      <c r="D150">
        <v>0.06</v>
      </c>
      <c r="E150" t="s">
        <v>45</v>
      </c>
      <c r="G150" s="5">
        <f>VLOOKUP(A150,assignments!$A$1:$B$426,2,FALSE)</f>
        <v>5</v>
      </c>
      <c r="H150" s="1">
        <f>VLOOKUP(G150,facilities!$A$2:$D$16,2,FALSE)</f>
        <v>1779071</v>
      </c>
      <c r="I150" s="1">
        <f>VLOOKUP(G150,facilities!$A$2:$D$16,3,FALSE)</f>
        <v>0.04</v>
      </c>
      <c r="J150" s="1">
        <f>VLOOKUP(G150,covenants!$A$2:$D$16,4,FALSE)</f>
        <v>0.09</v>
      </c>
      <c r="K150" s="1" t="str">
        <f>VLOOKUP(G150,covenants!$A$2:$D$16,3,FALSE)</f>
        <v>LA,WA,CT,CO</v>
      </c>
      <c r="L150" s="1" t="e">
        <f t="shared" si="2"/>
        <v>#VALUE!</v>
      </c>
      <c r="M150" s="1">
        <f>(1-D150)*B150*C150-D150*C150-I150*C150</f>
        <v>9054.4500000000007</v>
      </c>
      <c r="N150" s="1">
        <f>J150-D150</f>
        <v>0.03</v>
      </c>
    </row>
    <row r="151" spans="1:14" hidden="1" outlineLevel="2" x14ac:dyDescent="0.2">
      <c r="A151">
        <v>146</v>
      </c>
      <c r="B151">
        <v>0.15</v>
      </c>
      <c r="C151">
        <v>53570</v>
      </c>
      <c r="D151">
        <v>0.01</v>
      </c>
      <c r="E151" t="s">
        <v>36</v>
      </c>
      <c r="G151" s="5">
        <f>VLOOKUP(A151,assignments!$A$1:$B$426,2,FALSE)</f>
        <v>5</v>
      </c>
      <c r="H151" s="1">
        <f>VLOOKUP(G151,facilities!$A$2:$D$16,2,FALSE)</f>
        <v>1779071</v>
      </c>
      <c r="I151" s="1">
        <f>VLOOKUP(G151,facilities!$A$2:$D$16,3,FALSE)</f>
        <v>0.04</v>
      </c>
      <c r="J151" s="1">
        <f>VLOOKUP(G151,covenants!$A$2:$D$16,4,FALSE)</f>
        <v>0.09</v>
      </c>
      <c r="K151" s="1" t="str">
        <f>VLOOKUP(G151,covenants!$A$2:$D$16,3,FALSE)</f>
        <v>LA,WA,CT,CO</v>
      </c>
      <c r="L151" s="1" t="e">
        <f t="shared" si="2"/>
        <v>#VALUE!</v>
      </c>
      <c r="M151" s="1">
        <f>(1-D151)*B151*C151-D151*C151-I151*C151</f>
        <v>5276.6449999999995</v>
      </c>
      <c r="N151" s="1">
        <f>J151-D151</f>
        <v>0.08</v>
      </c>
    </row>
    <row r="152" spans="1:14" hidden="1" outlineLevel="2" x14ac:dyDescent="0.2">
      <c r="A152">
        <v>147</v>
      </c>
      <c r="B152">
        <v>0.15</v>
      </c>
      <c r="C152">
        <v>75634</v>
      </c>
      <c r="D152">
        <v>0.01</v>
      </c>
      <c r="E152" t="s">
        <v>34</v>
      </c>
      <c r="G152" s="5">
        <f>VLOOKUP(A152,assignments!$A$1:$B$426,2,FALSE)</f>
        <v>5</v>
      </c>
      <c r="H152" s="1">
        <f>VLOOKUP(G152,facilities!$A$2:$D$16,2,FALSE)</f>
        <v>1779071</v>
      </c>
      <c r="I152" s="1">
        <f>VLOOKUP(G152,facilities!$A$2:$D$16,3,FALSE)</f>
        <v>0.04</v>
      </c>
      <c r="J152" s="1">
        <f>VLOOKUP(G152,covenants!$A$2:$D$16,4,FALSE)</f>
        <v>0.09</v>
      </c>
      <c r="K152" s="1" t="str">
        <f>VLOOKUP(G152,covenants!$A$2:$D$16,3,FALSE)</f>
        <v>LA,WA,CT,CO</v>
      </c>
      <c r="L152" s="1" t="e">
        <f t="shared" si="2"/>
        <v>#VALUE!</v>
      </c>
      <c r="M152" s="1">
        <f>(1-D152)*B152*C152-D152*C152-I152*C152</f>
        <v>7449.9489999999987</v>
      </c>
      <c r="N152" s="1">
        <f>J152-D152</f>
        <v>0.08</v>
      </c>
    </row>
    <row r="153" spans="1:14" hidden="1" outlineLevel="2" x14ac:dyDescent="0.2">
      <c r="A153">
        <v>148</v>
      </c>
      <c r="B153">
        <v>0.35</v>
      </c>
      <c r="C153">
        <v>94363</v>
      </c>
      <c r="D153">
        <v>0.09</v>
      </c>
      <c r="E153" t="s">
        <v>6</v>
      </c>
      <c r="G153" s="5">
        <f>VLOOKUP(A153,assignments!$A$1:$B$426,2,FALSE)</f>
        <v>5</v>
      </c>
      <c r="H153" s="1">
        <f>VLOOKUP(G153,facilities!$A$2:$D$16,2,FALSE)</f>
        <v>1779071</v>
      </c>
      <c r="I153" s="1">
        <f>VLOOKUP(G153,facilities!$A$2:$D$16,3,FALSE)</f>
        <v>0.04</v>
      </c>
      <c r="J153" s="1">
        <f>VLOOKUP(G153,covenants!$A$2:$D$16,4,FALSE)</f>
        <v>0.09</v>
      </c>
      <c r="K153" s="1" t="str">
        <f>VLOOKUP(G153,covenants!$A$2:$D$16,3,FALSE)</f>
        <v>LA,WA,CT,CO</v>
      </c>
      <c r="L153" s="1" t="e">
        <f t="shared" si="2"/>
        <v>#VALUE!</v>
      </c>
      <c r="M153" s="1">
        <f>(1-D153)*B153*C153-D153*C153-I153*C153</f>
        <v>17787.425500000001</v>
      </c>
      <c r="N153" s="1">
        <f>J153-D153</f>
        <v>0</v>
      </c>
    </row>
    <row r="154" spans="1:14" hidden="1" outlineLevel="2" x14ac:dyDescent="0.2">
      <c r="A154">
        <v>150</v>
      </c>
      <c r="B154">
        <v>0.35</v>
      </c>
      <c r="C154">
        <v>57471</v>
      </c>
      <c r="D154">
        <v>7.0000000000000007E-2</v>
      </c>
      <c r="E154" t="s">
        <v>31</v>
      </c>
      <c r="G154" s="5">
        <f>VLOOKUP(A154,assignments!$A$1:$B$426,2,FALSE)</f>
        <v>5</v>
      </c>
      <c r="H154" s="1">
        <f>VLOOKUP(G154,facilities!$A$2:$D$16,2,FALSE)</f>
        <v>1779071</v>
      </c>
      <c r="I154" s="1">
        <f>VLOOKUP(G154,facilities!$A$2:$D$16,3,FALSE)</f>
        <v>0.04</v>
      </c>
      <c r="J154" s="1">
        <f>VLOOKUP(G154,covenants!$A$2:$D$16,4,FALSE)</f>
        <v>0.09</v>
      </c>
      <c r="K154" s="1" t="str">
        <f>VLOOKUP(G154,covenants!$A$2:$D$16,3,FALSE)</f>
        <v>LA,WA,CT,CO</v>
      </c>
      <c r="L154" s="1" t="e">
        <f t="shared" si="2"/>
        <v>#VALUE!</v>
      </c>
      <c r="M154" s="1">
        <f>(1-D154)*B154*C154-D154*C154-I154*C154</f>
        <v>12385.000499999995</v>
      </c>
      <c r="N154" s="1">
        <f>J154-D154</f>
        <v>1.999999999999999E-2</v>
      </c>
    </row>
    <row r="155" spans="1:14" hidden="1" outlineLevel="2" x14ac:dyDescent="0.2">
      <c r="A155">
        <v>151</v>
      </c>
      <c r="B155">
        <v>0.35</v>
      </c>
      <c r="C155">
        <v>28360</v>
      </c>
      <c r="D155">
        <v>0.09</v>
      </c>
      <c r="E155" t="s">
        <v>34</v>
      </c>
      <c r="G155" s="5">
        <f>VLOOKUP(A155,assignments!$A$1:$B$426,2,FALSE)</f>
        <v>5</v>
      </c>
      <c r="H155" s="1">
        <f>VLOOKUP(G155,facilities!$A$2:$D$16,2,FALSE)</f>
        <v>1779071</v>
      </c>
      <c r="I155" s="1">
        <f>VLOOKUP(G155,facilities!$A$2:$D$16,3,FALSE)</f>
        <v>0.04</v>
      </c>
      <c r="J155" s="1">
        <f>VLOOKUP(G155,covenants!$A$2:$D$16,4,FALSE)</f>
        <v>0.09</v>
      </c>
      <c r="K155" s="1" t="str">
        <f>VLOOKUP(G155,covenants!$A$2:$D$16,3,FALSE)</f>
        <v>LA,WA,CT,CO</v>
      </c>
      <c r="L155" s="1" t="e">
        <f t="shared" si="2"/>
        <v>#VALUE!</v>
      </c>
      <c r="M155" s="1">
        <f>(1-D155)*B155*C155-D155*C155-I155*C155</f>
        <v>5345.8600000000006</v>
      </c>
      <c r="N155" s="1">
        <f>J155-D155</f>
        <v>0</v>
      </c>
    </row>
    <row r="156" spans="1:14" hidden="1" outlineLevel="2" x14ac:dyDescent="0.2">
      <c r="A156">
        <v>152</v>
      </c>
      <c r="B156">
        <v>0.15</v>
      </c>
      <c r="C156">
        <v>36307</v>
      </c>
      <c r="D156">
        <v>0.01</v>
      </c>
      <c r="E156" t="s">
        <v>7</v>
      </c>
      <c r="G156" s="5">
        <f>VLOOKUP(A156,assignments!$A$1:$B$426,2,FALSE)</f>
        <v>5</v>
      </c>
      <c r="H156" s="1">
        <f>VLOOKUP(G156,facilities!$A$2:$D$16,2,FALSE)</f>
        <v>1779071</v>
      </c>
      <c r="I156" s="1">
        <f>VLOOKUP(G156,facilities!$A$2:$D$16,3,FALSE)</f>
        <v>0.04</v>
      </c>
      <c r="J156" s="1">
        <f>VLOOKUP(G156,covenants!$A$2:$D$16,4,FALSE)</f>
        <v>0.09</v>
      </c>
      <c r="K156" s="1" t="str">
        <f>VLOOKUP(G156,covenants!$A$2:$D$16,3,FALSE)</f>
        <v>LA,WA,CT,CO</v>
      </c>
      <c r="L156" s="1" t="e">
        <f t="shared" si="2"/>
        <v>#VALUE!</v>
      </c>
      <c r="M156" s="1">
        <f>(1-D156)*B156*C156-D156*C156-I156*C156</f>
        <v>3576.2395000000006</v>
      </c>
      <c r="N156" s="1">
        <f>J156-D156</f>
        <v>0.08</v>
      </c>
    </row>
    <row r="157" spans="1:14" hidden="1" outlineLevel="2" x14ac:dyDescent="0.2">
      <c r="A157">
        <v>154</v>
      </c>
      <c r="B157">
        <v>0.15</v>
      </c>
      <c r="C157">
        <v>66125</v>
      </c>
      <c r="D157">
        <v>0.01</v>
      </c>
      <c r="E157" t="s">
        <v>54</v>
      </c>
      <c r="G157" s="5">
        <f>VLOOKUP(A157,assignments!$A$1:$B$426,2,FALSE)</f>
        <v>5</v>
      </c>
      <c r="H157" s="1">
        <f>VLOOKUP(G157,facilities!$A$2:$D$16,2,FALSE)</f>
        <v>1779071</v>
      </c>
      <c r="I157" s="1">
        <f>VLOOKUP(G157,facilities!$A$2:$D$16,3,FALSE)</f>
        <v>0.04</v>
      </c>
      <c r="J157" s="1">
        <f>VLOOKUP(G157,covenants!$A$2:$D$16,4,FALSE)</f>
        <v>0.09</v>
      </c>
      <c r="K157" s="1" t="str">
        <f>VLOOKUP(G157,covenants!$A$2:$D$16,3,FALSE)</f>
        <v>LA,WA,CT,CO</v>
      </c>
      <c r="L157" s="1" t="e">
        <f t="shared" si="2"/>
        <v>#VALUE!</v>
      </c>
      <c r="M157" s="1">
        <f>(1-D157)*B157*C157-D157*C157-I157*C157</f>
        <v>6513.3125</v>
      </c>
      <c r="N157" s="1">
        <f>J157-D157</f>
        <v>0.08</v>
      </c>
    </row>
    <row r="158" spans="1:14" hidden="1" outlineLevel="2" x14ac:dyDescent="0.2">
      <c r="A158">
        <v>156</v>
      </c>
      <c r="B158">
        <v>0.35</v>
      </c>
      <c r="C158">
        <v>19129</v>
      </c>
      <c r="D158">
        <v>0.05</v>
      </c>
      <c r="E158" t="s">
        <v>33</v>
      </c>
      <c r="G158" s="5">
        <f>VLOOKUP(A158,assignments!$A$1:$B$426,2,FALSE)</f>
        <v>5</v>
      </c>
      <c r="H158" s="1">
        <f>VLOOKUP(G158,facilities!$A$2:$D$16,2,FALSE)</f>
        <v>1779071</v>
      </c>
      <c r="I158" s="1">
        <f>VLOOKUP(G158,facilities!$A$2:$D$16,3,FALSE)</f>
        <v>0.04</v>
      </c>
      <c r="J158" s="1">
        <f>VLOOKUP(G158,covenants!$A$2:$D$16,4,FALSE)</f>
        <v>0.09</v>
      </c>
      <c r="K158" s="1" t="str">
        <f>VLOOKUP(G158,covenants!$A$2:$D$16,3,FALSE)</f>
        <v>LA,WA,CT,CO</v>
      </c>
      <c r="L158" s="1" t="e">
        <f t="shared" si="2"/>
        <v>#VALUE!</v>
      </c>
      <c r="M158" s="1">
        <f>(1-D158)*B158*C158-D158*C158-I158*C158</f>
        <v>4638.7824999999993</v>
      </c>
      <c r="N158" s="1">
        <f>J158-D158</f>
        <v>3.9999999999999994E-2</v>
      </c>
    </row>
    <row r="159" spans="1:14" hidden="1" outlineLevel="2" x14ac:dyDescent="0.2">
      <c r="A159">
        <v>157</v>
      </c>
      <c r="B159">
        <v>0.15</v>
      </c>
      <c r="C159">
        <v>60000</v>
      </c>
      <c r="D159">
        <v>0.02</v>
      </c>
      <c r="E159" t="s">
        <v>43</v>
      </c>
      <c r="G159" s="5">
        <f>VLOOKUP(A159,assignments!$A$1:$B$426,2,FALSE)</f>
        <v>5</v>
      </c>
      <c r="H159" s="1">
        <f>VLOOKUP(G159,facilities!$A$2:$D$16,2,FALSE)</f>
        <v>1779071</v>
      </c>
      <c r="I159" s="1">
        <f>VLOOKUP(G159,facilities!$A$2:$D$16,3,FALSE)</f>
        <v>0.04</v>
      </c>
      <c r="J159" s="1">
        <f>VLOOKUP(G159,covenants!$A$2:$D$16,4,FALSE)</f>
        <v>0.09</v>
      </c>
      <c r="K159" s="1" t="str">
        <f>VLOOKUP(G159,covenants!$A$2:$D$16,3,FALSE)</f>
        <v>LA,WA,CT,CO</v>
      </c>
      <c r="L159" s="1" t="e">
        <f t="shared" si="2"/>
        <v>#VALUE!</v>
      </c>
      <c r="M159" s="1">
        <f>(1-D159)*B159*C159-D159*C159-I159*C159</f>
        <v>5220</v>
      </c>
      <c r="N159" s="1">
        <f>J159-D159</f>
        <v>6.9999999999999993E-2</v>
      </c>
    </row>
    <row r="160" spans="1:14" hidden="1" outlineLevel="2" x14ac:dyDescent="0.2">
      <c r="A160">
        <v>158</v>
      </c>
      <c r="B160">
        <v>0.35</v>
      </c>
      <c r="C160">
        <v>90922</v>
      </c>
      <c r="D160">
        <v>7.0000000000000007E-2</v>
      </c>
      <c r="E160" t="s">
        <v>55</v>
      </c>
      <c r="G160" s="5">
        <f>VLOOKUP(A160,assignments!$A$1:$B$426,2,FALSE)</f>
        <v>5</v>
      </c>
      <c r="H160" s="1">
        <f>VLOOKUP(G160,facilities!$A$2:$D$16,2,FALSE)</f>
        <v>1779071</v>
      </c>
      <c r="I160" s="1">
        <f>VLOOKUP(G160,facilities!$A$2:$D$16,3,FALSE)</f>
        <v>0.04</v>
      </c>
      <c r="J160" s="1">
        <f>VLOOKUP(G160,covenants!$A$2:$D$16,4,FALSE)</f>
        <v>0.09</v>
      </c>
      <c r="K160" s="1" t="str">
        <f>VLOOKUP(G160,covenants!$A$2:$D$16,3,FALSE)</f>
        <v>LA,WA,CT,CO</v>
      </c>
      <c r="L160" s="1" t="e">
        <f t="shared" si="2"/>
        <v>#VALUE!</v>
      </c>
      <c r="M160" s="1">
        <f>(1-D160)*B160*C160-D160*C160-I160*C160</f>
        <v>19593.690999999995</v>
      </c>
      <c r="N160" s="1">
        <f>J160-D160</f>
        <v>1.999999999999999E-2</v>
      </c>
    </row>
    <row r="161" spans="1:14" hidden="1" outlineLevel="2" x14ac:dyDescent="0.2">
      <c r="A161">
        <v>159</v>
      </c>
      <c r="B161">
        <v>0.35</v>
      </c>
      <c r="C161">
        <v>28438</v>
      </c>
      <c r="D161">
        <v>0.09</v>
      </c>
      <c r="E161" t="s">
        <v>18</v>
      </c>
      <c r="G161" s="5">
        <f>VLOOKUP(A161,assignments!$A$1:$B$426,2,FALSE)</f>
        <v>5</v>
      </c>
      <c r="H161" s="1">
        <f>VLOOKUP(G161,facilities!$A$2:$D$16,2,FALSE)</f>
        <v>1779071</v>
      </c>
      <c r="I161" s="1">
        <f>VLOOKUP(G161,facilities!$A$2:$D$16,3,FALSE)</f>
        <v>0.04</v>
      </c>
      <c r="J161" s="1">
        <f>VLOOKUP(G161,covenants!$A$2:$D$16,4,FALSE)</f>
        <v>0.09</v>
      </c>
      <c r="K161" s="1" t="str">
        <f>VLOOKUP(G161,covenants!$A$2:$D$16,3,FALSE)</f>
        <v>LA,WA,CT,CO</v>
      </c>
      <c r="L161" s="1" t="e">
        <f t="shared" si="2"/>
        <v>#VALUE!</v>
      </c>
      <c r="M161" s="1">
        <f>(1-D161)*B161*C161-D161*C161-I161*C161</f>
        <v>5360.5630000000001</v>
      </c>
      <c r="N161" s="1">
        <f>J161-D161</f>
        <v>0</v>
      </c>
    </row>
    <row r="162" spans="1:14" hidden="1" outlineLevel="2" x14ac:dyDescent="0.2">
      <c r="A162">
        <v>161</v>
      </c>
      <c r="B162">
        <v>0.15</v>
      </c>
      <c r="C162">
        <v>46705</v>
      </c>
      <c r="D162">
        <v>0.02</v>
      </c>
      <c r="E162" t="s">
        <v>38</v>
      </c>
      <c r="G162" s="5">
        <f>VLOOKUP(A162,assignments!$A$1:$B$426,2,FALSE)</f>
        <v>5</v>
      </c>
      <c r="H162" s="1">
        <f>VLOOKUP(G162,facilities!$A$2:$D$16,2,FALSE)</f>
        <v>1779071</v>
      </c>
      <c r="I162" s="1">
        <f>VLOOKUP(G162,facilities!$A$2:$D$16,3,FALSE)</f>
        <v>0.04</v>
      </c>
      <c r="J162" s="1">
        <f>VLOOKUP(G162,covenants!$A$2:$D$16,4,FALSE)</f>
        <v>0.09</v>
      </c>
      <c r="K162" s="1" t="str">
        <f>VLOOKUP(G162,covenants!$A$2:$D$16,3,FALSE)</f>
        <v>LA,WA,CT,CO</v>
      </c>
      <c r="L162" s="1" t="e">
        <f t="shared" si="2"/>
        <v>#VALUE!</v>
      </c>
      <c r="M162" s="1">
        <f>(1-D162)*B162*C162-D162*C162-I162*C162</f>
        <v>4063.3349999999991</v>
      </c>
      <c r="N162" s="1">
        <f>J162-D162</f>
        <v>6.9999999999999993E-2</v>
      </c>
    </row>
    <row r="163" spans="1:14" hidden="1" outlineLevel="2" x14ac:dyDescent="0.2">
      <c r="A163">
        <v>162</v>
      </c>
      <c r="B163">
        <v>0.15</v>
      </c>
      <c r="C163">
        <v>57119</v>
      </c>
      <c r="D163">
        <v>0</v>
      </c>
      <c r="E163" t="s">
        <v>37</v>
      </c>
      <c r="G163" s="5">
        <f>VLOOKUP(A163,assignments!$A$1:$B$426,2,FALSE)</f>
        <v>5</v>
      </c>
      <c r="H163" s="1">
        <f>VLOOKUP(G163,facilities!$A$2:$D$16,2,FALSE)</f>
        <v>1779071</v>
      </c>
      <c r="I163" s="1">
        <f>VLOOKUP(G163,facilities!$A$2:$D$16,3,FALSE)</f>
        <v>0.04</v>
      </c>
      <c r="J163" s="1">
        <f>VLOOKUP(G163,covenants!$A$2:$D$16,4,FALSE)</f>
        <v>0.09</v>
      </c>
      <c r="K163" s="1" t="str">
        <f>VLOOKUP(G163,covenants!$A$2:$D$16,3,FALSE)</f>
        <v>LA,WA,CT,CO</v>
      </c>
      <c r="L163" s="1" t="e">
        <f t="shared" si="2"/>
        <v>#VALUE!</v>
      </c>
      <c r="M163" s="1">
        <f>(1-D163)*B163*C163-D163*C163-I163*C163</f>
        <v>6283.09</v>
      </c>
      <c r="N163" s="1">
        <f>J163-D163</f>
        <v>0.09</v>
      </c>
    </row>
    <row r="164" spans="1:14" hidden="1" outlineLevel="2" x14ac:dyDescent="0.2">
      <c r="A164">
        <v>163</v>
      </c>
      <c r="B164">
        <v>0.15</v>
      </c>
      <c r="C164">
        <v>80211</v>
      </c>
      <c r="D164">
        <v>0</v>
      </c>
      <c r="E164" t="s">
        <v>17</v>
      </c>
      <c r="G164" s="5">
        <f>VLOOKUP(A164,assignments!$A$1:$B$426,2,FALSE)</f>
        <v>5</v>
      </c>
      <c r="H164" s="1">
        <f>VLOOKUP(G164,facilities!$A$2:$D$16,2,FALSE)</f>
        <v>1779071</v>
      </c>
      <c r="I164" s="1">
        <f>VLOOKUP(G164,facilities!$A$2:$D$16,3,FALSE)</f>
        <v>0.04</v>
      </c>
      <c r="J164" s="1">
        <f>VLOOKUP(G164,covenants!$A$2:$D$16,4,FALSE)</f>
        <v>0.09</v>
      </c>
      <c r="K164" s="1" t="str">
        <f>VLOOKUP(G164,covenants!$A$2:$D$16,3,FALSE)</f>
        <v>LA,WA,CT,CO</v>
      </c>
      <c r="L164" s="1" t="e">
        <f t="shared" si="2"/>
        <v>#VALUE!</v>
      </c>
      <c r="M164" s="1">
        <f>(1-D164)*B164*C164-D164*C164-I164*C164</f>
        <v>8823.2099999999991</v>
      </c>
      <c r="N164" s="1">
        <f>J164-D164</f>
        <v>0.09</v>
      </c>
    </row>
    <row r="165" spans="1:14" hidden="1" outlineLevel="2" x14ac:dyDescent="0.2">
      <c r="A165">
        <v>164</v>
      </c>
      <c r="B165">
        <v>0.15</v>
      </c>
      <c r="C165">
        <v>48048</v>
      </c>
      <c r="D165">
        <v>0.01</v>
      </c>
      <c r="E165" t="s">
        <v>34</v>
      </c>
      <c r="G165" s="5">
        <f>VLOOKUP(A165,assignments!$A$1:$B$426,2,FALSE)</f>
        <v>5</v>
      </c>
      <c r="H165" s="1">
        <f>VLOOKUP(G165,facilities!$A$2:$D$16,2,FALSE)</f>
        <v>1779071</v>
      </c>
      <c r="I165" s="1">
        <f>VLOOKUP(G165,facilities!$A$2:$D$16,3,FALSE)</f>
        <v>0.04</v>
      </c>
      <c r="J165" s="1">
        <f>VLOOKUP(G165,covenants!$A$2:$D$16,4,FALSE)</f>
        <v>0.09</v>
      </c>
      <c r="K165" s="1" t="str">
        <f>VLOOKUP(G165,covenants!$A$2:$D$16,3,FALSE)</f>
        <v>LA,WA,CT,CO</v>
      </c>
      <c r="L165" s="1" t="e">
        <f t="shared" si="2"/>
        <v>#VALUE!</v>
      </c>
      <c r="M165" s="1">
        <f>(1-D165)*B165*C165-D165*C165-I165*C165</f>
        <v>4732.7279999999992</v>
      </c>
      <c r="N165" s="1">
        <f>J165-D165</f>
        <v>0.08</v>
      </c>
    </row>
    <row r="166" spans="1:14" hidden="1" outlineLevel="2" x14ac:dyDescent="0.2">
      <c r="A166">
        <v>165</v>
      </c>
      <c r="B166">
        <v>0.35</v>
      </c>
      <c r="C166">
        <v>76185</v>
      </c>
      <c r="D166">
        <v>0.08</v>
      </c>
      <c r="E166" t="s">
        <v>34</v>
      </c>
      <c r="G166" s="5">
        <f>VLOOKUP(A166,assignments!$A$1:$B$426,2,FALSE)</f>
        <v>5</v>
      </c>
      <c r="H166" s="1">
        <f>VLOOKUP(G166,facilities!$A$2:$D$16,2,FALSE)</f>
        <v>1779071</v>
      </c>
      <c r="I166" s="1">
        <f>VLOOKUP(G166,facilities!$A$2:$D$16,3,FALSE)</f>
        <v>0.04</v>
      </c>
      <c r="J166" s="1">
        <f>VLOOKUP(G166,covenants!$A$2:$D$16,4,FALSE)</f>
        <v>0.09</v>
      </c>
      <c r="K166" s="1" t="str">
        <f>VLOOKUP(G166,covenants!$A$2:$D$16,3,FALSE)</f>
        <v>LA,WA,CT,CO</v>
      </c>
      <c r="L166" s="1" t="e">
        <f t="shared" si="2"/>
        <v>#VALUE!</v>
      </c>
      <c r="M166" s="1">
        <f>(1-D166)*B166*C166-D166*C166-I166*C166</f>
        <v>15389.37</v>
      </c>
      <c r="N166" s="1">
        <f>J166-D166</f>
        <v>9.999999999999995E-3</v>
      </c>
    </row>
    <row r="167" spans="1:14" hidden="1" outlineLevel="2" x14ac:dyDescent="0.2">
      <c r="A167">
        <v>166</v>
      </c>
      <c r="B167">
        <v>0.15</v>
      </c>
      <c r="C167">
        <v>96074</v>
      </c>
      <c r="D167">
        <v>0</v>
      </c>
      <c r="E167" t="s">
        <v>30</v>
      </c>
      <c r="G167" s="5">
        <f>VLOOKUP(A167,assignments!$A$1:$B$426,2,FALSE)</f>
        <v>5</v>
      </c>
      <c r="H167" s="1">
        <f>VLOOKUP(G167,facilities!$A$2:$D$16,2,FALSE)</f>
        <v>1779071</v>
      </c>
      <c r="I167" s="1">
        <f>VLOOKUP(G167,facilities!$A$2:$D$16,3,FALSE)</f>
        <v>0.04</v>
      </c>
      <c r="J167" s="1">
        <f>VLOOKUP(G167,covenants!$A$2:$D$16,4,FALSE)</f>
        <v>0.09</v>
      </c>
      <c r="K167" s="1" t="str">
        <f>VLOOKUP(G167,covenants!$A$2:$D$16,3,FALSE)</f>
        <v>LA,WA,CT,CO</v>
      </c>
      <c r="L167" s="1" t="e">
        <f t="shared" si="2"/>
        <v>#VALUE!</v>
      </c>
      <c r="M167" s="1">
        <f>(1-D167)*B167*C167-D167*C167-I167*C167</f>
        <v>10568.14</v>
      </c>
      <c r="N167" s="1">
        <f>J167-D167</f>
        <v>0.09</v>
      </c>
    </row>
    <row r="168" spans="1:14" hidden="1" outlineLevel="2" x14ac:dyDescent="0.2">
      <c r="A168">
        <v>167</v>
      </c>
      <c r="B168">
        <v>0.25</v>
      </c>
      <c r="C168">
        <v>36008</v>
      </c>
      <c r="D168">
        <v>0.06</v>
      </c>
      <c r="E168" t="s">
        <v>31</v>
      </c>
      <c r="G168" s="5">
        <f>VLOOKUP(A168,assignments!$A$1:$B$426,2,FALSE)</f>
        <v>5</v>
      </c>
      <c r="H168" s="1">
        <f>VLOOKUP(G168,facilities!$A$2:$D$16,2,FALSE)</f>
        <v>1779071</v>
      </c>
      <c r="I168" s="1">
        <f>VLOOKUP(G168,facilities!$A$2:$D$16,3,FALSE)</f>
        <v>0.04</v>
      </c>
      <c r="J168" s="1">
        <f>VLOOKUP(G168,covenants!$A$2:$D$16,4,FALSE)</f>
        <v>0.09</v>
      </c>
      <c r="K168" s="1" t="str">
        <f>VLOOKUP(G168,covenants!$A$2:$D$16,3,FALSE)</f>
        <v>LA,WA,CT,CO</v>
      </c>
      <c r="L168" s="1" t="e">
        <f t="shared" si="2"/>
        <v>#VALUE!</v>
      </c>
      <c r="M168" s="1">
        <f>(1-D168)*B168*C168-D168*C168-I168*C168</f>
        <v>4861.08</v>
      </c>
      <c r="N168" s="1">
        <f>J168-D168</f>
        <v>0.03</v>
      </c>
    </row>
    <row r="169" spans="1:14" hidden="1" outlineLevel="2" x14ac:dyDescent="0.2">
      <c r="A169">
        <v>168</v>
      </c>
      <c r="B169">
        <v>0.15</v>
      </c>
      <c r="C169">
        <v>78543</v>
      </c>
      <c r="D169">
        <v>0.01</v>
      </c>
      <c r="E169" t="s">
        <v>37</v>
      </c>
      <c r="G169" s="5">
        <f>VLOOKUP(A169,assignments!$A$1:$B$426,2,FALSE)</f>
        <v>5</v>
      </c>
      <c r="H169" s="1">
        <f>VLOOKUP(G169,facilities!$A$2:$D$16,2,FALSE)</f>
        <v>1779071</v>
      </c>
      <c r="I169" s="1">
        <f>VLOOKUP(G169,facilities!$A$2:$D$16,3,FALSE)</f>
        <v>0.04</v>
      </c>
      <c r="J169" s="1">
        <f>VLOOKUP(G169,covenants!$A$2:$D$16,4,FALSE)</f>
        <v>0.09</v>
      </c>
      <c r="K169" s="1" t="str">
        <f>VLOOKUP(G169,covenants!$A$2:$D$16,3,FALSE)</f>
        <v>LA,WA,CT,CO</v>
      </c>
      <c r="L169" s="1" t="e">
        <f t="shared" si="2"/>
        <v>#VALUE!</v>
      </c>
      <c r="M169" s="1">
        <f>(1-D169)*B169*C169-D169*C169-I169*C169</f>
        <v>7736.4854999999998</v>
      </c>
      <c r="N169" s="1">
        <f>J169-D169</f>
        <v>0.08</v>
      </c>
    </row>
    <row r="170" spans="1:14" hidden="1" outlineLevel="2" x14ac:dyDescent="0.2">
      <c r="A170">
        <v>169</v>
      </c>
      <c r="B170">
        <v>0.25</v>
      </c>
      <c r="C170">
        <v>90376</v>
      </c>
      <c r="D170">
        <v>0.06</v>
      </c>
      <c r="E170" t="s">
        <v>20</v>
      </c>
      <c r="G170" s="5">
        <f>VLOOKUP(A170,assignments!$A$1:$B$426,2,FALSE)</f>
        <v>5</v>
      </c>
      <c r="H170" s="1">
        <f>VLOOKUP(G170,facilities!$A$2:$D$16,2,FALSE)</f>
        <v>1779071</v>
      </c>
      <c r="I170" s="1">
        <f>VLOOKUP(G170,facilities!$A$2:$D$16,3,FALSE)</f>
        <v>0.04</v>
      </c>
      <c r="J170" s="1">
        <f>VLOOKUP(G170,covenants!$A$2:$D$16,4,FALSE)</f>
        <v>0.09</v>
      </c>
      <c r="K170" s="1" t="str">
        <f>VLOOKUP(G170,covenants!$A$2:$D$16,3,FALSE)</f>
        <v>LA,WA,CT,CO</v>
      </c>
      <c r="L170" s="1" t="e">
        <f t="shared" si="2"/>
        <v>#VALUE!</v>
      </c>
      <c r="M170" s="1">
        <f>(1-D170)*B170*C170-D170*C170-I170*C170</f>
        <v>12200.760000000002</v>
      </c>
      <c r="N170" s="1">
        <f>J170-D170</f>
        <v>0.03</v>
      </c>
    </row>
    <row r="171" spans="1:14" hidden="1" outlineLevel="2" x14ac:dyDescent="0.2">
      <c r="A171">
        <v>170</v>
      </c>
      <c r="B171">
        <v>0.15</v>
      </c>
      <c r="C171">
        <v>85274</v>
      </c>
      <c r="D171">
        <v>0.02</v>
      </c>
      <c r="E171" t="s">
        <v>35</v>
      </c>
      <c r="G171" s="5">
        <f>VLOOKUP(A171,assignments!$A$1:$B$426,2,FALSE)</f>
        <v>5</v>
      </c>
      <c r="H171" s="1">
        <f>VLOOKUP(G171,facilities!$A$2:$D$16,2,FALSE)</f>
        <v>1779071</v>
      </c>
      <c r="I171" s="1">
        <f>VLOOKUP(G171,facilities!$A$2:$D$16,3,FALSE)</f>
        <v>0.04</v>
      </c>
      <c r="J171" s="1">
        <f>VLOOKUP(G171,covenants!$A$2:$D$16,4,FALSE)</f>
        <v>0.09</v>
      </c>
      <c r="K171" s="1" t="str">
        <f>VLOOKUP(G171,covenants!$A$2:$D$16,3,FALSE)</f>
        <v>LA,WA,CT,CO</v>
      </c>
      <c r="L171" s="1" t="e">
        <f t="shared" si="2"/>
        <v>#VALUE!</v>
      </c>
      <c r="M171" s="1">
        <f>(1-D171)*B171*C171-D171*C171-I171*C171</f>
        <v>7418.8379999999988</v>
      </c>
      <c r="N171" s="1">
        <f>J171-D171</f>
        <v>6.9999999999999993E-2</v>
      </c>
    </row>
    <row r="172" spans="1:14" hidden="1" outlineLevel="2" x14ac:dyDescent="0.2">
      <c r="A172">
        <v>171</v>
      </c>
      <c r="B172">
        <v>0.35</v>
      </c>
      <c r="C172">
        <v>39751</v>
      </c>
      <c r="D172">
        <v>0.09</v>
      </c>
      <c r="E172" t="s">
        <v>40</v>
      </c>
      <c r="G172" s="5">
        <f>VLOOKUP(A172,assignments!$A$1:$B$426,2,FALSE)</f>
        <v>5</v>
      </c>
      <c r="H172" s="1">
        <f>VLOOKUP(G172,facilities!$A$2:$D$16,2,FALSE)</f>
        <v>1779071</v>
      </c>
      <c r="I172" s="1">
        <f>VLOOKUP(G172,facilities!$A$2:$D$16,3,FALSE)</f>
        <v>0.04</v>
      </c>
      <c r="J172" s="1">
        <f>VLOOKUP(G172,covenants!$A$2:$D$16,4,FALSE)</f>
        <v>0.09</v>
      </c>
      <c r="K172" s="1" t="str">
        <f>VLOOKUP(G172,covenants!$A$2:$D$16,3,FALSE)</f>
        <v>LA,WA,CT,CO</v>
      </c>
      <c r="L172" s="1" t="e">
        <f t="shared" si="2"/>
        <v>#VALUE!</v>
      </c>
      <c r="M172" s="1">
        <f>(1-D172)*B172*C172-D172*C172-I172*C172</f>
        <v>7493.0634999999993</v>
      </c>
      <c r="N172" s="1">
        <f>J172-D172</f>
        <v>0</v>
      </c>
    </row>
    <row r="173" spans="1:14" hidden="1" outlineLevel="2" x14ac:dyDescent="0.2">
      <c r="A173">
        <v>172</v>
      </c>
      <c r="B173">
        <v>0.35</v>
      </c>
      <c r="C173">
        <v>99013</v>
      </c>
      <c r="D173">
        <v>0.08</v>
      </c>
      <c r="E173" t="s">
        <v>26</v>
      </c>
      <c r="G173" s="5">
        <f>VLOOKUP(A173,assignments!$A$1:$B$426,2,FALSE)</f>
        <v>5</v>
      </c>
      <c r="H173" s="1">
        <f>VLOOKUP(G173,facilities!$A$2:$D$16,2,FALSE)</f>
        <v>1779071</v>
      </c>
      <c r="I173" s="1">
        <f>VLOOKUP(G173,facilities!$A$2:$D$16,3,FALSE)</f>
        <v>0.04</v>
      </c>
      <c r="J173" s="1">
        <f>VLOOKUP(G173,covenants!$A$2:$D$16,4,FALSE)</f>
        <v>0.09</v>
      </c>
      <c r="K173" s="1" t="str">
        <f>VLOOKUP(G173,covenants!$A$2:$D$16,3,FALSE)</f>
        <v>LA,WA,CT,CO</v>
      </c>
      <c r="L173" s="1" t="e">
        <f t="shared" si="2"/>
        <v>#VALUE!</v>
      </c>
      <c r="M173" s="1">
        <f>(1-D173)*B173*C173-D173*C173-I173*C173</f>
        <v>20000.626</v>
      </c>
      <c r="N173" s="1">
        <f>J173-D173</f>
        <v>9.999999999999995E-3</v>
      </c>
    </row>
    <row r="174" spans="1:14" hidden="1" outlineLevel="2" x14ac:dyDescent="0.2">
      <c r="A174">
        <v>173</v>
      </c>
      <c r="B174">
        <v>0.15</v>
      </c>
      <c r="C174">
        <v>13294</v>
      </c>
      <c r="D174">
        <v>0.01</v>
      </c>
      <c r="E174" t="s">
        <v>19</v>
      </c>
      <c r="G174" s="5">
        <f>VLOOKUP(A174,assignments!$A$1:$B$426,2,FALSE)</f>
        <v>5</v>
      </c>
      <c r="H174" s="1">
        <f>VLOOKUP(G174,facilities!$A$2:$D$16,2,FALSE)</f>
        <v>1779071</v>
      </c>
      <c r="I174" s="1">
        <f>VLOOKUP(G174,facilities!$A$2:$D$16,3,FALSE)</f>
        <v>0.04</v>
      </c>
      <c r="J174" s="1">
        <f>VLOOKUP(G174,covenants!$A$2:$D$16,4,FALSE)</f>
        <v>0.09</v>
      </c>
      <c r="K174" s="1" t="str">
        <f>VLOOKUP(G174,covenants!$A$2:$D$16,3,FALSE)</f>
        <v>LA,WA,CT,CO</v>
      </c>
      <c r="L174" s="1" t="e">
        <f t="shared" si="2"/>
        <v>#VALUE!</v>
      </c>
      <c r="M174" s="1">
        <f>(1-D174)*B174*C174-D174*C174-I174*C174</f>
        <v>1309.4589999999998</v>
      </c>
      <c r="N174" s="1">
        <f>J174-D174</f>
        <v>0.08</v>
      </c>
    </row>
    <row r="175" spans="1:14" hidden="1" outlineLevel="2" x14ac:dyDescent="0.2">
      <c r="A175">
        <v>175</v>
      </c>
      <c r="B175">
        <v>0.15</v>
      </c>
      <c r="C175">
        <v>33602</v>
      </c>
      <c r="D175">
        <v>0.02</v>
      </c>
      <c r="E175" t="s">
        <v>47</v>
      </c>
      <c r="G175" s="5">
        <f>VLOOKUP(A175,assignments!$A$1:$B$426,2,FALSE)</f>
        <v>5</v>
      </c>
      <c r="H175" s="1">
        <f>VLOOKUP(G175,facilities!$A$2:$D$16,2,FALSE)</f>
        <v>1779071</v>
      </c>
      <c r="I175" s="1">
        <f>VLOOKUP(G175,facilities!$A$2:$D$16,3,FALSE)</f>
        <v>0.04</v>
      </c>
      <c r="J175" s="1">
        <f>VLOOKUP(G175,covenants!$A$2:$D$16,4,FALSE)</f>
        <v>0.09</v>
      </c>
      <c r="K175" s="1" t="str">
        <f>VLOOKUP(G175,covenants!$A$2:$D$16,3,FALSE)</f>
        <v>LA,WA,CT,CO</v>
      </c>
      <c r="L175" s="1" t="e">
        <f t="shared" si="2"/>
        <v>#VALUE!</v>
      </c>
      <c r="M175" s="1">
        <f>(1-D175)*B175*C175-D175*C175-I175*C175</f>
        <v>2923.3739999999998</v>
      </c>
      <c r="N175" s="1">
        <f>J175-D175</f>
        <v>6.9999999999999993E-2</v>
      </c>
    </row>
    <row r="176" spans="1:14" hidden="1" outlineLevel="2" x14ac:dyDescent="0.2">
      <c r="A176">
        <v>176</v>
      </c>
      <c r="B176">
        <v>0.35</v>
      </c>
      <c r="C176">
        <v>12596</v>
      </c>
      <c r="D176">
        <v>0.08</v>
      </c>
      <c r="E176" t="s">
        <v>16</v>
      </c>
      <c r="G176" s="5">
        <f>VLOOKUP(A176,assignments!$A$1:$B$426,2,FALSE)</f>
        <v>5</v>
      </c>
      <c r="H176" s="1">
        <f>VLOOKUP(G176,facilities!$A$2:$D$16,2,FALSE)</f>
        <v>1779071</v>
      </c>
      <c r="I176" s="1">
        <f>VLOOKUP(G176,facilities!$A$2:$D$16,3,FALSE)</f>
        <v>0.04</v>
      </c>
      <c r="J176" s="1">
        <f>VLOOKUP(G176,covenants!$A$2:$D$16,4,FALSE)</f>
        <v>0.09</v>
      </c>
      <c r="K176" s="1" t="str">
        <f>VLOOKUP(G176,covenants!$A$2:$D$16,3,FALSE)</f>
        <v>LA,WA,CT,CO</v>
      </c>
      <c r="L176" s="1" t="e">
        <f t="shared" si="2"/>
        <v>#VALUE!</v>
      </c>
      <c r="M176" s="1">
        <f>(1-D176)*B176*C176-D176*C176-I176*C176</f>
        <v>2544.3919999999998</v>
      </c>
      <c r="N176" s="1">
        <f>J176-D176</f>
        <v>9.999999999999995E-3</v>
      </c>
    </row>
    <row r="177" spans="1:14" outlineLevel="1" collapsed="1" x14ac:dyDescent="0.2">
      <c r="A177" s="4"/>
      <c r="B177" s="4"/>
      <c r="C177" s="4"/>
      <c r="D177" s="4"/>
      <c r="E177" s="4"/>
      <c r="F177" s="4"/>
      <c r="G177" s="2" t="s">
        <v>78</v>
      </c>
      <c r="H177" s="3"/>
      <c r="I177" s="3"/>
      <c r="J177" s="3"/>
      <c r="K177" s="1" t="e">
        <f>VLOOKUP(G177,covenants!$A$2:$D$16,3,FALSE)</f>
        <v>#N/A</v>
      </c>
      <c r="L177" s="1" t="e">
        <f t="shared" si="2"/>
        <v>#N/A</v>
      </c>
      <c r="M177" s="3">
        <f>SUBTOTAL(9,M146:M176)</f>
        <v>250212.61799999996</v>
      </c>
      <c r="N177" s="3"/>
    </row>
    <row r="178" spans="1:14" hidden="1" outlineLevel="2" x14ac:dyDescent="0.2">
      <c r="A178">
        <v>143</v>
      </c>
      <c r="B178">
        <v>0.15</v>
      </c>
      <c r="C178">
        <v>80743</v>
      </c>
      <c r="D178">
        <v>0.02</v>
      </c>
      <c r="E178" t="s">
        <v>9</v>
      </c>
      <c r="G178" s="5">
        <f>VLOOKUP(A178,assignments!$A$1:$B$426,2,FALSE)</f>
        <v>6</v>
      </c>
      <c r="H178" s="1">
        <f>VLOOKUP(G178,facilities!$A$2:$D$16,2,FALSE)</f>
        <v>1830954</v>
      </c>
      <c r="I178" s="1">
        <f>VLOOKUP(G178,facilities!$A$2:$D$16,3,FALSE)</f>
        <v>0.04</v>
      </c>
      <c r="J178" s="1">
        <f>VLOOKUP(G178,covenants!$A$2:$D$16,4,FALSE)</f>
        <v>0.08</v>
      </c>
      <c r="K178" s="1" t="str">
        <f>VLOOKUP(G178,covenants!$A$2:$D$16,3,FALSE)</f>
        <v>KY,WI</v>
      </c>
      <c r="L178" s="1" t="e">
        <f t="shared" si="2"/>
        <v>#VALUE!</v>
      </c>
      <c r="M178" s="1">
        <f>(1-D178)*B178*C178-D178*C178-I178*C178</f>
        <v>7024.6409999999987</v>
      </c>
      <c r="N178" s="1">
        <f>J178-D178</f>
        <v>0.06</v>
      </c>
    </row>
    <row r="179" spans="1:14" hidden="1" outlineLevel="2" x14ac:dyDescent="0.2">
      <c r="A179">
        <v>149</v>
      </c>
      <c r="B179">
        <v>0.15</v>
      </c>
      <c r="C179">
        <v>64174</v>
      </c>
      <c r="D179">
        <v>0.02</v>
      </c>
      <c r="E179" t="s">
        <v>9</v>
      </c>
      <c r="G179" s="5">
        <f>VLOOKUP(A179,assignments!$A$1:$B$426,2,FALSE)</f>
        <v>6</v>
      </c>
      <c r="H179" s="1">
        <f>VLOOKUP(G179,facilities!$A$2:$D$16,2,FALSE)</f>
        <v>1830954</v>
      </c>
      <c r="I179" s="1">
        <f>VLOOKUP(G179,facilities!$A$2:$D$16,3,FALSE)</f>
        <v>0.04</v>
      </c>
      <c r="J179" s="1">
        <f>VLOOKUP(G179,covenants!$A$2:$D$16,4,FALSE)</f>
        <v>0.08</v>
      </c>
      <c r="K179" s="1" t="str">
        <f>VLOOKUP(G179,covenants!$A$2:$D$16,3,FALSE)</f>
        <v>KY,WI</v>
      </c>
      <c r="L179" s="1" t="e">
        <f t="shared" si="2"/>
        <v>#VALUE!</v>
      </c>
      <c r="M179" s="1">
        <f>(1-D179)*B179*C179-D179*C179-I179*C179</f>
        <v>5583.1379999999999</v>
      </c>
      <c r="N179" s="1">
        <f>J179-D179</f>
        <v>0.06</v>
      </c>
    </row>
    <row r="180" spans="1:14" hidden="1" outlineLevel="2" x14ac:dyDescent="0.2">
      <c r="A180">
        <v>153</v>
      </c>
      <c r="B180">
        <v>0.35</v>
      </c>
      <c r="C180">
        <v>85132</v>
      </c>
      <c r="D180">
        <v>0.08</v>
      </c>
      <c r="E180" t="s">
        <v>46</v>
      </c>
      <c r="G180" s="5">
        <f>VLOOKUP(A180,assignments!$A$1:$B$426,2,FALSE)</f>
        <v>6</v>
      </c>
      <c r="H180" s="1">
        <f>VLOOKUP(G180,facilities!$A$2:$D$16,2,FALSE)</f>
        <v>1830954</v>
      </c>
      <c r="I180" s="1">
        <f>VLOOKUP(G180,facilities!$A$2:$D$16,3,FALSE)</f>
        <v>0.04</v>
      </c>
      <c r="J180" s="1">
        <f>VLOOKUP(G180,covenants!$A$2:$D$16,4,FALSE)</f>
        <v>0.08</v>
      </c>
      <c r="K180" s="1" t="str">
        <f>VLOOKUP(G180,covenants!$A$2:$D$16,3,FALSE)</f>
        <v>KY,WI</v>
      </c>
      <c r="L180" s="1" t="e">
        <f t="shared" si="2"/>
        <v>#VALUE!</v>
      </c>
      <c r="M180" s="1">
        <f>(1-D180)*B180*C180-D180*C180-I180*C180</f>
        <v>17196.664000000001</v>
      </c>
      <c r="N180" s="1">
        <f>J180-D180</f>
        <v>0</v>
      </c>
    </row>
    <row r="181" spans="1:14" hidden="1" outlineLevel="2" x14ac:dyDescent="0.2">
      <c r="A181">
        <v>155</v>
      </c>
      <c r="B181">
        <v>0.15</v>
      </c>
      <c r="C181">
        <v>24056</v>
      </c>
      <c r="D181">
        <v>0.01</v>
      </c>
      <c r="E181" t="s">
        <v>46</v>
      </c>
      <c r="G181" s="5">
        <f>VLOOKUP(A181,assignments!$A$1:$B$426,2,FALSE)</f>
        <v>6</v>
      </c>
      <c r="H181" s="1">
        <f>VLOOKUP(G181,facilities!$A$2:$D$16,2,FALSE)</f>
        <v>1830954</v>
      </c>
      <c r="I181" s="1">
        <f>VLOOKUP(G181,facilities!$A$2:$D$16,3,FALSE)</f>
        <v>0.04</v>
      </c>
      <c r="J181" s="1">
        <f>VLOOKUP(G181,covenants!$A$2:$D$16,4,FALSE)</f>
        <v>0.08</v>
      </c>
      <c r="K181" s="1" t="str">
        <f>VLOOKUP(G181,covenants!$A$2:$D$16,3,FALSE)</f>
        <v>KY,WI</v>
      </c>
      <c r="L181" s="1" t="e">
        <f t="shared" si="2"/>
        <v>#VALUE!</v>
      </c>
      <c r="M181" s="1">
        <f>(1-D181)*B181*C181-D181*C181-I181*C181</f>
        <v>2369.5159999999996</v>
      </c>
      <c r="N181" s="1">
        <f>J181-D181</f>
        <v>7.0000000000000007E-2</v>
      </c>
    </row>
    <row r="182" spans="1:14" hidden="1" outlineLevel="2" x14ac:dyDescent="0.2">
      <c r="A182">
        <v>174</v>
      </c>
      <c r="B182">
        <v>0.35</v>
      </c>
      <c r="C182">
        <v>95949</v>
      </c>
      <c r="D182">
        <v>7.0000000000000007E-2</v>
      </c>
      <c r="E182" t="s">
        <v>52</v>
      </c>
      <c r="G182" s="5">
        <f>VLOOKUP(A182,assignments!$A$1:$B$426,2,FALSE)</f>
        <v>6</v>
      </c>
      <c r="H182" s="1">
        <f>VLOOKUP(G182,facilities!$A$2:$D$16,2,FALSE)</f>
        <v>1830954</v>
      </c>
      <c r="I182" s="1">
        <f>VLOOKUP(G182,facilities!$A$2:$D$16,3,FALSE)</f>
        <v>0.04</v>
      </c>
      <c r="J182" s="1">
        <f>VLOOKUP(G182,covenants!$A$2:$D$16,4,FALSE)</f>
        <v>0.08</v>
      </c>
      <c r="K182" s="1" t="str">
        <f>VLOOKUP(G182,covenants!$A$2:$D$16,3,FALSE)</f>
        <v>KY,WI</v>
      </c>
      <c r="L182" s="1" t="e">
        <f t="shared" si="2"/>
        <v>#VALUE!</v>
      </c>
      <c r="M182" s="1">
        <f>(1-D182)*B182*C182-D182*C182-I182*C182</f>
        <v>20677.009499999996</v>
      </c>
      <c r="N182" s="1">
        <f>J182-D182</f>
        <v>9.999999999999995E-3</v>
      </c>
    </row>
    <row r="183" spans="1:14" hidden="1" outlineLevel="2" x14ac:dyDescent="0.2">
      <c r="A183">
        <v>178</v>
      </c>
      <c r="B183">
        <v>0.25</v>
      </c>
      <c r="C183">
        <v>68327</v>
      </c>
      <c r="D183">
        <v>0.04</v>
      </c>
      <c r="E183" t="s">
        <v>41</v>
      </c>
      <c r="G183" s="5">
        <f>VLOOKUP(A183,assignments!$A$1:$B$426,2,FALSE)</f>
        <v>6</v>
      </c>
      <c r="H183" s="1">
        <f>VLOOKUP(G183,facilities!$A$2:$D$16,2,FALSE)</f>
        <v>1830954</v>
      </c>
      <c r="I183" s="1">
        <f>VLOOKUP(G183,facilities!$A$2:$D$16,3,FALSE)</f>
        <v>0.04</v>
      </c>
      <c r="J183" s="1">
        <f>VLOOKUP(G183,covenants!$A$2:$D$16,4,FALSE)</f>
        <v>0.08</v>
      </c>
      <c r="K183" s="1" t="str">
        <f>VLOOKUP(G183,covenants!$A$2:$D$16,3,FALSE)</f>
        <v>KY,WI</v>
      </c>
      <c r="L183" s="1" t="e">
        <f t="shared" si="2"/>
        <v>#VALUE!</v>
      </c>
      <c r="M183" s="1">
        <f>(1-D183)*B183*C183-D183*C183-I183*C183</f>
        <v>10932.32</v>
      </c>
      <c r="N183" s="1">
        <f>J183-D183</f>
        <v>0.04</v>
      </c>
    </row>
    <row r="184" spans="1:14" hidden="1" outlineLevel="2" x14ac:dyDescent="0.2">
      <c r="A184">
        <v>179</v>
      </c>
      <c r="B184">
        <v>0.35</v>
      </c>
      <c r="C184">
        <v>86753</v>
      </c>
      <c r="D184">
        <v>0.08</v>
      </c>
      <c r="E184" t="s">
        <v>48</v>
      </c>
      <c r="G184" s="5">
        <f>VLOOKUP(A184,assignments!$A$1:$B$426,2,FALSE)</f>
        <v>6</v>
      </c>
      <c r="H184" s="1">
        <f>VLOOKUP(G184,facilities!$A$2:$D$16,2,FALSE)</f>
        <v>1830954</v>
      </c>
      <c r="I184" s="1">
        <f>VLOOKUP(G184,facilities!$A$2:$D$16,3,FALSE)</f>
        <v>0.04</v>
      </c>
      <c r="J184" s="1">
        <f>VLOOKUP(G184,covenants!$A$2:$D$16,4,FALSE)</f>
        <v>0.08</v>
      </c>
      <c r="K184" s="1" t="str">
        <f>VLOOKUP(G184,covenants!$A$2:$D$16,3,FALSE)</f>
        <v>KY,WI</v>
      </c>
      <c r="L184" s="1" t="e">
        <f t="shared" si="2"/>
        <v>#VALUE!</v>
      </c>
      <c r="M184" s="1">
        <f>(1-D184)*B184*C184-D184*C184-I184*C184</f>
        <v>17524.106000000003</v>
      </c>
      <c r="N184" s="1">
        <f>J184-D184</f>
        <v>0</v>
      </c>
    </row>
    <row r="185" spans="1:14" hidden="1" outlineLevel="2" x14ac:dyDescent="0.2">
      <c r="A185">
        <v>180</v>
      </c>
      <c r="B185">
        <v>0.25</v>
      </c>
      <c r="C185">
        <v>27437</v>
      </c>
      <c r="D185">
        <v>0.04</v>
      </c>
      <c r="E185" t="s">
        <v>12</v>
      </c>
      <c r="G185" s="5">
        <f>VLOOKUP(A185,assignments!$A$1:$B$426,2,FALSE)</f>
        <v>6</v>
      </c>
      <c r="H185" s="1">
        <f>VLOOKUP(G185,facilities!$A$2:$D$16,2,FALSE)</f>
        <v>1830954</v>
      </c>
      <c r="I185" s="1">
        <f>VLOOKUP(G185,facilities!$A$2:$D$16,3,FALSE)</f>
        <v>0.04</v>
      </c>
      <c r="J185" s="1">
        <f>VLOOKUP(G185,covenants!$A$2:$D$16,4,FALSE)</f>
        <v>0.08</v>
      </c>
      <c r="K185" s="1" t="str">
        <f>VLOOKUP(G185,covenants!$A$2:$D$16,3,FALSE)</f>
        <v>KY,WI</v>
      </c>
      <c r="L185" s="1" t="e">
        <f t="shared" si="2"/>
        <v>#VALUE!</v>
      </c>
      <c r="M185" s="1">
        <f>(1-D185)*B185*C185-D185*C185-I185*C185</f>
        <v>4389.92</v>
      </c>
      <c r="N185" s="1">
        <f>J185-D185</f>
        <v>0.04</v>
      </c>
    </row>
    <row r="186" spans="1:14" hidden="1" outlineLevel="2" x14ac:dyDescent="0.2">
      <c r="A186">
        <v>181</v>
      </c>
      <c r="B186">
        <v>0.15</v>
      </c>
      <c r="C186">
        <v>28337</v>
      </c>
      <c r="D186">
        <v>0.02</v>
      </c>
      <c r="E186" t="s">
        <v>51</v>
      </c>
      <c r="G186" s="5">
        <f>VLOOKUP(A186,assignments!$A$1:$B$426,2,FALSE)</f>
        <v>6</v>
      </c>
      <c r="H186" s="1">
        <f>VLOOKUP(G186,facilities!$A$2:$D$16,2,FALSE)</f>
        <v>1830954</v>
      </c>
      <c r="I186" s="1">
        <f>VLOOKUP(G186,facilities!$A$2:$D$16,3,FALSE)</f>
        <v>0.04</v>
      </c>
      <c r="J186" s="1">
        <f>VLOOKUP(G186,covenants!$A$2:$D$16,4,FALSE)</f>
        <v>0.08</v>
      </c>
      <c r="K186" s="1" t="str">
        <f>VLOOKUP(G186,covenants!$A$2:$D$16,3,FALSE)</f>
        <v>KY,WI</v>
      </c>
      <c r="L186" s="1" t="e">
        <f t="shared" si="2"/>
        <v>#VALUE!</v>
      </c>
      <c r="M186" s="1">
        <f>(1-D186)*B186*C186-D186*C186-I186*C186</f>
        <v>2465.319</v>
      </c>
      <c r="N186" s="1">
        <f>J186-D186</f>
        <v>0.06</v>
      </c>
    </row>
    <row r="187" spans="1:14" hidden="1" outlineLevel="2" x14ac:dyDescent="0.2">
      <c r="A187">
        <v>182</v>
      </c>
      <c r="B187">
        <v>0.35</v>
      </c>
      <c r="C187">
        <v>77934</v>
      </c>
      <c r="D187">
        <v>0.08</v>
      </c>
      <c r="E187" t="s">
        <v>27</v>
      </c>
      <c r="G187" s="5">
        <f>VLOOKUP(A187,assignments!$A$1:$B$426,2,FALSE)</f>
        <v>6</v>
      </c>
      <c r="H187" s="1">
        <f>VLOOKUP(G187,facilities!$A$2:$D$16,2,FALSE)</f>
        <v>1830954</v>
      </c>
      <c r="I187" s="1">
        <f>VLOOKUP(G187,facilities!$A$2:$D$16,3,FALSE)</f>
        <v>0.04</v>
      </c>
      <c r="J187" s="1">
        <f>VLOOKUP(G187,covenants!$A$2:$D$16,4,FALSE)</f>
        <v>0.08</v>
      </c>
      <c r="K187" s="1" t="str">
        <f>VLOOKUP(G187,covenants!$A$2:$D$16,3,FALSE)</f>
        <v>KY,WI</v>
      </c>
      <c r="L187" s="1" t="e">
        <f t="shared" si="2"/>
        <v>#VALUE!</v>
      </c>
      <c r="M187" s="1">
        <f>(1-D187)*B187*C187-D187*C187-I187*C187</f>
        <v>15742.667999999998</v>
      </c>
      <c r="N187" s="1">
        <f>J187-D187</f>
        <v>0</v>
      </c>
    </row>
    <row r="188" spans="1:14" hidden="1" outlineLevel="2" x14ac:dyDescent="0.2">
      <c r="A188">
        <v>183</v>
      </c>
      <c r="B188">
        <v>0.15</v>
      </c>
      <c r="C188">
        <v>98590</v>
      </c>
      <c r="D188">
        <v>0.01</v>
      </c>
      <c r="E188" t="s">
        <v>29</v>
      </c>
      <c r="G188" s="5">
        <f>VLOOKUP(A188,assignments!$A$1:$B$426,2,FALSE)</f>
        <v>6</v>
      </c>
      <c r="H188" s="1">
        <f>VLOOKUP(G188,facilities!$A$2:$D$16,2,FALSE)</f>
        <v>1830954</v>
      </c>
      <c r="I188" s="1">
        <f>VLOOKUP(G188,facilities!$A$2:$D$16,3,FALSE)</f>
        <v>0.04</v>
      </c>
      <c r="J188" s="1">
        <f>VLOOKUP(G188,covenants!$A$2:$D$16,4,FALSE)</f>
        <v>0.08</v>
      </c>
      <c r="K188" s="1" t="str">
        <f>VLOOKUP(G188,covenants!$A$2:$D$16,3,FALSE)</f>
        <v>KY,WI</v>
      </c>
      <c r="L188" s="1" t="e">
        <f t="shared" si="2"/>
        <v>#VALUE!</v>
      </c>
      <c r="M188" s="1">
        <f>(1-D188)*B188*C188-D188*C188-I188*C188</f>
        <v>9711.1149999999998</v>
      </c>
      <c r="N188" s="1">
        <f>J188-D188</f>
        <v>7.0000000000000007E-2</v>
      </c>
    </row>
    <row r="189" spans="1:14" hidden="1" outlineLevel="2" x14ac:dyDescent="0.2">
      <c r="A189">
        <v>184</v>
      </c>
      <c r="B189">
        <v>0.15</v>
      </c>
      <c r="C189">
        <v>41423</v>
      </c>
      <c r="D189">
        <v>0.02</v>
      </c>
      <c r="E189" t="s">
        <v>17</v>
      </c>
      <c r="G189" s="5">
        <f>VLOOKUP(A189,assignments!$A$1:$B$426,2,FALSE)</f>
        <v>6</v>
      </c>
      <c r="H189" s="1">
        <f>VLOOKUP(G189,facilities!$A$2:$D$16,2,FALSE)</f>
        <v>1830954</v>
      </c>
      <c r="I189" s="1">
        <f>VLOOKUP(G189,facilities!$A$2:$D$16,3,FALSE)</f>
        <v>0.04</v>
      </c>
      <c r="J189" s="1">
        <f>VLOOKUP(G189,covenants!$A$2:$D$16,4,FALSE)</f>
        <v>0.08</v>
      </c>
      <c r="K189" s="1" t="str">
        <f>VLOOKUP(G189,covenants!$A$2:$D$16,3,FALSE)</f>
        <v>KY,WI</v>
      </c>
      <c r="L189" s="1" t="e">
        <f t="shared" si="2"/>
        <v>#VALUE!</v>
      </c>
      <c r="M189" s="1">
        <f>(1-D189)*B189*C189-D189*C189-I189*C189</f>
        <v>3603.8009999999995</v>
      </c>
      <c r="N189" s="1">
        <f>J189-D189</f>
        <v>0.06</v>
      </c>
    </row>
    <row r="190" spans="1:14" hidden="1" outlineLevel="2" x14ac:dyDescent="0.2">
      <c r="A190">
        <v>185</v>
      </c>
      <c r="B190">
        <v>0.15</v>
      </c>
      <c r="C190">
        <v>60042</v>
      </c>
      <c r="D190">
        <v>0.01</v>
      </c>
      <c r="E190" t="s">
        <v>48</v>
      </c>
      <c r="G190" s="5">
        <f>VLOOKUP(A190,assignments!$A$1:$B$426,2,FALSE)</f>
        <v>6</v>
      </c>
      <c r="H190" s="1">
        <f>VLOOKUP(G190,facilities!$A$2:$D$16,2,FALSE)</f>
        <v>1830954</v>
      </c>
      <c r="I190" s="1">
        <f>VLOOKUP(G190,facilities!$A$2:$D$16,3,FALSE)</f>
        <v>0.04</v>
      </c>
      <c r="J190" s="1">
        <f>VLOOKUP(G190,covenants!$A$2:$D$16,4,FALSE)</f>
        <v>0.08</v>
      </c>
      <c r="K190" s="1" t="str">
        <f>VLOOKUP(G190,covenants!$A$2:$D$16,3,FALSE)</f>
        <v>KY,WI</v>
      </c>
      <c r="L190" s="1" t="e">
        <f t="shared" si="2"/>
        <v>#VALUE!</v>
      </c>
      <c r="M190" s="1">
        <f>(1-D190)*B190*C190-D190*C190-I190*C190</f>
        <v>5914.1369999999988</v>
      </c>
      <c r="N190" s="1">
        <f>J190-D190</f>
        <v>7.0000000000000007E-2</v>
      </c>
    </row>
    <row r="191" spans="1:14" hidden="1" outlineLevel="2" x14ac:dyDescent="0.2">
      <c r="A191">
        <v>188</v>
      </c>
      <c r="B191">
        <v>0.35</v>
      </c>
      <c r="C191">
        <v>56890</v>
      </c>
      <c r="D191">
        <v>0.08</v>
      </c>
      <c r="E191" t="s">
        <v>18</v>
      </c>
      <c r="G191" s="5">
        <f>VLOOKUP(A191,assignments!$A$1:$B$426,2,FALSE)</f>
        <v>6</v>
      </c>
      <c r="H191" s="1">
        <f>VLOOKUP(G191,facilities!$A$2:$D$16,2,FALSE)</f>
        <v>1830954</v>
      </c>
      <c r="I191" s="1">
        <f>VLOOKUP(G191,facilities!$A$2:$D$16,3,FALSE)</f>
        <v>0.04</v>
      </c>
      <c r="J191" s="1">
        <f>VLOOKUP(G191,covenants!$A$2:$D$16,4,FALSE)</f>
        <v>0.08</v>
      </c>
      <c r="K191" s="1" t="str">
        <f>VLOOKUP(G191,covenants!$A$2:$D$16,3,FALSE)</f>
        <v>KY,WI</v>
      </c>
      <c r="L191" s="1" t="e">
        <f t="shared" si="2"/>
        <v>#VALUE!</v>
      </c>
      <c r="M191" s="1">
        <f>(1-D191)*B191*C191-D191*C191-I191*C191</f>
        <v>11491.78</v>
      </c>
      <c r="N191" s="1">
        <f>J191-D191</f>
        <v>0</v>
      </c>
    </row>
    <row r="192" spans="1:14" hidden="1" outlineLevel="2" x14ac:dyDescent="0.2">
      <c r="A192">
        <v>189</v>
      </c>
      <c r="B192">
        <v>0.15</v>
      </c>
      <c r="C192">
        <v>95309</v>
      </c>
      <c r="D192">
        <v>0.01</v>
      </c>
      <c r="E192" t="s">
        <v>17</v>
      </c>
      <c r="G192" s="5">
        <f>VLOOKUP(A192,assignments!$A$1:$B$426,2,FALSE)</f>
        <v>6</v>
      </c>
      <c r="H192" s="1">
        <f>VLOOKUP(G192,facilities!$A$2:$D$16,2,FALSE)</f>
        <v>1830954</v>
      </c>
      <c r="I192" s="1">
        <f>VLOOKUP(G192,facilities!$A$2:$D$16,3,FALSE)</f>
        <v>0.04</v>
      </c>
      <c r="J192" s="1">
        <f>VLOOKUP(G192,covenants!$A$2:$D$16,4,FALSE)</f>
        <v>0.08</v>
      </c>
      <c r="K192" s="1" t="str">
        <f>VLOOKUP(G192,covenants!$A$2:$D$16,3,FALSE)</f>
        <v>KY,WI</v>
      </c>
      <c r="L192" s="1" t="e">
        <f t="shared" si="2"/>
        <v>#VALUE!</v>
      </c>
      <c r="M192" s="1">
        <f>(1-D192)*B192*C192-D192*C192-I192*C192</f>
        <v>9387.936499999998</v>
      </c>
      <c r="N192" s="1">
        <f>J192-D192</f>
        <v>7.0000000000000007E-2</v>
      </c>
    </row>
    <row r="193" spans="1:14" hidden="1" outlineLevel="2" x14ac:dyDescent="0.2">
      <c r="A193">
        <v>190</v>
      </c>
      <c r="B193">
        <v>0.25</v>
      </c>
      <c r="C193">
        <v>94953</v>
      </c>
      <c r="D193">
        <v>0.03</v>
      </c>
      <c r="E193" t="s">
        <v>39</v>
      </c>
      <c r="G193" s="5">
        <f>VLOOKUP(A193,assignments!$A$1:$B$426,2,FALSE)</f>
        <v>6</v>
      </c>
      <c r="H193" s="1">
        <f>VLOOKUP(G193,facilities!$A$2:$D$16,2,FALSE)</f>
        <v>1830954</v>
      </c>
      <c r="I193" s="1">
        <f>VLOOKUP(G193,facilities!$A$2:$D$16,3,FALSE)</f>
        <v>0.04</v>
      </c>
      <c r="J193" s="1">
        <f>VLOOKUP(G193,covenants!$A$2:$D$16,4,FALSE)</f>
        <v>0.08</v>
      </c>
      <c r="K193" s="1" t="str">
        <f>VLOOKUP(G193,covenants!$A$2:$D$16,3,FALSE)</f>
        <v>KY,WI</v>
      </c>
      <c r="L193" s="1" t="e">
        <f t="shared" si="2"/>
        <v>#VALUE!</v>
      </c>
      <c r="M193" s="1">
        <f>(1-D193)*B193*C193-D193*C193-I193*C193</f>
        <v>16379.392500000002</v>
      </c>
      <c r="N193" s="1">
        <f>J193-D193</f>
        <v>0.05</v>
      </c>
    </row>
    <row r="194" spans="1:14" hidden="1" outlineLevel="2" x14ac:dyDescent="0.2">
      <c r="A194">
        <v>191</v>
      </c>
      <c r="B194">
        <v>0.15</v>
      </c>
      <c r="C194">
        <v>18978</v>
      </c>
      <c r="D194">
        <v>0.02</v>
      </c>
      <c r="E194" t="s">
        <v>9</v>
      </c>
      <c r="G194" s="5">
        <f>VLOOKUP(A194,assignments!$A$1:$B$426,2,FALSE)</f>
        <v>6</v>
      </c>
      <c r="H194" s="1">
        <f>VLOOKUP(G194,facilities!$A$2:$D$16,2,FALSE)</f>
        <v>1830954</v>
      </c>
      <c r="I194" s="1">
        <f>VLOOKUP(G194,facilities!$A$2:$D$16,3,FALSE)</f>
        <v>0.04</v>
      </c>
      <c r="J194" s="1">
        <f>VLOOKUP(G194,covenants!$A$2:$D$16,4,FALSE)</f>
        <v>0.08</v>
      </c>
      <c r="K194" s="1" t="str">
        <f>VLOOKUP(G194,covenants!$A$2:$D$16,3,FALSE)</f>
        <v>KY,WI</v>
      </c>
      <c r="L194" s="1" t="e">
        <f t="shared" si="2"/>
        <v>#VALUE!</v>
      </c>
      <c r="M194" s="1">
        <f>(1-D194)*B194*C194-D194*C194-I194*C194</f>
        <v>1651.0859999999998</v>
      </c>
      <c r="N194" s="1">
        <f>J194-D194</f>
        <v>0.06</v>
      </c>
    </row>
    <row r="195" spans="1:14" hidden="1" outlineLevel="2" x14ac:dyDescent="0.2">
      <c r="A195">
        <v>192</v>
      </c>
      <c r="B195">
        <v>0.35</v>
      </c>
      <c r="C195">
        <v>93519</v>
      </c>
      <c r="D195">
        <v>0.08</v>
      </c>
      <c r="E195" t="s">
        <v>41</v>
      </c>
      <c r="G195" s="5">
        <f>VLOOKUP(A195,assignments!$A$1:$B$426,2,FALSE)</f>
        <v>6</v>
      </c>
      <c r="H195" s="1">
        <f>VLOOKUP(G195,facilities!$A$2:$D$16,2,FALSE)</f>
        <v>1830954</v>
      </c>
      <c r="I195" s="1">
        <f>VLOOKUP(G195,facilities!$A$2:$D$16,3,FALSE)</f>
        <v>0.04</v>
      </c>
      <c r="J195" s="1">
        <f>VLOOKUP(G195,covenants!$A$2:$D$16,4,FALSE)</f>
        <v>0.08</v>
      </c>
      <c r="K195" s="1" t="str">
        <f>VLOOKUP(G195,covenants!$A$2:$D$16,3,FALSE)</f>
        <v>KY,WI</v>
      </c>
      <c r="L195" s="1" t="e">
        <f t="shared" ref="L195:L258" si="3">SEARCH(E195,K195)</f>
        <v>#VALUE!</v>
      </c>
      <c r="M195" s="1">
        <f>(1-D195)*B195*C195-D195*C195-I195*C195</f>
        <v>18890.838000000003</v>
      </c>
      <c r="N195" s="1">
        <f>J195-D195</f>
        <v>0</v>
      </c>
    </row>
    <row r="196" spans="1:14" hidden="1" outlineLevel="2" x14ac:dyDescent="0.2">
      <c r="A196">
        <v>193</v>
      </c>
      <c r="B196">
        <v>0.35</v>
      </c>
      <c r="C196">
        <v>47554</v>
      </c>
      <c r="D196">
        <v>0.08</v>
      </c>
      <c r="E196" t="s">
        <v>49</v>
      </c>
      <c r="G196" s="5">
        <f>VLOOKUP(A196,assignments!$A$1:$B$426,2,FALSE)</f>
        <v>6</v>
      </c>
      <c r="H196" s="1">
        <f>VLOOKUP(G196,facilities!$A$2:$D$16,2,FALSE)</f>
        <v>1830954</v>
      </c>
      <c r="I196" s="1">
        <f>VLOOKUP(G196,facilities!$A$2:$D$16,3,FALSE)</f>
        <v>0.04</v>
      </c>
      <c r="J196" s="1">
        <f>VLOOKUP(G196,covenants!$A$2:$D$16,4,FALSE)</f>
        <v>0.08</v>
      </c>
      <c r="K196" s="1" t="str">
        <f>VLOOKUP(G196,covenants!$A$2:$D$16,3,FALSE)</f>
        <v>KY,WI</v>
      </c>
      <c r="L196" s="1" t="e">
        <f t="shared" si="3"/>
        <v>#VALUE!</v>
      </c>
      <c r="M196" s="1">
        <f>(1-D196)*B196*C196-D196*C196-I196*C196</f>
        <v>9605.9080000000013</v>
      </c>
      <c r="N196" s="1">
        <f>J196-D196</f>
        <v>0</v>
      </c>
    </row>
    <row r="197" spans="1:14" hidden="1" outlineLevel="2" x14ac:dyDescent="0.2">
      <c r="A197">
        <v>194</v>
      </c>
      <c r="B197">
        <v>0.25</v>
      </c>
      <c r="C197">
        <v>44376</v>
      </c>
      <c r="D197">
        <v>0.05</v>
      </c>
      <c r="E197" t="s">
        <v>54</v>
      </c>
      <c r="G197" s="5">
        <f>VLOOKUP(A197,assignments!$A$1:$B$426,2,FALSE)</f>
        <v>6</v>
      </c>
      <c r="H197" s="1">
        <f>VLOOKUP(G197,facilities!$A$2:$D$16,2,FALSE)</f>
        <v>1830954</v>
      </c>
      <c r="I197" s="1">
        <f>VLOOKUP(G197,facilities!$A$2:$D$16,3,FALSE)</f>
        <v>0.04</v>
      </c>
      <c r="J197" s="1">
        <f>VLOOKUP(G197,covenants!$A$2:$D$16,4,FALSE)</f>
        <v>0.08</v>
      </c>
      <c r="K197" s="1" t="str">
        <f>VLOOKUP(G197,covenants!$A$2:$D$16,3,FALSE)</f>
        <v>KY,WI</v>
      </c>
      <c r="L197" s="1" t="e">
        <f t="shared" si="3"/>
        <v>#VALUE!</v>
      </c>
      <c r="M197" s="1">
        <f>(1-D197)*B197*C197-D197*C197-I197*C197</f>
        <v>6545.46</v>
      </c>
      <c r="N197" s="1">
        <f>J197-D197</f>
        <v>0.03</v>
      </c>
    </row>
    <row r="198" spans="1:14" hidden="1" outlineLevel="2" x14ac:dyDescent="0.2">
      <c r="A198">
        <v>195</v>
      </c>
      <c r="B198">
        <v>0.25</v>
      </c>
      <c r="C198">
        <v>42538</v>
      </c>
      <c r="D198">
        <v>0.06</v>
      </c>
      <c r="E198" t="s">
        <v>9</v>
      </c>
      <c r="G198" s="5">
        <f>VLOOKUP(A198,assignments!$A$1:$B$426,2,FALSE)</f>
        <v>6</v>
      </c>
      <c r="H198" s="1">
        <f>VLOOKUP(G198,facilities!$A$2:$D$16,2,FALSE)</f>
        <v>1830954</v>
      </c>
      <c r="I198" s="1">
        <f>VLOOKUP(G198,facilities!$A$2:$D$16,3,FALSE)</f>
        <v>0.04</v>
      </c>
      <c r="J198" s="1">
        <f>VLOOKUP(G198,covenants!$A$2:$D$16,4,FALSE)</f>
        <v>0.08</v>
      </c>
      <c r="K198" s="1" t="str">
        <f>VLOOKUP(G198,covenants!$A$2:$D$16,3,FALSE)</f>
        <v>KY,WI</v>
      </c>
      <c r="L198" s="1" t="e">
        <f t="shared" si="3"/>
        <v>#VALUE!</v>
      </c>
      <c r="M198" s="1">
        <f>(1-D198)*B198*C198-D198*C198-I198*C198</f>
        <v>5742.630000000001</v>
      </c>
      <c r="N198" s="1">
        <f>J198-D198</f>
        <v>2.0000000000000004E-2</v>
      </c>
    </row>
    <row r="199" spans="1:14" hidden="1" outlineLevel="2" x14ac:dyDescent="0.2">
      <c r="A199">
        <v>196</v>
      </c>
      <c r="B199">
        <v>0.15</v>
      </c>
      <c r="C199">
        <v>94263</v>
      </c>
      <c r="D199">
        <v>0.02</v>
      </c>
      <c r="E199" t="s">
        <v>35</v>
      </c>
      <c r="G199" s="5">
        <f>VLOOKUP(A199,assignments!$A$1:$B$426,2,FALSE)</f>
        <v>6</v>
      </c>
      <c r="H199" s="1">
        <f>VLOOKUP(G199,facilities!$A$2:$D$16,2,FALSE)</f>
        <v>1830954</v>
      </c>
      <c r="I199" s="1">
        <f>VLOOKUP(G199,facilities!$A$2:$D$16,3,FALSE)</f>
        <v>0.04</v>
      </c>
      <c r="J199" s="1">
        <f>VLOOKUP(G199,covenants!$A$2:$D$16,4,FALSE)</f>
        <v>0.08</v>
      </c>
      <c r="K199" s="1" t="str">
        <f>VLOOKUP(G199,covenants!$A$2:$D$16,3,FALSE)</f>
        <v>KY,WI</v>
      </c>
      <c r="L199" s="1" t="e">
        <f t="shared" si="3"/>
        <v>#VALUE!</v>
      </c>
      <c r="M199" s="1">
        <f>(1-D199)*B199*C199-D199*C199-I199*C199</f>
        <v>8200.8809999999994</v>
      </c>
      <c r="N199" s="1">
        <f>J199-D199</f>
        <v>0.06</v>
      </c>
    </row>
    <row r="200" spans="1:14" hidden="1" outlineLevel="2" x14ac:dyDescent="0.2">
      <c r="A200">
        <v>198</v>
      </c>
      <c r="B200">
        <v>0.25</v>
      </c>
      <c r="C200">
        <v>91916</v>
      </c>
      <c r="D200">
        <v>0.06</v>
      </c>
      <c r="E200" t="s">
        <v>40</v>
      </c>
      <c r="G200" s="5">
        <f>VLOOKUP(A200,assignments!$A$1:$B$426,2,FALSE)</f>
        <v>6</v>
      </c>
      <c r="H200" s="1">
        <f>VLOOKUP(G200,facilities!$A$2:$D$16,2,FALSE)</f>
        <v>1830954</v>
      </c>
      <c r="I200" s="1">
        <f>VLOOKUP(G200,facilities!$A$2:$D$16,3,FALSE)</f>
        <v>0.04</v>
      </c>
      <c r="J200" s="1">
        <f>VLOOKUP(G200,covenants!$A$2:$D$16,4,FALSE)</f>
        <v>0.08</v>
      </c>
      <c r="K200" s="1" t="str">
        <f>VLOOKUP(G200,covenants!$A$2:$D$16,3,FALSE)</f>
        <v>KY,WI</v>
      </c>
      <c r="L200" s="1" t="e">
        <f t="shared" si="3"/>
        <v>#VALUE!</v>
      </c>
      <c r="M200" s="1">
        <f>(1-D200)*B200*C200-D200*C200-I200*C200</f>
        <v>12408.66</v>
      </c>
      <c r="N200" s="1">
        <f>J200-D200</f>
        <v>2.0000000000000004E-2</v>
      </c>
    </row>
    <row r="201" spans="1:14" hidden="1" outlineLevel="2" x14ac:dyDescent="0.2">
      <c r="A201">
        <v>199</v>
      </c>
      <c r="B201">
        <v>0.15</v>
      </c>
      <c r="C201">
        <v>11322</v>
      </c>
      <c r="D201">
        <v>0.02</v>
      </c>
      <c r="E201" t="s">
        <v>54</v>
      </c>
      <c r="G201" s="5">
        <f>VLOOKUP(A201,assignments!$A$1:$B$426,2,FALSE)</f>
        <v>6</v>
      </c>
      <c r="H201" s="1">
        <f>VLOOKUP(G201,facilities!$A$2:$D$16,2,FALSE)</f>
        <v>1830954</v>
      </c>
      <c r="I201" s="1">
        <f>VLOOKUP(G201,facilities!$A$2:$D$16,3,FALSE)</f>
        <v>0.04</v>
      </c>
      <c r="J201" s="1">
        <f>VLOOKUP(G201,covenants!$A$2:$D$16,4,FALSE)</f>
        <v>0.08</v>
      </c>
      <c r="K201" s="1" t="str">
        <f>VLOOKUP(G201,covenants!$A$2:$D$16,3,FALSE)</f>
        <v>KY,WI</v>
      </c>
      <c r="L201" s="1" t="e">
        <f t="shared" si="3"/>
        <v>#VALUE!</v>
      </c>
      <c r="M201" s="1">
        <f>(1-D201)*B201*C201-D201*C201-I201*C201</f>
        <v>985.01399999999978</v>
      </c>
      <c r="N201" s="1">
        <f>J201-D201</f>
        <v>0.06</v>
      </c>
    </row>
    <row r="202" spans="1:14" hidden="1" outlineLevel="2" x14ac:dyDescent="0.2">
      <c r="A202">
        <v>200</v>
      </c>
      <c r="B202">
        <v>0.25</v>
      </c>
      <c r="C202">
        <v>86617</v>
      </c>
      <c r="D202">
        <v>0.05</v>
      </c>
      <c r="E202" t="s">
        <v>38</v>
      </c>
      <c r="G202" s="5">
        <f>VLOOKUP(A202,assignments!$A$1:$B$426,2,FALSE)</f>
        <v>6</v>
      </c>
      <c r="H202" s="1">
        <f>VLOOKUP(G202,facilities!$A$2:$D$16,2,FALSE)</f>
        <v>1830954</v>
      </c>
      <c r="I202" s="1">
        <f>VLOOKUP(G202,facilities!$A$2:$D$16,3,FALSE)</f>
        <v>0.04</v>
      </c>
      <c r="J202" s="1">
        <f>VLOOKUP(G202,covenants!$A$2:$D$16,4,FALSE)</f>
        <v>0.08</v>
      </c>
      <c r="K202" s="1" t="str">
        <f>VLOOKUP(G202,covenants!$A$2:$D$16,3,FALSE)</f>
        <v>KY,WI</v>
      </c>
      <c r="L202" s="1" t="e">
        <f t="shared" si="3"/>
        <v>#VALUE!</v>
      </c>
      <c r="M202" s="1">
        <f>(1-D202)*B202*C202-D202*C202-I202*C202</f>
        <v>12776.007499999998</v>
      </c>
      <c r="N202" s="1">
        <f>J202-D202</f>
        <v>0.03</v>
      </c>
    </row>
    <row r="203" spans="1:14" hidden="1" outlineLevel="2" x14ac:dyDescent="0.2">
      <c r="A203">
        <v>202</v>
      </c>
      <c r="B203">
        <v>0.35</v>
      </c>
      <c r="C203">
        <v>39933</v>
      </c>
      <c r="D203">
        <v>0.06</v>
      </c>
      <c r="E203" t="s">
        <v>6</v>
      </c>
      <c r="G203" s="5">
        <f>VLOOKUP(A203,assignments!$A$1:$B$426,2,FALSE)</f>
        <v>6</v>
      </c>
      <c r="H203" s="1">
        <f>VLOOKUP(G203,facilities!$A$2:$D$16,2,FALSE)</f>
        <v>1830954</v>
      </c>
      <c r="I203" s="1">
        <f>VLOOKUP(G203,facilities!$A$2:$D$16,3,FALSE)</f>
        <v>0.04</v>
      </c>
      <c r="J203" s="1">
        <f>VLOOKUP(G203,covenants!$A$2:$D$16,4,FALSE)</f>
        <v>0.08</v>
      </c>
      <c r="K203" s="1" t="str">
        <f>VLOOKUP(G203,covenants!$A$2:$D$16,3,FALSE)</f>
        <v>KY,WI</v>
      </c>
      <c r="L203" s="1" t="e">
        <f t="shared" si="3"/>
        <v>#VALUE!</v>
      </c>
      <c r="M203" s="1">
        <f>(1-D203)*B203*C203-D203*C203-I203*C203</f>
        <v>9144.6569999999992</v>
      </c>
      <c r="N203" s="1">
        <f>J203-D203</f>
        <v>2.0000000000000004E-2</v>
      </c>
    </row>
    <row r="204" spans="1:14" hidden="1" outlineLevel="2" x14ac:dyDescent="0.2">
      <c r="A204">
        <v>203</v>
      </c>
      <c r="B204">
        <v>0.15</v>
      </c>
      <c r="C204">
        <v>75308</v>
      </c>
      <c r="D204">
        <v>0.01</v>
      </c>
      <c r="E204" t="s">
        <v>37</v>
      </c>
      <c r="G204" s="5">
        <f>VLOOKUP(A204,assignments!$A$1:$B$426,2,FALSE)</f>
        <v>6</v>
      </c>
      <c r="H204" s="1">
        <f>VLOOKUP(G204,facilities!$A$2:$D$16,2,FALSE)</f>
        <v>1830954</v>
      </c>
      <c r="I204" s="1">
        <f>VLOOKUP(G204,facilities!$A$2:$D$16,3,FALSE)</f>
        <v>0.04</v>
      </c>
      <c r="J204" s="1">
        <f>VLOOKUP(G204,covenants!$A$2:$D$16,4,FALSE)</f>
        <v>0.08</v>
      </c>
      <c r="K204" s="1" t="str">
        <f>VLOOKUP(G204,covenants!$A$2:$D$16,3,FALSE)</f>
        <v>KY,WI</v>
      </c>
      <c r="L204" s="1" t="e">
        <f t="shared" si="3"/>
        <v>#VALUE!</v>
      </c>
      <c r="M204" s="1">
        <f>(1-D204)*B204*C204-D204*C204-I204*C204</f>
        <v>7417.8379999999997</v>
      </c>
      <c r="N204" s="1">
        <f>J204-D204</f>
        <v>7.0000000000000007E-2</v>
      </c>
    </row>
    <row r="205" spans="1:14" hidden="1" outlineLevel="2" x14ac:dyDescent="0.2">
      <c r="A205">
        <v>205</v>
      </c>
      <c r="B205">
        <v>0.15</v>
      </c>
      <c r="C205">
        <v>63695</v>
      </c>
      <c r="D205">
        <v>0.02</v>
      </c>
      <c r="E205" t="s">
        <v>22</v>
      </c>
      <c r="G205" s="5">
        <f>VLOOKUP(A205,assignments!$A$1:$B$426,2,FALSE)</f>
        <v>6</v>
      </c>
      <c r="H205" s="1">
        <f>VLOOKUP(G205,facilities!$A$2:$D$16,2,FALSE)</f>
        <v>1830954</v>
      </c>
      <c r="I205" s="1">
        <f>VLOOKUP(G205,facilities!$A$2:$D$16,3,FALSE)</f>
        <v>0.04</v>
      </c>
      <c r="J205" s="1">
        <f>VLOOKUP(G205,covenants!$A$2:$D$16,4,FALSE)</f>
        <v>0.08</v>
      </c>
      <c r="K205" s="1" t="str">
        <f>VLOOKUP(G205,covenants!$A$2:$D$16,3,FALSE)</f>
        <v>KY,WI</v>
      </c>
      <c r="L205" s="1" t="e">
        <f t="shared" si="3"/>
        <v>#VALUE!</v>
      </c>
      <c r="M205" s="1">
        <f>(1-D205)*B205*C205-D205*C205-I205*C205</f>
        <v>5541.4649999999992</v>
      </c>
      <c r="N205" s="1">
        <f>J205-D205</f>
        <v>0.06</v>
      </c>
    </row>
    <row r="206" spans="1:14" hidden="1" outlineLevel="2" x14ac:dyDescent="0.2">
      <c r="A206">
        <v>206</v>
      </c>
      <c r="B206">
        <v>0.35</v>
      </c>
      <c r="C206">
        <v>29203</v>
      </c>
      <c r="D206">
        <v>7.0000000000000007E-2</v>
      </c>
      <c r="E206" t="s">
        <v>10</v>
      </c>
      <c r="G206" s="5">
        <f>VLOOKUP(A206,assignments!$A$1:$B$426,2,FALSE)</f>
        <v>6</v>
      </c>
      <c r="H206" s="1">
        <f>VLOOKUP(G206,facilities!$A$2:$D$16,2,FALSE)</f>
        <v>1830954</v>
      </c>
      <c r="I206" s="1">
        <f>VLOOKUP(G206,facilities!$A$2:$D$16,3,FALSE)</f>
        <v>0.04</v>
      </c>
      <c r="J206" s="1">
        <f>VLOOKUP(G206,covenants!$A$2:$D$16,4,FALSE)</f>
        <v>0.08</v>
      </c>
      <c r="K206" s="1" t="str">
        <f>VLOOKUP(G206,covenants!$A$2:$D$16,3,FALSE)</f>
        <v>KY,WI</v>
      </c>
      <c r="L206" s="1" t="e">
        <f t="shared" si="3"/>
        <v>#VALUE!</v>
      </c>
      <c r="M206" s="1">
        <f>(1-D206)*B206*C206-D206*C206-I206*C206</f>
        <v>6293.2464999999993</v>
      </c>
      <c r="N206" s="1">
        <f>J206-D206</f>
        <v>9.999999999999995E-3</v>
      </c>
    </row>
    <row r="207" spans="1:14" outlineLevel="1" collapsed="1" x14ac:dyDescent="0.2">
      <c r="A207" s="4"/>
      <c r="B207" s="4"/>
      <c r="C207" s="4"/>
      <c r="D207" s="4"/>
      <c r="E207" s="4"/>
      <c r="F207" s="4"/>
      <c r="G207" s="2" t="s">
        <v>79</v>
      </c>
      <c r="H207" s="3"/>
      <c r="I207" s="3"/>
      <c r="J207" s="3"/>
      <c r="K207" s="1" t="e">
        <f>VLOOKUP(G207,covenants!$A$2:$D$16,3,FALSE)</f>
        <v>#N/A</v>
      </c>
      <c r="L207" s="1" t="e">
        <f t="shared" si="3"/>
        <v>#N/A</v>
      </c>
      <c r="M207" s="3">
        <f>SUBTOTAL(9,M178:M206)</f>
        <v>265597.1545</v>
      </c>
      <c r="N207" s="3"/>
    </row>
    <row r="208" spans="1:14" hidden="1" outlineLevel="2" x14ac:dyDescent="0.2">
      <c r="A208">
        <v>177</v>
      </c>
      <c r="B208">
        <v>0.35</v>
      </c>
      <c r="C208">
        <v>88927</v>
      </c>
      <c r="D208">
        <v>0.09</v>
      </c>
      <c r="E208" t="s">
        <v>32</v>
      </c>
      <c r="G208" s="5">
        <f>VLOOKUP(A208,assignments!$A$1:$B$426,2,FALSE)</f>
        <v>7</v>
      </c>
      <c r="H208" s="1">
        <f>VLOOKUP(G208,facilities!$A$2:$D$16,2,FALSE)</f>
        <v>1678565</v>
      </c>
      <c r="I208" s="1">
        <f>VLOOKUP(G208,facilities!$A$2:$D$16,3,FALSE)</f>
        <v>0.05</v>
      </c>
      <c r="J208" s="1">
        <f>VLOOKUP(G208,covenants!$A$2:$D$16,4,FALSE)</f>
        <v>0.09</v>
      </c>
      <c r="K208" s="1" t="str">
        <f>VLOOKUP(G208,covenants!$A$2:$D$16,3,FALSE)</f>
        <v>RI,DE</v>
      </c>
      <c r="L208" s="1" t="e">
        <f t="shared" si="3"/>
        <v>#VALUE!</v>
      </c>
      <c r="M208" s="1">
        <f>(1-D208)*B208*C208-D208*C208-I208*C208</f>
        <v>15873.469500000001</v>
      </c>
      <c r="N208" s="1">
        <f>J208-D208</f>
        <v>0</v>
      </c>
    </row>
    <row r="209" spans="1:14" hidden="1" outlineLevel="2" x14ac:dyDescent="0.2">
      <c r="A209">
        <v>186</v>
      </c>
      <c r="B209">
        <v>0.35</v>
      </c>
      <c r="C209">
        <v>54158</v>
      </c>
      <c r="D209">
        <v>0.09</v>
      </c>
      <c r="E209" t="s">
        <v>38</v>
      </c>
      <c r="G209" s="5">
        <f>VLOOKUP(A209,assignments!$A$1:$B$426,2,FALSE)</f>
        <v>7</v>
      </c>
      <c r="H209" s="1">
        <f>VLOOKUP(G209,facilities!$A$2:$D$16,2,FALSE)</f>
        <v>1678565</v>
      </c>
      <c r="I209" s="1">
        <f>VLOOKUP(G209,facilities!$A$2:$D$16,3,FALSE)</f>
        <v>0.05</v>
      </c>
      <c r="J209" s="1">
        <f>VLOOKUP(G209,covenants!$A$2:$D$16,4,FALSE)</f>
        <v>0.09</v>
      </c>
      <c r="K209" s="1" t="str">
        <f>VLOOKUP(G209,covenants!$A$2:$D$16,3,FALSE)</f>
        <v>RI,DE</v>
      </c>
      <c r="L209" s="1" t="e">
        <f t="shared" si="3"/>
        <v>#VALUE!</v>
      </c>
      <c r="M209" s="1">
        <f>(1-D209)*B209*C209-D209*C209-I209*C209</f>
        <v>9667.2029999999995</v>
      </c>
      <c r="N209" s="1">
        <f>J209-D209</f>
        <v>0</v>
      </c>
    </row>
    <row r="210" spans="1:14" hidden="1" outlineLevel="2" x14ac:dyDescent="0.2">
      <c r="A210">
        <v>187</v>
      </c>
      <c r="B210">
        <v>0.35</v>
      </c>
      <c r="C210">
        <v>38564</v>
      </c>
      <c r="D210">
        <v>0.09</v>
      </c>
      <c r="E210" t="s">
        <v>6</v>
      </c>
      <c r="G210" s="5">
        <f>VLOOKUP(A210,assignments!$A$1:$B$426,2,FALSE)</f>
        <v>7</v>
      </c>
      <c r="H210" s="1">
        <f>VLOOKUP(G210,facilities!$A$2:$D$16,2,FALSE)</f>
        <v>1678565</v>
      </c>
      <c r="I210" s="1">
        <f>VLOOKUP(G210,facilities!$A$2:$D$16,3,FALSE)</f>
        <v>0.05</v>
      </c>
      <c r="J210" s="1">
        <f>VLOOKUP(G210,covenants!$A$2:$D$16,4,FALSE)</f>
        <v>0.09</v>
      </c>
      <c r="K210" s="1" t="str">
        <f>VLOOKUP(G210,covenants!$A$2:$D$16,3,FALSE)</f>
        <v>RI,DE</v>
      </c>
      <c r="L210" s="1" t="e">
        <f t="shared" si="3"/>
        <v>#VALUE!</v>
      </c>
      <c r="M210" s="1">
        <f>(1-D210)*B210*C210-D210*C210-I210*C210</f>
        <v>6883.674</v>
      </c>
      <c r="N210" s="1">
        <f>J210-D210</f>
        <v>0</v>
      </c>
    </row>
    <row r="211" spans="1:14" hidden="1" outlineLevel="2" x14ac:dyDescent="0.2">
      <c r="A211">
        <v>197</v>
      </c>
      <c r="B211">
        <v>0.35</v>
      </c>
      <c r="C211">
        <v>86347</v>
      </c>
      <c r="D211">
        <v>0.09</v>
      </c>
      <c r="E211" t="s">
        <v>33</v>
      </c>
      <c r="G211" s="5">
        <f>VLOOKUP(A211,assignments!$A$1:$B$426,2,FALSE)</f>
        <v>7</v>
      </c>
      <c r="H211" s="1">
        <f>VLOOKUP(G211,facilities!$A$2:$D$16,2,FALSE)</f>
        <v>1678565</v>
      </c>
      <c r="I211" s="1">
        <f>VLOOKUP(G211,facilities!$A$2:$D$16,3,FALSE)</f>
        <v>0.05</v>
      </c>
      <c r="J211" s="1">
        <f>VLOOKUP(G211,covenants!$A$2:$D$16,4,FALSE)</f>
        <v>0.09</v>
      </c>
      <c r="K211" s="1" t="str">
        <f>VLOOKUP(G211,covenants!$A$2:$D$16,3,FALSE)</f>
        <v>RI,DE</v>
      </c>
      <c r="L211" s="1" t="e">
        <f t="shared" si="3"/>
        <v>#VALUE!</v>
      </c>
      <c r="M211" s="1">
        <f>(1-D211)*B211*C211-D211*C211-I211*C211</f>
        <v>15412.939500000002</v>
      </c>
      <c r="N211" s="1">
        <f>J211-D211</f>
        <v>0</v>
      </c>
    </row>
    <row r="212" spans="1:14" hidden="1" outlineLevel="2" x14ac:dyDescent="0.2">
      <c r="A212">
        <v>201</v>
      </c>
      <c r="B212">
        <v>0.35</v>
      </c>
      <c r="C212">
        <v>29293</v>
      </c>
      <c r="D212">
        <v>0.09</v>
      </c>
      <c r="E212" t="s">
        <v>42</v>
      </c>
      <c r="G212" s="5">
        <f>VLOOKUP(A212,assignments!$A$1:$B$426,2,FALSE)</f>
        <v>7</v>
      </c>
      <c r="H212" s="1">
        <f>VLOOKUP(G212,facilities!$A$2:$D$16,2,FALSE)</f>
        <v>1678565</v>
      </c>
      <c r="I212" s="1">
        <f>VLOOKUP(G212,facilities!$A$2:$D$16,3,FALSE)</f>
        <v>0.05</v>
      </c>
      <c r="J212" s="1">
        <f>VLOOKUP(G212,covenants!$A$2:$D$16,4,FALSE)</f>
        <v>0.09</v>
      </c>
      <c r="K212" s="1" t="str">
        <f>VLOOKUP(G212,covenants!$A$2:$D$16,3,FALSE)</f>
        <v>RI,DE</v>
      </c>
      <c r="L212" s="1" t="e">
        <f t="shared" si="3"/>
        <v>#VALUE!</v>
      </c>
      <c r="M212" s="1">
        <f>(1-D212)*B212*C212-D212*C212-I212*C212</f>
        <v>5228.8004999999994</v>
      </c>
      <c r="N212" s="1">
        <f>J212-D212</f>
        <v>0</v>
      </c>
    </row>
    <row r="213" spans="1:14" hidden="1" outlineLevel="2" x14ac:dyDescent="0.2">
      <c r="A213">
        <v>204</v>
      </c>
      <c r="B213">
        <v>0.35</v>
      </c>
      <c r="C213">
        <v>48818</v>
      </c>
      <c r="D213">
        <v>0.09</v>
      </c>
      <c r="E213" t="s">
        <v>5</v>
      </c>
      <c r="G213" s="5">
        <f>VLOOKUP(A213,assignments!$A$1:$B$426,2,FALSE)</f>
        <v>7</v>
      </c>
      <c r="H213" s="1">
        <f>VLOOKUP(G213,facilities!$A$2:$D$16,2,FALSE)</f>
        <v>1678565</v>
      </c>
      <c r="I213" s="1">
        <f>VLOOKUP(G213,facilities!$A$2:$D$16,3,FALSE)</f>
        <v>0.05</v>
      </c>
      <c r="J213" s="1">
        <f>VLOOKUP(G213,covenants!$A$2:$D$16,4,FALSE)</f>
        <v>0.09</v>
      </c>
      <c r="K213" s="1" t="str">
        <f>VLOOKUP(G213,covenants!$A$2:$D$16,3,FALSE)</f>
        <v>RI,DE</v>
      </c>
      <c r="L213" s="1" t="e">
        <f t="shared" si="3"/>
        <v>#VALUE!</v>
      </c>
      <c r="M213" s="1">
        <f>(1-D213)*B213*C213-D213*C213-I213*C213</f>
        <v>8714.0130000000008</v>
      </c>
      <c r="N213" s="1">
        <f>J213-D213</f>
        <v>0</v>
      </c>
    </row>
    <row r="214" spans="1:14" hidden="1" outlineLevel="2" x14ac:dyDescent="0.2">
      <c r="A214">
        <v>207</v>
      </c>
      <c r="B214">
        <v>0.25</v>
      </c>
      <c r="C214">
        <v>50693</v>
      </c>
      <c r="D214">
        <v>0.05</v>
      </c>
      <c r="E214" t="s">
        <v>48</v>
      </c>
      <c r="G214" s="5">
        <f>VLOOKUP(A214,assignments!$A$1:$B$426,2,FALSE)</f>
        <v>7</v>
      </c>
      <c r="H214" s="1">
        <f>VLOOKUP(G214,facilities!$A$2:$D$16,2,FALSE)</f>
        <v>1678565</v>
      </c>
      <c r="I214" s="1">
        <f>VLOOKUP(G214,facilities!$A$2:$D$16,3,FALSE)</f>
        <v>0.05</v>
      </c>
      <c r="J214" s="1">
        <f>VLOOKUP(G214,covenants!$A$2:$D$16,4,FALSE)</f>
        <v>0.09</v>
      </c>
      <c r="K214" s="1" t="str">
        <f>VLOOKUP(G214,covenants!$A$2:$D$16,3,FALSE)</f>
        <v>RI,DE</v>
      </c>
      <c r="L214" s="1" t="e">
        <f t="shared" si="3"/>
        <v>#VALUE!</v>
      </c>
      <c r="M214" s="1">
        <f>(1-D214)*B214*C214-D214*C214-I214*C214</f>
        <v>6970.2875000000004</v>
      </c>
      <c r="N214" s="1">
        <f>J214-D214</f>
        <v>3.9999999999999994E-2</v>
      </c>
    </row>
    <row r="215" spans="1:14" hidden="1" outlineLevel="2" x14ac:dyDescent="0.2">
      <c r="A215">
        <v>208</v>
      </c>
      <c r="B215">
        <v>0.15</v>
      </c>
      <c r="C215">
        <v>72398</v>
      </c>
      <c r="D215">
        <v>0.02</v>
      </c>
      <c r="E215" t="s">
        <v>8</v>
      </c>
      <c r="G215" s="5">
        <f>VLOOKUP(A215,assignments!$A$1:$B$426,2,FALSE)</f>
        <v>7</v>
      </c>
      <c r="H215" s="1">
        <f>VLOOKUP(G215,facilities!$A$2:$D$16,2,FALSE)</f>
        <v>1678565</v>
      </c>
      <c r="I215" s="1">
        <f>VLOOKUP(G215,facilities!$A$2:$D$16,3,FALSE)</f>
        <v>0.05</v>
      </c>
      <c r="J215" s="1">
        <f>VLOOKUP(G215,covenants!$A$2:$D$16,4,FALSE)</f>
        <v>0.09</v>
      </c>
      <c r="K215" s="1" t="str">
        <f>VLOOKUP(G215,covenants!$A$2:$D$16,3,FALSE)</f>
        <v>RI,DE</v>
      </c>
      <c r="L215" s="1" t="e">
        <f t="shared" si="3"/>
        <v>#VALUE!</v>
      </c>
      <c r="M215" s="1">
        <f>(1-D215)*B215*C215-D215*C215-I215*C215</f>
        <v>5574.6459999999988</v>
      </c>
      <c r="N215" s="1">
        <f>J215-D215</f>
        <v>6.9999999999999993E-2</v>
      </c>
    </row>
    <row r="216" spans="1:14" hidden="1" outlineLevel="2" x14ac:dyDescent="0.2">
      <c r="A216">
        <v>209</v>
      </c>
      <c r="B216">
        <v>0.15</v>
      </c>
      <c r="C216">
        <v>59151</v>
      </c>
      <c r="D216">
        <v>0.01</v>
      </c>
      <c r="E216" t="s">
        <v>28</v>
      </c>
      <c r="G216" s="5">
        <f>VLOOKUP(A216,assignments!$A$1:$B$426,2,FALSE)</f>
        <v>7</v>
      </c>
      <c r="H216" s="1">
        <f>VLOOKUP(G216,facilities!$A$2:$D$16,2,FALSE)</f>
        <v>1678565</v>
      </c>
      <c r="I216" s="1">
        <f>VLOOKUP(G216,facilities!$A$2:$D$16,3,FALSE)</f>
        <v>0.05</v>
      </c>
      <c r="J216" s="1">
        <f>VLOOKUP(G216,covenants!$A$2:$D$16,4,FALSE)</f>
        <v>0.09</v>
      </c>
      <c r="K216" s="1" t="str">
        <f>VLOOKUP(G216,covenants!$A$2:$D$16,3,FALSE)</f>
        <v>RI,DE</v>
      </c>
      <c r="L216" s="1" t="e">
        <f t="shared" si="3"/>
        <v>#VALUE!</v>
      </c>
      <c r="M216" s="1">
        <f>(1-D216)*B216*C216-D216*C216-I216*C216</f>
        <v>5234.8634999999986</v>
      </c>
      <c r="N216" s="1">
        <f>J216-D216</f>
        <v>0.08</v>
      </c>
    </row>
    <row r="217" spans="1:14" hidden="1" outlineLevel="2" x14ac:dyDescent="0.2">
      <c r="A217">
        <v>210</v>
      </c>
      <c r="B217">
        <v>0.35</v>
      </c>
      <c r="C217">
        <v>13109</v>
      </c>
      <c r="D217">
        <v>0.09</v>
      </c>
      <c r="E217" t="s">
        <v>30</v>
      </c>
      <c r="G217" s="5">
        <f>VLOOKUP(A217,assignments!$A$1:$B$426,2,FALSE)</f>
        <v>7</v>
      </c>
      <c r="H217" s="1">
        <f>VLOOKUP(G217,facilities!$A$2:$D$16,2,FALSE)</f>
        <v>1678565</v>
      </c>
      <c r="I217" s="1">
        <f>VLOOKUP(G217,facilities!$A$2:$D$16,3,FALSE)</f>
        <v>0.05</v>
      </c>
      <c r="J217" s="1">
        <f>VLOOKUP(G217,covenants!$A$2:$D$16,4,FALSE)</f>
        <v>0.09</v>
      </c>
      <c r="K217" s="1" t="str">
        <f>VLOOKUP(G217,covenants!$A$2:$D$16,3,FALSE)</f>
        <v>RI,DE</v>
      </c>
      <c r="L217" s="1" t="e">
        <f t="shared" si="3"/>
        <v>#VALUE!</v>
      </c>
      <c r="M217" s="1">
        <f>(1-D217)*B217*C217-D217*C217-I217*C217</f>
        <v>2339.9565000000002</v>
      </c>
      <c r="N217" s="1">
        <f>J217-D217</f>
        <v>0</v>
      </c>
    </row>
    <row r="218" spans="1:14" hidden="1" outlineLevel="2" x14ac:dyDescent="0.2">
      <c r="A218">
        <v>211</v>
      </c>
      <c r="B218">
        <v>0.25</v>
      </c>
      <c r="C218">
        <v>62437</v>
      </c>
      <c r="D218">
        <v>0.04</v>
      </c>
      <c r="E218" t="s">
        <v>22</v>
      </c>
      <c r="G218" s="5">
        <f>VLOOKUP(A218,assignments!$A$1:$B$426,2,FALSE)</f>
        <v>7</v>
      </c>
      <c r="H218" s="1">
        <f>VLOOKUP(G218,facilities!$A$2:$D$16,2,FALSE)</f>
        <v>1678565</v>
      </c>
      <c r="I218" s="1">
        <f>VLOOKUP(G218,facilities!$A$2:$D$16,3,FALSE)</f>
        <v>0.05</v>
      </c>
      <c r="J218" s="1">
        <f>VLOOKUP(G218,covenants!$A$2:$D$16,4,FALSE)</f>
        <v>0.09</v>
      </c>
      <c r="K218" s="1" t="str">
        <f>VLOOKUP(G218,covenants!$A$2:$D$16,3,FALSE)</f>
        <v>RI,DE</v>
      </c>
      <c r="L218" s="1" t="e">
        <f t="shared" si="3"/>
        <v>#VALUE!</v>
      </c>
      <c r="M218" s="1">
        <f>(1-D218)*B218*C218-D218*C218-I218*C218</f>
        <v>9365.5499999999993</v>
      </c>
      <c r="N218" s="1">
        <f>J218-D218</f>
        <v>4.9999999999999996E-2</v>
      </c>
    </row>
    <row r="219" spans="1:14" hidden="1" outlineLevel="2" x14ac:dyDescent="0.2">
      <c r="A219">
        <v>212</v>
      </c>
      <c r="B219">
        <v>0.25</v>
      </c>
      <c r="C219">
        <v>44882</v>
      </c>
      <c r="D219">
        <v>0.06</v>
      </c>
      <c r="E219" t="s">
        <v>31</v>
      </c>
      <c r="G219" s="5">
        <f>VLOOKUP(A219,assignments!$A$1:$B$426,2,FALSE)</f>
        <v>7</v>
      </c>
      <c r="H219" s="1">
        <f>VLOOKUP(G219,facilities!$A$2:$D$16,2,FALSE)</f>
        <v>1678565</v>
      </c>
      <c r="I219" s="1">
        <f>VLOOKUP(G219,facilities!$A$2:$D$16,3,FALSE)</f>
        <v>0.05</v>
      </c>
      <c r="J219" s="1">
        <f>VLOOKUP(G219,covenants!$A$2:$D$16,4,FALSE)</f>
        <v>0.09</v>
      </c>
      <c r="K219" s="1" t="str">
        <f>VLOOKUP(G219,covenants!$A$2:$D$16,3,FALSE)</f>
        <v>RI,DE</v>
      </c>
      <c r="L219" s="1" t="e">
        <f t="shared" si="3"/>
        <v>#VALUE!</v>
      </c>
      <c r="M219" s="1">
        <f>(1-D219)*B219*C219-D219*C219-I219*C219</f>
        <v>5610.2499999999982</v>
      </c>
      <c r="N219" s="1">
        <f>J219-D219</f>
        <v>0.03</v>
      </c>
    </row>
    <row r="220" spans="1:14" hidden="1" outlineLevel="2" x14ac:dyDescent="0.2">
      <c r="A220">
        <v>213</v>
      </c>
      <c r="B220">
        <v>0.35</v>
      </c>
      <c r="C220">
        <v>45900</v>
      </c>
      <c r="D220">
        <v>7.0000000000000007E-2</v>
      </c>
      <c r="E220" t="s">
        <v>36</v>
      </c>
      <c r="G220" s="5">
        <f>VLOOKUP(A220,assignments!$A$1:$B$426,2,FALSE)</f>
        <v>7</v>
      </c>
      <c r="H220" s="1">
        <f>VLOOKUP(G220,facilities!$A$2:$D$16,2,FALSE)</f>
        <v>1678565</v>
      </c>
      <c r="I220" s="1">
        <f>VLOOKUP(G220,facilities!$A$2:$D$16,3,FALSE)</f>
        <v>0.05</v>
      </c>
      <c r="J220" s="1">
        <f>VLOOKUP(G220,covenants!$A$2:$D$16,4,FALSE)</f>
        <v>0.09</v>
      </c>
      <c r="K220" s="1" t="str">
        <f>VLOOKUP(G220,covenants!$A$2:$D$16,3,FALSE)</f>
        <v>RI,DE</v>
      </c>
      <c r="L220" s="1" t="e">
        <f t="shared" si="3"/>
        <v>#VALUE!</v>
      </c>
      <c r="M220" s="1">
        <f>(1-D220)*B220*C220-D220*C220-I220*C220</f>
        <v>9432.4499999999971</v>
      </c>
      <c r="N220" s="1">
        <f>J220-D220</f>
        <v>1.999999999999999E-2</v>
      </c>
    </row>
    <row r="221" spans="1:14" hidden="1" outlineLevel="2" x14ac:dyDescent="0.2">
      <c r="A221">
        <v>214</v>
      </c>
      <c r="B221">
        <v>0.35</v>
      </c>
      <c r="C221">
        <v>62066</v>
      </c>
      <c r="D221">
        <v>0.09</v>
      </c>
      <c r="E221" t="s">
        <v>36</v>
      </c>
      <c r="G221" s="5">
        <f>VLOOKUP(A221,assignments!$A$1:$B$426,2,FALSE)</f>
        <v>7</v>
      </c>
      <c r="H221" s="1">
        <f>VLOOKUP(G221,facilities!$A$2:$D$16,2,FALSE)</f>
        <v>1678565</v>
      </c>
      <c r="I221" s="1">
        <f>VLOOKUP(G221,facilities!$A$2:$D$16,3,FALSE)</f>
        <v>0.05</v>
      </c>
      <c r="J221" s="1">
        <f>VLOOKUP(G221,covenants!$A$2:$D$16,4,FALSE)</f>
        <v>0.09</v>
      </c>
      <c r="K221" s="1" t="str">
        <f>VLOOKUP(G221,covenants!$A$2:$D$16,3,FALSE)</f>
        <v>RI,DE</v>
      </c>
      <c r="L221" s="1" t="e">
        <f t="shared" si="3"/>
        <v>#VALUE!</v>
      </c>
      <c r="M221" s="1">
        <f>(1-D221)*B221*C221-D221*C221-I221*C221</f>
        <v>11078.781000000003</v>
      </c>
      <c r="N221" s="1">
        <f>J221-D221</f>
        <v>0</v>
      </c>
    </row>
    <row r="222" spans="1:14" hidden="1" outlineLevel="2" x14ac:dyDescent="0.2">
      <c r="A222">
        <v>215</v>
      </c>
      <c r="B222">
        <v>0.15</v>
      </c>
      <c r="C222">
        <v>15088</v>
      </c>
      <c r="D222">
        <v>0.02</v>
      </c>
      <c r="E222" t="s">
        <v>52</v>
      </c>
      <c r="G222" s="5">
        <f>VLOOKUP(A222,assignments!$A$1:$B$426,2,FALSE)</f>
        <v>7</v>
      </c>
      <c r="H222" s="1">
        <f>VLOOKUP(G222,facilities!$A$2:$D$16,2,FALSE)</f>
        <v>1678565</v>
      </c>
      <c r="I222" s="1">
        <f>VLOOKUP(G222,facilities!$A$2:$D$16,3,FALSE)</f>
        <v>0.05</v>
      </c>
      <c r="J222" s="1">
        <f>VLOOKUP(G222,covenants!$A$2:$D$16,4,FALSE)</f>
        <v>0.09</v>
      </c>
      <c r="K222" s="1" t="str">
        <f>VLOOKUP(G222,covenants!$A$2:$D$16,3,FALSE)</f>
        <v>RI,DE</v>
      </c>
      <c r="L222" s="1" t="e">
        <f t="shared" si="3"/>
        <v>#VALUE!</v>
      </c>
      <c r="M222" s="1">
        <f>(1-D222)*B222*C222-D222*C222-I222*C222</f>
        <v>1161.7759999999996</v>
      </c>
      <c r="N222" s="1">
        <f>J222-D222</f>
        <v>6.9999999999999993E-2</v>
      </c>
    </row>
    <row r="223" spans="1:14" hidden="1" outlineLevel="2" x14ac:dyDescent="0.2">
      <c r="A223">
        <v>216</v>
      </c>
      <c r="B223">
        <v>0.35</v>
      </c>
      <c r="C223">
        <v>35876</v>
      </c>
      <c r="D223">
        <v>7.0000000000000007E-2</v>
      </c>
      <c r="E223" t="s">
        <v>46</v>
      </c>
      <c r="G223" s="5">
        <f>VLOOKUP(A223,assignments!$A$1:$B$426,2,FALSE)</f>
        <v>7</v>
      </c>
      <c r="H223" s="1">
        <f>VLOOKUP(G223,facilities!$A$2:$D$16,2,FALSE)</f>
        <v>1678565</v>
      </c>
      <c r="I223" s="1">
        <f>VLOOKUP(G223,facilities!$A$2:$D$16,3,FALSE)</f>
        <v>0.05</v>
      </c>
      <c r="J223" s="1">
        <f>VLOOKUP(G223,covenants!$A$2:$D$16,4,FALSE)</f>
        <v>0.09</v>
      </c>
      <c r="K223" s="1" t="str">
        <f>VLOOKUP(G223,covenants!$A$2:$D$16,3,FALSE)</f>
        <v>RI,DE</v>
      </c>
      <c r="L223" s="1" t="e">
        <f t="shared" si="3"/>
        <v>#VALUE!</v>
      </c>
      <c r="M223" s="1">
        <f>(1-D223)*B223*C223-D223*C223-I223*C223</f>
        <v>7372.5179999999991</v>
      </c>
      <c r="N223" s="1">
        <f>J223-D223</f>
        <v>1.999999999999999E-2</v>
      </c>
    </row>
    <row r="224" spans="1:14" hidden="1" outlineLevel="2" x14ac:dyDescent="0.2">
      <c r="A224">
        <v>217</v>
      </c>
      <c r="B224">
        <v>0.25</v>
      </c>
      <c r="C224">
        <v>32256</v>
      </c>
      <c r="D224">
        <v>0.05</v>
      </c>
      <c r="E224" t="s">
        <v>38</v>
      </c>
      <c r="G224" s="5">
        <f>VLOOKUP(A224,assignments!$A$1:$B$426,2,FALSE)</f>
        <v>7</v>
      </c>
      <c r="H224" s="1">
        <f>VLOOKUP(G224,facilities!$A$2:$D$16,2,FALSE)</f>
        <v>1678565</v>
      </c>
      <c r="I224" s="1">
        <f>VLOOKUP(G224,facilities!$A$2:$D$16,3,FALSE)</f>
        <v>0.05</v>
      </c>
      <c r="J224" s="1">
        <f>VLOOKUP(G224,covenants!$A$2:$D$16,4,FALSE)</f>
        <v>0.09</v>
      </c>
      <c r="K224" s="1" t="str">
        <f>VLOOKUP(G224,covenants!$A$2:$D$16,3,FALSE)</f>
        <v>RI,DE</v>
      </c>
      <c r="L224" s="1" t="e">
        <f t="shared" si="3"/>
        <v>#VALUE!</v>
      </c>
      <c r="M224" s="1">
        <f>(1-D224)*B224*C224-D224*C224-I224*C224</f>
        <v>4435.1999999999989</v>
      </c>
      <c r="N224" s="1">
        <f>J224-D224</f>
        <v>3.9999999999999994E-2</v>
      </c>
    </row>
    <row r="225" spans="1:14" hidden="1" outlineLevel="2" x14ac:dyDescent="0.2">
      <c r="A225">
        <v>218</v>
      </c>
      <c r="B225">
        <v>0.15</v>
      </c>
      <c r="C225">
        <v>79852</v>
      </c>
      <c r="D225">
        <v>0.01</v>
      </c>
      <c r="E225" t="s">
        <v>48</v>
      </c>
      <c r="G225" s="5">
        <f>VLOOKUP(A225,assignments!$A$1:$B$426,2,FALSE)</f>
        <v>7</v>
      </c>
      <c r="H225" s="1">
        <f>VLOOKUP(G225,facilities!$A$2:$D$16,2,FALSE)</f>
        <v>1678565</v>
      </c>
      <c r="I225" s="1">
        <f>VLOOKUP(G225,facilities!$A$2:$D$16,3,FALSE)</f>
        <v>0.05</v>
      </c>
      <c r="J225" s="1">
        <f>VLOOKUP(G225,covenants!$A$2:$D$16,4,FALSE)</f>
        <v>0.09</v>
      </c>
      <c r="K225" s="1" t="str">
        <f>VLOOKUP(G225,covenants!$A$2:$D$16,3,FALSE)</f>
        <v>RI,DE</v>
      </c>
      <c r="L225" s="1" t="e">
        <f t="shared" si="3"/>
        <v>#VALUE!</v>
      </c>
      <c r="M225" s="1">
        <f>(1-D225)*B225*C225-D225*C225-I225*C225</f>
        <v>7066.9019999999982</v>
      </c>
      <c r="N225" s="1">
        <f>J225-D225</f>
        <v>0.08</v>
      </c>
    </row>
    <row r="226" spans="1:14" hidden="1" outlineLevel="2" x14ac:dyDescent="0.2">
      <c r="A226">
        <v>219</v>
      </c>
      <c r="B226">
        <v>0.15</v>
      </c>
      <c r="C226">
        <v>81776</v>
      </c>
      <c r="D226">
        <v>0.02</v>
      </c>
      <c r="E226" t="s">
        <v>39</v>
      </c>
      <c r="G226" s="5">
        <f>VLOOKUP(A226,assignments!$A$1:$B$426,2,FALSE)</f>
        <v>7</v>
      </c>
      <c r="H226" s="1">
        <f>VLOOKUP(G226,facilities!$A$2:$D$16,2,FALSE)</f>
        <v>1678565</v>
      </c>
      <c r="I226" s="1">
        <f>VLOOKUP(G226,facilities!$A$2:$D$16,3,FALSE)</f>
        <v>0.05</v>
      </c>
      <c r="J226" s="1">
        <f>VLOOKUP(G226,covenants!$A$2:$D$16,4,FALSE)</f>
        <v>0.09</v>
      </c>
      <c r="K226" s="1" t="str">
        <f>VLOOKUP(G226,covenants!$A$2:$D$16,3,FALSE)</f>
        <v>RI,DE</v>
      </c>
      <c r="L226" s="1" t="e">
        <f t="shared" si="3"/>
        <v>#VALUE!</v>
      </c>
      <c r="M226" s="1">
        <f>(1-D226)*B226*C226-D226*C226-I226*C226</f>
        <v>6296.7519999999995</v>
      </c>
      <c r="N226" s="1">
        <f>J226-D226</f>
        <v>6.9999999999999993E-2</v>
      </c>
    </row>
    <row r="227" spans="1:14" hidden="1" outlineLevel="2" x14ac:dyDescent="0.2">
      <c r="A227">
        <v>220</v>
      </c>
      <c r="B227">
        <v>0.25</v>
      </c>
      <c r="C227">
        <v>63155</v>
      </c>
      <c r="D227">
        <v>7.0000000000000007E-2</v>
      </c>
      <c r="E227" t="s">
        <v>21</v>
      </c>
      <c r="G227" s="5">
        <f>VLOOKUP(A227,assignments!$A$1:$B$426,2,FALSE)</f>
        <v>7</v>
      </c>
      <c r="H227" s="1">
        <f>VLOOKUP(G227,facilities!$A$2:$D$16,2,FALSE)</f>
        <v>1678565</v>
      </c>
      <c r="I227" s="1">
        <f>VLOOKUP(G227,facilities!$A$2:$D$16,3,FALSE)</f>
        <v>0.05</v>
      </c>
      <c r="J227" s="1">
        <f>VLOOKUP(G227,covenants!$A$2:$D$16,4,FALSE)</f>
        <v>0.09</v>
      </c>
      <c r="K227" s="1" t="str">
        <f>VLOOKUP(G227,covenants!$A$2:$D$16,3,FALSE)</f>
        <v>RI,DE</v>
      </c>
      <c r="L227" s="1" t="e">
        <f t="shared" si="3"/>
        <v>#VALUE!</v>
      </c>
      <c r="M227" s="1">
        <f>(1-D227)*B227*C227-D227*C227-I227*C227</f>
        <v>7104.9374999999982</v>
      </c>
      <c r="N227" s="1">
        <f>J227-D227</f>
        <v>1.999999999999999E-2</v>
      </c>
    </row>
    <row r="228" spans="1:14" hidden="1" outlineLevel="2" x14ac:dyDescent="0.2">
      <c r="A228">
        <v>221</v>
      </c>
      <c r="B228">
        <v>0.35</v>
      </c>
      <c r="C228">
        <v>31211</v>
      </c>
      <c r="D228">
        <v>7.0000000000000007E-2</v>
      </c>
      <c r="E228" t="s">
        <v>41</v>
      </c>
      <c r="G228" s="5">
        <f>VLOOKUP(A228,assignments!$A$1:$B$426,2,FALSE)</f>
        <v>7</v>
      </c>
      <c r="H228" s="1">
        <f>VLOOKUP(G228,facilities!$A$2:$D$16,2,FALSE)</f>
        <v>1678565</v>
      </c>
      <c r="I228" s="1">
        <f>VLOOKUP(G228,facilities!$A$2:$D$16,3,FALSE)</f>
        <v>0.05</v>
      </c>
      <c r="J228" s="1">
        <f>VLOOKUP(G228,covenants!$A$2:$D$16,4,FALSE)</f>
        <v>0.09</v>
      </c>
      <c r="K228" s="1" t="str">
        <f>VLOOKUP(G228,covenants!$A$2:$D$16,3,FALSE)</f>
        <v>RI,DE</v>
      </c>
      <c r="L228" s="1" t="e">
        <f t="shared" si="3"/>
        <v>#VALUE!</v>
      </c>
      <c r="M228" s="1">
        <f>(1-D228)*B228*C228-D228*C228-I228*C228</f>
        <v>6413.860499999998</v>
      </c>
      <c r="N228" s="1">
        <f>J228-D228</f>
        <v>1.999999999999999E-2</v>
      </c>
    </row>
    <row r="229" spans="1:14" hidden="1" outlineLevel="2" x14ac:dyDescent="0.2">
      <c r="A229">
        <v>222</v>
      </c>
      <c r="B229">
        <v>0.15</v>
      </c>
      <c r="C229">
        <v>44013</v>
      </c>
      <c r="D229">
        <v>0</v>
      </c>
      <c r="E229" t="s">
        <v>6</v>
      </c>
      <c r="G229" s="5">
        <f>VLOOKUP(A229,assignments!$A$1:$B$426,2,FALSE)</f>
        <v>7</v>
      </c>
      <c r="H229" s="1">
        <f>VLOOKUP(G229,facilities!$A$2:$D$16,2,FALSE)</f>
        <v>1678565</v>
      </c>
      <c r="I229" s="1">
        <f>VLOOKUP(G229,facilities!$A$2:$D$16,3,FALSE)</f>
        <v>0.05</v>
      </c>
      <c r="J229" s="1">
        <f>VLOOKUP(G229,covenants!$A$2:$D$16,4,FALSE)</f>
        <v>0.09</v>
      </c>
      <c r="K229" s="1" t="str">
        <f>VLOOKUP(G229,covenants!$A$2:$D$16,3,FALSE)</f>
        <v>RI,DE</v>
      </c>
      <c r="L229" s="1" t="e">
        <f t="shared" si="3"/>
        <v>#VALUE!</v>
      </c>
      <c r="M229" s="1">
        <f>(1-D229)*B229*C229-D229*C229-I229*C229</f>
        <v>4401.2999999999993</v>
      </c>
      <c r="N229" s="1">
        <f>J229-D229</f>
        <v>0.09</v>
      </c>
    </row>
    <row r="230" spans="1:14" hidden="1" outlineLevel="2" x14ac:dyDescent="0.2">
      <c r="A230">
        <v>223</v>
      </c>
      <c r="B230">
        <v>0.25</v>
      </c>
      <c r="C230">
        <v>83757</v>
      </c>
      <c r="D230">
        <v>0.05</v>
      </c>
      <c r="E230" t="s">
        <v>17</v>
      </c>
      <c r="G230" s="5">
        <f>VLOOKUP(A230,assignments!$A$1:$B$426,2,FALSE)</f>
        <v>7</v>
      </c>
      <c r="H230" s="1">
        <f>VLOOKUP(G230,facilities!$A$2:$D$16,2,FALSE)</f>
        <v>1678565</v>
      </c>
      <c r="I230" s="1">
        <f>VLOOKUP(G230,facilities!$A$2:$D$16,3,FALSE)</f>
        <v>0.05</v>
      </c>
      <c r="J230" s="1">
        <f>VLOOKUP(G230,covenants!$A$2:$D$16,4,FALSE)</f>
        <v>0.09</v>
      </c>
      <c r="K230" s="1" t="str">
        <f>VLOOKUP(G230,covenants!$A$2:$D$16,3,FALSE)</f>
        <v>RI,DE</v>
      </c>
      <c r="L230" s="1" t="e">
        <f t="shared" si="3"/>
        <v>#VALUE!</v>
      </c>
      <c r="M230" s="1">
        <f>(1-D230)*B230*C230-D230*C230-I230*C230</f>
        <v>11516.587499999998</v>
      </c>
      <c r="N230" s="1">
        <f>J230-D230</f>
        <v>3.9999999999999994E-2</v>
      </c>
    </row>
    <row r="231" spans="1:14" hidden="1" outlineLevel="2" x14ac:dyDescent="0.2">
      <c r="A231">
        <v>224</v>
      </c>
      <c r="B231">
        <v>0.25</v>
      </c>
      <c r="C231">
        <v>52601</v>
      </c>
      <c r="D231">
        <v>0.03</v>
      </c>
      <c r="E231" t="s">
        <v>40</v>
      </c>
      <c r="G231" s="5">
        <f>VLOOKUP(A231,assignments!$A$1:$B$426,2,FALSE)</f>
        <v>7</v>
      </c>
      <c r="H231" s="1">
        <f>VLOOKUP(G231,facilities!$A$2:$D$16,2,FALSE)</f>
        <v>1678565</v>
      </c>
      <c r="I231" s="1">
        <f>VLOOKUP(G231,facilities!$A$2:$D$16,3,FALSE)</f>
        <v>0.05</v>
      </c>
      <c r="J231" s="1">
        <f>VLOOKUP(G231,covenants!$A$2:$D$16,4,FALSE)</f>
        <v>0.09</v>
      </c>
      <c r="K231" s="1" t="str">
        <f>VLOOKUP(G231,covenants!$A$2:$D$16,3,FALSE)</f>
        <v>RI,DE</v>
      </c>
      <c r="L231" s="1" t="e">
        <f t="shared" si="3"/>
        <v>#VALUE!</v>
      </c>
      <c r="M231" s="1">
        <f>(1-D231)*B231*C231-D231*C231-I231*C231</f>
        <v>8547.6624999999985</v>
      </c>
      <c r="N231" s="1">
        <f>J231-D231</f>
        <v>0.06</v>
      </c>
    </row>
    <row r="232" spans="1:14" hidden="1" outlineLevel="2" x14ac:dyDescent="0.2">
      <c r="A232">
        <v>225</v>
      </c>
      <c r="B232">
        <v>0.15</v>
      </c>
      <c r="C232">
        <v>83508</v>
      </c>
      <c r="D232">
        <v>0.01</v>
      </c>
      <c r="E232" t="s">
        <v>52</v>
      </c>
      <c r="G232" s="5">
        <f>VLOOKUP(A232,assignments!$A$1:$B$426,2,FALSE)</f>
        <v>7</v>
      </c>
      <c r="H232" s="1">
        <f>VLOOKUP(G232,facilities!$A$2:$D$16,2,FALSE)</f>
        <v>1678565</v>
      </c>
      <c r="I232" s="1">
        <f>VLOOKUP(G232,facilities!$A$2:$D$16,3,FALSE)</f>
        <v>0.05</v>
      </c>
      <c r="J232" s="1">
        <f>VLOOKUP(G232,covenants!$A$2:$D$16,4,FALSE)</f>
        <v>0.09</v>
      </c>
      <c r="K232" s="1" t="str">
        <f>VLOOKUP(G232,covenants!$A$2:$D$16,3,FALSE)</f>
        <v>RI,DE</v>
      </c>
      <c r="L232" s="1" t="e">
        <f t="shared" si="3"/>
        <v>#VALUE!</v>
      </c>
      <c r="M232" s="1">
        <f>(1-D232)*B232*C232-D232*C232-I232*C232</f>
        <v>7390.4579999999996</v>
      </c>
      <c r="N232" s="1">
        <f>J232-D232</f>
        <v>0.08</v>
      </c>
    </row>
    <row r="233" spans="1:14" hidden="1" outlineLevel="2" x14ac:dyDescent="0.2">
      <c r="A233">
        <v>226</v>
      </c>
      <c r="B233">
        <v>0.25</v>
      </c>
      <c r="C233">
        <v>77810</v>
      </c>
      <c r="D233">
        <v>0.06</v>
      </c>
      <c r="E233" t="s">
        <v>48</v>
      </c>
      <c r="G233" s="5">
        <f>VLOOKUP(A233,assignments!$A$1:$B$426,2,FALSE)</f>
        <v>7</v>
      </c>
      <c r="H233" s="1">
        <f>VLOOKUP(G233,facilities!$A$2:$D$16,2,FALSE)</f>
        <v>1678565</v>
      </c>
      <c r="I233" s="1">
        <f>VLOOKUP(G233,facilities!$A$2:$D$16,3,FALSE)</f>
        <v>0.05</v>
      </c>
      <c r="J233" s="1">
        <f>VLOOKUP(G233,covenants!$A$2:$D$16,4,FALSE)</f>
        <v>0.09</v>
      </c>
      <c r="K233" s="1" t="str">
        <f>VLOOKUP(G233,covenants!$A$2:$D$16,3,FALSE)</f>
        <v>RI,DE</v>
      </c>
      <c r="L233" s="1" t="e">
        <f t="shared" si="3"/>
        <v>#VALUE!</v>
      </c>
      <c r="M233" s="1">
        <f>(1-D233)*B233*C233-D233*C233-I233*C233</f>
        <v>9726.25</v>
      </c>
      <c r="N233" s="1">
        <f>J233-D233</f>
        <v>0.03</v>
      </c>
    </row>
    <row r="234" spans="1:14" hidden="1" outlineLevel="2" x14ac:dyDescent="0.2">
      <c r="A234">
        <v>227</v>
      </c>
      <c r="B234">
        <v>0.35</v>
      </c>
      <c r="C234">
        <v>38546</v>
      </c>
      <c r="D234">
        <v>0.08</v>
      </c>
      <c r="E234" t="s">
        <v>32</v>
      </c>
      <c r="G234" s="5">
        <f>VLOOKUP(A234,assignments!$A$1:$B$426,2,FALSE)</f>
        <v>7</v>
      </c>
      <c r="H234" s="1">
        <f>VLOOKUP(G234,facilities!$A$2:$D$16,2,FALSE)</f>
        <v>1678565</v>
      </c>
      <c r="I234" s="1">
        <f>VLOOKUP(G234,facilities!$A$2:$D$16,3,FALSE)</f>
        <v>0.05</v>
      </c>
      <c r="J234" s="1">
        <f>VLOOKUP(G234,covenants!$A$2:$D$16,4,FALSE)</f>
        <v>0.09</v>
      </c>
      <c r="K234" s="1" t="str">
        <f>VLOOKUP(G234,covenants!$A$2:$D$16,3,FALSE)</f>
        <v>RI,DE</v>
      </c>
      <c r="L234" s="1" t="e">
        <f t="shared" si="3"/>
        <v>#VALUE!</v>
      </c>
      <c r="M234" s="1">
        <f>(1-D234)*B234*C234-D234*C234-I234*C234</f>
        <v>7400.8319999999994</v>
      </c>
      <c r="N234" s="1">
        <f>J234-D234</f>
        <v>9.999999999999995E-3</v>
      </c>
    </row>
    <row r="235" spans="1:14" hidden="1" outlineLevel="2" x14ac:dyDescent="0.2">
      <c r="A235">
        <v>228</v>
      </c>
      <c r="B235">
        <v>0.15</v>
      </c>
      <c r="C235">
        <v>94907</v>
      </c>
      <c r="D235">
        <v>0.01</v>
      </c>
      <c r="E235" t="s">
        <v>37</v>
      </c>
      <c r="G235" s="5">
        <f>VLOOKUP(A235,assignments!$A$1:$B$426,2,FALSE)</f>
        <v>7</v>
      </c>
      <c r="H235" s="1">
        <f>VLOOKUP(G235,facilities!$A$2:$D$16,2,FALSE)</f>
        <v>1678565</v>
      </c>
      <c r="I235" s="1">
        <f>VLOOKUP(G235,facilities!$A$2:$D$16,3,FALSE)</f>
        <v>0.05</v>
      </c>
      <c r="J235" s="1">
        <f>VLOOKUP(G235,covenants!$A$2:$D$16,4,FALSE)</f>
        <v>0.09</v>
      </c>
      <c r="K235" s="1" t="str">
        <f>VLOOKUP(G235,covenants!$A$2:$D$16,3,FALSE)</f>
        <v>RI,DE</v>
      </c>
      <c r="L235" s="1" t="e">
        <f t="shared" si="3"/>
        <v>#VALUE!</v>
      </c>
      <c r="M235" s="1">
        <f>(1-D235)*B235*C235-D235*C235-I235*C235</f>
        <v>8399.2694999999985</v>
      </c>
      <c r="N235" s="1">
        <f>J235-D235</f>
        <v>0.08</v>
      </c>
    </row>
    <row r="236" spans="1:14" hidden="1" outlineLevel="2" x14ac:dyDescent="0.2">
      <c r="A236">
        <v>229</v>
      </c>
      <c r="B236">
        <v>0.25</v>
      </c>
      <c r="C236">
        <v>68619</v>
      </c>
      <c r="D236">
        <v>0.06</v>
      </c>
      <c r="E236" t="s">
        <v>31</v>
      </c>
      <c r="G236" s="5">
        <f>VLOOKUP(A236,assignments!$A$1:$B$426,2,FALSE)</f>
        <v>7</v>
      </c>
      <c r="H236" s="1">
        <f>VLOOKUP(G236,facilities!$A$2:$D$16,2,FALSE)</f>
        <v>1678565</v>
      </c>
      <c r="I236" s="1">
        <f>VLOOKUP(G236,facilities!$A$2:$D$16,3,FALSE)</f>
        <v>0.05</v>
      </c>
      <c r="J236" s="1">
        <f>VLOOKUP(G236,covenants!$A$2:$D$16,4,FALSE)</f>
        <v>0.09</v>
      </c>
      <c r="K236" s="1" t="str">
        <f>VLOOKUP(G236,covenants!$A$2:$D$16,3,FALSE)</f>
        <v>RI,DE</v>
      </c>
      <c r="L236" s="1" t="e">
        <f t="shared" si="3"/>
        <v>#VALUE!</v>
      </c>
      <c r="M236" s="1">
        <f>(1-D236)*B236*C236-D236*C236-I236*C236</f>
        <v>8577.3749999999982</v>
      </c>
      <c r="N236" s="1">
        <f>J236-D236</f>
        <v>0.03</v>
      </c>
    </row>
    <row r="237" spans="1:14" hidden="1" outlineLevel="2" x14ac:dyDescent="0.2">
      <c r="A237">
        <v>233</v>
      </c>
      <c r="B237">
        <v>0.35</v>
      </c>
      <c r="C237">
        <v>36590</v>
      </c>
      <c r="D237">
        <v>0.08</v>
      </c>
      <c r="E237" t="s">
        <v>26</v>
      </c>
      <c r="G237" s="5">
        <f>VLOOKUP(A237,assignments!$A$1:$B$426,2,FALSE)</f>
        <v>7</v>
      </c>
      <c r="H237" s="1">
        <f>VLOOKUP(G237,facilities!$A$2:$D$16,2,FALSE)</f>
        <v>1678565</v>
      </c>
      <c r="I237" s="1">
        <f>VLOOKUP(G237,facilities!$A$2:$D$16,3,FALSE)</f>
        <v>0.05</v>
      </c>
      <c r="J237" s="1">
        <f>VLOOKUP(G237,covenants!$A$2:$D$16,4,FALSE)</f>
        <v>0.09</v>
      </c>
      <c r="K237" s="1" t="str">
        <f>VLOOKUP(G237,covenants!$A$2:$D$16,3,FALSE)</f>
        <v>RI,DE</v>
      </c>
      <c r="L237" s="1" t="e">
        <f t="shared" si="3"/>
        <v>#VALUE!</v>
      </c>
      <c r="M237" s="1">
        <f>(1-D237)*B237*C237-D237*C237-I237*C237</f>
        <v>7025.2799999999988</v>
      </c>
      <c r="N237" s="1">
        <f>J237-D237</f>
        <v>9.999999999999995E-3</v>
      </c>
    </row>
    <row r="238" spans="1:14" outlineLevel="1" collapsed="1" x14ac:dyDescent="0.2">
      <c r="A238" s="4"/>
      <c r="B238" s="4"/>
      <c r="C238" s="4"/>
      <c r="D238" s="4"/>
      <c r="E238" s="4"/>
      <c r="F238" s="4"/>
      <c r="G238" s="2" t="s">
        <v>80</v>
      </c>
      <c r="H238" s="3"/>
      <c r="I238" s="3"/>
      <c r="J238" s="3"/>
      <c r="K238" s="1" t="e">
        <f>VLOOKUP(G238,covenants!$A$2:$D$16,3,FALSE)</f>
        <v>#N/A</v>
      </c>
      <c r="L238" s="1" t="e">
        <f t="shared" si="3"/>
        <v>#N/A</v>
      </c>
      <c r="M238" s="3">
        <f>SUBTOTAL(9,M208:M237)</f>
        <v>230223.84449999998</v>
      </c>
      <c r="N238" s="3"/>
    </row>
    <row r="239" spans="1:14" hidden="1" outlineLevel="2" x14ac:dyDescent="0.2">
      <c r="A239">
        <v>230</v>
      </c>
      <c r="B239">
        <v>0.35</v>
      </c>
      <c r="C239">
        <v>42998</v>
      </c>
      <c r="D239">
        <v>7.0000000000000007E-2</v>
      </c>
      <c r="E239" t="s">
        <v>43</v>
      </c>
      <c r="G239" s="5">
        <f>VLOOKUP(A239,assignments!$A$1:$B$426,2,FALSE)</f>
        <v>8</v>
      </c>
      <c r="H239" s="1">
        <f>VLOOKUP(G239,facilities!$A$2:$D$16,2,FALSE)</f>
        <v>2234064</v>
      </c>
      <c r="I239" s="1">
        <f>VLOOKUP(G239,facilities!$A$2:$D$16,3,FALSE)</f>
        <v>0.05</v>
      </c>
      <c r="J239" s="1">
        <f>VLOOKUP(G239,covenants!$A$2:$D$16,4,FALSE)</f>
        <v>0.09</v>
      </c>
      <c r="K239" s="1" t="str">
        <f>VLOOKUP(G239,covenants!$A$2:$D$16,3,FALSE)</f>
        <v>OK,MD</v>
      </c>
      <c r="L239" s="1" t="e">
        <f t="shared" si="3"/>
        <v>#VALUE!</v>
      </c>
      <c r="M239" s="1">
        <f>(1-D239)*B239*C239-D239*C239-I239*C239</f>
        <v>8836.0889999999981</v>
      </c>
      <c r="N239" s="1">
        <f>J239-D239</f>
        <v>1.999999999999999E-2</v>
      </c>
    </row>
    <row r="240" spans="1:14" hidden="1" outlineLevel="2" x14ac:dyDescent="0.2">
      <c r="A240">
        <v>231</v>
      </c>
      <c r="B240">
        <v>0.15</v>
      </c>
      <c r="C240">
        <v>78335</v>
      </c>
      <c r="D240">
        <v>0.02</v>
      </c>
      <c r="E240" t="s">
        <v>17</v>
      </c>
      <c r="G240" s="5">
        <f>VLOOKUP(A240,assignments!$A$1:$B$426,2,FALSE)</f>
        <v>8</v>
      </c>
      <c r="H240" s="1">
        <f>VLOOKUP(G240,facilities!$A$2:$D$16,2,FALSE)</f>
        <v>2234064</v>
      </c>
      <c r="I240" s="1">
        <f>VLOOKUP(G240,facilities!$A$2:$D$16,3,FALSE)</f>
        <v>0.05</v>
      </c>
      <c r="J240" s="1">
        <f>VLOOKUP(G240,covenants!$A$2:$D$16,4,FALSE)</f>
        <v>0.09</v>
      </c>
      <c r="K240" s="1" t="str">
        <f>VLOOKUP(G240,covenants!$A$2:$D$16,3,FALSE)</f>
        <v>OK,MD</v>
      </c>
      <c r="L240" s="1" t="e">
        <f t="shared" si="3"/>
        <v>#VALUE!</v>
      </c>
      <c r="M240" s="1">
        <f>(1-D240)*B240*C240-D240*C240-I240*C240</f>
        <v>6031.7949999999983</v>
      </c>
      <c r="N240" s="1">
        <f>J240-D240</f>
        <v>6.9999999999999993E-2</v>
      </c>
    </row>
    <row r="241" spans="1:14" hidden="1" outlineLevel="2" x14ac:dyDescent="0.2">
      <c r="A241">
        <v>232</v>
      </c>
      <c r="B241">
        <v>0.35</v>
      </c>
      <c r="C241">
        <v>60641</v>
      </c>
      <c r="D241">
        <v>0.08</v>
      </c>
      <c r="E241" t="s">
        <v>11</v>
      </c>
      <c r="G241" s="5">
        <f>VLOOKUP(A241,assignments!$A$1:$B$426,2,FALSE)</f>
        <v>8</v>
      </c>
      <c r="H241" s="1">
        <f>VLOOKUP(G241,facilities!$A$2:$D$16,2,FALSE)</f>
        <v>2234064</v>
      </c>
      <c r="I241" s="1">
        <f>VLOOKUP(G241,facilities!$A$2:$D$16,3,FALSE)</f>
        <v>0.05</v>
      </c>
      <c r="J241" s="1">
        <f>VLOOKUP(G241,covenants!$A$2:$D$16,4,FALSE)</f>
        <v>0.09</v>
      </c>
      <c r="K241" s="1" t="str">
        <f>VLOOKUP(G241,covenants!$A$2:$D$16,3,FALSE)</f>
        <v>OK,MD</v>
      </c>
      <c r="L241" s="1" t="e">
        <f t="shared" si="3"/>
        <v>#VALUE!</v>
      </c>
      <c r="M241" s="1">
        <f>(1-D241)*B241*C241-D241*C241-I241*C241</f>
        <v>11643.072000000004</v>
      </c>
      <c r="N241" s="1">
        <f>J241-D241</f>
        <v>9.999999999999995E-3</v>
      </c>
    </row>
    <row r="242" spans="1:14" hidden="1" outlineLevel="2" x14ac:dyDescent="0.2">
      <c r="A242">
        <v>234</v>
      </c>
      <c r="B242">
        <v>0.25</v>
      </c>
      <c r="C242">
        <v>30371</v>
      </c>
      <c r="D242">
        <v>0.05</v>
      </c>
      <c r="E242" t="s">
        <v>39</v>
      </c>
      <c r="G242" s="5">
        <f>VLOOKUP(A242,assignments!$A$1:$B$426,2,FALSE)</f>
        <v>8</v>
      </c>
      <c r="H242" s="1">
        <f>VLOOKUP(G242,facilities!$A$2:$D$16,2,FALSE)</f>
        <v>2234064</v>
      </c>
      <c r="I242" s="1">
        <f>VLOOKUP(G242,facilities!$A$2:$D$16,3,FALSE)</f>
        <v>0.05</v>
      </c>
      <c r="J242" s="1">
        <f>VLOOKUP(G242,covenants!$A$2:$D$16,4,FALSE)</f>
        <v>0.09</v>
      </c>
      <c r="K242" s="1" t="str">
        <f>VLOOKUP(G242,covenants!$A$2:$D$16,3,FALSE)</f>
        <v>OK,MD</v>
      </c>
      <c r="L242" s="1" t="e">
        <f t="shared" si="3"/>
        <v>#VALUE!</v>
      </c>
      <c r="M242" s="1">
        <f>(1-D242)*B242*C242-D242*C242-I242*C242</f>
        <v>4176.0124999999989</v>
      </c>
      <c r="N242" s="1">
        <f>J242-D242</f>
        <v>3.9999999999999994E-2</v>
      </c>
    </row>
    <row r="243" spans="1:14" hidden="1" outlineLevel="2" x14ac:dyDescent="0.2">
      <c r="A243">
        <v>235</v>
      </c>
      <c r="B243">
        <v>0.15</v>
      </c>
      <c r="C243">
        <v>52058</v>
      </c>
      <c r="D243">
        <v>0.02</v>
      </c>
      <c r="E243" t="s">
        <v>14</v>
      </c>
      <c r="G243" s="5">
        <f>VLOOKUP(A243,assignments!$A$1:$B$426,2,FALSE)</f>
        <v>8</v>
      </c>
      <c r="H243" s="1">
        <f>VLOOKUP(G243,facilities!$A$2:$D$16,2,FALSE)</f>
        <v>2234064</v>
      </c>
      <c r="I243" s="1">
        <f>VLOOKUP(G243,facilities!$A$2:$D$16,3,FALSE)</f>
        <v>0.05</v>
      </c>
      <c r="J243" s="1">
        <f>VLOOKUP(G243,covenants!$A$2:$D$16,4,FALSE)</f>
        <v>0.09</v>
      </c>
      <c r="K243" s="1" t="str">
        <f>VLOOKUP(G243,covenants!$A$2:$D$16,3,FALSE)</f>
        <v>OK,MD</v>
      </c>
      <c r="L243" s="1" t="e">
        <f t="shared" si="3"/>
        <v>#VALUE!</v>
      </c>
      <c r="M243" s="1">
        <f>(1-D243)*B243*C243-D243*C243-I243*C243</f>
        <v>4008.4659999999999</v>
      </c>
      <c r="N243" s="1">
        <f>J243-D243</f>
        <v>6.9999999999999993E-2</v>
      </c>
    </row>
    <row r="244" spans="1:14" hidden="1" outlineLevel="2" x14ac:dyDescent="0.2">
      <c r="A244">
        <v>236</v>
      </c>
      <c r="B244">
        <v>0.15</v>
      </c>
      <c r="C244">
        <v>66283</v>
      </c>
      <c r="D244">
        <v>0.01</v>
      </c>
      <c r="E244" t="s">
        <v>13</v>
      </c>
      <c r="G244" s="5">
        <f>VLOOKUP(A244,assignments!$A$1:$B$426,2,FALSE)</f>
        <v>8</v>
      </c>
      <c r="H244" s="1">
        <f>VLOOKUP(G244,facilities!$A$2:$D$16,2,FALSE)</f>
        <v>2234064</v>
      </c>
      <c r="I244" s="1">
        <f>VLOOKUP(G244,facilities!$A$2:$D$16,3,FALSE)</f>
        <v>0.05</v>
      </c>
      <c r="J244" s="1">
        <f>VLOOKUP(G244,covenants!$A$2:$D$16,4,FALSE)</f>
        <v>0.09</v>
      </c>
      <c r="K244" s="1" t="str">
        <f>VLOOKUP(G244,covenants!$A$2:$D$16,3,FALSE)</f>
        <v>OK,MD</v>
      </c>
      <c r="L244" s="1" t="e">
        <f t="shared" si="3"/>
        <v>#VALUE!</v>
      </c>
      <c r="M244" s="1">
        <f>(1-D244)*B244*C244-D244*C244-I244*C244</f>
        <v>5866.0455000000002</v>
      </c>
      <c r="N244" s="1">
        <f>J244-D244</f>
        <v>0.08</v>
      </c>
    </row>
    <row r="245" spans="1:14" hidden="1" outlineLevel="2" x14ac:dyDescent="0.2">
      <c r="A245">
        <v>237</v>
      </c>
      <c r="B245">
        <v>0.25</v>
      </c>
      <c r="C245">
        <v>24769</v>
      </c>
      <c r="D245">
        <v>0.05</v>
      </c>
      <c r="E245" t="s">
        <v>38</v>
      </c>
      <c r="G245" s="5">
        <f>VLOOKUP(A245,assignments!$A$1:$B$426,2,FALSE)</f>
        <v>8</v>
      </c>
      <c r="H245" s="1">
        <f>VLOOKUP(G245,facilities!$A$2:$D$16,2,FALSE)</f>
        <v>2234064</v>
      </c>
      <c r="I245" s="1">
        <f>VLOOKUP(G245,facilities!$A$2:$D$16,3,FALSE)</f>
        <v>0.05</v>
      </c>
      <c r="J245" s="1">
        <f>VLOOKUP(G245,covenants!$A$2:$D$16,4,FALSE)</f>
        <v>0.09</v>
      </c>
      <c r="K245" s="1" t="str">
        <f>VLOOKUP(G245,covenants!$A$2:$D$16,3,FALSE)</f>
        <v>OK,MD</v>
      </c>
      <c r="L245" s="1" t="e">
        <f t="shared" si="3"/>
        <v>#VALUE!</v>
      </c>
      <c r="M245" s="1">
        <f>(1-D245)*B245*C245-D245*C245-I245*C245</f>
        <v>3405.7375000000002</v>
      </c>
      <c r="N245" s="1">
        <f>J245-D245</f>
        <v>3.9999999999999994E-2</v>
      </c>
    </row>
    <row r="246" spans="1:14" hidden="1" outlineLevel="2" x14ac:dyDescent="0.2">
      <c r="A246">
        <v>238</v>
      </c>
      <c r="B246">
        <v>0.25</v>
      </c>
      <c r="C246">
        <v>74906</v>
      </c>
      <c r="D246">
        <v>0.05</v>
      </c>
      <c r="E246" t="s">
        <v>11</v>
      </c>
      <c r="G246" s="5">
        <f>VLOOKUP(A246,assignments!$A$1:$B$426,2,FALSE)</f>
        <v>8</v>
      </c>
      <c r="H246" s="1">
        <f>VLOOKUP(G246,facilities!$A$2:$D$16,2,FALSE)</f>
        <v>2234064</v>
      </c>
      <c r="I246" s="1">
        <f>VLOOKUP(G246,facilities!$A$2:$D$16,3,FALSE)</f>
        <v>0.05</v>
      </c>
      <c r="J246" s="1">
        <f>VLOOKUP(G246,covenants!$A$2:$D$16,4,FALSE)</f>
        <v>0.09</v>
      </c>
      <c r="K246" s="1" t="str">
        <f>VLOOKUP(G246,covenants!$A$2:$D$16,3,FALSE)</f>
        <v>OK,MD</v>
      </c>
      <c r="L246" s="1" t="e">
        <f t="shared" si="3"/>
        <v>#VALUE!</v>
      </c>
      <c r="M246" s="1">
        <f>(1-D246)*B246*C246-D246*C246-I246*C246</f>
        <v>10299.575000000001</v>
      </c>
      <c r="N246" s="1">
        <f>J246-D246</f>
        <v>3.9999999999999994E-2</v>
      </c>
    </row>
    <row r="247" spans="1:14" hidden="1" outlineLevel="2" x14ac:dyDescent="0.2">
      <c r="A247">
        <v>239</v>
      </c>
      <c r="B247">
        <v>0.15</v>
      </c>
      <c r="C247">
        <v>93186</v>
      </c>
      <c r="D247">
        <v>0.02</v>
      </c>
      <c r="E247" t="s">
        <v>34</v>
      </c>
      <c r="G247" s="5">
        <f>VLOOKUP(A247,assignments!$A$1:$B$426,2,FALSE)</f>
        <v>8</v>
      </c>
      <c r="H247" s="1">
        <f>VLOOKUP(G247,facilities!$A$2:$D$16,2,FALSE)</f>
        <v>2234064</v>
      </c>
      <c r="I247" s="1">
        <f>VLOOKUP(G247,facilities!$A$2:$D$16,3,FALSE)</f>
        <v>0.05</v>
      </c>
      <c r="J247" s="1">
        <f>VLOOKUP(G247,covenants!$A$2:$D$16,4,FALSE)</f>
        <v>0.09</v>
      </c>
      <c r="K247" s="1" t="str">
        <f>VLOOKUP(G247,covenants!$A$2:$D$16,3,FALSE)</f>
        <v>OK,MD</v>
      </c>
      <c r="L247" s="1" t="e">
        <f t="shared" si="3"/>
        <v>#VALUE!</v>
      </c>
      <c r="M247" s="1">
        <f>(1-D247)*B247*C247-D247*C247-I247*C247</f>
        <v>7175.3219999999992</v>
      </c>
      <c r="N247" s="1">
        <f>J247-D247</f>
        <v>6.9999999999999993E-2</v>
      </c>
    </row>
    <row r="248" spans="1:14" hidden="1" outlineLevel="2" x14ac:dyDescent="0.2">
      <c r="A248">
        <v>240</v>
      </c>
      <c r="B248">
        <v>0.15</v>
      </c>
      <c r="C248">
        <v>10885</v>
      </c>
      <c r="D248">
        <v>0.02</v>
      </c>
      <c r="E248" t="s">
        <v>29</v>
      </c>
      <c r="G248" s="5">
        <f>VLOOKUP(A248,assignments!$A$1:$B$426,2,FALSE)</f>
        <v>8</v>
      </c>
      <c r="H248" s="1">
        <f>VLOOKUP(G248,facilities!$A$2:$D$16,2,FALSE)</f>
        <v>2234064</v>
      </c>
      <c r="I248" s="1">
        <f>VLOOKUP(G248,facilities!$A$2:$D$16,3,FALSE)</f>
        <v>0.05</v>
      </c>
      <c r="J248" s="1">
        <f>VLOOKUP(G248,covenants!$A$2:$D$16,4,FALSE)</f>
        <v>0.09</v>
      </c>
      <c r="K248" s="1" t="str">
        <f>VLOOKUP(G248,covenants!$A$2:$D$16,3,FALSE)</f>
        <v>OK,MD</v>
      </c>
      <c r="L248" s="1" t="e">
        <f t="shared" si="3"/>
        <v>#VALUE!</v>
      </c>
      <c r="M248" s="1">
        <f>(1-D248)*B248*C248-D248*C248-I248*C248</f>
        <v>838.14499999999975</v>
      </c>
      <c r="N248" s="1">
        <f>J248-D248</f>
        <v>6.9999999999999993E-2</v>
      </c>
    </row>
    <row r="249" spans="1:14" hidden="1" outlineLevel="2" x14ac:dyDescent="0.2">
      <c r="A249">
        <v>241</v>
      </c>
      <c r="B249">
        <v>0.15</v>
      </c>
      <c r="C249">
        <v>22709</v>
      </c>
      <c r="D249">
        <v>0</v>
      </c>
      <c r="E249" t="s">
        <v>48</v>
      </c>
      <c r="G249" s="5">
        <f>VLOOKUP(A249,assignments!$A$1:$B$426,2,FALSE)</f>
        <v>8</v>
      </c>
      <c r="H249" s="1">
        <f>VLOOKUP(G249,facilities!$A$2:$D$16,2,FALSE)</f>
        <v>2234064</v>
      </c>
      <c r="I249" s="1">
        <f>VLOOKUP(G249,facilities!$A$2:$D$16,3,FALSE)</f>
        <v>0.05</v>
      </c>
      <c r="J249" s="1">
        <f>VLOOKUP(G249,covenants!$A$2:$D$16,4,FALSE)</f>
        <v>0.09</v>
      </c>
      <c r="K249" s="1" t="str">
        <f>VLOOKUP(G249,covenants!$A$2:$D$16,3,FALSE)</f>
        <v>OK,MD</v>
      </c>
      <c r="L249" s="1" t="e">
        <f t="shared" si="3"/>
        <v>#VALUE!</v>
      </c>
      <c r="M249" s="1">
        <f>(1-D249)*B249*C249-D249*C249-I249*C249</f>
        <v>2270.8999999999996</v>
      </c>
      <c r="N249" s="1">
        <f>J249-D249</f>
        <v>0.09</v>
      </c>
    </row>
    <row r="250" spans="1:14" hidden="1" outlineLevel="2" x14ac:dyDescent="0.2">
      <c r="A250">
        <v>242</v>
      </c>
      <c r="B250">
        <v>0.35</v>
      </c>
      <c r="C250">
        <v>45574</v>
      </c>
      <c r="D250">
        <v>0.08</v>
      </c>
      <c r="E250" t="s">
        <v>29</v>
      </c>
      <c r="G250" s="5">
        <f>VLOOKUP(A250,assignments!$A$1:$B$426,2,FALSE)</f>
        <v>8</v>
      </c>
      <c r="H250" s="1">
        <f>VLOOKUP(G250,facilities!$A$2:$D$16,2,FALSE)</f>
        <v>2234064</v>
      </c>
      <c r="I250" s="1">
        <f>VLOOKUP(G250,facilities!$A$2:$D$16,3,FALSE)</f>
        <v>0.05</v>
      </c>
      <c r="J250" s="1">
        <f>VLOOKUP(G250,covenants!$A$2:$D$16,4,FALSE)</f>
        <v>0.09</v>
      </c>
      <c r="K250" s="1" t="str">
        <f>VLOOKUP(G250,covenants!$A$2:$D$16,3,FALSE)</f>
        <v>OK,MD</v>
      </c>
      <c r="L250" s="1" t="e">
        <f t="shared" si="3"/>
        <v>#VALUE!</v>
      </c>
      <c r="M250" s="1">
        <f>(1-D250)*B250*C250-D250*C250-I250*C250</f>
        <v>8750.2079999999987</v>
      </c>
      <c r="N250" s="1">
        <f>J250-D250</f>
        <v>9.999999999999995E-3</v>
      </c>
    </row>
    <row r="251" spans="1:14" hidden="1" outlineLevel="2" x14ac:dyDescent="0.2">
      <c r="A251">
        <v>243</v>
      </c>
      <c r="B251">
        <v>0.35</v>
      </c>
      <c r="C251">
        <v>31814</v>
      </c>
      <c r="D251">
        <v>0.06</v>
      </c>
      <c r="E251" t="s">
        <v>25</v>
      </c>
      <c r="G251" s="5">
        <f>VLOOKUP(A251,assignments!$A$1:$B$426,2,FALSE)</f>
        <v>8</v>
      </c>
      <c r="H251" s="1">
        <f>VLOOKUP(G251,facilities!$A$2:$D$16,2,FALSE)</f>
        <v>2234064</v>
      </c>
      <c r="I251" s="1">
        <f>VLOOKUP(G251,facilities!$A$2:$D$16,3,FALSE)</f>
        <v>0.05</v>
      </c>
      <c r="J251" s="1">
        <f>VLOOKUP(G251,covenants!$A$2:$D$16,4,FALSE)</f>
        <v>0.09</v>
      </c>
      <c r="K251" s="1" t="str">
        <f>VLOOKUP(G251,covenants!$A$2:$D$16,3,FALSE)</f>
        <v>OK,MD</v>
      </c>
      <c r="L251" s="1" t="e">
        <f t="shared" si="3"/>
        <v>#VALUE!</v>
      </c>
      <c r="M251" s="1">
        <f>(1-D251)*B251*C251-D251*C251-I251*C251</f>
        <v>6967.2659999999987</v>
      </c>
      <c r="N251" s="1">
        <f>J251-D251</f>
        <v>0.03</v>
      </c>
    </row>
    <row r="252" spans="1:14" hidden="1" outlineLevel="2" x14ac:dyDescent="0.2">
      <c r="A252">
        <v>244</v>
      </c>
      <c r="B252">
        <v>0.15</v>
      </c>
      <c r="C252">
        <v>49511</v>
      </c>
      <c r="D252">
        <v>0.02</v>
      </c>
      <c r="E252" t="s">
        <v>21</v>
      </c>
      <c r="G252" s="5">
        <f>VLOOKUP(A252,assignments!$A$1:$B$426,2,FALSE)</f>
        <v>8</v>
      </c>
      <c r="H252" s="1">
        <f>VLOOKUP(G252,facilities!$A$2:$D$16,2,FALSE)</f>
        <v>2234064</v>
      </c>
      <c r="I252" s="1">
        <f>VLOOKUP(G252,facilities!$A$2:$D$16,3,FALSE)</f>
        <v>0.05</v>
      </c>
      <c r="J252" s="1">
        <f>VLOOKUP(G252,covenants!$A$2:$D$16,4,FALSE)</f>
        <v>0.09</v>
      </c>
      <c r="K252" s="1" t="str">
        <f>VLOOKUP(G252,covenants!$A$2:$D$16,3,FALSE)</f>
        <v>OK,MD</v>
      </c>
      <c r="L252" s="1" t="e">
        <f t="shared" si="3"/>
        <v>#VALUE!</v>
      </c>
      <c r="M252" s="1">
        <f>(1-D252)*B252*C252-D252*C252-I252*C252</f>
        <v>3812.3469999999988</v>
      </c>
      <c r="N252" s="1">
        <f>J252-D252</f>
        <v>6.9999999999999993E-2</v>
      </c>
    </row>
    <row r="253" spans="1:14" hidden="1" outlineLevel="2" x14ac:dyDescent="0.2">
      <c r="A253">
        <v>245</v>
      </c>
      <c r="B253">
        <v>0.25</v>
      </c>
      <c r="C253">
        <v>93298</v>
      </c>
      <c r="D253">
        <v>0.04</v>
      </c>
      <c r="E253" t="s">
        <v>20</v>
      </c>
      <c r="G253" s="5">
        <f>VLOOKUP(A253,assignments!$A$1:$B$426,2,FALSE)</f>
        <v>8</v>
      </c>
      <c r="H253" s="1">
        <f>VLOOKUP(G253,facilities!$A$2:$D$16,2,FALSE)</f>
        <v>2234064</v>
      </c>
      <c r="I253" s="1">
        <f>VLOOKUP(G253,facilities!$A$2:$D$16,3,FALSE)</f>
        <v>0.05</v>
      </c>
      <c r="J253" s="1">
        <f>VLOOKUP(G253,covenants!$A$2:$D$16,4,FALSE)</f>
        <v>0.09</v>
      </c>
      <c r="K253" s="1" t="str">
        <f>VLOOKUP(G253,covenants!$A$2:$D$16,3,FALSE)</f>
        <v>OK,MD</v>
      </c>
      <c r="L253" s="1" t="e">
        <f t="shared" si="3"/>
        <v>#VALUE!</v>
      </c>
      <c r="M253" s="1">
        <f>(1-D253)*B253*C253-D253*C253-I253*C253</f>
        <v>13994.699999999997</v>
      </c>
      <c r="N253" s="1">
        <f>J253-D253</f>
        <v>4.9999999999999996E-2</v>
      </c>
    </row>
    <row r="254" spans="1:14" hidden="1" outlineLevel="2" x14ac:dyDescent="0.2">
      <c r="A254">
        <v>246</v>
      </c>
      <c r="B254">
        <v>0.15</v>
      </c>
      <c r="C254">
        <v>93789</v>
      </c>
      <c r="D254">
        <v>0.01</v>
      </c>
      <c r="E254" t="s">
        <v>34</v>
      </c>
      <c r="G254" s="5">
        <f>VLOOKUP(A254,assignments!$A$1:$B$426,2,FALSE)</f>
        <v>8</v>
      </c>
      <c r="H254" s="1">
        <f>VLOOKUP(G254,facilities!$A$2:$D$16,2,FALSE)</f>
        <v>2234064</v>
      </c>
      <c r="I254" s="1">
        <f>VLOOKUP(G254,facilities!$A$2:$D$16,3,FALSE)</f>
        <v>0.05</v>
      </c>
      <c r="J254" s="1">
        <f>VLOOKUP(G254,covenants!$A$2:$D$16,4,FALSE)</f>
        <v>0.09</v>
      </c>
      <c r="K254" s="1" t="str">
        <f>VLOOKUP(G254,covenants!$A$2:$D$16,3,FALSE)</f>
        <v>OK,MD</v>
      </c>
      <c r="L254" s="1" t="e">
        <f t="shared" si="3"/>
        <v>#VALUE!</v>
      </c>
      <c r="M254" s="1">
        <f>(1-D254)*B254*C254-D254*C254-I254*C254</f>
        <v>8300.3264999999992</v>
      </c>
      <c r="N254" s="1">
        <f>J254-D254</f>
        <v>0.08</v>
      </c>
    </row>
    <row r="255" spans="1:14" hidden="1" outlineLevel="2" x14ac:dyDescent="0.2">
      <c r="A255">
        <v>247</v>
      </c>
      <c r="B255">
        <v>0.15</v>
      </c>
      <c r="C255">
        <v>77897</v>
      </c>
      <c r="D255">
        <v>0.02</v>
      </c>
      <c r="E255" t="s">
        <v>24</v>
      </c>
      <c r="G255" s="5">
        <f>VLOOKUP(A255,assignments!$A$1:$B$426,2,FALSE)</f>
        <v>8</v>
      </c>
      <c r="H255" s="1">
        <f>VLOOKUP(G255,facilities!$A$2:$D$16,2,FALSE)</f>
        <v>2234064</v>
      </c>
      <c r="I255" s="1">
        <f>VLOOKUP(G255,facilities!$A$2:$D$16,3,FALSE)</f>
        <v>0.05</v>
      </c>
      <c r="J255" s="1">
        <f>VLOOKUP(G255,covenants!$A$2:$D$16,4,FALSE)</f>
        <v>0.09</v>
      </c>
      <c r="K255" s="1" t="str">
        <f>VLOOKUP(G255,covenants!$A$2:$D$16,3,FALSE)</f>
        <v>OK,MD</v>
      </c>
      <c r="L255" s="1" t="e">
        <f t="shared" si="3"/>
        <v>#VALUE!</v>
      </c>
      <c r="M255" s="1">
        <f>(1-D255)*B255*C255-D255*C255-I255*C255</f>
        <v>5998.0689999999977</v>
      </c>
      <c r="N255" s="1">
        <f>J255-D255</f>
        <v>6.9999999999999993E-2</v>
      </c>
    </row>
    <row r="256" spans="1:14" hidden="1" outlineLevel="2" x14ac:dyDescent="0.2">
      <c r="A256">
        <v>248</v>
      </c>
      <c r="B256">
        <v>0.15</v>
      </c>
      <c r="C256">
        <v>99190</v>
      </c>
      <c r="D256">
        <v>0.01</v>
      </c>
      <c r="E256" t="s">
        <v>14</v>
      </c>
      <c r="G256" s="5">
        <f>VLOOKUP(A256,assignments!$A$1:$B$426,2,FALSE)</f>
        <v>8</v>
      </c>
      <c r="H256" s="1">
        <f>VLOOKUP(G256,facilities!$A$2:$D$16,2,FALSE)</f>
        <v>2234064</v>
      </c>
      <c r="I256" s="1">
        <f>VLOOKUP(G256,facilities!$A$2:$D$16,3,FALSE)</f>
        <v>0.05</v>
      </c>
      <c r="J256" s="1">
        <f>VLOOKUP(G256,covenants!$A$2:$D$16,4,FALSE)</f>
        <v>0.09</v>
      </c>
      <c r="K256" s="1" t="str">
        <f>VLOOKUP(G256,covenants!$A$2:$D$16,3,FALSE)</f>
        <v>OK,MD</v>
      </c>
      <c r="L256" s="1" t="e">
        <f t="shared" si="3"/>
        <v>#VALUE!</v>
      </c>
      <c r="M256" s="1">
        <f>(1-D256)*B256*C256-D256*C256-I256*C256</f>
        <v>8778.3150000000005</v>
      </c>
      <c r="N256" s="1">
        <f>J256-D256</f>
        <v>0.08</v>
      </c>
    </row>
    <row r="257" spans="1:14" hidden="1" outlineLevel="2" x14ac:dyDescent="0.2">
      <c r="A257">
        <v>249</v>
      </c>
      <c r="B257">
        <v>0.35</v>
      </c>
      <c r="C257">
        <v>79901</v>
      </c>
      <c r="D257">
        <v>0.08</v>
      </c>
      <c r="E257" t="s">
        <v>41</v>
      </c>
      <c r="G257" s="5">
        <f>VLOOKUP(A257,assignments!$A$1:$B$426,2,FALSE)</f>
        <v>8</v>
      </c>
      <c r="H257" s="1">
        <f>VLOOKUP(G257,facilities!$A$2:$D$16,2,FALSE)</f>
        <v>2234064</v>
      </c>
      <c r="I257" s="1">
        <f>VLOOKUP(G257,facilities!$A$2:$D$16,3,FALSE)</f>
        <v>0.05</v>
      </c>
      <c r="J257" s="1">
        <f>VLOOKUP(G257,covenants!$A$2:$D$16,4,FALSE)</f>
        <v>0.09</v>
      </c>
      <c r="K257" s="1" t="str">
        <f>VLOOKUP(G257,covenants!$A$2:$D$16,3,FALSE)</f>
        <v>OK,MD</v>
      </c>
      <c r="L257" s="1" t="e">
        <f t="shared" si="3"/>
        <v>#VALUE!</v>
      </c>
      <c r="M257" s="1">
        <f>(1-D257)*B257*C257-D257*C257-I257*C257</f>
        <v>15340.992000000002</v>
      </c>
      <c r="N257" s="1">
        <f>J257-D257</f>
        <v>9.999999999999995E-3</v>
      </c>
    </row>
    <row r="258" spans="1:14" hidden="1" outlineLevel="2" x14ac:dyDescent="0.2">
      <c r="A258">
        <v>250</v>
      </c>
      <c r="B258">
        <v>0.25</v>
      </c>
      <c r="C258">
        <v>22789</v>
      </c>
      <c r="D258">
        <v>0.06</v>
      </c>
      <c r="E258" t="s">
        <v>39</v>
      </c>
      <c r="G258" s="5">
        <f>VLOOKUP(A258,assignments!$A$1:$B$426,2,FALSE)</f>
        <v>8</v>
      </c>
      <c r="H258" s="1">
        <f>VLOOKUP(G258,facilities!$A$2:$D$16,2,FALSE)</f>
        <v>2234064</v>
      </c>
      <c r="I258" s="1">
        <f>VLOOKUP(G258,facilities!$A$2:$D$16,3,FALSE)</f>
        <v>0.05</v>
      </c>
      <c r="J258" s="1">
        <f>VLOOKUP(G258,covenants!$A$2:$D$16,4,FALSE)</f>
        <v>0.09</v>
      </c>
      <c r="K258" s="1" t="str">
        <f>VLOOKUP(G258,covenants!$A$2:$D$16,3,FALSE)</f>
        <v>OK,MD</v>
      </c>
      <c r="L258" s="1" t="e">
        <f t="shared" si="3"/>
        <v>#VALUE!</v>
      </c>
      <c r="M258" s="1">
        <f>(1-D258)*B258*C258-D258*C258-I258*C258</f>
        <v>2848.625</v>
      </c>
      <c r="N258" s="1">
        <f>J258-D258</f>
        <v>0.03</v>
      </c>
    </row>
    <row r="259" spans="1:14" hidden="1" outlineLevel="2" x14ac:dyDescent="0.2">
      <c r="A259">
        <v>251</v>
      </c>
      <c r="B259">
        <v>0.35</v>
      </c>
      <c r="C259">
        <v>27072</v>
      </c>
      <c r="D259">
        <v>0.06</v>
      </c>
      <c r="E259" t="s">
        <v>18</v>
      </c>
      <c r="G259" s="5">
        <f>VLOOKUP(A259,assignments!$A$1:$B$426,2,FALSE)</f>
        <v>8</v>
      </c>
      <c r="H259" s="1">
        <f>VLOOKUP(G259,facilities!$A$2:$D$16,2,FALSE)</f>
        <v>2234064</v>
      </c>
      <c r="I259" s="1">
        <f>VLOOKUP(G259,facilities!$A$2:$D$16,3,FALSE)</f>
        <v>0.05</v>
      </c>
      <c r="J259" s="1">
        <f>VLOOKUP(G259,covenants!$A$2:$D$16,4,FALSE)</f>
        <v>0.09</v>
      </c>
      <c r="K259" s="1" t="str">
        <f>VLOOKUP(G259,covenants!$A$2:$D$16,3,FALSE)</f>
        <v>OK,MD</v>
      </c>
      <c r="L259" s="1" t="e">
        <f t="shared" ref="L259:L322" si="4">SEARCH(E259,K259)</f>
        <v>#VALUE!</v>
      </c>
      <c r="M259" s="1">
        <f>(1-D259)*B259*C259-D259*C259-I259*C259</f>
        <v>5928.7679999999982</v>
      </c>
      <c r="N259" s="1">
        <f>J259-D259</f>
        <v>0.03</v>
      </c>
    </row>
    <row r="260" spans="1:14" hidden="1" outlineLevel="2" x14ac:dyDescent="0.2">
      <c r="A260">
        <v>252</v>
      </c>
      <c r="B260">
        <v>0.15</v>
      </c>
      <c r="C260">
        <v>44362</v>
      </c>
      <c r="D260">
        <v>0.02</v>
      </c>
      <c r="E260" t="s">
        <v>50</v>
      </c>
      <c r="G260" s="5">
        <f>VLOOKUP(A260,assignments!$A$1:$B$426,2,FALSE)</f>
        <v>8</v>
      </c>
      <c r="H260" s="1">
        <f>VLOOKUP(G260,facilities!$A$2:$D$16,2,FALSE)</f>
        <v>2234064</v>
      </c>
      <c r="I260" s="1">
        <f>VLOOKUP(G260,facilities!$A$2:$D$16,3,FALSE)</f>
        <v>0.05</v>
      </c>
      <c r="J260" s="1">
        <f>VLOOKUP(G260,covenants!$A$2:$D$16,4,FALSE)</f>
        <v>0.09</v>
      </c>
      <c r="K260" s="1" t="str">
        <f>VLOOKUP(G260,covenants!$A$2:$D$16,3,FALSE)</f>
        <v>OK,MD</v>
      </c>
      <c r="L260" s="1" t="e">
        <f t="shared" si="4"/>
        <v>#VALUE!</v>
      </c>
      <c r="M260" s="1">
        <f>(1-D260)*B260*C260-D260*C260-I260*C260</f>
        <v>3415.8740000000003</v>
      </c>
      <c r="N260" s="1">
        <f>J260-D260</f>
        <v>6.9999999999999993E-2</v>
      </c>
    </row>
    <row r="261" spans="1:14" hidden="1" outlineLevel="2" x14ac:dyDescent="0.2">
      <c r="A261">
        <v>254</v>
      </c>
      <c r="B261">
        <v>0.15</v>
      </c>
      <c r="C261">
        <v>38436</v>
      </c>
      <c r="D261">
        <v>0.01</v>
      </c>
      <c r="E261" t="s">
        <v>13</v>
      </c>
      <c r="G261" s="5">
        <f>VLOOKUP(A261,assignments!$A$1:$B$426,2,FALSE)</f>
        <v>8</v>
      </c>
      <c r="H261" s="1">
        <f>VLOOKUP(G261,facilities!$A$2:$D$16,2,FALSE)</f>
        <v>2234064</v>
      </c>
      <c r="I261" s="1">
        <f>VLOOKUP(G261,facilities!$A$2:$D$16,3,FALSE)</f>
        <v>0.05</v>
      </c>
      <c r="J261" s="1">
        <f>VLOOKUP(G261,covenants!$A$2:$D$16,4,FALSE)</f>
        <v>0.09</v>
      </c>
      <c r="K261" s="1" t="str">
        <f>VLOOKUP(G261,covenants!$A$2:$D$16,3,FALSE)</f>
        <v>OK,MD</v>
      </c>
      <c r="L261" s="1" t="e">
        <f t="shared" si="4"/>
        <v>#VALUE!</v>
      </c>
      <c r="M261" s="1">
        <f>(1-D261)*B261*C261-D261*C261-I261*C261</f>
        <v>3401.5860000000002</v>
      </c>
      <c r="N261" s="1">
        <f>J261-D261</f>
        <v>0.08</v>
      </c>
    </row>
    <row r="262" spans="1:14" hidden="1" outlineLevel="2" x14ac:dyDescent="0.2">
      <c r="A262">
        <v>255</v>
      </c>
      <c r="B262">
        <v>0.15</v>
      </c>
      <c r="C262">
        <v>94094</v>
      </c>
      <c r="D262">
        <v>0.01</v>
      </c>
      <c r="E262" t="s">
        <v>27</v>
      </c>
      <c r="G262" s="5">
        <f>VLOOKUP(A262,assignments!$A$1:$B$426,2,FALSE)</f>
        <v>8</v>
      </c>
      <c r="H262" s="1">
        <f>VLOOKUP(G262,facilities!$A$2:$D$16,2,FALSE)</f>
        <v>2234064</v>
      </c>
      <c r="I262" s="1">
        <f>VLOOKUP(G262,facilities!$A$2:$D$16,3,FALSE)</f>
        <v>0.05</v>
      </c>
      <c r="J262" s="1">
        <f>VLOOKUP(G262,covenants!$A$2:$D$16,4,FALSE)</f>
        <v>0.09</v>
      </c>
      <c r="K262" s="1" t="str">
        <f>VLOOKUP(G262,covenants!$A$2:$D$16,3,FALSE)</f>
        <v>OK,MD</v>
      </c>
      <c r="L262" s="1" t="e">
        <f t="shared" si="4"/>
        <v>#VALUE!</v>
      </c>
      <c r="M262" s="1">
        <f>(1-D262)*B262*C262-D262*C262-I262*C262</f>
        <v>8327.3189999999995</v>
      </c>
      <c r="N262" s="1">
        <f>J262-D262</f>
        <v>0.08</v>
      </c>
    </row>
    <row r="263" spans="1:14" hidden="1" outlineLevel="2" x14ac:dyDescent="0.2">
      <c r="A263">
        <v>256</v>
      </c>
      <c r="B263">
        <v>0.15</v>
      </c>
      <c r="C263">
        <v>68776</v>
      </c>
      <c r="D263">
        <v>0.01</v>
      </c>
      <c r="E263" t="s">
        <v>49</v>
      </c>
      <c r="G263" s="5">
        <f>VLOOKUP(A263,assignments!$A$1:$B$426,2,FALSE)</f>
        <v>8</v>
      </c>
      <c r="H263" s="1">
        <f>VLOOKUP(G263,facilities!$A$2:$D$16,2,FALSE)</f>
        <v>2234064</v>
      </c>
      <c r="I263" s="1">
        <f>VLOOKUP(G263,facilities!$A$2:$D$16,3,FALSE)</f>
        <v>0.05</v>
      </c>
      <c r="J263" s="1">
        <f>VLOOKUP(G263,covenants!$A$2:$D$16,4,FALSE)</f>
        <v>0.09</v>
      </c>
      <c r="K263" s="1" t="str">
        <f>VLOOKUP(G263,covenants!$A$2:$D$16,3,FALSE)</f>
        <v>OK,MD</v>
      </c>
      <c r="L263" s="1" t="e">
        <f t="shared" si="4"/>
        <v>#VALUE!</v>
      </c>
      <c r="M263" s="1">
        <f>(1-D263)*B263*C263-D263*C263-I263*C263</f>
        <v>6086.6759999999986</v>
      </c>
      <c r="N263" s="1">
        <f>J263-D263</f>
        <v>0.08</v>
      </c>
    </row>
    <row r="264" spans="1:14" hidden="1" outlineLevel="2" x14ac:dyDescent="0.2">
      <c r="A264">
        <v>257</v>
      </c>
      <c r="B264">
        <v>0.25</v>
      </c>
      <c r="C264">
        <v>33654</v>
      </c>
      <c r="D264">
        <v>0.05</v>
      </c>
      <c r="E264" t="s">
        <v>47</v>
      </c>
      <c r="G264" s="5">
        <f>VLOOKUP(A264,assignments!$A$1:$B$426,2,FALSE)</f>
        <v>8</v>
      </c>
      <c r="H264" s="1">
        <f>VLOOKUP(G264,facilities!$A$2:$D$16,2,FALSE)</f>
        <v>2234064</v>
      </c>
      <c r="I264" s="1">
        <f>VLOOKUP(G264,facilities!$A$2:$D$16,3,FALSE)</f>
        <v>0.05</v>
      </c>
      <c r="J264" s="1">
        <f>VLOOKUP(G264,covenants!$A$2:$D$16,4,FALSE)</f>
        <v>0.09</v>
      </c>
      <c r="K264" s="1" t="str">
        <f>VLOOKUP(G264,covenants!$A$2:$D$16,3,FALSE)</f>
        <v>OK,MD</v>
      </c>
      <c r="L264" s="1" t="e">
        <f t="shared" si="4"/>
        <v>#VALUE!</v>
      </c>
      <c r="M264" s="1">
        <f>(1-D264)*B264*C264-D264*C264-I264*C264</f>
        <v>4627.4250000000002</v>
      </c>
      <c r="N264" s="1">
        <f>J264-D264</f>
        <v>3.9999999999999994E-2</v>
      </c>
    </row>
    <row r="265" spans="1:14" hidden="1" outlineLevel="2" x14ac:dyDescent="0.2">
      <c r="A265">
        <v>258</v>
      </c>
      <c r="B265">
        <v>0.25</v>
      </c>
      <c r="C265">
        <v>80758</v>
      </c>
      <c r="D265">
        <v>0.05</v>
      </c>
      <c r="E265" t="s">
        <v>24</v>
      </c>
      <c r="G265" s="5">
        <f>VLOOKUP(A265,assignments!$A$1:$B$426,2,FALSE)</f>
        <v>8</v>
      </c>
      <c r="H265" s="1">
        <f>VLOOKUP(G265,facilities!$A$2:$D$16,2,FALSE)</f>
        <v>2234064</v>
      </c>
      <c r="I265" s="1">
        <f>VLOOKUP(G265,facilities!$A$2:$D$16,3,FALSE)</f>
        <v>0.05</v>
      </c>
      <c r="J265" s="1">
        <f>VLOOKUP(G265,covenants!$A$2:$D$16,4,FALSE)</f>
        <v>0.09</v>
      </c>
      <c r="K265" s="1" t="str">
        <f>VLOOKUP(G265,covenants!$A$2:$D$16,3,FALSE)</f>
        <v>OK,MD</v>
      </c>
      <c r="L265" s="1" t="e">
        <f t="shared" si="4"/>
        <v>#VALUE!</v>
      </c>
      <c r="M265" s="1">
        <f>(1-D265)*B265*C265-D265*C265-I265*C265</f>
        <v>11104.224999999999</v>
      </c>
      <c r="N265" s="1">
        <f>J265-D265</f>
        <v>3.9999999999999994E-2</v>
      </c>
    </row>
    <row r="266" spans="1:14" hidden="1" outlineLevel="2" x14ac:dyDescent="0.2">
      <c r="A266">
        <v>259</v>
      </c>
      <c r="B266">
        <v>0.25</v>
      </c>
      <c r="C266">
        <v>72643</v>
      </c>
      <c r="D266">
        <v>0.05</v>
      </c>
      <c r="E266" t="s">
        <v>15</v>
      </c>
      <c r="G266" s="5">
        <f>VLOOKUP(A266,assignments!$A$1:$B$426,2,FALSE)</f>
        <v>8</v>
      </c>
      <c r="H266" s="1">
        <f>VLOOKUP(G266,facilities!$A$2:$D$16,2,FALSE)</f>
        <v>2234064</v>
      </c>
      <c r="I266" s="1">
        <f>VLOOKUP(G266,facilities!$A$2:$D$16,3,FALSE)</f>
        <v>0.05</v>
      </c>
      <c r="J266" s="1">
        <f>VLOOKUP(G266,covenants!$A$2:$D$16,4,FALSE)</f>
        <v>0.09</v>
      </c>
      <c r="K266" s="1" t="str">
        <f>VLOOKUP(G266,covenants!$A$2:$D$16,3,FALSE)</f>
        <v>OK,MD</v>
      </c>
      <c r="L266" s="1" t="e">
        <f t="shared" si="4"/>
        <v>#VALUE!</v>
      </c>
      <c r="M266" s="1">
        <f>(1-D266)*B266*C266-D266*C266-I266*C266</f>
        <v>9988.4124999999985</v>
      </c>
      <c r="N266" s="1">
        <f>J266-D266</f>
        <v>3.9999999999999994E-2</v>
      </c>
    </row>
    <row r="267" spans="1:14" hidden="1" outlineLevel="2" x14ac:dyDescent="0.2">
      <c r="A267">
        <v>260</v>
      </c>
      <c r="B267">
        <v>0.35</v>
      </c>
      <c r="C267">
        <v>18478</v>
      </c>
      <c r="D267">
        <v>0.08</v>
      </c>
      <c r="E267" t="s">
        <v>28</v>
      </c>
      <c r="G267" s="5">
        <f>VLOOKUP(A267,assignments!$A$1:$B$426,2,FALSE)</f>
        <v>8</v>
      </c>
      <c r="H267" s="1">
        <f>VLOOKUP(G267,facilities!$A$2:$D$16,2,FALSE)</f>
        <v>2234064</v>
      </c>
      <c r="I267" s="1">
        <f>VLOOKUP(G267,facilities!$A$2:$D$16,3,FALSE)</f>
        <v>0.05</v>
      </c>
      <c r="J267" s="1">
        <f>VLOOKUP(G267,covenants!$A$2:$D$16,4,FALSE)</f>
        <v>0.09</v>
      </c>
      <c r="K267" s="1" t="str">
        <f>VLOOKUP(G267,covenants!$A$2:$D$16,3,FALSE)</f>
        <v>OK,MD</v>
      </c>
      <c r="L267" s="1" t="e">
        <f t="shared" si="4"/>
        <v>#VALUE!</v>
      </c>
      <c r="M267" s="1">
        <f>(1-D267)*B267*C267-D267*C267-I267*C267</f>
        <v>3547.7760000000003</v>
      </c>
      <c r="N267" s="1">
        <f>J267-D267</f>
        <v>9.999999999999995E-3</v>
      </c>
    </row>
    <row r="268" spans="1:14" hidden="1" outlineLevel="2" x14ac:dyDescent="0.2">
      <c r="A268">
        <v>261</v>
      </c>
      <c r="B268">
        <v>0.15</v>
      </c>
      <c r="C268">
        <v>17295</v>
      </c>
      <c r="D268">
        <v>0.01</v>
      </c>
      <c r="E268" t="s">
        <v>32</v>
      </c>
      <c r="G268" s="5">
        <f>VLOOKUP(A268,assignments!$A$1:$B$426,2,FALSE)</f>
        <v>8</v>
      </c>
      <c r="H268" s="1">
        <f>VLOOKUP(G268,facilities!$A$2:$D$16,2,FALSE)</f>
        <v>2234064</v>
      </c>
      <c r="I268" s="1">
        <f>VLOOKUP(G268,facilities!$A$2:$D$16,3,FALSE)</f>
        <v>0.05</v>
      </c>
      <c r="J268" s="1">
        <f>VLOOKUP(G268,covenants!$A$2:$D$16,4,FALSE)</f>
        <v>0.09</v>
      </c>
      <c r="K268" s="1" t="str">
        <f>VLOOKUP(G268,covenants!$A$2:$D$16,3,FALSE)</f>
        <v>OK,MD</v>
      </c>
      <c r="L268" s="1" t="e">
        <f t="shared" si="4"/>
        <v>#VALUE!</v>
      </c>
      <c r="M268" s="1">
        <f>(1-D268)*B268*C268-D268*C268-I268*C268</f>
        <v>1530.6075000000001</v>
      </c>
      <c r="N268" s="1">
        <f>J268-D268</f>
        <v>0.08</v>
      </c>
    </row>
    <row r="269" spans="1:14" hidden="1" outlineLevel="2" x14ac:dyDescent="0.2">
      <c r="A269">
        <v>262</v>
      </c>
      <c r="B269">
        <v>0.35</v>
      </c>
      <c r="C269">
        <v>94084</v>
      </c>
      <c r="D269">
        <v>0.09</v>
      </c>
      <c r="E269" t="s">
        <v>26</v>
      </c>
      <c r="G269" s="5">
        <f>VLOOKUP(A269,assignments!$A$1:$B$426,2,FALSE)</f>
        <v>8</v>
      </c>
      <c r="H269" s="1">
        <f>VLOOKUP(G269,facilities!$A$2:$D$16,2,FALSE)</f>
        <v>2234064</v>
      </c>
      <c r="I269" s="1">
        <f>VLOOKUP(G269,facilities!$A$2:$D$16,3,FALSE)</f>
        <v>0.05</v>
      </c>
      <c r="J269" s="1">
        <f>VLOOKUP(G269,covenants!$A$2:$D$16,4,FALSE)</f>
        <v>0.09</v>
      </c>
      <c r="K269" s="1" t="str">
        <f>VLOOKUP(G269,covenants!$A$2:$D$16,3,FALSE)</f>
        <v>OK,MD</v>
      </c>
      <c r="L269" s="1" t="e">
        <f t="shared" si="4"/>
        <v>#VALUE!</v>
      </c>
      <c r="M269" s="1">
        <f>(1-D269)*B269*C269-D269*C269-I269*C269</f>
        <v>16793.994000000002</v>
      </c>
      <c r="N269" s="1">
        <f>J269-D269</f>
        <v>0</v>
      </c>
    </row>
    <row r="270" spans="1:14" hidden="1" outlineLevel="2" x14ac:dyDescent="0.2">
      <c r="A270">
        <v>263</v>
      </c>
      <c r="B270">
        <v>0.15</v>
      </c>
      <c r="C270">
        <v>34687</v>
      </c>
      <c r="D270">
        <v>0.02</v>
      </c>
      <c r="E270" t="s">
        <v>23</v>
      </c>
      <c r="G270" s="5">
        <f>VLOOKUP(A270,assignments!$A$1:$B$426,2,FALSE)</f>
        <v>8</v>
      </c>
      <c r="H270" s="1">
        <f>VLOOKUP(G270,facilities!$A$2:$D$16,2,FALSE)</f>
        <v>2234064</v>
      </c>
      <c r="I270" s="1">
        <f>VLOOKUP(G270,facilities!$A$2:$D$16,3,FALSE)</f>
        <v>0.05</v>
      </c>
      <c r="J270" s="1">
        <f>VLOOKUP(G270,covenants!$A$2:$D$16,4,FALSE)</f>
        <v>0.09</v>
      </c>
      <c r="K270" s="1" t="str">
        <f>VLOOKUP(G270,covenants!$A$2:$D$16,3,FALSE)</f>
        <v>OK,MD</v>
      </c>
      <c r="L270" s="1" t="e">
        <f t="shared" si="4"/>
        <v>#VALUE!</v>
      </c>
      <c r="M270" s="1">
        <f>(1-D270)*B270*C270-D270*C270-I270*C270</f>
        <v>2670.8989999999994</v>
      </c>
      <c r="N270" s="1">
        <f>J270-D270</f>
        <v>6.9999999999999993E-2</v>
      </c>
    </row>
    <row r="271" spans="1:14" hidden="1" outlineLevel="2" x14ac:dyDescent="0.2">
      <c r="A271">
        <v>264</v>
      </c>
      <c r="B271">
        <v>0.35</v>
      </c>
      <c r="C271">
        <v>74420</v>
      </c>
      <c r="D271">
        <v>0.09</v>
      </c>
      <c r="E271" t="s">
        <v>40</v>
      </c>
      <c r="G271" s="5">
        <f>VLOOKUP(A271,assignments!$A$1:$B$426,2,FALSE)</f>
        <v>8</v>
      </c>
      <c r="H271" s="1">
        <f>VLOOKUP(G271,facilities!$A$2:$D$16,2,FALSE)</f>
        <v>2234064</v>
      </c>
      <c r="I271" s="1">
        <f>VLOOKUP(G271,facilities!$A$2:$D$16,3,FALSE)</f>
        <v>0.05</v>
      </c>
      <c r="J271" s="1">
        <f>VLOOKUP(G271,covenants!$A$2:$D$16,4,FALSE)</f>
        <v>0.09</v>
      </c>
      <c r="K271" s="1" t="str">
        <f>VLOOKUP(G271,covenants!$A$2:$D$16,3,FALSE)</f>
        <v>OK,MD</v>
      </c>
      <c r="L271" s="1" t="e">
        <f t="shared" si="4"/>
        <v>#VALUE!</v>
      </c>
      <c r="M271" s="1">
        <f>(1-D271)*B271*C271-D271*C271-I271*C271</f>
        <v>13283.970000000001</v>
      </c>
      <c r="N271" s="1">
        <f>J271-D271</f>
        <v>0</v>
      </c>
    </row>
    <row r="272" spans="1:14" hidden="1" outlineLevel="2" x14ac:dyDescent="0.2">
      <c r="A272">
        <v>267</v>
      </c>
      <c r="B272">
        <v>0.15</v>
      </c>
      <c r="C272">
        <v>74777</v>
      </c>
      <c r="D272">
        <v>0.02</v>
      </c>
      <c r="E272" t="s">
        <v>48</v>
      </c>
      <c r="G272" s="5">
        <f>VLOOKUP(A272,assignments!$A$1:$B$426,2,FALSE)</f>
        <v>8</v>
      </c>
      <c r="H272" s="1">
        <f>VLOOKUP(G272,facilities!$A$2:$D$16,2,FALSE)</f>
        <v>2234064</v>
      </c>
      <c r="I272" s="1">
        <f>VLOOKUP(G272,facilities!$A$2:$D$16,3,FALSE)</f>
        <v>0.05</v>
      </c>
      <c r="J272" s="1">
        <f>VLOOKUP(G272,covenants!$A$2:$D$16,4,FALSE)</f>
        <v>0.09</v>
      </c>
      <c r="K272" s="1" t="str">
        <f>VLOOKUP(G272,covenants!$A$2:$D$16,3,FALSE)</f>
        <v>OK,MD</v>
      </c>
      <c r="L272" s="1" t="e">
        <f t="shared" si="4"/>
        <v>#VALUE!</v>
      </c>
      <c r="M272" s="1">
        <f>(1-D272)*B272*C272-D272*C272-I272*C272</f>
        <v>5757.8289999999997</v>
      </c>
      <c r="N272" s="1">
        <f>J272-D272</f>
        <v>6.9999999999999993E-2</v>
      </c>
    </row>
    <row r="273" spans="1:14" hidden="1" outlineLevel="2" x14ac:dyDescent="0.2">
      <c r="A273">
        <v>268</v>
      </c>
      <c r="B273">
        <v>0.15</v>
      </c>
      <c r="C273">
        <v>23377</v>
      </c>
      <c r="D273">
        <v>0.01</v>
      </c>
      <c r="E273" t="s">
        <v>6</v>
      </c>
      <c r="G273" s="5">
        <f>VLOOKUP(A273,assignments!$A$1:$B$426,2,FALSE)</f>
        <v>8</v>
      </c>
      <c r="H273" s="1">
        <f>VLOOKUP(G273,facilities!$A$2:$D$16,2,FALSE)</f>
        <v>2234064</v>
      </c>
      <c r="I273" s="1">
        <f>VLOOKUP(G273,facilities!$A$2:$D$16,3,FALSE)</f>
        <v>0.05</v>
      </c>
      <c r="J273" s="1">
        <f>VLOOKUP(G273,covenants!$A$2:$D$16,4,FALSE)</f>
        <v>0.09</v>
      </c>
      <c r="K273" s="1" t="str">
        <f>VLOOKUP(G273,covenants!$A$2:$D$16,3,FALSE)</f>
        <v>OK,MD</v>
      </c>
      <c r="L273" s="1" t="e">
        <f t="shared" si="4"/>
        <v>#VALUE!</v>
      </c>
      <c r="M273" s="1">
        <f>(1-D273)*B273*C273-D273*C273-I273*C273</f>
        <v>2068.8644999999997</v>
      </c>
      <c r="N273" s="1">
        <f>J273-D273</f>
        <v>0.08</v>
      </c>
    </row>
    <row r="274" spans="1:14" hidden="1" outlineLevel="2" x14ac:dyDescent="0.2">
      <c r="A274">
        <v>269</v>
      </c>
      <c r="B274">
        <v>0.25</v>
      </c>
      <c r="C274">
        <v>25720</v>
      </c>
      <c r="D274">
        <v>0.05</v>
      </c>
      <c r="E274" t="s">
        <v>51</v>
      </c>
      <c r="G274" s="5">
        <f>VLOOKUP(A274,assignments!$A$1:$B$426,2,FALSE)</f>
        <v>8</v>
      </c>
      <c r="H274" s="1">
        <f>VLOOKUP(G274,facilities!$A$2:$D$16,2,FALSE)</f>
        <v>2234064</v>
      </c>
      <c r="I274" s="1">
        <f>VLOOKUP(G274,facilities!$A$2:$D$16,3,FALSE)</f>
        <v>0.05</v>
      </c>
      <c r="J274" s="1">
        <f>VLOOKUP(G274,covenants!$A$2:$D$16,4,FALSE)</f>
        <v>0.09</v>
      </c>
      <c r="K274" s="1" t="str">
        <f>VLOOKUP(G274,covenants!$A$2:$D$16,3,FALSE)</f>
        <v>OK,MD</v>
      </c>
      <c r="L274" s="1" t="e">
        <f t="shared" si="4"/>
        <v>#VALUE!</v>
      </c>
      <c r="M274" s="1">
        <f>(1-D274)*B274*C274-D274*C274-I274*C274</f>
        <v>3536.5</v>
      </c>
      <c r="N274" s="1">
        <f>J274-D274</f>
        <v>3.9999999999999994E-2</v>
      </c>
    </row>
    <row r="275" spans="1:14" hidden="1" outlineLevel="2" x14ac:dyDescent="0.2">
      <c r="A275">
        <v>270</v>
      </c>
      <c r="B275">
        <v>0.25</v>
      </c>
      <c r="C275">
        <v>51770</v>
      </c>
      <c r="D275">
        <v>0.06</v>
      </c>
      <c r="E275" t="s">
        <v>33</v>
      </c>
      <c r="G275" s="5">
        <f>VLOOKUP(A275,assignments!$A$1:$B$426,2,FALSE)</f>
        <v>8</v>
      </c>
      <c r="H275" s="1">
        <f>VLOOKUP(G275,facilities!$A$2:$D$16,2,FALSE)</f>
        <v>2234064</v>
      </c>
      <c r="I275" s="1">
        <f>VLOOKUP(G275,facilities!$A$2:$D$16,3,FALSE)</f>
        <v>0.05</v>
      </c>
      <c r="J275" s="1">
        <f>VLOOKUP(G275,covenants!$A$2:$D$16,4,FALSE)</f>
        <v>0.09</v>
      </c>
      <c r="K275" s="1" t="str">
        <f>VLOOKUP(G275,covenants!$A$2:$D$16,3,FALSE)</f>
        <v>OK,MD</v>
      </c>
      <c r="L275" s="1" t="e">
        <f t="shared" si="4"/>
        <v>#VALUE!</v>
      </c>
      <c r="M275" s="1">
        <f>(1-D275)*B275*C275-D275*C275-I275*C275</f>
        <v>6471.25</v>
      </c>
      <c r="N275" s="1">
        <f>J275-D275</f>
        <v>0.03</v>
      </c>
    </row>
    <row r="276" spans="1:14" hidden="1" outlineLevel="2" x14ac:dyDescent="0.2">
      <c r="A276">
        <v>271</v>
      </c>
      <c r="B276">
        <v>0.35</v>
      </c>
      <c r="C276">
        <v>79922</v>
      </c>
      <c r="D276">
        <v>0.09</v>
      </c>
      <c r="E276" t="s">
        <v>33</v>
      </c>
      <c r="G276" s="5">
        <f>VLOOKUP(A276,assignments!$A$1:$B$426,2,FALSE)</f>
        <v>8</v>
      </c>
      <c r="H276" s="1">
        <f>VLOOKUP(G276,facilities!$A$2:$D$16,2,FALSE)</f>
        <v>2234064</v>
      </c>
      <c r="I276" s="1">
        <f>VLOOKUP(G276,facilities!$A$2:$D$16,3,FALSE)</f>
        <v>0.05</v>
      </c>
      <c r="J276" s="1">
        <f>VLOOKUP(G276,covenants!$A$2:$D$16,4,FALSE)</f>
        <v>0.09</v>
      </c>
      <c r="K276" s="1" t="str">
        <f>VLOOKUP(G276,covenants!$A$2:$D$16,3,FALSE)</f>
        <v>OK,MD</v>
      </c>
      <c r="L276" s="1" t="e">
        <f t="shared" si="4"/>
        <v>#VALUE!</v>
      </c>
      <c r="M276" s="1">
        <f>(1-D276)*B276*C276-D276*C276-I276*C276</f>
        <v>14266.076999999999</v>
      </c>
      <c r="N276" s="1">
        <f>J276-D276</f>
        <v>0</v>
      </c>
    </row>
    <row r="277" spans="1:14" hidden="1" outlineLevel="2" x14ac:dyDescent="0.2">
      <c r="A277">
        <v>272</v>
      </c>
      <c r="B277">
        <v>0.35</v>
      </c>
      <c r="C277">
        <v>33132</v>
      </c>
      <c r="D277">
        <v>0.08</v>
      </c>
      <c r="E277" t="s">
        <v>31</v>
      </c>
      <c r="G277" s="5">
        <f>VLOOKUP(A277,assignments!$A$1:$B$426,2,FALSE)</f>
        <v>8</v>
      </c>
      <c r="H277" s="1">
        <f>VLOOKUP(G277,facilities!$A$2:$D$16,2,FALSE)</f>
        <v>2234064</v>
      </c>
      <c r="I277" s="1">
        <f>VLOOKUP(G277,facilities!$A$2:$D$16,3,FALSE)</f>
        <v>0.05</v>
      </c>
      <c r="J277" s="1">
        <f>VLOOKUP(G277,covenants!$A$2:$D$16,4,FALSE)</f>
        <v>0.09</v>
      </c>
      <c r="K277" s="1" t="str">
        <f>VLOOKUP(G277,covenants!$A$2:$D$16,3,FALSE)</f>
        <v>OK,MD</v>
      </c>
      <c r="L277" s="1" t="e">
        <f t="shared" si="4"/>
        <v>#VALUE!</v>
      </c>
      <c r="M277" s="1">
        <f>(1-D277)*B277*C277-D277*C277-I277*C277</f>
        <v>6361.344000000001</v>
      </c>
      <c r="N277" s="1">
        <f>J277-D277</f>
        <v>9.999999999999995E-3</v>
      </c>
    </row>
    <row r="278" spans="1:14" hidden="1" outlineLevel="2" x14ac:dyDescent="0.2">
      <c r="A278">
        <v>273</v>
      </c>
      <c r="B278">
        <v>0.35</v>
      </c>
      <c r="C278">
        <v>44202</v>
      </c>
      <c r="D278">
        <v>7.0000000000000007E-2</v>
      </c>
      <c r="E278" t="s">
        <v>44</v>
      </c>
      <c r="G278" s="5">
        <f>VLOOKUP(A278,assignments!$A$1:$B$426,2,FALSE)</f>
        <v>8</v>
      </c>
      <c r="H278" s="1">
        <f>VLOOKUP(G278,facilities!$A$2:$D$16,2,FALSE)</f>
        <v>2234064</v>
      </c>
      <c r="I278" s="1">
        <f>VLOOKUP(G278,facilities!$A$2:$D$16,3,FALSE)</f>
        <v>0.05</v>
      </c>
      <c r="J278" s="1">
        <f>VLOOKUP(G278,covenants!$A$2:$D$16,4,FALSE)</f>
        <v>0.09</v>
      </c>
      <c r="K278" s="1" t="str">
        <f>VLOOKUP(G278,covenants!$A$2:$D$16,3,FALSE)</f>
        <v>OK,MD</v>
      </c>
      <c r="L278" s="1" t="e">
        <f t="shared" si="4"/>
        <v>#VALUE!</v>
      </c>
      <c r="M278" s="1">
        <f>(1-D278)*B278*C278-D278*C278-I278*C278</f>
        <v>9083.5109999999968</v>
      </c>
      <c r="N278" s="1">
        <f>J278-D278</f>
        <v>1.999999999999999E-2</v>
      </c>
    </row>
    <row r="279" spans="1:14" hidden="1" outlineLevel="2" x14ac:dyDescent="0.2">
      <c r="A279">
        <v>274</v>
      </c>
      <c r="B279">
        <v>0.35</v>
      </c>
      <c r="C279">
        <v>23414</v>
      </c>
      <c r="D279">
        <v>7.0000000000000007E-2</v>
      </c>
      <c r="E279" t="s">
        <v>48</v>
      </c>
      <c r="G279" s="5">
        <f>VLOOKUP(A279,assignments!$A$1:$B$426,2,FALSE)</f>
        <v>8</v>
      </c>
      <c r="H279" s="1">
        <f>VLOOKUP(G279,facilities!$A$2:$D$16,2,FALSE)</f>
        <v>2234064</v>
      </c>
      <c r="I279" s="1">
        <f>VLOOKUP(G279,facilities!$A$2:$D$16,3,FALSE)</f>
        <v>0.05</v>
      </c>
      <c r="J279" s="1">
        <f>VLOOKUP(G279,covenants!$A$2:$D$16,4,FALSE)</f>
        <v>0.09</v>
      </c>
      <c r="K279" s="1" t="str">
        <f>VLOOKUP(G279,covenants!$A$2:$D$16,3,FALSE)</f>
        <v>OK,MD</v>
      </c>
      <c r="L279" s="1" t="e">
        <f t="shared" si="4"/>
        <v>#VALUE!</v>
      </c>
      <c r="M279" s="1">
        <f>(1-D279)*B279*C279-D279*C279-I279*C279</f>
        <v>4811.5769999999984</v>
      </c>
      <c r="N279" s="1">
        <f>J279-D279</f>
        <v>1.999999999999999E-2</v>
      </c>
    </row>
    <row r="280" spans="1:14" hidden="1" outlineLevel="2" x14ac:dyDescent="0.2">
      <c r="A280">
        <v>277</v>
      </c>
      <c r="B280">
        <v>0.15</v>
      </c>
      <c r="C280">
        <v>17156</v>
      </c>
      <c r="D280">
        <v>0.02</v>
      </c>
      <c r="E280" t="s">
        <v>12</v>
      </c>
      <c r="G280" s="5">
        <f>VLOOKUP(A280,assignments!$A$1:$B$426,2,FALSE)</f>
        <v>8</v>
      </c>
      <c r="H280" s="1">
        <f>VLOOKUP(G280,facilities!$A$2:$D$16,2,FALSE)</f>
        <v>2234064</v>
      </c>
      <c r="I280" s="1">
        <f>VLOOKUP(G280,facilities!$A$2:$D$16,3,FALSE)</f>
        <v>0.05</v>
      </c>
      <c r="J280" s="1">
        <f>VLOOKUP(G280,covenants!$A$2:$D$16,4,FALSE)</f>
        <v>0.09</v>
      </c>
      <c r="K280" s="1" t="str">
        <f>VLOOKUP(G280,covenants!$A$2:$D$16,3,FALSE)</f>
        <v>OK,MD</v>
      </c>
      <c r="L280" s="1" t="e">
        <f t="shared" si="4"/>
        <v>#VALUE!</v>
      </c>
      <c r="M280" s="1">
        <f>(1-D280)*B280*C280-D280*C280-I280*C280</f>
        <v>1321.0119999999997</v>
      </c>
      <c r="N280" s="1">
        <f>J280-D280</f>
        <v>6.9999999999999993E-2</v>
      </c>
    </row>
    <row r="281" spans="1:14" hidden="1" outlineLevel="2" x14ac:dyDescent="0.2">
      <c r="A281">
        <v>411</v>
      </c>
      <c r="B281">
        <v>0.15</v>
      </c>
      <c r="C281">
        <v>10926</v>
      </c>
      <c r="D281">
        <v>0.01</v>
      </c>
      <c r="E281" t="s">
        <v>39</v>
      </c>
      <c r="G281" s="5">
        <f>VLOOKUP(A281,assignments!$A$1:$B$426,2,FALSE)</f>
        <v>8</v>
      </c>
      <c r="H281" s="1">
        <f>VLOOKUP(G281,facilities!$A$2:$D$16,2,FALSE)</f>
        <v>2234064</v>
      </c>
      <c r="I281" s="1">
        <f>VLOOKUP(G281,facilities!$A$2:$D$16,3,FALSE)</f>
        <v>0.05</v>
      </c>
      <c r="J281" s="1">
        <f>VLOOKUP(G281,covenants!$A$2:$D$16,4,FALSE)</f>
        <v>0.09</v>
      </c>
      <c r="K281" s="1" t="str">
        <f>VLOOKUP(G281,covenants!$A$2:$D$16,3,FALSE)</f>
        <v>OK,MD</v>
      </c>
      <c r="L281" s="1" t="e">
        <f t="shared" si="4"/>
        <v>#VALUE!</v>
      </c>
      <c r="M281" s="1">
        <f>(1-D281)*B281*C281-D281*C281-I281*C281</f>
        <v>966.95099999999991</v>
      </c>
      <c r="N281" s="1">
        <f>J281-D281</f>
        <v>0.08</v>
      </c>
    </row>
    <row r="282" spans="1:14" outlineLevel="1" collapsed="1" x14ac:dyDescent="0.2">
      <c r="A282" s="4"/>
      <c r="B282" s="4"/>
      <c r="C282" s="4"/>
      <c r="D282" s="4"/>
      <c r="E282" s="4"/>
      <c r="F282" s="4"/>
      <c r="G282" s="2" t="s">
        <v>81</v>
      </c>
      <c r="H282" s="3"/>
      <c r="I282" s="3"/>
      <c r="J282" s="3"/>
      <c r="K282" s="1" t="e">
        <f>VLOOKUP(G282,covenants!$A$2:$D$16,3,FALSE)</f>
        <v>#N/A</v>
      </c>
      <c r="L282" s="1" t="e">
        <f t="shared" si="4"/>
        <v>#N/A</v>
      </c>
      <c r="M282" s="3">
        <f>SUBTOTAL(9,M239:M281)</f>
        <v>284694.45550000004</v>
      </c>
      <c r="N282" s="3"/>
    </row>
    <row r="283" spans="1:14" hidden="1" outlineLevel="2" x14ac:dyDescent="0.2">
      <c r="A283">
        <v>253</v>
      </c>
      <c r="B283">
        <v>0.15</v>
      </c>
      <c r="C283">
        <v>33842</v>
      </c>
      <c r="D283">
        <v>0.01</v>
      </c>
      <c r="E283" t="s">
        <v>8</v>
      </c>
      <c r="G283" s="5">
        <f>VLOOKUP(A283,assignments!$A$1:$B$426,2,FALSE)</f>
        <v>9</v>
      </c>
      <c r="H283" s="1">
        <f>VLOOKUP(G283,facilities!$A$2:$D$16,2,FALSE)</f>
        <v>2127767</v>
      </c>
      <c r="I283" s="1">
        <f>VLOOKUP(G283,facilities!$A$2:$D$16,3,FALSE)</f>
        <v>0.06</v>
      </c>
      <c r="J283" s="1">
        <f>VLOOKUP(G283,covenants!$A$2:$D$16,4,FALSE)</f>
        <v>0.09</v>
      </c>
      <c r="K283" s="1" t="str">
        <f>VLOOKUP(G283,covenants!$A$2:$D$16,3,FALSE)</f>
        <v>IL</v>
      </c>
      <c r="L283" s="1" t="e">
        <f t="shared" si="4"/>
        <v>#VALUE!</v>
      </c>
      <c r="M283" s="1">
        <f>(1-D283)*B283*C283-D283*C283-I283*C283</f>
        <v>2656.5969999999993</v>
      </c>
      <c r="N283" s="1">
        <f>J283-D283</f>
        <v>0.08</v>
      </c>
    </row>
    <row r="284" spans="1:14" hidden="1" outlineLevel="2" x14ac:dyDescent="0.2">
      <c r="A284">
        <v>265</v>
      </c>
      <c r="B284">
        <v>0.15</v>
      </c>
      <c r="C284">
        <v>27896</v>
      </c>
      <c r="D284">
        <v>0.01</v>
      </c>
      <c r="E284" t="s">
        <v>8</v>
      </c>
      <c r="G284" s="5">
        <f>VLOOKUP(A284,assignments!$A$1:$B$426,2,FALSE)</f>
        <v>9</v>
      </c>
      <c r="H284" s="1">
        <f>VLOOKUP(G284,facilities!$A$2:$D$16,2,FALSE)</f>
        <v>2127767</v>
      </c>
      <c r="I284" s="1">
        <f>VLOOKUP(G284,facilities!$A$2:$D$16,3,FALSE)</f>
        <v>0.06</v>
      </c>
      <c r="J284" s="1">
        <f>VLOOKUP(G284,covenants!$A$2:$D$16,4,FALSE)</f>
        <v>0.09</v>
      </c>
      <c r="K284" s="1" t="str">
        <f>VLOOKUP(G284,covenants!$A$2:$D$16,3,FALSE)</f>
        <v>IL</v>
      </c>
      <c r="L284" s="1" t="e">
        <f t="shared" si="4"/>
        <v>#VALUE!</v>
      </c>
      <c r="M284" s="1">
        <f>(1-D284)*B284*C284-D284*C284-I284*C284</f>
        <v>2189.8359999999993</v>
      </c>
      <c r="N284" s="1">
        <f>J284-D284</f>
        <v>0.08</v>
      </c>
    </row>
    <row r="285" spans="1:14" hidden="1" outlineLevel="2" x14ac:dyDescent="0.2">
      <c r="A285">
        <v>266</v>
      </c>
      <c r="B285">
        <v>0.35</v>
      </c>
      <c r="C285">
        <v>16437</v>
      </c>
      <c r="D285">
        <v>0.08</v>
      </c>
      <c r="E285" t="s">
        <v>45</v>
      </c>
      <c r="G285" s="5">
        <f>VLOOKUP(A285,assignments!$A$1:$B$426,2,FALSE)</f>
        <v>9</v>
      </c>
      <c r="H285" s="1">
        <f>VLOOKUP(G285,facilities!$A$2:$D$16,2,FALSE)</f>
        <v>2127767</v>
      </c>
      <c r="I285" s="1">
        <f>VLOOKUP(G285,facilities!$A$2:$D$16,3,FALSE)</f>
        <v>0.06</v>
      </c>
      <c r="J285" s="1">
        <f>VLOOKUP(G285,covenants!$A$2:$D$16,4,FALSE)</f>
        <v>0.09</v>
      </c>
      <c r="K285" s="1" t="str">
        <f>VLOOKUP(G285,covenants!$A$2:$D$16,3,FALSE)</f>
        <v>IL</v>
      </c>
      <c r="L285" s="1" t="e">
        <f t="shared" si="4"/>
        <v>#VALUE!</v>
      </c>
      <c r="M285" s="1">
        <f>(1-D285)*B285*C285-D285*C285-I285*C285</f>
        <v>2991.5340000000001</v>
      </c>
      <c r="N285" s="1">
        <f>J285-D285</f>
        <v>9.999999999999995E-3</v>
      </c>
    </row>
    <row r="286" spans="1:14" hidden="1" outlineLevel="2" x14ac:dyDescent="0.2">
      <c r="A286">
        <v>275</v>
      </c>
      <c r="B286">
        <v>0.35</v>
      </c>
      <c r="C286">
        <v>33019</v>
      </c>
      <c r="D286">
        <v>0.06</v>
      </c>
      <c r="E286" t="s">
        <v>16</v>
      </c>
      <c r="G286" s="5">
        <f>VLOOKUP(A286,assignments!$A$1:$B$426,2,FALSE)</f>
        <v>9</v>
      </c>
      <c r="H286" s="1">
        <f>VLOOKUP(G286,facilities!$A$2:$D$16,2,FALSE)</f>
        <v>2127767</v>
      </c>
      <c r="I286" s="1">
        <f>VLOOKUP(G286,facilities!$A$2:$D$16,3,FALSE)</f>
        <v>0.06</v>
      </c>
      <c r="J286" s="1">
        <f>VLOOKUP(G286,covenants!$A$2:$D$16,4,FALSE)</f>
        <v>0.09</v>
      </c>
      <c r="K286" s="1" t="str">
        <f>VLOOKUP(G286,covenants!$A$2:$D$16,3,FALSE)</f>
        <v>IL</v>
      </c>
      <c r="L286" s="1" t="e">
        <f t="shared" si="4"/>
        <v>#VALUE!</v>
      </c>
      <c r="M286" s="1">
        <f>(1-D286)*B286*C286-D286*C286-I286*C286</f>
        <v>6900.9709999999995</v>
      </c>
      <c r="N286" s="1">
        <f>J286-D286</f>
        <v>0.03</v>
      </c>
    </row>
    <row r="287" spans="1:14" hidden="1" outlineLevel="2" x14ac:dyDescent="0.2">
      <c r="A287">
        <v>276</v>
      </c>
      <c r="B287">
        <v>0.25</v>
      </c>
      <c r="C287">
        <v>38074</v>
      </c>
      <c r="D287">
        <v>0.06</v>
      </c>
      <c r="E287" t="s">
        <v>50</v>
      </c>
      <c r="G287" s="5">
        <f>VLOOKUP(A287,assignments!$A$1:$B$426,2,FALSE)</f>
        <v>9</v>
      </c>
      <c r="H287" s="1">
        <f>VLOOKUP(G287,facilities!$A$2:$D$16,2,FALSE)</f>
        <v>2127767</v>
      </c>
      <c r="I287" s="1">
        <f>VLOOKUP(G287,facilities!$A$2:$D$16,3,FALSE)</f>
        <v>0.06</v>
      </c>
      <c r="J287" s="1">
        <f>VLOOKUP(G287,covenants!$A$2:$D$16,4,FALSE)</f>
        <v>0.09</v>
      </c>
      <c r="K287" s="1" t="str">
        <f>VLOOKUP(G287,covenants!$A$2:$D$16,3,FALSE)</f>
        <v>IL</v>
      </c>
      <c r="L287" s="1" t="e">
        <f t="shared" si="4"/>
        <v>#VALUE!</v>
      </c>
      <c r="M287" s="1">
        <f>(1-D287)*B287*C287-D287*C287-I287*C287</f>
        <v>4378.5099999999984</v>
      </c>
      <c r="N287" s="1">
        <f>J287-D287</f>
        <v>0.03</v>
      </c>
    </row>
    <row r="288" spans="1:14" hidden="1" outlineLevel="2" x14ac:dyDescent="0.2">
      <c r="A288">
        <v>278</v>
      </c>
      <c r="B288">
        <v>0.25</v>
      </c>
      <c r="C288">
        <v>91374</v>
      </c>
      <c r="D288">
        <v>0.05</v>
      </c>
      <c r="E288" t="s">
        <v>19</v>
      </c>
      <c r="G288" s="5">
        <f>VLOOKUP(A288,assignments!$A$1:$B$426,2,FALSE)</f>
        <v>9</v>
      </c>
      <c r="H288" s="1">
        <f>VLOOKUP(G288,facilities!$A$2:$D$16,2,FALSE)</f>
        <v>2127767</v>
      </c>
      <c r="I288" s="1">
        <f>VLOOKUP(G288,facilities!$A$2:$D$16,3,FALSE)</f>
        <v>0.06</v>
      </c>
      <c r="J288" s="1">
        <f>VLOOKUP(G288,covenants!$A$2:$D$16,4,FALSE)</f>
        <v>0.09</v>
      </c>
      <c r="K288" s="1" t="str">
        <f>VLOOKUP(G288,covenants!$A$2:$D$16,3,FALSE)</f>
        <v>IL</v>
      </c>
      <c r="L288" s="1" t="e">
        <f t="shared" si="4"/>
        <v>#VALUE!</v>
      </c>
      <c r="M288" s="1">
        <f>(1-D288)*B288*C288-D288*C288-I288*C288</f>
        <v>11650.185000000001</v>
      </c>
      <c r="N288" s="1">
        <f>J288-D288</f>
        <v>3.9999999999999994E-2</v>
      </c>
    </row>
    <row r="289" spans="1:14" hidden="1" outlineLevel="2" x14ac:dyDescent="0.2">
      <c r="A289">
        <v>279</v>
      </c>
      <c r="B289">
        <v>0.35</v>
      </c>
      <c r="C289">
        <v>40044</v>
      </c>
      <c r="D289">
        <v>0.08</v>
      </c>
      <c r="E289" t="s">
        <v>52</v>
      </c>
      <c r="G289" s="5">
        <f>VLOOKUP(A289,assignments!$A$1:$B$426,2,FALSE)</f>
        <v>9</v>
      </c>
      <c r="H289" s="1">
        <f>VLOOKUP(G289,facilities!$A$2:$D$16,2,FALSE)</f>
        <v>2127767</v>
      </c>
      <c r="I289" s="1">
        <f>VLOOKUP(G289,facilities!$A$2:$D$16,3,FALSE)</f>
        <v>0.06</v>
      </c>
      <c r="J289" s="1">
        <f>VLOOKUP(G289,covenants!$A$2:$D$16,4,FALSE)</f>
        <v>0.09</v>
      </c>
      <c r="K289" s="1" t="str">
        <f>VLOOKUP(G289,covenants!$A$2:$D$16,3,FALSE)</f>
        <v>IL</v>
      </c>
      <c r="L289" s="1" t="e">
        <f t="shared" si="4"/>
        <v>#VALUE!</v>
      </c>
      <c r="M289" s="1">
        <f>(1-D289)*B289*C289-D289*C289-I289*C289</f>
        <v>7288.0079999999998</v>
      </c>
      <c r="N289" s="1">
        <f>J289-D289</f>
        <v>9.999999999999995E-3</v>
      </c>
    </row>
    <row r="290" spans="1:14" hidden="1" outlineLevel="2" x14ac:dyDescent="0.2">
      <c r="A290">
        <v>280</v>
      </c>
      <c r="B290">
        <v>0.35</v>
      </c>
      <c r="C290">
        <v>63293</v>
      </c>
      <c r="D290">
        <v>0.08</v>
      </c>
      <c r="E290" t="s">
        <v>30</v>
      </c>
      <c r="G290" s="5">
        <f>VLOOKUP(A290,assignments!$A$1:$B$426,2,FALSE)</f>
        <v>9</v>
      </c>
      <c r="H290" s="1">
        <f>VLOOKUP(G290,facilities!$A$2:$D$16,2,FALSE)</f>
        <v>2127767</v>
      </c>
      <c r="I290" s="1">
        <f>VLOOKUP(G290,facilities!$A$2:$D$16,3,FALSE)</f>
        <v>0.06</v>
      </c>
      <c r="J290" s="1">
        <f>VLOOKUP(G290,covenants!$A$2:$D$16,4,FALSE)</f>
        <v>0.09</v>
      </c>
      <c r="K290" s="1" t="str">
        <f>VLOOKUP(G290,covenants!$A$2:$D$16,3,FALSE)</f>
        <v>IL</v>
      </c>
      <c r="L290" s="1" t="e">
        <f t="shared" si="4"/>
        <v>#VALUE!</v>
      </c>
      <c r="M290" s="1">
        <f>(1-D290)*B290*C290-D290*C290-I290*C290</f>
        <v>11519.326000000001</v>
      </c>
      <c r="N290" s="1">
        <f>J290-D290</f>
        <v>9.999999999999995E-3</v>
      </c>
    </row>
    <row r="291" spans="1:14" hidden="1" outlineLevel="2" x14ac:dyDescent="0.2">
      <c r="A291">
        <v>281</v>
      </c>
      <c r="B291">
        <v>0.25</v>
      </c>
      <c r="C291">
        <v>83802</v>
      </c>
      <c r="D291">
        <v>0.05</v>
      </c>
      <c r="E291" t="s">
        <v>55</v>
      </c>
      <c r="G291" s="5">
        <f>VLOOKUP(A291,assignments!$A$1:$B$426,2,FALSE)</f>
        <v>9</v>
      </c>
      <c r="H291" s="1">
        <f>VLOOKUP(G291,facilities!$A$2:$D$16,2,FALSE)</f>
        <v>2127767</v>
      </c>
      <c r="I291" s="1">
        <f>VLOOKUP(G291,facilities!$A$2:$D$16,3,FALSE)</f>
        <v>0.06</v>
      </c>
      <c r="J291" s="1">
        <f>VLOOKUP(G291,covenants!$A$2:$D$16,4,FALSE)</f>
        <v>0.09</v>
      </c>
      <c r="K291" s="1" t="str">
        <f>VLOOKUP(G291,covenants!$A$2:$D$16,3,FALSE)</f>
        <v>IL</v>
      </c>
      <c r="L291" s="1" t="e">
        <f t="shared" si="4"/>
        <v>#VALUE!</v>
      </c>
      <c r="M291" s="1">
        <f>(1-D291)*B291*C291-D291*C291-I291*C291</f>
        <v>10684.754999999997</v>
      </c>
      <c r="N291" s="1">
        <f>J291-D291</f>
        <v>3.9999999999999994E-2</v>
      </c>
    </row>
    <row r="292" spans="1:14" hidden="1" outlineLevel="2" x14ac:dyDescent="0.2">
      <c r="A292">
        <v>282</v>
      </c>
      <c r="B292">
        <v>0.35</v>
      </c>
      <c r="C292">
        <v>61643</v>
      </c>
      <c r="D292">
        <v>0.08</v>
      </c>
      <c r="E292" t="s">
        <v>52</v>
      </c>
      <c r="G292" s="5">
        <f>VLOOKUP(A292,assignments!$A$1:$B$426,2,FALSE)</f>
        <v>9</v>
      </c>
      <c r="H292" s="1">
        <f>VLOOKUP(G292,facilities!$A$2:$D$16,2,FALSE)</f>
        <v>2127767</v>
      </c>
      <c r="I292" s="1">
        <f>VLOOKUP(G292,facilities!$A$2:$D$16,3,FALSE)</f>
        <v>0.06</v>
      </c>
      <c r="J292" s="1">
        <f>VLOOKUP(G292,covenants!$A$2:$D$16,4,FALSE)</f>
        <v>0.09</v>
      </c>
      <c r="K292" s="1" t="str">
        <f>VLOOKUP(G292,covenants!$A$2:$D$16,3,FALSE)</f>
        <v>IL</v>
      </c>
      <c r="L292" s="1" t="e">
        <f t="shared" si="4"/>
        <v>#VALUE!</v>
      </c>
      <c r="M292" s="1">
        <f>(1-D292)*B292*C292-D292*C292-I292*C292</f>
        <v>11219.026000000002</v>
      </c>
      <c r="N292" s="1">
        <f>J292-D292</f>
        <v>9.999999999999995E-3</v>
      </c>
    </row>
    <row r="293" spans="1:14" hidden="1" outlineLevel="2" x14ac:dyDescent="0.2">
      <c r="A293">
        <v>283</v>
      </c>
      <c r="B293">
        <v>0.15</v>
      </c>
      <c r="C293">
        <v>87226</v>
      </c>
      <c r="D293">
        <v>0.02</v>
      </c>
      <c r="E293" t="s">
        <v>21</v>
      </c>
      <c r="G293" s="5">
        <f>VLOOKUP(A293,assignments!$A$1:$B$426,2,FALSE)</f>
        <v>9</v>
      </c>
      <c r="H293" s="1">
        <f>VLOOKUP(G293,facilities!$A$2:$D$16,2,FALSE)</f>
        <v>2127767</v>
      </c>
      <c r="I293" s="1">
        <f>VLOOKUP(G293,facilities!$A$2:$D$16,3,FALSE)</f>
        <v>0.06</v>
      </c>
      <c r="J293" s="1">
        <f>VLOOKUP(G293,covenants!$A$2:$D$16,4,FALSE)</f>
        <v>0.09</v>
      </c>
      <c r="K293" s="1" t="str">
        <f>VLOOKUP(G293,covenants!$A$2:$D$16,3,FALSE)</f>
        <v>IL</v>
      </c>
      <c r="L293" s="1" t="e">
        <f t="shared" si="4"/>
        <v>#VALUE!</v>
      </c>
      <c r="M293" s="1">
        <f>(1-D293)*B293*C293-D293*C293-I293*C293</f>
        <v>5844.1419999999998</v>
      </c>
      <c r="N293" s="1">
        <f>J293-D293</f>
        <v>6.9999999999999993E-2</v>
      </c>
    </row>
    <row r="294" spans="1:14" hidden="1" outlineLevel="2" x14ac:dyDescent="0.2">
      <c r="A294">
        <v>284</v>
      </c>
      <c r="B294">
        <v>0.15</v>
      </c>
      <c r="C294">
        <v>82663</v>
      </c>
      <c r="D294">
        <v>0.02</v>
      </c>
      <c r="E294" t="s">
        <v>25</v>
      </c>
      <c r="G294" s="5">
        <f>VLOOKUP(A294,assignments!$A$1:$B$426,2,FALSE)</f>
        <v>9</v>
      </c>
      <c r="H294" s="1">
        <f>VLOOKUP(G294,facilities!$A$2:$D$16,2,FALSE)</f>
        <v>2127767</v>
      </c>
      <c r="I294" s="1">
        <f>VLOOKUP(G294,facilities!$A$2:$D$16,3,FALSE)</f>
        <v>0.06</v>
      </c>
      <c r="J294" s="1">
        <f>VLOOKUP(G294,covenants!$A$2:$D$16,4,FALSE)</f>
        <v>0.09</v>
      </c>
      <c r="K294" s="1" t="str">
        <f>VLOOKUP(G294,covenants!$A$2:$D$16,3,FALSE)</f>
        <v>IL</v>
      </c>
      <c r="L294" s="1" t="e">
        <f t="shared" si="4"/>
        <v>#VALUE!</v>
      </c>
      <c r="M294" s="1">
        <f>(1-D294)*B294*C294-D294*C294-I294*C294</f>
        <v>5538.4209999999994</v>
      </c>
      <c r="N294" s="1">
        <f>J294-D294</f>
        <v>6.9999999999999993E-2</v>
      </c>
    </row>
    <row r="295" spans="1:14" hidden="1" outlineLevel="2" x14ac:dyDescent="0.2">
      <c r="A295">
        <v>285</v>
      </c>
      <c r="B295">
        <v>0.35</v>
      </c>
      <c r="C295">
        <v>83895</v>
      </c>
      <c r="D295">
        <v>7.0000000000000007E-2</v>
      </c>
      <c r="E295" t="s">
        <v>32</v>
      </c>
      <c r="G295" s="5">
        <f>VLOOKUP(A295,assignments!$A$1:$B$426,2,FALSE)</f>
        <v>9</v>
      </c>
      <c r="H295" s="1">
        <f>VLOOKUP(G295,facilities!$A$2:$D$16,2,FALSE)</f>
        <v>2127767</v>
      </c>
      <c r="I295" s="1">
        <f>VLOOKUP(G295,facilities!$A$2:$D$16,3,FALSE)</f>
        <v>0.06</v>
      </c>
      <c r="J295" s="1">
        <f>VLOOKUP(G295,covenants!$A$2:$D$16,4,FALSE)</f>
        <v>0.09</v>
      </c>
      <c r="K295" s="1" t="str">
        <f>VLOOKUP(G295,covenants!$A$2:$D$16,3,FALSE)</f>
        <v>IL</v>
      </c>
      <c r="L295" s="1" t="e">
        <f t="shared" si="4"/>
        <v>#VALUE!</v>
      </c>
      <c r="M295" s="1">
        <f>(1-D295)*B295*C295-D295*C295-I295*C295</f>
        <v>16401.472499999993</v>
      </c>
      <c r="N295" s="1">
        <f>J295-D295</f>
        <v>1.999999999999999E-2</v>
      </c>
    </row>
    <row r="296" spans="1:14" hidden="1" outlineLevel="2" x14ac:dyDescent="0.2">
      <c r="A296">
        <v>286</v>
      </c>
      <c r="B296">
        <v>0.25</v>
      </c>
      <c r="C296">
        <v>13338</v>
      </c>
      <c r="D296">
        <v>0.05</v>
      </c>
      <c r="E296" t="s">
        <v>39</v>
      </c>
      <c r="G296" s="5">
        <f>VLOOKUP(A296,assignments!$A$1:$B$426,2,FALSE)</f>
        <v>9</v>
      </c>
      <c r="H296" s="1">
        <f>VLOOKUP(G296,facilities!$A$2:$D$16,2,FALSE)</f>
        <v>2127767</v>
      </c>
      <c r="I296" s="1">
        <f>VLOOKUP(G296,facilities!$A$2:$D$16,3,FALSE)</f>
        <v>0.06</v>
      </c>
      <c r="J296" s="1">
        <f>VLOOKUP(G296,covenants!$A$2:$D$16,4,FALSE)</f>
        <v>0.09</v>
      </c>
      <c r="K296" s="1" t="str">
        <f>VLOOKUP(G296,covenants!$A$2:$D$16,3,FALSE)</f>
        <v>IL</v>
      </c>
      <c r="L296" s="1" t="e">
        <f t="shared" si="4"/>
        <v>#VALUE!</v>
      </c>
      <c r="M296" s="1">
        <f>(1-D296)*B296*C296-D296*C296-I296*C296</f>
        <v>1700.5949999999996</v>
      </c>
      <c r="N296" s="1">
        <f>J296-D296</f>
        <v>3.9999999999999994E-2</v>
      </c>
    </row>
    <row r="297" spans="1:14" hidden="1" outlineLevel="2" x14ac:dyDescent="0.2">
      <c r="A297">
        <v>287</v>
      </c>
      <c r="B297">
        <v>0.15</v>
      </c>
      <c r="C297">
        <v>94008</v>
      </c>
      <c r="D297">
        <v>0.02</v>
      </c>
      <c r="E297" t="s">
        <v>40</v>
      </c>
      <c r="G297" s="5">
        <f>VLOOKUP(A297,assignments!$A$1:$B$426,2,FALSE)</f>
        <v>9</v>
      </c>
      <c r="H297" s="1">
        <f>VLOOKUP(G297,facilities!$A$2:$D$16,2,FALSE)</f>
        <v>2127767</v>
      </c>
      <c r="I297" s="1">
        <f>VLOOKUP(G297,facilities!$A$2:$D$16,3,FALSE)</f>
        <v>0.06</v>
      </c>
      <c r="J297" s="1">
        <f>VLOOKUP(G297,covenants!$A$2:$D$16,4,FALSE)</f>
        <v>0.09</v>
      </c>
      <c r="K297" s="1" t="str">
        <f>VLOOKUP(G297,covenants!$A$2:$D$16,3,FALSE)</f>
        <v>IL</v>
      </c>
      <c r="L297" s="1" t="e">
        <f t="shared" si="4"/>
        <v>#VALUE!</v>
      </c>
      <c r="M297" s="1">
        <f>(1-D297)*B297*C297-D297*C297-I297*C297</f>
        <v>6298.5360000000001</v>
      </c>
      <c r="N297" s="1">
        <f>J297-D297</f>
        <v>6.9999999999999993E-2</v>
      </c>
    </row>
    <row r="298" spans="1:14" hidden="1" outlineLevel="2" x14ac:dyDescent="0.2">
      <c r="A298">
        <v>288</v>
      </c>
      <c r="B298">
        <v>0.15</v>
      </c>
      <c r="C298">
        <v>13165</v>
      </c>
      <c r="D298">
        <v>0.02</v>
      </c>
      <c r="E298" t="s">
        <v>18</v>
      </c>
      <c r="G298" s="5">
        <f>VLOOKUP(A298,assignments!$A$1:$B$426,2,FALSE)</f>
        <v>9</v>
      </c>
      <c r="H298" s="1">
        <f>VLOOKUP(G298,facilities!$A$2:$D$16,2,FALSE)</f>
        <v>2127767</v>
      </c>
      <c r="I298" s="1">
        <f>VLOOKUP(G298,facilities!$A$2:$D$16,3,FALSE)</f>
        <v>0.06</v>
      </c>
      <c r="J298" s="1">
        <f>VLOOKUP(G298,covenants!$A$2:$D$16,4,FALSE)</f>
        <v>0.09</v>
      </c>
      <c r="K298" s="1" t="str">
        <f>VLOOKUP(G298,covenants!$A$2:$D$16,3,FALSE)</f>
        <v>IL</v>
      </c>
      <c r="L298" s="1" t="e">
        <f t="shared" si="4"/>
        <v>#VALUE!</v>
      </c>
      <c r="M298" s="1">
        <f>(1-D298)*B298*C298-D298*C298-I298*C298</f>
        <v>882.05499999999995</v>
      </c>
      <c r="N298" s="1">
        <f>J298-D298</f>
        <v>6.9999999999999993E-2</v>
      </c>
    </row>
    <row r="299" spans="1:14" hidden="1" outlineLevel="2" x14ac:dyDescent="0.2">
      <c r="A299">
        <v>289</v>
      </c>
      <c r="B299">
        <v>0.35</v>
      </c>
      <c r="C299">
        <v>38584</v>
      </c>
      <c r="D299">
        <v>7.0000000000000007E-2</v>
      </c>
      <c r="E299" t="s">
        <v>26</v>
      </c>
      <c r="G299" s="5">
        <f>VLOOKUP(A299,assignments!$A$1:$B$426,2,FALSE)</f>
        <v>9</v>
      </c>
      <c r="H299" s="1">
        <f>VLOOKUP(G299,facilities!$A$2:$D$16,2,FALSE)</f>
        <v>2127767</v>
      </c>
      <c r="I299" s="1">
        <f>VLOOKUP(G299,facilities!$A$2:$D$16,3,FALSE)</f>
        <v>0.06</v>
      </c>
      <c r="J299" s="1">
        <f>VLOOKUP(G299,covenants!$A$2:$D$16,4,FALSE)</f>
        <v>0.09</v>
      </c>
      <c r="K299" s="1" t="str">
        <f>VLOOKUP(G299,covenants!$A$2:$D$16,3,FALSE)</f>
        <v>IL</v>
      </c>
      <c r="L299" s="1" t="e">
        <f t="shared" si="4"/>
        <v>#VALUE!</v>
      </c>
      <c r="M299" s="1">
        <f>(1-D299)*B299*C299-D299*C299-I299*C299</f>
        <v>7543.1719999999996</v>
      </c>
      <c r="N299" s="1">
        <f>J299-D299</f>
        <v>1.999999999999999E-2</v>
      </c>
    </row>
    <row r="300" spans="1:14" hidden="1" outlineLevel="2" x14ac:dyDescent="0.2">
      <c r="A300">
        <v>290</v>
      </c>
      <c r="B300">
        <v>0.25</v>
      </c>
      <c r="C300">
        <v>29705</v>
      </c>
      <c r="D300">
        <v>0.04</v>
      </c>
      <c r="E300" t="s">
        <v>33</v>
      </c>
      <c r="G300" s="5">
        <f>VLOOKUP(A300,assignments!$A$1:$B$426,2,FALSE)</f>
        <v>9</v>
      </c>
      <c r="H300" s="1">
        <f>VLOOKUP(G300,facilities!$A$2:$D$16,2,FALSE)</f>
        <v>2127767</v>
      </c>
      <c r="I300" s="1">
        <f>VLOOKUP(G300,facilities!$A$2:$D$16,3,FALSE)</f>
        <v>0.06</v>
      </c>
      <c r="J300" s="1">
        <f>VLOOKUP(G300,covenants!$A$2:$D$16,4,FALSE)</f>
        <v>0.09</v>
      </c>
      <c r="K300" s="1" t="str">
        <f>VLOOKUP(G300,covenants!$A$2:$D$16,3,FALSE)</f>
        <v>IL</v>
      </c>
      <c r="L300" s="1" t="e">
        <f t="shared" si="4"/>
        <v>#VALUE!</v>
      </c>
      <c r="M300" s="1">
        <f>(1-D300)*B300*C300-D300*C300-I300*C300</f>
        <v>4158.7</v>
      </c>
      <c r="N300" s="1">
        <f>J300-D300</f>
        <v>4.9999999999999996E-2</v>
      </c>
    </row>
    <row r="301" spans="1:14" hidden="1" outlineLevel="2" x14ac:dyDescent="0.2">
      <c r="A301">
        <v>291</v>
      </c>
      <c r="B301">
        <v>0.15</v>
      </c>
      <c r="C301">
        <v>64309</v>
      </c>
      <c r="D301">
        <v>0.02</v>
      </c>
      <c r="E301" t="s">
        <v>8</v>
      </c>
      <c r="G301" s="5">
        <f>VLOOKUP(A301,assignments!$A$1:$B$426,2,FALSE)</f>
        <v>9</v>
      </c>
      <c r="H301" s="1">
        <f>VLOOKUP(G301,facilities!$A$2:$D$16,2,FALSE)</f>
        <v>2127767</v>
      </c>
      <c r="I301" s="1">
        <f>VLOOKUP(G301,facilities!$A$2:$D$16,3,FALSE)</f>
        <v>0.06</v>
      </c>
      <c r="J301" s="1">
        <f>VLOOKUP(G301,covenants!$A$2:$D$16,4,FALSE)</f>
        <v>0.09</v>
      </c>
      <c r="K301" s="1" t="str">
        <f>VLOOKUP(G301,covenants!$A$2:$D$16,3,FALSE)</f>
        <v>IL</v>
      </c>
      <c r="L301" s="1" t="e">
        <f t="shared" si="4"/>
        <v>#VALUE!</v>
      </c>
      <c r="M301" s="1">
        <f>(1-D301)*B301*C301-D301*C301-I301*C301</f>
        <v>4308.7029999999986</v>
      </c>
      <c r="N301" s="1">
        <f>J301-D301</f>
        <v>6.9999999999999993E-2</v>
      </c>
    </row>
    <row r="302" spans="1:14" hidden="1" outlineLevel="2" x14ac:dyDescent="0.2">
      <c r="A302">
        <v>292</v>
      </c>
      <c r="B302">
        <v>0.35</v>
      </c>
      <c r="C302">
        <v>79280</v>
      </c>
      <c r="D302">
        <v>0.08</v>
      </c>
      <c r="E302" t="s">
        <v>42</v>
      </c>
      <c r="G302" s="5">
        <f>VLOOKUP(A302,assignments!$A$1:$B$426,2,FALSE)</f>
        <v>9</v>
      </c>
      <c r="H302" s="1">
        <f>VLOOKUP(G302,facilities!$A$2:$D$16,2,FALSE)</f>
        <v>2127767</v>
      </c>
      <c r="I302" s="1">
        <f>VLOOKUP(G302,facilities!$A$2:$D$16,3,FALSE)</f>
        <v>0.06</v>
      </c>
      <c r="J302" s="1">
        <f>VLOOKUP(G302,covenants!$A$2:$D$16,4,FALSE)</f>
        <v>0.09</v>
      </c>
      <c r="K302" s="1" t="str">
        <f>VLOOKUP(G302,covenants!$A$2:$D$16,3,FALSE)</f>
        <v>IL</v>
      </c>
      <c r="L302" s="1" t="e">
        <f t="shared" si="4"/>
        <v>#VALUE!</v>
      </c>
      <c r="M302" s="1">
        <f>(1-D302)*B302*C302-D302*C302-I302*C302</f>
        <v>14428.96</v>
      </c>
      <c r="N302" s="1">
        <f>J302-D302</f>
        <v>9.999999999999995E-3</v>
      </c>
    </row>
    <row r="303" spans="1:14" hidden="1" outlineLevel="2" x14ac:dyDescent="0.2">
      <c r="A303">
        <v>293</v>
      </c>
      <c r="B303">
        <v>0.35</v>
      </c>
      <c r="C303">
        <v>72320</v>
      </c>
      <c r="D303">
        <v>0.09</v>
      </c>
      <c r="E303" t="s">
        <v>19</v>
      </c>
      <c r="G303" s="5">
        <f>VLOOKUP(A303,assignments!$A$1:$B$426,2,FALSE)</f>
        <v>9</v>
      </c>
      <c r="H303" s="1">
        <f>VLOOKUP(G303,facilities!$A$2:$D$16,2,FALSE)</f>
        <v>2127767</v>
      </c>
      <c r="I303" s="1">
        <f>VLOOKUP(G303,facilities!$A$2:$D$16,3,FALSE)</f>
        <v>0.06</v>
      </c>
      <c r="J303" s="1">
        <f>VLOOKUP(G303,covenants!$A$2:$D$16,4,FALSE)</f>
        <v>0.09</v>
      </c>
      <c r="K303" s="1" t="str">
        <f>VLOOKUP(G303,covenants!$A$2:$D$16,3,FALSE)</f>
        <v>IL</v>
      </c>
      <c r="L303" s="1" t="e">
        <f t="shared" si="4"/>
        <v>#VALUE!</v>
      </c>
      <c r="M303" s="1">
        <f>(1-D303)*B303*C303-D303*C303-I303*C303</f>
        <v>12185.920000000002</v>
      </c>
      <c r="N303" s="1">
        <f>J303-D303</f>
        <v>0</v>
      </c>
    </row>
    <row r="304" spans="1:14" hidden="1" outlineLevel="2" x14ac:dyDescent="0.2">
      <c r="A304">
        <v>294</v>
      </c>
      <c r="B304">
        <v>0.25</v>
      </c>
      <c r="C304">
        <v>95391</v>
      </c>
      <c r="D304">
        <v>0.04</v>
      </c>
      <c r="E304" t="s">
        <v>46</v>
      </c>
      <c r="G304" s="5">
        <f>VLOOKUP(A304,assignments!$A$1:$B$426,2,FALSE)</f>
        <v>9</v>
      </c>
      <c r="H304" s="1">
        <f>VLOOKUP(G304,facilities!$A$2:$D$16,2,FALSE)</f>
        <v>2127767</v>
      </c>
      <c r="I304" s="1">
        <f>VLOOKUP(G304,facilities!$A$2:$D$16,3,FALSE)</f>
        <v>0.06</v>
      </c>
      <c r="J304" s="1">
        <f>VLOOKUP(G304,covenants!$A$2:$D$16,4,FALSE)</f>
        <v>0.09</v>
      </c>
      <c r="K304" s="1" t="str">
        <f>VLOOKUP(G304,covenants!$A$2:$D$16,3,FALSE)</f>
        <v>IL</v>
      </c>
      <c r="L304" s="1" t="e">
        <f t="shared" si="4"/>
        <v>#VALUE!</v>
      </c>
      <c r="M304" s="1">
        <f>(1-D304)*B304*C304-D304*C304-I304*C304</f>
        <v>13354.740000000002</v>
      </c>
      <c r="N304" s="1">
        <f>J304-D304</f>
        <v>4.9999999999999996E-2</v>
      </c>
    </row>
    <row r="305" spans="1:14" hidden="1" outlineLevel="2" x14ac:dyDescent="0.2">
      <c r="A305">
        <v>295</v>
      </c>
      <c r="B305">
        <v>0.35</v>
      </c>
      <c r="C305">
        <v>21854</v>
      </c>
      <c r="D305">
        <v>0.06</v>
      </c>
      <c r="E305" t="s">
        <v>42</v>
      </c>
      <c r="G305" s="5">
        <f>VLOOKUP(A305,assignments!$A$1:$B$426,2,FALSE)</f>
        <v>9</v>
      </c>
      <c r="H305" s="1">
        <f>VLOOKUP(G305,facilities!$A$2:$D$16,2,FALSE)</f>
        <v>2127767</v>
      </c>
      <c r="I305" s="1">
        <f>VLOOKUP(G305,facilities!$A$2:$D$16,3,FALSE)</f>
        <v>0.06</v>
      </c>
      <c r="J305" s="1">
        <f>VLOOKUP(G305,covenants!$A$2:$D$16,4,FALSE)</f>
        <v>0.09</v>
      </c>
      <c r="K305" s="1" t="str">
        <f>VLOOKUP(G305,covenants!$A$2:$D$16,3,FALSE)</f>
        <v>IL</v>
      </c>
      <c r="L305" s="1" t="e">
        <f t="shared" si="4"/>
        <v>#VALUE!</v>
      </c>
      <c r="M305" s="1">
        <f>(1-D305)*B305*C305-D305*C305-I305*C305</f>
        <v>4567.4859999999999</v>
      </c>
      <c r="N305" s="1">
        <f>J305-D305</f>
        <v>0.03</v>
      </c>
    </row>
    <row r="306" spans="1:14" hidden="1" outlineLevel="2" x14ac:dyDescent="0.2">
      <c r="A306">
        <v>296</v>
      </c>
      <c r="B306">
        <v>0.35</v>
      </c>
      <c r="C306">
        <v>39687</v>
      </c>
      <c r="D306">
        <v>0.08</v>
      </c>
      <c r="E306" t="s">
        <v>46</v>
      </c>
      <c r="G306" s="5">
        <f>VLOOKUP(A306,assignments!$A$1:$B$426,2,FALSE)</f>
        <v>9</v>
      </c>
      <c r="H306" s="1">
        <f>VLOOKUP(G306,facilities!$A$2:$D$16,2,FALSE)</f>
        <v>2127767</v>
      </c>
      <c r="I306" s="1">
        <f>VLOOKUP(G306,facilities!$A$2:$D$16,3,FALSE)</f>
        <v>0.06</v>
      </c>
      <c r="J306" s="1">
        <f>VLOOKUP(G306,covenants!$A$2:$D$16,4,FALSE)</f>
        <v>0.09</v>
      </c>
      <c r="K306" s="1" t="str">
        <f>VLOOKUP(G306,covenants!$A$2:$D$16,3,FALSE)</f>
        <v>IL</v>
      </c>
      <c r="L306" s="1" t="e">
        <f t="shared" si="4"/>
        <v>#VALUE!</v>
      </c>
      <c r="M306" s="1">
        <f>(1-D306)*B306*C306-D306*C306-I306*C306</f>
        <v>7223.0340000000015</v>
      </c>
      <c r="N306" s="1">
        <f>J306-D306</f>
        <v>9.999999999999995E-3</v>
      </c>
    </row>
    <row r="307" spans="1:14" hidden="1" outlineLevel="2" x14ac:dyDescent="0.2">
      <c r="A307">
        <v>298</v>
      </c>
      <c r="B307">
        <v>0.25</v>
      </c>
      <c r="C307">
        <v>54054</v>
      </c>
      <c r="D307">
        <v>0.04</v>
      </c>
      <c r="E307" t="s">
        <v>22</v>
      </c>
      <c r="G307" s="5">
        <f>VLOOKUP(A307,assignments!$A$1:$B$426,2,FALSE)</f>
        <v>9</v>
      </c>
      <c r="H307" s="1">
        <f>VLOOKUP(G307,facilities!$A$2:$D$16,2,FALSE)</f>
        <v>2127767</v>
      </c>
      <c r="I307" s="1">
        <f>VLOOKUP(G307,facilities!$A$2:$D$16,3,FALSE)</f>
        <v>0.06</v>
      </c>
      <c r="J307" s="1">
        <f>VLOOKUP(G307,covenants!$A$2:$D$16,4,FALSE)</f>
        <v>0.09</v>
      </c>
      <c r="K307" s="1" t="str">
        <f>VLOOKUP(G307,covenants!$A$2:$D$16,3,FALSE)</f>
        <v>IL</v>
      </c>
      <c r="L307" s="1" t="e">
        <f t="shared" si="4"/>
        <v>#VALUE!</v>
      </c>
      <c r="M307" s="1">
        <f>(1-D307)*B307*C307-D307*C307-I307*C307</f>
        <v>7567.5599999999995</v>
      </c>
      <c r="N307" s="1">
        <f>J307-D307</f>
        <v>4.9999999999999996E-2</v>
      </c>
    </row>
    <row r="308" spans="1:14" hidden="1" outlineLevel="2" x14ac:dyDescent="0.2">
      <c r="A308">
        <v>299</v>
      </c>
      <c r="B308">
        <v>0.35</v>
      </c>
      <c r="C308">
        <v>29108</v>
      </c>
      <c r="D308">
        <v>0.06</v>
      </c>
      <c r="E308" t="s">
        <v>28</v>
      </c>
      <c r="G308" s="5">
        <f>VLOOKUP(A308,assignments!$A$1:$B$426,2,FALSE)</f>
        <v>9</v>
      </c>
      <c r="H308" s="1">
        <f>VLOOKUP(G308,facilities!$A$2:$D$16,2,FALSE)</f>
        <v>2127767</v>
      </c>
      <c r="I308" s="1">
        <f>VLOOKUP(G308,facilities!$A$2:$D$16,3,FALSE)</f>
        <v>0.06</v>
      </c>
      <c r="J308" s="1">
        <f>VLOOKUP(G308,covenants!$A$2:$D$16,4,FALSE)</f>
        <v>0.09</v>
      </c>
      <c r="K308" s="1" t="str">
        <f>VLOOKUP(G308,covenants!$A$2:$D$16,3,FALSE)</f>
        <v>IL</v>
      </c>
      <c r="L308" s="1" t="e">
        <f t="shared" si="4"/>
        <v>#VALUE!</v>
      </c>
      <c r="M308" s="1">
        <f>(1-D308)*B308*C308-D308*C308-I308*C308</f>
        <v>6083.5720000000001</v>
      </c>
      <c r="N308" s="1">
        <f>J308-D308</f>
        <v>0.03</v>
      </c>
    </row>
    <row r="309" spans="1:14" hidden="1" outlineLevel="2" x14ac:dyDescent="0.2">
      <c r="A309">
        <v>301</v>
      </c>
      <c r="B309">
        <v>0.35</v>
      </c>
      <c r="C309">
        <v>90641</v>
      </c>
      <c r="D309">
        <v>0.08</v>
      </c>
      <c r="E309" t="s">
        <v>29</v>
      </c>
      <c r="G309" s="5">
        <f>VLOOKUP(A309,assignments!$A$1:$B$426,2,FALSE)</f>
        <v>9</v>
      </c>
      <c r="H309" s="1">
        <f>VLOOKUP(G309,facilities!$A$2:$D$16,2,FALSE)</f>
        <v>2127767</v>
      </c>
      <c r="I309" s="1">
        <f>VLOOKUP(G309,facilities!$A$2:$D$16,3,FALSE)</f>
        <v>0.06</v>
      </c>
      <c r="J309" s="1">
        <f>VLOOKUP(G309,covenants!$A$2:$D$16,4,FALSE)</f>
        <v>0.09</v>
      </c>
      <c r="K309" s="1" t="str">
        <f>VLOOKUP(G309,covenants!$A$2:$D$16,3,FALSE)</f>
        <v>IL</v>
      </c>
      <c r="L309" s="1" t="e">
        <f t="shared" si="4"/>
        <v>#VALUE!</v>
      </c>
      <c r="M309" s="1">
        <f>(1-D309)*B309*C309-D309*C309-I309*C309</f>
        <v>16496.662000000004</v>
      </c>
      <c r="N309" s="1">
        <f>J309-D309</f>
        <v>9.999999999999995E-3</v>
      </c>
    </row>
    <row r="310" spans="1:14" hidden="1" outlineLevel="2" x14ac:dyDescent="0.2">
      <c r="A310">
        <v>302</v>
      </c>
      <c r="B310">
        <v>0.25</v>
      </c>
      <c r="C310">
        <v>67179</v>
      </c>
      <c r="D310">
        <v>0.05</v>
      </c>
      <c r="E310" t="s">
        <v>54</v>
      </c>
      <c r="G310" s="5">
        <f>VLOOKUP(A310,assignments!$A$1:$B$426,2,FALSE)</f>
        <v>9</v>
      </c>
      <c r="H310" s="1">
        <f>VLOOKUP(G310,facilities!$A$2:$D$16,2,FALSE)</f>
        <v>2127767</v>
      </c>
      <c r="I310" s="1">
        <f>VLOOKUP(G310,facilities!$A$2:$D$16,3,FALSE)</f>
        <v>0.06</v>
      </c>
      <c r="J310" s="1">
        <f>VLOOKUP(G310,covenants!$A$2:$D$16,4,FALSE)</f>
        <v>0.09</v>
      </c>
      <c r="K310" s="1" t="str">
        <f>VLOOKUP(G310,covenants!$A$2:$D$16,3,FALSE)</f>
        <v>IL</v>
      </c>
      <c r="L310" s="1" t="e">
        <f t="shared" si="4"/>
        <v>#VALUE!</v>
      </c>
      <c r="M310" s="1">
        <f>(1-D310)*B310*C310-D310*C310-I310*C310</f>
        <v>8565.3224999999984</v>
      </c>
      <c r="N310" s="1">
        <f>J310-D310</f>
        <v>3.9999999999999994E-2</v>
      </c>
    </row>
    <row r="311" spans="1:14" hidden="1" outlineLevel="2" x14ac:dyDescent="0.2">
      <c r="A311">
        <v>303</v>
      </c>
      <c r="B311">
        <v>0.35</v>
      </c>
      <c r="C311">
        <v>94480</v>
      </c>
      <c r="D311">
        <v>0.08</v>
      </c>
      <c r="E311" t="s">
        <v>18</v>
      </c>
      <c r="G311" s="5">
        <f>VLOOKUP(A311,assignments!$A$1:$B$426,2,FALSE)</f>
        <v>9</v>
      </c>
      <c r="H311" s="1">
        <f>VLOOKUP(G311,facilities!$A$2:$D$16,2,FALSE)</f>
        <v>2127767</v>
      </c>
      <c r="I311" s="1">
        <f>VLOOKUP(G311,facilities!$A$2:$D$16,3,FALSE)</f>
        <v>0.06</v>
      </c>
      <c r="J311" s="1">
        <f>VLOOKUP(G311,covenants!$A$2:$D$16,4,FALSE)</f>
        <v>0.09</v>
      </c>
      <c r="K311" s="1" t="str">
        <f>VLOOKUP(G311,covenants!$A$2:$D$16,3,FALSE)</f>
        <v>IL</v>
      </c>
      <c r="L311" s="1" t="e">
        <f t="shared" si="4"/>
        <v>#VALUE!</v>
      </c>
      <c r="M311" s="1">
        <f>(1-D311)*B311*C311-D311*C311-I311*C311</f>
        <v>17195.36</v>
      </c>
      <c r="N311" s="1">
        <f>J311-D311</f>
        <v>9.999999999999995E-3</v>
      </c>
    </row>
    <row r="312" spans="1:14" hidden="1" outlineLevel="2" x14ac:dyDescent="0.2">
      <c r="A312">
        <v>304</v>
      </c>
      <c r="B312">
        <v>0.15</v>
      </c>
      <c r="C312">
        <v>80850</v>
      </c>
      <c r="D312">
        <v>0.01</v>
      </c>
      <c r="E312" t="s">
        <v>43</v>
      </c>
      <c r="G312" s="5">
        <f>VLOOKUP(A312,assignments!$A$1:$B$426,2,FALSE)</f>
        <v>9</v>
      </c>
      <c r="H312" s="1">
        <f>VLOOKUP(G312,facilities!$A$2:$D$16,2,FALSE)</f>
        <v>2127767</v>
      </c>
      <c r="I312" s="1">
        <f>VLOOKUP(G312,facilities!$A$2:$D$16,3,FALSE)</f>
        <v>0.06</v>
      </c>
      <c r="J312" s="1">
        <f>VLOOKUP(G312,covenants!$A$2:$D$16,4,FALSE)</f>
        <v>0.09</v>
      </c>
      <c r="K312" s="1" t="str">
        <f>VLOOKUP(G312,covenants!$A$2:$D$16,3,FALSE)</f>
        <v>IL</v>
      </c>
      <c r="L312" s="1" t="e">
        <f t="shared" si="4"/>
        <v>#VALUE!</v>
      </c>
      <c r="M312" s="1">
        <f>(1-D312)*B312*C312-D312*C312-I312*C312</f>
        <v>6346.7249999999985</v>
      </c>
      <c r="N312" s="1">
        <f>J312-D312</f>
        <v>0.08</v>
      </c>
    </row>
    <row r="313" spans="1:14" hidden="1" outlineLevel="2" x14ac:dyDescent="0.2">
      <c r="A313">
        <v>305</v>
      </c>
      <c r="B313">
        <v>0.25</v>
      </c>
      <c r="C313">
        <v>40648</v>
      </c>
      <c r="D313">
        <v>0.06</v>
      </c>
      <c r="E313" t="s">
        <v>52</v>
      </c>
      <c r="G313" s="5">
        <f>VLOOKUP(A313,assignments!$A$1:$B$426,2,FALSE)</f>
        <v>9</v>
      </c>
      <c r="H313" s="1">
        <f>VLOOKUP(G313,facilities!$A$2:$D$16,2,FALSE)</f>
        <v>2127767</v>
      </c>
      <c r="I313" s="1">
        <f>VLOOKUP(G313,facilities!$A$2:$D$16,3,FALSE)</f>
        <v>0.06</v>
      </c>
      <c r="J313" s="1">
        <f>VLOOKUP(G313,covenants!$A$2:$D$16,4,FALSE)</f>
        <v>0.09</v>
      </c>
      <c r="K313" s="1" t="str">
        <f>VLOOKUP(G313,covenants!$A$2:$D$16,3,FALSE)</f>
        <v>IL</v>
      </c>
      <c r="L313" s="1" t="e">
        <f t="shared" si="4"/>
        <v>#VALUE!</v>
      </c>
      <c r="M313" s="1">
        <f>(1-D313)*B313*C313-D313*C313-I313*C313</f>
        <v>4674.5199999999986</v>
      </c>
      <c r="N313" s="1">
        <f>J313-D313</f>
        <v>0.03</v>
      </c>
    </row>
    <row r="314" spans="1:14" hidden="1" outlineLevel="2" x14ac:dyDescent="0.2">
      <c r="A314">
        <v>306</v>
      </c>
      <c r="B314">
        <v>0.15</v>
      </c>
      <c r="C314">
        <v>41891</v>
      </c>
      <c r="D314">
        <v>0.01</v>
      </c>
      <c r="E314" t="s">
        <v>41</v>
      </c>
      <c r="G314" s="5">
        <f>VLOOKUP(A314,assignments!$A$1:$B$426,2,FALSE)</f>
        <v>9</v>
      </c>
      <c r="H314" s="1">
        <f>VLOOKUP(G314,facilities!$A$2:$D$16,2,FALSE)</f>
        <v>2127767</v>
      </c>
      <c r="I314" s="1">
        <f>VLOOKUP(G314,facilities!$A$2:$D$16,3,FALSE)</f>
        <v>0.06</v>
      </c>
      <c r="J314" s="1">
        <f>VLOOKUP(G314,covenants!$A$2:$D$16,4,FALSE)</f>
        <v>0.09</v>
      </c>
      <c r="K314" s="1" t="str">
        <f>VLOOKUP(G314,covenants!$A$2:$D$16,3,FALSE)</f>
        <v>IL</v>
      </c>
      <c r="L314" s="1" t="e">
        <f t="shared" si="4"/>
        <v>#VALUE!</v>
      </c>
      <c r="M314" s="1">
        <f>(1-D314)*B314*C314-D314*C314-I314*C314</f>
        <v>3288.4434999999994</v>
      </c>
      <c r="N314" s="1">
        <f>J314-D314</f>
        <v>0.08</v>
      </c>
    </row>
    <row r="315" spans="1:14" hidden="1" outlineLevel="2" x14ac:dyDescent="0.2">
      <c r="A315">
        <v>307</v>
      </c>
      <c r="B315">
        <v>0.35</v>
      </c>
      <c r="C315">
        <v>23517</v>
      </c>
      <c r="D315">
        <v>0.09</v>
      </c>
      <c r="E315" t="s">
        <v>24</v>
      </c>
      <c r="G315" s="5">
        <f>VLOOKUP(A315,assignments!$A$1:$B$426,2,FALSE)</f>
        <v>9</v>
      </c>
      <c r="H315" s="1">
        <f>VLOOKUP(G315,facilities!$A$2:$D$16,2,FALSE)</f>
        <v>2127767</v>
      </c>
      <c r="I315" s="1">
        <f>VLOOKUP(G315,facilities!$A$2:$D$16,3,FALSE)</f>
        <v>0.06</v>
      </c>
      <c r="J315" s="1">
        <f>VLOOKUP(G315,covenants!$A$2:$D$16,4,FALSE)</f>
        <v>0.09</v>
      </c>
      <c r="K315" s="1" t="str">
        <f>VLOOKUP(G315,covenants!$A$2:$D$16,3,FALSE)</f>
        <v>IL</v>
      </c>
      <c r="L315" s="1" t="e">
        <f t="shared" si="4"/>
        <v>#VALUE!</v>
      </c>
      <c r="M315" s="1">
        <f>(1-D315)*B315*C315-D315*C315-I315*C315</f>
        <v>3962.6145000000001</v>
      </c>
      <c r="N315" s="1">
        <f>J315-D315</f>
        <v>0</v>
      </c>
    </row>
    <row r="316" spans="1:14" hidden="1" outlineLevel="2" x14ac:dyDescent="0.2">
      <c r="A316">
        <v>308</v>
      </c>
      <c r="B316">
        <v>0.25</v>
      </c>
      <c r="C316">
        <v>99369</v>
      </c>
      <c r="D316">
        <v>0.03</v>
      </c>
      <c r="E316" t="s">
        <v>41</v>
      </c>
      <c r="G316" s="5">
        <f>VLOOKUP(A316,assignments!$A$1:$B$426,2,FALSE)</f>
        <v>9</v>
      </c>
      <c r="H316" s="1">
        <f>VLOOKUP(G316,facilities!$A$2:$D$16,2,FALSE)</f>
        <v>2127767</v>
      </c>
      <c r="I316" s="1">
        <f>VLOOKUP(G316,facilities!$A$2:$D$16,3,FALSE)</f>
        <v>0.06</v>
      </c>
      <c r="J316" s="1">
        <f>VLOOKUP(G316,covenants!$A$2:$D$16,4,FALSE)</f>
        <v>0.09</v>
      </c>
      <c r="K316" s="1" t="str">
        <f>VLOOKUP(G316,covenants!$A$2:$D$16,3,FALSE)</f>
        <v>IL</v>
      </c>
      <c r="L316" s="1" t="e">
        <f t="shared" si="4"/>
        <v>#VALUE!</v>
      </c>
      <c r="M316" s="1">
        <f>(1-D316)*B316*C316-D316*C316-I316*C316</f>
        <v>15153.772499999999</v>
      </c>
      <c r="N316" s="1">
        <f>J316-D316</f>
        <v>0.06</v>
      </c>
    </row>
    <row r="317" spans="1:14" hidden="1" outlineLevel="2" x14ac:dyDescent="0.2">
      <c r="A317">
        <v>309</v>
      </c>
      <c r="B317">
        <v>0.15</v>
      </c>
      <c r="C317">
        <v>12127</v>
      </c>
      <c r="D317">
        <v>0.01</v>
      </c>
      <c r="E317" t="s">
        <v>15</v>
      </c>
      <c r="G317" s="5">
        <f>VLOOKUP(A317,assignments!$A$1:$B$426,2,FALSE)</f>
        <v>9</v>
      </c>
      <c r="H317" s="1">
        <f>VLOOKUP(G317,facilities!$A$2:$D$16,2,FALSE)</f>
        <v>2127767</v>
      </c>
      <c r="I317" s="1">
        <f>VLOOKUP(G317,facilities!$A$2:$D$16,3,FALSE)</f>
        <v>0.06</v>
      </c>
      <c r="J317" s="1">
        <f>VLOOKUP(G317,covenants!$A$2:$D$16,4,FALSE)</f>
        <v>0.09</v>
      </c>
      <c r="K317" s="1" t="str">
        <f>VLOOKUP(G317,covenants!$A$2:$D$16,3,FALSE)</f>
        <v>IL</v>
      </c>
      <c r="L317" s="1" t="e">
        <f t="shared" si="4"/>
        <v>#VALUE!</v>
      </c>
      <c r="M317" s="1">
        <f>(1-D317)*B317*C317-D317*C317-I317*C317</f>
        <v>951.96950000000004</v>
      </c>
      <c r="N317" s="1">
        <f>J317-D317</f>
        <v>0.08</v>
      </c>
    </row>
    <row r="318" spans="1:14" hidden="1" outlineLevel="2" x14ac:dyDescent="0.2">
      <c r="A318">
        <v>310</v>
      </c>
      <c r="B318">
        <v>0.25</v>
      </c>
      <c r="C318">
        <v>11771</v>
      </c>
      <c r="D318">
        <v>0.04</v>
      </c>
      <c r="E318" t="s">
        <v>26</v>
      </c>
      <c r="G318" s="5">
        <f>VLOOKUP(A318,assignments!$A$1:$B$426,2,FALSE)</f>
        <v>9</v>
      </c>
      <c r="H318" s="1">
        <f>VLOOKUP(G318,facilities!$A$2:$D$16,2,FALSE)</f>
        <v>2127767</v>
      </c>
      <c r="I318" s="1">
        <f>VLOOKUP(G318,facilities!$A$2:$D$16,3,FALSE)</f>
        <v>0.06</v>
      </c>
      <c r="J318" s="1">
        <f>VLOOKUP(G318,covenants!$A$2:$D$16,4,FALSE)</f>
        <v>0.09</v>
      </c>
      <c r="K318" s="1" t="str">
        <f>VLOOKUP(G318,covenants!$A$2:$D$16,3,FALSE)</f>
        <v>IL</v>
      </c>
      <c r="L318" s="1" t="e">
        <f t="shared" si="4"/>
        <v>#VALUE!</v>
      </c>
      <c r="M318" s="1">
        <f>(1-D318)*B318*C318-D318*C318-I318*C318</f>
        <v>1647.9399999999998</v>
      </c>
      <c r="N318" s="1">
        <f>J318-D318</f>
        <v>4.9999999999999996E-2</v>
      </c>
    </row>
    <row r="319" spans="1:14" hidden="1" outlineLevel="2" x14ac:dyDescent="0.2">
      <c r="A319">
        <v>311</v>
      </c>
      <c r="B319">
        <v>0.35</v>
      </c>
      <c r="C319">
        <v>82526</v>
      </c>
      <c r="D319">
        <v>0.09</v>
      </c>
      <c r="E319" t="s">
        <v>16</v>
      </c>
      <c r="G319" s="5">
        <f>VLOOKUP(A319,assignments!$A$1:$B$426,2,FALSE)</f>
        <v>9</v>
      </c>
      <c r="H319" s="1">
        <f>VLOOKUP(G319,facilities!$A$2:$D$16,2,FALSE)</f>
        <v>2127767</v>
      </c>
      <c r="I319" s="1">
        <f>VLOOKUP(G319,facilities!$A$2:$D$16,3,FALSE)</f>
        <v>0.06</v>
      </c>
      <c r="J319" s="1">
        <f>VLOOKUP(G319,covenants!$A$2:$D$16,4,FALSE)</f>
        <v>0.09</v>
      </c>
      <c r="K319" s="1" t="str">
        <f>VLOOKUP(G319,covenants!$A$2:$D$16,3,FALSE)</f>
        <v>IL</v>
      </c>
      <c r="L319" s="1" t="e">
        <f t="shared" si="4"/>
        <v>#VALUE!</v>
      </c>
      <c r="M319" s="1">
        <f>(1-D319)*B319*C319-D319*C319-I319*C319</f>
        <v>13905.630999999999</v>
      </c>
      <c r="N319" s="1">
        <f>J319-D319</f>
        <v>0</v>
      </c>
    </row>
    <row r="320" spans="1:14" hidden="1" outlineLevel="2" x14ac:dyDescent="0.2">
      <c r="A320">
        <v>312</v>
      </c>
      <c r="B320">
        <v>0.35</v>
      </c>
      <c r="C320">
        <v>43218</v>
      </c>
      <c r="D320">
        <v>7.0000000000000007E-2</v>
      </c>
      <c r="E320" t="s">
        <v>17</v>
      </c>
      <c r="G320" s="5">
        <f>VLOOKUP(A320,assignments!$A$1:$B$426,2,FALSE)</f>
        <v>9</v>
      </c>
      <c r="H320" s="1">
        <f>VLOOKUP(G320,facilities!$A$2:$D$16,2,FALSE)</f>
        <v>2127767</v>
      </c>
      <c r="I320" s="1">
        <f>VLOOKUP(G320,facilities!$A$2:$D$16,3,FALSE)</f>
        <v>0.06</v>
      </c>
      <c r="J320" s="1">
        <f>VLOOKUP(G320,covenants!$A$2:$D$16,4,FALSE)</f>
        <v>0.09</v>
      </c>
      <c r="K320" s="1" t="str">
        <f>VLOOKUP(G320,covenants!$A$2:$D$16,3,FALSE)</f>
        <v>IL</v>
      </c>
      <c r="L320" s="1" t="e">
        <f t="shared" si="4"/>
        <v>#VALUE!</v>
      </c>
      <c r="M320" s="1">
        <f>(1-D320)*B320*C320-D320*C320-I320*C320</f>
        <v>8449.1189999999988</v>
      </c>
      <c r="N320" s="1">
        <f>J320-D320</f>
        <v>1.999999999999999E-2</v>
      </c>
    </row>
    <row r="321" spans="1:14" hidden="1" outlineLevel="2" x14ac:dyDescent="0.2">
      <c r="A321">
        <v>314</v>
      </c>
      <c r="B321">
        <v>0.25</v>
      </c>
      <c r="C321">
        <v>42908</v>
      </c>
      <c r="D321">
        <v>0.06</v>
      </c>
      <c r="E321" t="s">
        <v>43</v>
      </c>
      <c r="G321" s="5">
        <f>VLOOKUP(A321,assignments!$A$1:$B$426,2,FALSE)</f>
        <v>9</v>
      </c>
      <c r="H321" s="1">
        <f>VLOOKUP(G321,facilities!$A$2:$D$16,2,FALSE)</f>
        <v>2127767</v>
      </c>
      <c r="I321" s="1">
        <f>VLOOKUP(G321,facilities!$A$2:$D$16,3,FALSE)</f>
        <v>0.06</v>
      </c>
      <c r="J321" s="1">
        <f>VLOOKUP(G321,covenants!$A$2:$D$16,4,FALSE)</f>
        <v>0.09</v>
      </c>
      <c r="K321" s="1" t="str">
        <f>VLOOKUP(G321,covenants!$A$2:$D$16,3,FALSE)</f>
        <v>IL</v>
      </c>
      <c r="L321" s="1" t="e">
        <f t="shared" si="4"/>
        <v>#VALUE!</v>
      </c>
      <c r="M321" s="1">
        <f>(1-D321)*B321*C321-D321*C321-I321*C321</f>
        <v>4934.42</v>
      </c>
      <c r="N321" s="1">
        <f>J321-D321</f>
        <v>0.03</v>
      </c>
    </row>
    <row r="322" spans="1:14" outlineLevel="1" collapsed="1" x14ac:dyDescent="0.2">
      <c r="A322" s="4"/>
      <c r="B322" s="4"/>
      <c r="C322" s="4"/>
      <c r="D322" s="4"/>
      <c r="E322" s="4"/>
      <c r="F322" s="4"/>
      <c r="G322" s="2" t="s">
        <v>82</v>
      </c>
      <c r="H322" s="3"/>
      <c r="I322" s="3"/>
      <c r="J322" s="3"/>
      <c r="K322" s="1" t="e">
        <f>VLOOKUP(G322,covenants!$A$2:$D$16,3,FALSE)</f>
        <v>#N/A</v>
      </c>
      <c r="L322" s="1" t="e">
        <f t="shared" si="4"/>
        <v>#N/A</v>
      </c>
      <c r="M322" s="3">
        <f>SUBTOTAL(9,M283:M321)</f>
        <v>295138.31599999999</v>
      </c>
      <c r="N322" s="3"/>
    </row>
    <row r="323" spans="1:14" hidden="1" outlineLevel="2" x14ac:dyDescent="0.2">
      <c r="A323">
        <v>355</v>
      </c>
      <c r="B323">
        <v>0.35</v>
      </c>
      <c r="C323">
        <v>50064</v>
      </c>
      <c r="D323">
        <v>0.08</v>
      </c>
      <c r="E323" t="s">
        <v>28</v>
      </c>
      <c r="G323" s="5">
        <f>VLOOKUP(A323,assignments!$A$1:$B$426,2,FALSE)</f>
        <v>10</v>
      </c>
      <c r="H323" s="1">
        <f>VLOOKUP(G323,facilities!$A$2:$D$16,2,FALSE)</f>
        <v>2129005</v>
      </c>
      <c r="I323" s="1">
        <f>VLOOKUP(G323,facilities!$A$2:$D$16,3,FALSE)</f>
        <v>0.06</v>
      </c>
      <c r="J323" s="1">
        <f>VLOOKUP(G323,covenants!$A$2:$D$16,4,FALSE)</f>
        <v>0.09</v>
      </c>
      <c r="K323" s="1" t="str">
        <f>VLOOKUP(G323,covenants!$A$2:$D$16,3,FALSE)</f>
        <v>DE</v>
      </c>
      <c r="L323" s="1" t="e">
        <f t="shared" ref="L323:L386" si="5">SEARCH(E323,K323)</f>
        <v>#VALUE!</v>
      </c>
      <c r="M323" s="1">
        <f>(1-D323)*B323*C323-D323*C323-I323*C323</f>
        <v>9111.648000000001</v>
      </c>
      <c r="N323" s="1">
        <f>J323-D323</f>
        <v>9.999999999999995E-3</v>
      </c>
    </row>
    <row r="324" spans="1:14" hidden="1" outlineLevel="2" x14ac:dyDescent="0.2">
      <c r="A324">
        <v>382</v>
      </c>
      <c r="B324">
        <v>0.25</v>
      </c>
      <c r="C324">
        <v>91589</v>
      </c>
      <c r="D324">
        <v>0.05</v>
      </c>
      <c r="E324" t="s">
        <v>40</v>
      </c>
      <c r="G324" s="5">
        <f>VLOOKUP(A324,assignments!$A$1:$B$426,2,FALSE)</f>
        <v>10</v>
      </c>
      <c r="H324" s="1">
        <f>VLOOKUP(G324,facilities!$A$2:$D$16,2,FALSE)</f>
        <v>2129005</v>
      </c>
      <c r="I324" s="1">
        <f>VLOOKUP(G324,facilities!$A$2:$D$16,3,FALSE)</f>
        <v>0.06</v>
      </c>
      <c r="J324" s="1">
        <f>VLOOKUP(G324,covenants!$A$2:$D$16,4,FALSE)</f>
        <v>0.09</v>
      </c>
      <c r="K324" s="1" t="str">
        <f>VLOOKUP(G324,covenants!$A$2:$D$16,3,FALSE)</f>
        <v>DE</v>
      </c>
      <c r="L324" s="1" t="e">
        <f t="shared" si="5"/>
        <v>#VALUE!</v>
      </c>
      <c r="M324" s="1">
        <f>(1-D324)*B324*C324-D324*C324-I324*C324</f>
        <v>11677.5975</v>
      </c>
      <c r="N324" s="1">
        <f>J324-D324</f>
        <v>3.9999999999999994E-2</v>
      </c>
    </row>
    <row r="325" spans="1:14" hidden="1" outlineLevel="2" x14ac:dyDescent="0.2">
      <c r="A325">
        <v>384</v>
      </c>
      <c r="B325">
        <v>0.15</v>
      </c>
      <c r="C325">
        <v>99659</v>
      </c>
      <c r="D325">
        <v>0.02</v>
      </c>
      <c r="E325" t="s">
        <v>51</v>
      </c>
      <c r="G325" s="5">
        <f>VLOOKUP(A325,assignments!$A$1:$B$426,2,FALSE)</f>
        <v>10</v>
      </c>
      <c r="H325" s="1">
        <f>VLOOKUP(G325,facilities!$A$2:$D$16,2,FALSE)</f>
        <v>2129005</v>
      </c>
      <c r="I325" s="1">
        <f>VLOOKUP(G325,facilities!$A$2:$D$16,3,FALSE)</f>
        <v>0.06</v>
      </c>
      <c r="J325" s="1">
        <f>VLOOKUP(G325,covenants!$A$2:$D$16,4,FALSE)</f>
        <v>0.09</v>
      </c>
      <c r="K325" s="1" t="str">
        <f>VLOOKUP(G325,covenants!$A$2:$D$16,3,FALSE)</f>
        <v>DE</v>
      </c>
      <c r="L325" s="1" t="e">
        <f t="shared" si="5"/>
        <v>#VALUE!</v>
      </c>
      <c r="M325" s="1">
        <f>(1-D325)*B325*C325-D325*C325-I325*C325</f>
        <v>6677.1529999999993</v>
      </c>
      <c r="N325" s="1">
        <f>J325-D325</f>
        <v>6.9999999999999993E-2</v>
      </c>
    </row>
    <row r="326" spans="1:14" hidden="1" outlineLevel="2" x14ac:dyDescent="0.2">
      <c r="A326">
        <v>386</v>
      </c>
      <c r="B326">
        <v>0.15</v>
      </c>
      <c r="C326">
        <v>93457</v>
      </c>
      <c r="D326">
        <v>0.02</v>
      </c>
      <c r="E326" t="s">
        <v>13</v>
      </c>
      <c r="G326" s="5">
        <f>VLOOKUP(A326,assignments!$A$1:$B$426,2,FALSE)</f>
        <v>10</v>
      </c>
      <c r="H326" s="1">
        <f>VLOOKUP(G326,facilities!$A$2:$D$16,2,FALSE)</f>
        <v>2129005</v>
      </c>
      <c r="I326" s="1">
        <f>VLOOKUP(G326,facilities!$A$2:$D$16,3,FALSE)</f>
        <v>0.06</v>
      </c>
      <c r="J326" s="1">
        <f>VLOOKUP(G326,covenants!$A$2:$D$16,4,FALSE)</f>
        <v>0.09</v>
      </c>
      <c r="K326" s="1" t="str">
        <f>VLOOKUP(G326,covenants!$A$2:$D$16,3,FALSE)</f>
        <v>DE</v>
      </c>
      <c r="L326" s="1" t="e">
        <f t="shared" si="5"/>
        <v>#VALUE!</v>
      </c>
      <c r="M326" s="1">
        <f>(1-D326)*B326*C326-D326*C326-I326*C326</f>
        <v>6261.6190000000006</v>
      </c>
      <c r="N326" s="1">
        <f>J326-D326</f>
        <v>6.9999999999999993E-2</v>
      </c>
    </row>
    <row r="327" spans="1:14" hidden="1" outlineLevel="2" x14ac:dyDescent="0.2">
      <c r="A327">
        <v>387</v>
      </c>
      <c r="B327">
        <v>0.25</v>
      </c>
      <c r="C327">
        <v>55250</v>
      </c>
      <c r="D327">
        <v>0.06</v>
      </c>
      <c r="E327" t="s">
        <v>49</v>
      </c>
      <c r="G327" s="5">
        <f>VLOOKUP(A327,assignments!$A$1:$B$426,2,FALSE)</f>
        <v>10</v>
      </c>
      <c r="H327" s="1">
        <f>VLOOKUP(G327,facilities!$A$2:$D$16,2,FALSE)</f>
        <v>2129005</v>
      </c>
      <c r="I327" s="1">
        <f>VLOOKUP(G327,facilities!$A$2:$D$16,3,FALSE)</f>
        <v>0.06</v>
      </c>
      <c r="J327" s="1">
        <f>VLOOKUP(G327,covenants!$A$2:$D$16,4,FALSE)</f>
        <v>0.09</v>
      </c>
      <c r="K327" s="1" t="str">
        <f>VLOOKUP(G327,covenants!$A$2:$D$16,3,FALSE)</f>
        <v>DE</v>
      </c>
      <c r="L327" s="1" t="e">
        <f t="shared" si="5"/>
        <v>#VALUE!</v>
      </c>
      <c r="M327" s="1">
        <f>(1-D327)*B327*C327-D327*C327-I327*C327</f>
        <v>6353.75</v>
      </c>
      <c r="N327" s="1">
        <f>J327-D327</f>
        <v>0.03</v>
      </c>
    </row>
    <row r="328" spans="1:14" hidden="1" outlineLevel="2" x14ac:dyDescent="0.2">
      <c r="A328">
        <v>388</v>
      </c>
      <c r="B328">
        <v>0.35</v>
      </c>
      <c r="C328">
        <v>54292</v>
      </c>
      <c r="D328">
        <v>7.0000000000000007E-2</v>
      </c>
      <c r="E328" t="s">
        <v>54</v>
      </c>
      <c r="G328" s="5">
        <f>VLOOKUP(A328,assignments!$A$1:$B$426,2,FALSE)</f>
        <v>10</v>
      </c>
      <c r="H328" s="1">
        <f>VLOOKUP(G328,facilities!$A$2:$D$16,2,FALSE)</f>
        <v>2129005</v>
      </c>
      <c r="I328" s="1">
        <f>VLOOKUP(G328,facilities!$A$2:$D$16,3,FALSE)</f>
        <v>0.06</v>
      </c>
      <c r="J328" s="1">
        <f>VLOOKUP(G328,covenants!$A$2:$D$16,4,FALSE)</f>
        <v>0.09</v>
      </c>
      <c r="K328" s="1" t="str">
        <f>VLOOKUP(G328,covenants!$A$2:$D$16,3,FALSE)</f>
        <v>DE</v>
      </c>
      <c r="L328" s="1" t="e">
        <f t="shared" si="5"/>
        <v>#VALUE!</v>
      </c>
      <c r="M328" s="1">
        <f>(1-D328)*B328*C328-D328*C328-I328*C328</f>
        <v>10614.085999999998</v>
      </c>
      <c r="N328" s="1">
        <f>J328-D328</f>
        <v>1.999999999999999E-2</v>
      </c>
    </row>
    <row r="329" spans="1:14" hidden="1" outlineLevel="2" x14ac:dyDescent="0.2">
      <c r="A329">
        <v>389</v>
      </c>
      <c r="B329">
        <v>0.25</v>
      </c>
      <c r="C329">
        <v>55763</v>
      </c>
      <c r="D329">
        <v>0.06</v>
      </c>
      <c r="E329" t="s">
        <v>43</v>
      </c>
      <c r="G329" s="5">
        <f>VLOOKUP(A329,assignments!$A$1:$B$426,2,FALSE)</f>
        <v>10</v>
      </c>
      <c r="H329" s="1">
        <f>VLOOKUP(G329,facilities!$A$2:$D$16,2,FALSE)</f>
        <v>2129005</v>
      </c>
      <c r="I329" s="1">
        <f>VLOOKUP(G329,facilities!$A$2:$D$16,3,FALSE)</f>
        <v>0.06</v>
      </c>
      <c r="J329" s="1">
        <f>VLOOKUP(G329,covenants!$A$2:$D$16,4,FALSE)</f>
        <v>0.09</v>
      </c>
      <c r="K329" s="1" t="str">
        <f>VLOOKUP(G329,covenants!$A$2:$D$16,3,FALSE)</f>
        <v>DE</v>
      </c>
      <c r="L329" s="1" t="e">
        <f t="shared" si="5"/>
        <v>#VALUE!</v>
      </c>
      <c r="M329" s="1">
        <f>(1-D329)*B329*C329-D329*C329-I329*C329</f>
        <v>6412.7449999999981</v>
      </c>
      <c r="N329" s="1">
        <f>J329-D329</f>
        <v>0.03</v>
      </c>
    </row>
    <row r="330" spans="1:14" hidden="1" outlineLevel="2" x14ac:dyDescent="0.2">
      <c r="A330">
        <v>390</v>
      </c>
      <c r="B330">
        <v>0.25</v>
      </c>
      <c r="C330">
        <v>54297</v>
      </c>
      <c r="D330">
        <v>0.06</v>
      </c>
      <c r="E330" t="s">
        <v>37</v>
      </c>
      <c r="G330" s="5">
        <f>VLOOKUP(A330,assignments!$A$1:$B$426,2,FALSE)</f>
        <v>10</v>
      </c>
      <c r="H330" s="1">
        <f>VLOOKUP(G330,facilities!$A$2:$D$16,2,FALSE)</f>
        <v>2129005</v>
      </c>
      <c r="I330" s="1">
        <f>VLOOKUP(G330,facilities!$A$2:$D$16,3,FALSE)</f>
        <v>0.06</v>
      </c>
      <c r="J330" s="1">
        <f>VLOOKUP(G330,covenants!$A$2:$D$16,4,FALSE)</f>
        <v>0.09</v>
      </c>
      <c r="K330" s="1" t="str">
        <f>VLOOKUP(G330,covenants!$A$2:$D$16,3,FALSE)</f>
        <v>DE</v>
      </c>
      <c r="L330" s="1" t="e">
        <f t="shared" si="5"/>
        <v>#VALUE!</v>
      </c>
      <c r="M330" s="1">
        <f>(1-D330)*B330*C330-D330*C330-I330*C330</f>
        <v>6244.1550000000007</v>
      </c>
      <c r="N330" s="1">
        <f>J330-D330</f>
        <v>0.03</v>
      </c>
    </row>
    <row r="331" spans="1:14" hidden="1" outlineLevel="2" x14ac:dyDescent="0.2">
      <c r="A331">
        <v>391</v>
      </c>
      <c r="B331">
        <v>0.15</v>
      </c>
      <c r="C331">
        <v>80967</v>
      </c>
      <c r="D331">
        <v>0.01</v>
      </c>
      <c r="E331" t="s">
        <v>51</v>
      </c>
      <c r="G331" s="5">
        <f>VLOOKUP(A331,assignments!$A$1:$B$426,2,FALSE)</f>
        <v>10</v>
      </c>
      <c r="H331" s="1">
        <f>VLOOKUP(G331,facilities!$A$2:$D$16,2,FALSE)</f>
        <v>2129005</v>
      </c>
      <c r="I331" s="1">
        <f>VLOOKUP(G331,facilities!$A$2:$D$16,3,FALSE)</f>
        <v>0.06</v>
      </c>
      <c r="J331" s="1">
        <f>VLOOKUP(G331,covenants!$A$2:$D$16,4,FALSE)</f>
        <v>0.09</v>
      </c>
      <c r="K331" s="1" t="str">
        <f>VLOOKUP(G331,covenants!$A$2:$D$16,3,FALSE)</f>
        <v>DE</v>
      </c>
      <c r="L331" s="1" t="e">
        <f t="shared" si="5"/>
        <v>#VALUE!</v>
      </c>
      <c r="M331" s="1">
        <f>(1-D331)*B331*C331-D331*C331-I331*C331</f>
        <v>6355.9095000000007</v>
      </c>
      <c r="N331" s="1">
        <f>J331-D331</f>
        <v>0.08</v>
      </c>
    </row>
    <row r="332" spans="1:14" hidden="1" outlineLevel="2" x14ac:dyDescent="0.2">
      <c r="A332">
        <v>392</v>
      </c>
      <c r="B332">
        <v>0.35</v>
      </c>
      <c r="C332">
        <v>72282</v>
      </c>
      <c r="D332">
        <v>0.08</v>
      </c>
      <c r="E332" t="s">
        <v>50</v>
      </c>
      <c r="G332" s="5">
        <f>VLOOKUP(A332,assignments!$A$1:$B$426,2,FALSE)</f>
        <v>10</v>
      </c>
      <c r="H332" s="1">
        <f>VLOOKUP(G332,facilities!$A$2:$D$16,2,FALSE)</f>
        <v>2129005</v>
      </c>
      <c r="I332" s="1">
        <f>VLOOKUP(G332,facilities!$A$2:$D$16,3,FALSE)</f>
        <v>0.06</v>
      </c>
      <c r="J332" s="1">
        <f>VLOOKUP(G332,covenants!$A$2:$D$16,4,FALSE)</f>
        <v>0.09</v>
      </c>
      <c r="K332" s="1" t="str">
        <f>VLOOKUP(G332,covenants!$A$2:$D$16,3,FALSE)</f>
        <v>DE</v>
      </c>
      <c r="L332" s="1" t="e">
        <f t="shared" si="5"/>
        <v>#VALUE!</v>
      </c>
      <c r="M332" s="1">
        <f>(1-D332)*B332*C332-D332*C332-I332*C332</f>
        <v>13155.323999999999</v>
      </c>
      <c r="N332" s="1">
        <f>J332-D332</f>
        <v>9.999999999999995E-3</v>
      </c>
    </row>
    <row r="333" spans="1:14" hidden="1" outlineLevel="2" x14ac:dyDescent="0.2">
      <c r="A333">
        <v>393</v>
      </c>
      <c r="B333">
        <v>0.15</v>
      </c>
      <c r="C333">
        <v>82322</v>
      </c>
      <c r="D333">
        <v>0.01</v>
      </c>
      <c r="E333" t="s">
        <v>32</v>
      </c>
      <c r="G333" s="5">
        <f>VLOOKUP(A333,assignments!$A$1:$B$426,2,FALSE)</f>
        <v>10</v>
      </c>
      <c r="H333" s="1">
        <f>VLOOKUP(G333,facilities!$A$2:$D$16,2,FALSE)</f>
        <v>2129005</v>
      </c>
      <c r="I333" s="1">
        <f>VLOOKUP(G333,facilities!$A$2:$D$16,3,FALSE)</f>
        <v>0.06</v>
      </c>
      <c r="J333" s="1">
        <f>VLOOKUP(G333,covenants!$A$2:$D$16,4,FALSE)</f>
        <v>0.09</v>
      </c>
      <c r="K333" s="1" t="str">
        <f>VLOOKUP(G333,covenants!$A$2:$D$16,3,FALSE)</f>
        <v>DE</v>
      </c>
      <c r="L333" s="1" t="e">
        <f t="shared" si="5"/>
        <v>#VALUE!</v>
      </c>
      <c r="M333" s="1">
        <f>(1-D333)*B333*C333-D333*C333-I333*C333</f>
        <v>6462.277</v>
      </c>
      <c r="N333" s="1">
        <f>J333-D333</f>
        <v>0.08</v>
      </c>
    </row>
    <row r="334" spans="1:14" hidden="1" outlineLevel="2" x14ac:dyDescent="0.2">
      <c r="A334">
        <v>394</v>
      </c>
      <c r="B334">
        <v>0.25</v>
      </c>
      <c r="C334">
        <v>26690</v>
      </c>
      <c r="D334">
        <v>0.04</v>
      </c>
      <c r="E334" t="s">
        <v>19</v>
      </c>
      <c r="G334" s="5">
        <f>VLOOKUP(A334,assignments!$A$1:$B$426,2,FALSE)</f>
        <v>10</v>
      </c>
      <c r="H334" s="1">
        <f>VLOOKUP(G334,facilities!$A$2:$D$16,2,FALSE)</f>
        <v>2129005</v>
      </c>
      <c r="I334" s="1">
        <f>VLOOKUP(G334,facilities!$A$2:$D$16,3,FALSE)</f>
        <v>0.06</v>
      </c>
      <c r="J334" s="1">
        <f>VLOOKUP(G334,covenants!$A$2:$D$16,4,FALSE)</f>
        <v>0.09</v>
      </c>
      <c r="K334" s="1" t="str">
        <f>VLOOKUP(G334,covenants!$A$2:$D$16,3,FALSE)</f>
        <v>DE</v>
      </c>
      <c r="L334" s="1" t="e">
        <f t="shared" si="5"/>
        <v>#VALUE!</v>
      </c>
      <c r="M334" s="1">
        <f>(1-D334)*B334*C334-D334*C334-I334*C334</f>
        <v>3736.6000000000004</v>
      </c>
      <c r="N334" s="1">
        <f>J334-D334</f>
        <v>4.9999999999999996E-2</v>
      </c>
    </row>
    <row r="335" spans="1:14" hidden="1" outlineLevel="2" x14ac:dyDescent="0.2">
      <c r="A335">
        <v>395</v>
      </c>
      <c r="B335">
        <v>0.25</v>
      </c>
      <c r="C335">
        <v>52845</v>
      </c>
      <c r="D335">
        <v>0.06</v>
      </c>
      <c r="E335" t="s">
        <v>6</v>
      </c>
      <c r="G335" s="5">
        <f>VLOOKUP(A335,assignments!$A$1:$B$426,2,FALSE)</f>
        <v>10</v>
      </c>
      <c r="H335" s="1">
        <f>VLOOKUP(G335,facilities!$A$2:$D$16,2,FALSE)</f>
        <v>2129005</v>
      </c>
      <c r="I335" s="1">
        <f>VLOOKUP(G335,facilities!$A$2:$D$16,3,FALSE)</f>
        <v>0.06</v>
      </c>
      <c r="J335" s="1">
        <f>VLOOKUP(G335,covenants!$A$2:$D$16,4,FALSE)</f>
        <v>0.09</v>
      </c>
      <c r="K335" s="1" t="str">
        <f>VLOOKUP(G335,covenants!$A$2:$D$16,3,FALSE)</f>
        <v>DE</v>
      </c>
      <c r="L335" s="1" t="e">
        <f t="shared" si="5"/>
        <v>#VALUE!</v>
      </c>
      <c r="M335" s="1">
        <f>(1-D335)*B335*C335-D335*C335-I335*C335</f>
        <v>6077.1750000000002</v>
      </c>
      <c r="N335" s="1">
        <f>J335-D335</f>
        <v>0.03</v>
      </c>
    </row>
    <row r="336" spans="1:14" hidden="1" outlineLevel="2" x14ac:dyDescent="0.2">
      <c r="A336">
        <v>396</v>
      </c>
      <c r="B336">
        <v>0.25</v>
      </c>
      <c r="C336">
        <v>84260</v>
      </c>
      <c r="D336">
        <v>0.06</v>
      </c>
      <c r="E336" t="s">
        <v>34</v>
      </c>
      <c r="G336" s="5">
        <f>VLOOKUP(A336,assignments!$A$1:$B$426,2,FALSE)</f>
        <v>10</v>
      </c>
      <c r="H336" s="1">
        <f>VLOOKUP(G336,facilities!$A$2:$D$16,2,FALSE)</f>
        <v>2129005</v>
      </c>
      <c r="I336" s="1">
        <f>VLOOKUP(G336,facilities!$A$2:$D$16,3,FALSE)</f>
        <v>0.06</v>
      </c>
      <c r="J336" s="1">
        <f>VLOOKUP(G336,covenants!$A$2:$D$16,4,FALSE)</f>
        <v>0.09</v>
      </c>
      <c r="K336" s="1" t="str">
        <f>VLOOKUP(G336,covenants!$A$2:$D$16,3,FALSE)</f>
        <v>DE</v>
      </c>
      <c r="L336" s="1" t="e">
        <f t="shared" si="5"/>
        <v>#VALUE!</v>
      </c>
      <c r="M336" s="1">
        <f>(1-D336)*B336*C336-D336*C336-I336*C336</f>
        <v>9689.9000000000015</v>
      </c>
      <c r="N336" s="1">
        <f>J336-D336</f>
        <v>0.03</v>
      </c>
    </row>
    <row r="337" spans="1:14" hidden="1" outlineLevel="2" x14ac:dyDescent="0.2">
      <c r="A337">
        <v>397</v>
      </c>
      <c r="B337">
        <v>0.25</v>
      </c>
      <c r="C337">
        <v>36436</v>
      </c>
      <c r="D337">
        <v>0.03</v>
      </c>
      <c r="E337" t="s">
        <v>16</v>
      </c>
      <c r="G337" s="5">
        <f>VLOOKUP(A337,assignments!$A$1:$B$426,2,FALSE)</f>
        <v>10</v>
      </c>
      <c r="H337" s="1">
        <f>VLOOKUP(G337,facilities!$A$2:$D$16,2,FALSE)</f>
        <v>2129005</v>
      </c>
      <c r="I337" s="1">
        <f>VLOOKUP(G337,facilities!$A$2:$D$16,3,FALSE)</f>
        <v>0.06</v>
      </c>
      <c r="J337" s="1">
        <f>VLOOKUP(G337,covenants!$A$2:$D$16,4,FALSE)</f>
        <v>0.09</v>
      </c>
      <c r="K337" s="1" t="str">
        <f>VLOOKUP(G337,covenants!$A$2:$D$16,3,FALSE)</f>
        <v>DE</v>
      </c>
      <c r="L337" s="1" t="e">
        <f t="shared" si="5"/>
        <v>#VALUE!</v>
      </c>
      <c r="M337" s="1">
        <f>(1-D337)*B337*C337-D337*C337-I337*C337</f>
        <v>5556.49</v>
      </c>
      <c r="N337" s="1">
        <f>J337-D337</f>
        <v>0.06</v>
      </c>
    </row>
    <row r="338" spans="1:14" hidden="1" outlineLevel="2" x14ac:dyDescent="0.2">
      <c r="A338">
        <v>398</v>
      </c>
      <c r="B338">
        <v>0.25</v>
      </c>
      <c r="C338">
        <v>78117</v>
      </c>
      <c r="D338">
        <v>0.05</v>
      </c>
      <c r="E338" t="s">
        <v>50</v>
      </c>
      <c r="G338" s="5">
        <f>VLOOKUP(A338,assignments!$A$1:$B$426,2,FALSE)</f>
        <v>10</v>
      </c>
      <c r="H338" s="1">
        <f>VLOOKUP(G338,facilities!$A$2:$D$16,2,FALSE)</f>
        <v>2129005</v>
      </c>
      <c r="I338" s="1">
        <f>VLOOKUP(G338,facilities!$A$2:$D$16,3,FALSE)</f>
        <v>0.06</v>
      </c>
      <c r="J338" s="1">
        <f>VLOOKUP(G338,covenants!$A$2:$D$16,4,FALSE)</f>
        <v>0.09</v>
      </c>
      <c r="K338" s="1" t="str">
        <f>VLOOKUP(G338,covenants!$A$2:$D$16,3,FALSE)</f>
        <v>DE</v>
      </c>
      <c r="L338" s="1" t="e">
        <f t="shared" si="5"/>
        <v>#VALUE!</v>
      </c>
      <c r="M338" s="1">
        <f>(1-D338)*B338*C338-D338*C338-I338*C338</f>
        <v>9959.9174999999996</v>
      </c>
      <c r="N338" s="1">
        <f>J338-D338</f>
        <v>3.9999999999999994E-2</v>
      </c>
    </row>
    <row r="339" spans="1:14" hidden="1" outlineLevel="2" x14ac:dyDescent="0.2">
      <c r="A339">
        <v>399</v>
      </c>
      <c r="B339">
        <v>0.35</v>
      </c>
      <c r="C339">
        <v>93898</v>
      </c>
      <c r="D339">
        <v>0.08</v>
      </c>
      <c r="E339" t="s">
        <v>31</v>
      </c>
      <c r="G339" s="5">
        <f>VLOOKUP(A339,assignments!$A$1:$B$426,2,FALSE)</f>
        <v>10</v>
      </c>
      <c r="H339" s="1">
        <f>VLOOKUP(G339,facilities!$A$2:$D$16,2,FALSE)</f>
        <v>2129005</v>
      </c>
      <c r="I339" s="1">
        <f>VLOOKUP(G339,facilities!$A$2:$D$16,3,FALSE)</f>
        <v>0.06</v>
      </c>
      <c r="J339" s="1">
        <f>VLOOKUP(G339,covenants!$A$2:$D$16,4,FALSE)</f>
        <v>0.09</v>
      </c>
      <c r="K339" s="1" t="str">
        <f>VLOOKUP(G339,covenants!$A$2:$D$16,3,FALSE)</f>
        <v>DE</v>
      </c>
      <c r="L339" s="1" t="e">
        <f t="shared" si="5"/>
        <v>#VALUE!</v>
      </c>
      <c r="M339" s="1">
        <f>(1-D339)*B339*C339-D339*C339-I339*C339</f>
        <v>17089.435999999998</v>
      </c>
      <c r="N339" s="1">
        <f>J339-D339</f>
        <v>9.999999999999995E-3</v>
      </c>
    </row>
    <row r="340" spans="1:14" hidden="1" outlineLevel="2" x14ac:dyDescent="0.2">
      <c r="A340">
        <v>400</v>
      </c>
      <c r="B340">
        <v>0.25</v>
      </c>
      <c r="C340">
        <v>65186</v>
      </c>
      <c r="D340">
        <v>0.06</v>
      </c>
      <c r="E340" t="s">
        <v>44</v>
      </c>
      <c r="G340" s="5">
        <f>VLOOKUP(A340,assignments!$A$1:$B$426,2,FALSE)</f>
        <v>10</v>
      </c>
      <c r="H340" s="1">
        <f>VLOOKUP(G340,facilities!$A$2:$D$16,2,FALSE)</f>
        <v>2129005</v>
      </c>
      <c r="I340" s="1">
        <f>VLOOKUP(G340,facilities!$A$2:$D$16,3,FALSE)</f>
        <v>0.06</v>
      </c>
      <c r="J340" s="1">
        <f>VLOOKUP(G340,covenants!$A$2:$D$16,4,FALSE)</f>
        <v>0.09</v>
      </c>
      <c r="K340" s="1" t="str">
        <f>VLOOKUP(G340,covenants!$A$2:$D$16,3,FALSE)</f>
        <v>DE</v>
      </c>
      <c r="L340" s="1" t="e">
        <f t="shared" si="5"/>
        <v>#VALUE!</v>
      </c>
      <c r="M340" s="1">
        <f>(1-D340)*B340*C340-D340*C340-I340*C340</f>
        <v>7496.3899999999994</v>
      </c>
      <c r="N340" s="1">
        <f>J340-D340</f>
        <v>0.03</v>
      </c>
    </row>
    <row r="341" spans="1:14" hidden="1" outlineLevel="2" x14ac:dyDescent="0.2">
      <c r="A341">
        <v>401</v>
      </c>
      <c r="B341">
        <v>0.25</v>
      </c>
      <c r="C341">
        <v>68206</v>
      </c>
      <c r="D341">
        <v>0.05</v>
      </c>
      <c r="E341" t="s">
        <v>36</v>
      </c>
      <c r="G341" s="5">
        <f>VLOOKUP(A341,assignments!$A$1:$B$426,2,FALSE)</f>
        <v>10</v>
      </c>
      <c r="H341" s="1">
        <f>VLOOKUP(G341,facilities!$A$2:$D$16,2,FALSE)</f>
        <v>2129005</v>
      </c>
      <c r="I341" s="1">
        <f>VLOOKUP(G341,facilities!$A$2:$D$16,3,FALSE)</f>
        <v>0.06</v>
      </c>
      <c r="J341" s="1">
        <f>VLOOKUP(G341,covenants!$A$2:$D$16,4,FALSE)</f>
        <v>0.09</v>
      </c>
      <c r="K341" s="1" t="str">
        <f>VLOOKUP(G341,covenants!$A$2:$D$16,3,FALSE)</f>
        <v>DE</v>
      </c>
      <c r="L341" s="1" t="e">
        <f t="shared" si="5"/>
        <v>#VALUE!</v>
      </c>
      <c r="M341" s="1">
        <f>(1-D341)*B341*C341-D341*C341-I341*C341</f>
        <v>8696.2649999999994</v>
      </c>
      <c r="N341" s="1">
        <f>J341-D341</f>
        <v>3.9999999999999994E-2</v>
      </c>
    </row>
    <row r="342" spans="1:14" hidden="1" outlineLevel="2" x14ac:dyDescent="0.2">
      <c r="A342">
        <v>402</v>
      </c>
      <c r="B342">
        <v>0.15</v>
      </c>
      <c r="C342">
        <v>78719</v>
      </c>
      <c r="D342">
        <v>0.02</v>
      </c>
      <c r="E342" t="s">
        <v>28</v>
      </c>
      <c r="G342" s="5">
        <f>VLOOKUP(A342,assignments!$A$1:$B$426,2,FALSE)</f>
        <v>10</v>
      </c>
      <c r="H342" s="1">
        <f>VLOOKUP(G342,facilities!$A$2:$D$16,2,FALSE)</f>
        <v>2129005</v>
      </c>
      <c r="I342" s="1">
        <f>VLOOKUP(G342,facilities!$A$2:$D$16,3,FALSE)</f>
        <v>0.06</v>
      </c>
      <c r="J342" s="1">
        <f>VLOOKUP(G342,covenants!$A$2:$D$16,4,FALSE)</f>
        <v>0.09</v>
      </c>
      <c r="K342" s="1" t="str">
        <f>VLOOKUP(G342,covenants!$A$2:$D$16,3,FALSE)</f>
        <v>DE</v>
      </c>
      <c r="L342" s="1" t="e">
        <f t="shared" si="5"/>
        <v>#VALUE!</v>
      </c>
      <c r="M342" s="1">
        <f>(1-D342)*B342*C342-D342*C342-I342*C342</f>
        <v>5274.1729999999989</v>
      </c>
      <c r="N342" s="1">
        <f>J342-D342</f>
        <v>6.9999999999999993E-2</v>
      </c>
    </row>
    <row r="343" spans="1:14" hidden="1" outlineLevel="2" x14ac:dyDescent="0.2">
      <c r="A343">
        <v>403</v>
      </c>
      <c r="B343">
        <v>0.15</v>
      </c>
      <c r="C343">
        <v>83534</v>
      </c>
      <c r="D343">
        <v>0.02</v>
      </c>
      <c r="E343" t="s">
        <v>25</v>
      </c>
      <c r="G343" s="5">
        <f>VLOOKUP(A343,assignments!$A$1:$B$426,2,FALSE)</f>
        <v>10</v>
      </c>
      <c r="H343" s="1">
        <f>VLOOKUP(G343,facilities!$A$2:$D$16,2,FALSE)</f>
        <v>2129005</v>
      </c>
      <c r="I343" s="1">
        <f>VLOOKUP(G343,facilities!$A$2:$D$16,3,FALSE)</f>
        <v>0.06</v>
      </c>
      <c r="J343" s="1">
        <f>VLOOKUP(G343,covenants!$A$2:$D$16,4,FALSE)</f>
        <v>0.09</v>
      </c>
      <c r="K343" s="1" t="str">
        <f>VLOOKUP(G343,covenants!$A$2:$D$16,3,FALSE)</f>
        <v>DE</v>
      </c>
      <c r="L343" s="1" t="e">
        <f t="shared" si="5"/>
        <v>#VALUE!</v>
      </c>
      <c r="M343" s="1">
        <f>(1-D343)*B343*C343-D343*C343-I343*C343</f>
        <v>5596.7779999999993</v>
      </c>
      <c r="N343" s="1">
        <f>J343-D343</f>
        <v>6.9999999999999993E-2</v>
      </c>
    </row>
    <row r="344" spans="1:14" hidden="1" outlineLevel="2" x14ac:dyDescent="0.2">
      <c r="A344">
        <v>404</v>
      </c>
      <c r="B344">
        <v>0.25</v>
      </c>
      <c r="C344">
        <v>62511</v>
      </c>
      <c r="D344">
        <v>0.06</v>
      </c>
      <c r="E344" t="s">
        <v>34</v>
      </c>
      <c r="G344" s="5">
        <f>VLOOKUP(A344,assignments!$A$1:$B$426,2,FALSE)</f>
        <v>10</v>
      </c>
      <c r="H344" s="1">
        <f>VLOOKUP(G344,facilities!$A$2:$D$16,2,FALSE)</f>
        <v>2129005</v>
      </c>
      <c r="I344" s="1">
        <f>VLOOKUP(G344,facilities!$A$2:$D$16,3,FALSE)</f>
        <v>0.06</v>
      </c>
      <c r="J344" s="1">
        <f>VLOOKUP(G344,covenants!$A$2:$D$16,4,FALSE)</f>
        <v>0.09</v>
      </c>
      <c r="K344" s="1" t="str">
        <f>VLOOKUP(G344,covenants!$A$2:$D$16,3,FALSE)</f>
        <v>DE</v>
      </c>
      <c r="L344" s="1" t="e">
        <f t="shared" si="5"/>
        <v>#VALUE!</v>
      </c>
      <c r="M344" s="1">
        <f>(1-D344)*B344*C344-D344*C344-I344*C344</f>
        <v>7188.7649999999994</v>
      </c>
      <c r="N344" s="1">
        <f>J344-D344</f>
        <v>0.03</v>
      </c>
    </row>
    <row r="345" spans="1:14" hidden="1" outlineLevel="2" x14ac:dyDescent="0.2">
      <c r="A345">
        <v>405</v>
      </c>
      <c r="B345">
        <v>0.15</v>
      </c>
      <c r="C345">
        <v>91393</v>
      </c>
      <c r="D345">
        <v>0</v>
      </c>
      <c r="E345" t="s">
        <v>43</v>
      </c>
      <c r="G345" s="5">
        <f>VLOOKUP(A345,assignments!$A$1:$B$426,2,FALSE)</f>
        <v>10</v>
      </c>
      <c r="H345" s="1">
        <f>VLOOKUP(G345,facilities!$A$2:$D$16,2,FALSE)</f>
        <v>2129005</v>
      </c>
      <c r="I345" s="1">
        <f>VLOOKUP(G345,facilities!$A$2:$D$16,3,FALSE)</f>
        <v>0.06</v>
      </c>
      <c r="J345" s="1">
        <f>VLOOKUP(G345,covenants!$A$2:$D$16,4,FALSE)</f>
        <v>0.09</v>
      </c>
      <c r="K345" s="1" t="str">
        <f>VLOOKUP(G345,covenants!$A$2:$D$16,3,FALSE)</f>
        <v>DE</v>
      </c>
      <c r="L345" s="1" t="e">
        <f t="shared" si="5"/>
        <v>#VALUE!</v>
      </c>
      <c r="M345" s="1">
        <f>(1-D345)*B345*C345-D345*C345-I345*C345</f>
        <v>8225.369999999999</v>
      </c>
      <c r="N345" s="1">
        <f>J345-D345</f>
        <v>0.09</v>
      </c>
    </row>
    <row r="346" spans="1:14" hidden="1" outlineLevel="2" x14ac:dyDescent="0.2">
      <c r="A346">
        <v>406</v>
      </c>
      <c r="B346">
        <v>0.15</v>
      </c>
      <c r="C346">
        <v>52385</v>
      </c>
      <c r="D346">
        <v>0.02</v>
      </c>
      <c r="E346" t="s">
        <v>32</v>
      </c>
      <c r="G346" s="5">
        <f>VLOOKUP(A346,assignments!$A$1:$B$426,2,FALSE)</f>
        <v>10</v>
      </c>
      <c r="H346" s="1">
        <f>VLOOKUP(G346,facilities!$A$2:$D$16,2,FALSE)</f>
        <v>2129005</v>
      </c>
      <c r="I346" s="1">
        <f>VLOOKUP(G346,facilities!$A$2:$D$16,3,FALSE)</f>
        <v>0.06</v>
      </c>
      <c r="J346" s="1">
        <f>VLOOKUP(G346,covenants!$A$2:$D$16,4,FALSE)</f>
        <v>0.09</v>
      </c>
      <c r="K346" s="1" t="str">
        <f>VLOOKUP(G346,covenants!$A$2:$D$16,3,FALSE)</f>
        <v>DE</v>
      </c>
      <c r="L346" s="1" t="e">
        <f t="shared" si="5"/>
        <v>#VALUE!</v>
      </c>
      <c r="M346" s="1">
        <f>(1-D346)*B346*C346-D346*C346-I346*C346</f>
        <v>3509.7949999999996</v>
      </c>
      <c r="N346" s="1">
        <f>J346-D346</f>
        <v>6.9999999999999993E-2</v>
      </c>
    </row>
    <row r="347" spans="1:14" hidden="1" outlineLevel="2" x14ac:dyDescent="0.2">
      <c r="A347">
        <v>408</v>
      </c>
      <c r="B347">
        <v>0.25</v>
      </c>
      <c r="C347">
        <v>41854</v>
      </c>
      <c r="D347">
        <v>0.05</v>
      </c>
      <c r="E347" t="s">
        <v>22</v>
      </c>
      <c r="G347" s="5">
        <f>VLOOKUP(A347,assignments!$A$1:$B$426,2,FALSE)</f>
        <v>10</v>
      </c>
      <c r="H347" s="1">
        <f>VLOOKUP(G347,facilities!$A$2:$D$16,2,FALSE)</f>
        <v>2129005</v>
      </c>
      <c r="I347" s="1">
        <f>VLOOKUP(G347,facilities!$A$2:$D$16,3,FALSE)</f>
        <v>0.06</v>
      </c>
      <c r="J347" s="1">
        <f>VLOOKUP(G347,covenants!$A$2:$D$16,4,FALSE)</f>
        <v>0.09</v>
      </c>
      <c r="K347" s="1" t="str">
        <f>VLOOKUP(G347,covenants!$A$2:$D$16,3,FALSE)</f>
        <v>DE</v>
      </c>
      <c r="L347" s="1" t="e">
        <f t="shared" si="5"/>
        <v>#VALUE!</v>
      </c>
      <c r="M347" s="1">
        <f>(1-D347)*B347*C347-D347*C347-I347*C347</f>
        <v>5336.3849999999984</v>
      </c>
      <c r="N347" s="1">
        <f>J347-D347</f>
        <v>3.9999999999999994E-2</v>
      </c>
    </row>
    <row r="348" spans="1:14" hidden="1" outlineLevel="2" x14ac:dyDescent="0.2">
      <c r="A348">
        <v>409</v>
      </c>
      <c r="B348">
        <v>0.15</v>
      </c>
      <c r="C348">
        <v>23403</v>
      </c>
      <c r="D348">
        <v>0.01</v>
      </c>
      <c r="E348" t="s">
        <v>43</v>
      </c>
      <c r="G348" s="5">
        <f>VLOOKUP(A348,assignments!$A$1:$B$426,2,FALSE)</f>
        <v>10</v>
      </c>
      <c r="H348" s="1">
        <f>VLOOKUP(G348,facilities!$A$2:$D$16,2,FALSE)</f>
        <v>2129005</v>
      </c>
      <c r="I348" s="1">
        <f>VLOOKUP(G348,facilities!$A$2:$D$16,3,FALSE)</f>
        <v>0.06</v>
      </c>
      <c r="J348" s="1">
        <f>VLOOKUP(G348,covenants!$A$2:$D$16,4,FALSE)</f>
        <v>0.09</v>
      </c>
      <c r="K348" s="1" t="str">
        <f>VLOOKUP(G348,covenants!$A$2:$D$16,3,FALSE)</f>
        <v>DE</v>
      </c>
      <c r="L348" s="1" t="e">
        <f t="shared" si="5"/>
        <v>#VALUE!</v>
      </c>
      <c r="M348" s="1">
        <f>(1-D348)*B348*C348-D348*C348-I348*C348</f>
        <v>1837.1354999999999</v>
      </c>
      <c r="N348" s="1">
        <f>J348-D348</f>
        <v>0.08</v>
      </c>
    </row>
    <row r="349" spans="1:14" hidden="1" outlineLevel="2" x14ac:dyDescent="0.2">
      <c r="A349">
        <v>410</v>
      </c>
      <c r="B349">
        <v>0.25</v>
      </c>
      <c r="C349">
        <v>25195</v>
      </c>
      <c r="D349">
        <v>0.06</v>
      </c>
      <c r="E349" t="s">
        <v>32</v>
      </c>
      <c r="G349" s="5">
        <f>VLOOKUP(A349,assignments!$A$1:$B$426,2,FALSE)</f>
        <v>10</v>
      </c>
      <c r="H349" s="1">
        <f>VLOOKUP(G349,facilities!$A$2:$D$16,2,FALSE)</f>
        <v>2129005</v>
      </c>
      <c r="I349" s="1">
        <f>VLOOKUP(G349,facilities!$A$2:$D$16,3,FALSE)</f>
        <v>0.06</v>
      </c>
      <c r="J349" s="1">
        <f>VLOOKUP(G349,covenants!$A$2:$D$16,4,FALSE)</f>
        <v>0.09</v>
      </c>
      <c r="K349" s="1" t="str">
        <f>VLOOKUP(G349,covenants!$A$2:$D$16,3,FALSE)</f>
        <v>DE</v>
      </c>
      <c r="L349" s="1" t="e">
        <f t="shared" si="5"/>
        <v>#VALUE!</v>
      </c>
      <c r="M349" s="1">
        <f>(1-D349)*B349*C349-D349*C349-I349*C349</f>
        <v>2897.4250000000002</v>
      </c>
      <c r="N349" s="1">
        <f>J349-D349</f>
        <v>0.03</v>
      </c>
    </row>
    <row r="350" spans="1:14" hidden="1" outlineLevel="2" x14ac:dyDescent="0.2">
      <c r="A350">
        <v>412</v>
      </c>
      <c r="B350">
        <v>0.15</v>
      </c>
      <c r="C350">
        <v>93070</v>
      </c>
      <c r="D350">
        <v>0.02</v>
      </c>
      <c r="E350" t="s">
        <v>34</v>
      </c>
      <c r="G350" s="5">
        <f>VLOOKUP(A350,assignments!$A$1:$B$426,2,FALSE)</f>
        <v>10</v>
      </c>
      <c r="H350" s="1">
        <f>VLOOKUP(G350,facilities!$A$2:$D$16,2,FALSE)</f>
        <v>2129005</v>
      </c>
      <c r="I350" s="1">
        <f>VLOOKUP(G350,facilities!$A$2:$D$16,3,FALSE)</f>
        <v>0.06</v>
      </c>
      <c r="J350" s="1">
        <f>VLOOKUP(G350,covenants!$A$2:$D$16,4,FALSE)</f>
        <v>0.09</v>
      </c>
      <c r="K350" s="1" t="str">
        <f>VLOOKUP(G350,covenants!$A$2:$D$16,3,FALSE)</f>
        <v>DE</v>
      </c>
      <c r="L350" s="1" t="e">
        <f t="shared" si="5"/>
        <v>#VALUE!</v>
      </c>
      <c r="M350" s="1">
        <f>(1-D350)*B350*C350-D350*C350-I350*C350</f>
        <v>6235.69</v>
      </c>
      <c r="N350" s="1">
        <f>J350-D350</f>
        <v>6.9999999999999993E-2</v>
      </c>
    </row>
    <row r="351" spans="1:14" hidden="1" outlineLevel="2" x14ac:dyDescent="0.2">
      <c r="A351">
        <v>413</v>
      </c>
      <c r="B351">
        <v>0.25</v>
      </c>
      <c r="C351">
        <v>36167</v>
      </c>
      <c r="D351">
        <v>0.03</v>
      </c>
      <c r="E351" t="s">
        <v>11</v>
      </c>
      <c r="G351" s="5">
        <f>VLOOKUP(A351,assignments!$A$1:$B$426,2,FALSE)</f>
        <v>10</v>
      </c>
      <c r="H351" s="1">
        <f>VLOOKUP(G351,facilities!$A$2:$D$16,2,FALSE)</f>
        <v>2129005</v>
      </c>
      <c r="I351" s="1">
        <f>VLOOKUP(G351,facilities!$A$2:$D$16,3,FALSE)</f>
        <v>0.06</v>
      </c>
      <c r="J351" s="1">
        <f>VLOOKUP(G351,covenants!$A$2:$D$16,4,FALSE)</f>
        <v>0.09</v>
      </c>
      <c r="K351" s="1" t="str">
        <f>VLOOKUP(G351,covenants!$A$2:$D$16,3,FALSE)</f>
        <v>DE</v>
      </c>
      <c r="L351" s="1" t="e">
        <f t="shared" si="5"/>
        <v>#VALUE!</v>
      </c>
      <c r="M351" s="1">
        <f>(1-D351)*B351*C351-D351*C351-I351*C351</f>
        <v>5515.4674999999988</v>
      </c>
      <c r="N351" s="1">
        <f>J351-D351</f>
        <v>0.06</v>
      </c>
    </row>
    <row r="352" spans="1:14" hidden="1" outlineLevel="2" x14ac:dyDescent="0.2">
      <c r="A352">
        <v>414</v>
      </c>
      <c r="B352">
        <v>0.25</v>
      </c>
      <c r="C352">
        <v>86758</v>
      </c>
      <c r="D352">
        <v>0.06</v>
      </c>
      <c r="E352" t="s">
        <v>51</v>
      </c>
      <c r="G352" s="5">
        <f>VLOOKUP(A352,assignments!$A$1:$B$426,2,FALSE)</f>
        <v>10</v>
      </c>
      <c r="H352" s="1">
        <f>VLOOKUP(G352,facilities!$A$2:$D$16,2,FALSE)</f>
        <v>2129005</v>
      </c>
      <c r="I352" s="1">
        <f>VLOOKUP(G352,facilities!$A$2:$D$16,3,FALSE)</f>
        <v>0.06</v>
      </c>
      <c r="J352" s="1">
        <f>VLOOKUP(G352,covenants!$A$2:$D$16,4,FALSE)</f>
        <v>0.09</v>
      </c>
      <c r="K352" s="1" t="str">
        <f>VLOOKUP(G352,covenants!$A$2:$D$16,3,FALSE)</f>
        <v>DE</v>
      </c>
      <c r="L352" s="1" t="e">
        <f t="shared" si="5"/>
        <v>#VALUE!</v>
      </c>
      <c r="M352" s="1">
        <f>(1-D352)*B352*C352-D352*C352-I352*C352</f>
        <v>9977.1699999999983</v>
      </c>
      <c r="N352" s="1">
        <f>J352-D352</f>
        <v>0.03</v>
      </c>
    </row>
    <row r="353" spans="1:14" hidden="1" outlineLevel="2" x14ac:dyDescent="0.2">
      <c r="A353">
        <v>415</v>
      </c>
      <c r="B353">
        <v>0.25</v>
      </c>
      <c r="C353">
        <v>25887</v>
      </c>
      <c r="D353">
        <v>0.05</v>
      </c>
      <c r="E353" t="s">
        <v>16</v>
      </c>
      <c r="G353" s="5">
        <f>VLOOKUP(A353,assignments!$A$1:$B$426,2,FALSE)</f>
        <v>10</v>
      </c>
      <c r="H353" s="1">
        <f>VLOOKUP(G353,facilities!$A$2:$D$16,2,FALSE)</f>
        <v>2129005</v>
      </c>
      <c r="I353" s="1">
        <f>VLOOKUP(G353,facilities!$A$2:$D$16,3,FALSE)</f>
        <v>0.06</v>
      </c>
      <c r="J353" s="1">
        <f>VLOOKUP(G353,covenants!$A$2:$D$16,4,FALSE)</f>
        <v>0.09</v>
      </c>
      <c r="K353" s="1" t="str">
        <f>VLOOKUP(G353,covenants!$A$2:$D$16,3,FALSE)</f>
        <v>DE</v>
      </c>
      <c r="L353" s="1" t="e">
        <f t="shared" si="5"/>
        <v>#VALUE!</v>
      </c>
      <c r="M353" s="1">
        <f>(1-D353)*B353*C353-D353*C353-I353*C353</f>
        <v>3300.5924999999988</v>
      </c>
      <c r="N353" s="1">
        <f>J353-D353</f>
        <v>3.9999999999999994E-2</v>
      </c>
    </row>
    <row r="354" spans="1:14" hidden="1" outlineLevel="2" x14ac:dyDescent="0.2">
      <c r="A354">
        <v>416</v>
      </c>
      <c r="B354">
        <v>0.15</v>
      </c>
      <c r="C354">
        <v>61085</v>
      </c>
      <c r="D354">
        <v>0.01</v>
      </c>
      <c r="E354" t="s">
        <v>54</v>
      </c>
      <c r="G354" s="5">
        <f>VLOOKUP(A354,assignments!$A$1:$B$426,2,FALSE)</f>
        <v>10</v>
      </c>
      <c r="H354" s="1">
        <f>VLOOKUP(G354,facilities!$A$2:$D$16,2,FALSE)</f>
        <v>2129005</v>
      </c>
      <c r="I354" s="1">
        <f>VLOOKUP(G354,facilities!$A$2:$D$16,3,FALSE)</f>
        <v>0.06</v>
      </c>
      <c r="J354" s="1">
        <f>VLOOKUP(G354,covenants!$A$2:$D$16,4,FALSE)</f>
        <v>0.09</v>
      </c>
      <c r="K354" s="1" t="str">
        <f>VLOOKUP(G354,covenants!$A$2:$D$16,3,FALSE)</f>
        <v>DE</v>
      </c>
      <c r="L354" s="1" t="e">
        <f t="shared" si="5"/>
        <v>#VALUE!</v>
      </c>
      <c r="M354" s="1">
        <f>(1-D354)*B354*C354-D354*C354-I354*C354</f>
        <v>4795.1724999999988</v>
      </c>
      <c r="N354" s="1">
        <f>J354-D354</f>
        <v>0.08</v>
      </c>
    </row>
    <row r="355" spans="1:14" hidden="1" outlineLevel="2" x14ac:dyDescent="0.2">
      <c r="A355">
        <v>417</v>
      </c>
      <c r="B355">
        <v>0.35</v>
      </c>
      <c r="C355">
        <v>24227</v>
      </c>
      <c r="D355">
        <v>0.06</v>
      </c>
      <c r="E355" t="s">
        <v>14</v>
      </c>
      <c r="G355" s="5">
        <f>VLOOKUP(A355,assignments!$A$1:$B$426,2,FALSE)</f>
        <v>10</v>
      </c>
      <c r="H355" s="1">
        <f>VLOOKUP(G355,facilities!$A$2:$D$16,2,FALSE)</f>
        <v>2129005</v>
      </c>
      <c r="I355" s="1">
        <f>VLOOKUP(G355,facilities!$A$2:$D$16,3,FALSE)</f>
        <v>0.06</v>
      </c>
      <c r="J355" s="1">
        <f>VLOOKUP(G355,covenants!$A$2:$D$16,4,FALSE)</f>
        <v>0.09</v>
      </c>
      <c r="K355" s="1" t="str">
        <f>VLOOKUP(G355,covenants!$A$2:$D$16,3,FALSE)</f>
        <v>DE</v>
      </c>
      <c r="L355" s="1" t="e">
        <f t="shared" si="5"/>
        <v>#VALUE!</v>
      </c>
      <c r="M355" s="1">
        <f>(1-D355)*B355*C355-D355*C355-I355*C355</f>
        <v>5063.4429999999993</v>
      </c>
      <c r="N355" s="1">
        <f>J355-D355</f>
        <v>0.03</v>
      </c>
    </row>
    <row r="356" spans="1:14" hidden="1" outlineLevel="2" x14ac:dyDescent="0.2">
      <c r="A356">
        <v>421</v>
      </c>
      <c r="B356">
        <v>0.15</v>
      </c>
      <c r="C356">
        <v>20511</v>
      </c>
      <c r="D356">
        <v>0.02</v>
      </c>
      <c r="E356" t="s">
        <v>43</v>
      </c>
      <c r="G356" s="5">
        <f>VLOOKUP(A356,assignments!$A$1:$B$426,2,FALSE)</f>
        <v>10</v>
      </c>
      <c r="H356" s="1">
        <f>VLOOKUP(G356,facilities!$A$2:$D$16,2,FALSE)</f>
        <v>2129005</v>
      </c>
      <c r="I356" s="1">
        <f>VLOOKUP(G356,facilities!$A$2:$D$16,3,FALSE)</f>
        <v>0.06</v>
      </c>
      <c r="J356" s="1">
        <f>VLOOKUP(G356,covenants!$A$2:$D$16,4,FALSE)</f>
        <v>0.09</v>
      </c>
      <c r="K356" s="1" t="str">
        <f>VLOOKUP(G356,covenants!$A$2:$D$16,3,FALSE)</f>
        <v>DE</v>
      </c>
      <c r="L356" s="1" t="e">
        <f t="shared" si="5"/>
        <v>#VALUE!</v>
      </c>
      <c r="M356" s="1">
        <f>(1-D356)*B356*C356-D356*C356-I356*C356</f>
        <v>1374.2370000000001</v>
      </c>
      <c r="N356" s="1">
        <f>J356-D356</f>
        <v>6.9999999999999993E-2</v>
      </c>
    </row>
    <row r="357" spans="1:14" hidden="1" outlineLevel="2" x14ac:dyDescent="0.2">
      <c r="A357">
        <v>424</v>
      </c>
      <c r="B357">
        <v>0.35</v>
      </c>
      <c r="C357">
        <v>20620</v>
      </c>
      <c r="D357">
        <v>0.08</v>
      </c>
      <c r="E357" t="s">
        <v>39</v>
      </c>
      <c r="G357" s="5">
        <f>VLOOKUP(A357,assignments!$A$1:$B$426,2,FALSE)</f>
        <v>10</v>
      </c>
      <c r="H357" s="1">
        <f>VLOOKUP(G357,facilities!$A$2:$D$16,2,FALSE)</f>
        <v>2129005</v>
      </c>
      <c r="I357" s="1">
        <f>VLOOKUP(G357,facilities!$A$2:$D$16,3,FALSE)</f>
        <v>0.06</v>
      </c>
      <c r="J357" s="1">
        <f>VLOOKUP(G357,covenants!$A$2:$D$16,4,FALSE)</f>
        <v>0.09</v>
      </c>
      <c r="K357" s="1" t="str">
        <f>VLOOKUP(G357,covenants!$A$2:$D$16,3,FALSE)</f>
        <v>DE</v>
      </c>
      <c r="L357" s="1" t="e">
        <f t="shared" si="5"/>
        <v>#VALUE!</v>
      </c>
      <c r="M357" s="1">
        <f>(1-D357)*B357*C357-D357*C357-I357*C357</f>
        <v>3752.84</v>
      </c>
      <c r="N357" s="1">
        <f>J357-D357</f>
        <v>9.999999999999995E-3</v>
      </c>
    </row>
    <row r="358" spans="1:14" outlineLevel="1" collapsed="1" x14ac:dyDescent="0.2">
      <c r="A358" s="4"/>
      <c r="B358" s="4"/>
      <c r="C358" s="4"/>
      <c r="D358" s="4"/>
      <c r="E358" s="4"/>
      <c r="F358" s="4"/>
      <c r="G358" s="2" t="s">
        <v>85</v>
      </c>
      <c r="H358" s="3"/>
      <c r="I358" s="3"/>
      <c r="J358" s="3"/>
      <c r="K358" s="1" t="e">
        <f>VLOOKUP(G358,covenants!$A$2:$D$16,3,FALSE)</f>
        <v>#N/A</v>
      </c>
      <c r="L358" s="1" t="e">
        <f t="shared" si="5"/>
        <v>#N/A</v>
      </c>
      <c r="M358" s="3">
        <f>SUBTOTAL(9,M323:M357)</f>
        <v>237508.87650000001</v>
      </c>
      <c r="N358" s="3"/>
    </row>
    <row r="359" spans="1:14" hidden="1" outlineLevel="2" x14ac:dyDescent="0.2">
      <c r="A359">
        <v>319</v>
      </c>
      <c r="B359">
        <v>0.25</v>
      </c>
      <c r="C359">
        <v>84641</v>
      </c>
      <c r="D359">
        <v>0.05</v>
      </c>
      <c r="E359" t="s">
        <v>7</v>
      </c>
      <c r="G359" s="5">
        <f>VLOOKUP(A359,assignments!$A$1:$B$426,2,FALSE)</f>
        <v>11</v>
      </c>
      <c r="H359" s="1">
        <f>VLOOKUP(G359,facilities!$A$2:$D$16,2,FALSE)</f>
        <v>1938038</v>
      </c>
      <c r="I359" s="1">
        <f>VLOOKUP(G359,facilities!$A$2:$D$16,3,FALSE)</f>
        <v>0.06</v>
      </c>
      <c r="J359" s="1">
        <f>VLOOKUP(G359,covenants!$A$2:$D$16,4,FALSE)</f>
        <v>0.09</v>
      </c>
      <c r="K359" s="1" t="str">
        <f>VLOOKUP(G359,covenants!$A$2:$D$16,3,FALSE)</f>
        <v>TN,MI,IA</v>
      </c>
      <c r="L359" s="1" t="e">
        <f t="shared" si="5"/>
        <v>#VALUE!</v>
      </c>
      <c r="M359" s="1">
        <f>(1-D359)*B359*C359-D359*C359-I359*C359</f>
        <v>10791.727500000001</v>
      </c>
      <c r="N359" s="1">
        <f>J359-D359</f>
        <v>3.9999999999999994E-2</v>
      </c>
    </row>
    <row r="360" spans="1:14" hidden="1" outlineLevel="2" x14ac:dyDescent="0.2">
      <c r="A360">
        <v>323</v>
      </c>
      <c r="B360">
        <v>0.25</v>
      </c>
      <c r="C360">
        <v>36048</v>
      </c>
      <c r="D360">
        <v>0.05</v>
      </c>
      <c r="E360" t="s">
        <v>9</v>
      </c>
      <c r="G360" s="5">
        <f>VLOOKUP(A360,assignments!$A$1:$B$426,2,FALSE)</f>
        <v>11</v>
      </c>
      <c r="H360" s="1">
        <f>VLOOKUP(G360,facilities!$A$2:$D$16,2,FALSE)</f>
        <v>1938038</v>
      </c>
      <c r="I360" s="1">
        <f>VLOOKUP(G360,facilities!$A$2:$D$16,3,FALSE)</f>
        <v>0.06</v>
      </c>
      <c r="J360" s="1">
        <f>VLOOKUP(G360,covenants!$A$2:$D$16,4,FALSE)</f>
        <v>0.09</v>
      </c>
      <c r="K360" s="1" t="str">
        <f>VLOOKUP(G360,covenants!$A$2:$D$16,3,FALSE)</f>
        <v>TN,MI,IA</v>
      </c>
      <c r="L360" s="1" t="e">
        <f t="shared" si="5"/>
        <v>#VALUE!</v>
      </c>
      <c r="M360" s="1">
        <f>(1-D360)*B360*C360-D360*C360-I360*C360</f>
        <v>4596.12</v>
      </c>
      <c r="N360" s="1">
        <f>J360-D360</f>
        <v>3.9999999999999994E-2</v>
      </c>
    </row>
    <row r="361" spans="1:14" hidden="1" outlineLevel="2" x14ac:dyDescent="0.2">
      <c r="A361">
        <v>348</v>
      </c>
      <c r="B361">
        <v>0.25</v>
      </c>
      <c r="C361">
        <v>64711</v>
      </c>
      <c r="D361">
        <v>0.03</v>
      </c>
      <c r="E361" t="s">
        <v>54</v>
      </c>
      <c r="G361" s="5">
        <f>VLOOKUP(A361,assignments!$A$1:$B$426,2,FALSE)</f>
        <v>11</v>
      </c>
      <c r="H361" s="1">
        <f>VLOOKUP(G361,facilities!$A$2:$D$16,2,FALSE)</f>
        <v>1938038</v>
      </c>
      <c r="I361" s="1">
        <f>VLOOKUP(G361,facilities!$A$2:$D$16,3,FALSE)</f>
        <v>0.06</v>
      </c>
      <c r="J361" s="1">
        <f>VLOOKUP(G361,covenants!$A$2:$D$16,4,FALSE)</f>
        <v>0.09</v>
      </c>
      <c r="K361" s="1" t="str">
        <f>VLOOKUP(G361,covenants!$A$2:$D$16,3,FALSE)</f>
        <v>TN,MI,IA</v>
      </c>
      <c r="L361" s="1" t="e">
        <f t="shared" si="5"/>
        <v>#VALUE!</v>
      </c>
      <c r="M361" s="1">
        <f>(1-D361)*B361*C361-D361*C361-I361*C361</f>
        <v>9868.4274999999998</v>
      </c>
      <c r="N361" s="1">
        <f>J361-D361</f>
        <v>0.06</v>
      </c>
    </row>
    <row r="362" spans="1:14" hidden="1" outlineLevel="2" x14ac:dyDescent="0.2">
      <c r="A362">
        <v>349</v>
      </c>
      <c r="B362">
        <v>0.15</v>
      </c>
      <c r="C362">
        <v>43514</v>
      </c>
      <c r="D362">
        <v>0.01</v>
      </c>
      <c r="E362" t="s">
        <v>43</v>
      </c>
      <c r="G362" s="5">
        <f>VLOOKUP(A362,assignments!$A$1:$B$426,2,FALSE)</f>
        <v>11</v>
      </c>
      <c r="H362" s="1">
        <f>VLOOKUP(G362,facilities!$A$2:$D$16,2,FALSE)</f>
        <v>1938038</v>
      </c>
      <c r="I362" s="1">
        <f>VLOOKUP(G362,facilities!$A$2:$D$16,3,FALSE)</f>
        <v>0.06</v>
      </c>
      <c r="J362" s="1">
        <f>VLOOKUP(G362,covenants!$A$2:$D$16,4,FALSE)</f>
        <v>0.09</v>
      </c>
      <c r="K362" s="1" t="str">
        <f>VLOOKUP(G362,covenants!$A$2:$D$16,3,FALSE)</f>
        <v>TN,MI,IA</v>
      </c>
      <c r="L362" s="1" t="e">
        <f t="shared" si="5"/>
        <v>#VALUE!</v>
      </c>
      <c r="M362" s="1">
        <f>(1-D362)*B362*C362-D362*C362-I362*C362</f>
        <v>3415.8489999999997</v>
      </c>
      <c r="N362" s="1">
        <f>J362-D362</f>
        <v>0.08</v>
      </c>
    </row>
    <row r="363" spans="1:14" hidden="1" outlineLevel="2" x14ac:dyDescent="0.2">
      <c r="A363">
        <v>350</v>
      </c>
      <c r="B363">
        <v>0.15</v>
      </c>
      <c r="C363">
        <v>99619</v>
      </c>
      <c r="D363">
        <v>0.01</v>
      </c>
      <c r="E363" t="s">
        <v>39</v>
      </c>
      <c r="G363" s="5">
        <f>VLOOKUP(A363,assignments!$A$1:$B$426,2,FALSE)</f>
        <v>11</v>
      </c>
      <c r="H363" s="1">
        <f>VLOOKUP(G363,facilities!$A$2:$D$16,2,FALSE)</f>
        <v>1938038</v>
      </c>
      <c r="I363" s="1">
        <f>VLOOKUP(G363,facilities!$A$2:$D$16,3,FALSE)</f>
        <v>0.06</v>
      </c>
      <c r="J363" s="1">
        <f>VLOOKUP(G363,covenants!$A$2:$D$16,4,FALSE)</f>
        <v>0.09</v>
      </c>
      <c r="K363" s="1" t="str">
        <f>VLOOKUP(G363,covenants!$A$2:$D$16,3,FALSE)</f>
        <v>TN,MI,IA</v>
      </c>
      <c r="L363" s="1" t="e">
        <f t="shared" si="5"/>
        <v>#VALUE!</v>
      </c>
      <c r="M363" s="1">
        <f>(1-D363)*B363*C363-D363*C363-I363*C363</f>
        <v>7820.0914999999986</v>
      </c>
      <c r="N363" s="1">
        <f>J363-D363</f>
        <v>0.08</v>
      </c>
    </row>
    <row r="364" spans="1:14" hidden="1" outlineLevel="2" x14ac:dyDescent="0.2">
      <c r="A364">
        <v>352</v>
      </c>
      <c r="B364">
        <v>0.35</v>
      </c>
      <c r="C364">
        <v>95137</v>
      </c>
      <c r="D364">
        <v>0.08</v>
      </c>
      <c r="E364" t="s">
        <v>5</v>
      </c>
      <c r="G364" s="5">
        <f>VLOOKUP(A364,assignments!$A$1:$B$426,2,FALSE)</f>
        <v>11</v>
      </c>
      <c r="H364" s="1">
        <f>VLOOKUP(G364,facilities!$A$2:$D$16,2,FALSE)</f>
        <v>1938038</v>
      </c>
      <c r="I364" s="1">
        <f>VLOOKUP(G364,facilities!$A$2:$D$16,3,FALSE)</f>
        <v>0.06</v>
      </c>
      <c r="J364" s="1">
        <f>VLOOKUP(G364,covenants!$A$2:$D$16,4,FALSE)</f>
        <v>0.09</v>
      </c>
      <c r="K364" s="1" t="str">
        <f>VLOOKUP(G364,covenants!$A$2:$D$16,3,FALSE)</f>
        <v>TN,MI,IA</v>
      </c>
      <c r="L364" s="1" t="e">
        <f t="shared" si="5"/>
        <v>#VALUE!</v>
      </c>
      <c r="M364" s="1">
        <f>(1-D364)*B364*C364-D364*C364-I364*C364</f>
        <v>17314.934000000001</v>
      </c>
      <c r="N364" s="1">
        <f>J364-D364</f>
        <v>9.999999999999995E-3</v>
      </c>
    </row>
    <row r="365" spans="1:14" hidden="1" outlineLevel="2" x14ac:dyDescent="0.2">
      <c r="A365">
        <v>353</v>
      </c>
      <c r="B365">
        <v>0.15</v>
      </c>
      <c r="C365">
        <v>31378</v>
      </c>
      <c r="D365">
        <v>0.01</v>
      </c>
      <c r="E365" t="s">
        <v>20</v>
      </c>
      <c r="G365" s="5">
        <f>VLOOKUP(A365,assignments!$A$1:$B$426,2,FALSE)</f>
        <v>11</v>
      </c>
      <c r="H365" s="1">
        <f>VLOOKUP(G365,facilities!$A$2:$D$16,2,FALSE)</f>
        <v>1938038</v>
      </c>
      <c r="I365" s="1">
        <f>VLOOKUP(G365,facilities!$A$2:$D$16,3,FALSE)</f>
        <v>0.06</v>
      </c>
      <c r="J365" s="1">
        <f>VLOOKUP(G365,covenants!$A$2:$D$16,4,FALSE)</f>
        <v>0.09</v>
      </c>
      <c r="K365" s="1" t="str">
        <f>VLOOKUP(G365,covenants!$A$2:$D$16,3,FALSE)</f>
        <v>TN,MI,IA</v>
      </c>
      <c r="L365" s="1" t="e">
        <f t="shared" si="5"/>
        <v>#VALUE!</v>
      </c>
      <c r="M365" s="1">
        <f>(1-D365)*B365*C365-D365*C365-I365*C365</f>
        <v>2463.1730000000002</v>
      </c>
      <c r="N365" s="1">
        <f>J365-D365</f>
        <v>0.08</v>
      </c>
    </row>
    <row r="366" spans="1:14" hidden="1" outlineLevel="2" x14ac:dyDescent="0.2">
      <c r="A366">
        <v>354</v>
      </c>
      <c r="B366">
        <v>0.15</v>
      </c>
      <c r="C366">
        <v>32736</v>
      </c>
      <c r="D366">
        <v>0.01</v>
      </c>
      <c r="E366" t="s">
        <v>43</v>
      </c>
      <c r="G366" s="5">
        <f>VLOOKUP(A366,assignments!$A$1:$B$426,2,FALSE)</f>
        <v>11</v>
      </c>
      <c r="H366" s="1">
        <f>VLOOKUP(G366,facilities!$A$2:$D$16,2,FALSE)</f>
        <v>1938038</v>
      </c>
      <c r="I366" s="1">
        <f>VLOOKUP(G366,facilities!$A$2:$D$16,3,FALSE)</f>
        <v>0.06</v>
      </c>
      <c r="J366" s="1">
        <f>VLOOKUP(G366,covenants!$A$2:$D$16,4,FALSE)</f>
        <v>0.09</v>
      </c>
      <c r="K366" s="1" t="str">
        <f>VLOOKUP(G366,covenants!$A$2:$D$16,3,FALSE)</f>
        <v>TN,MI,IA</v>
      </c>
      <c r="L366" s="1" t="e">
        <f t="shared" si="5"/>
        <v>#VALUE!</v>
      </c>
      <c r="M366" s="1">
        <f>(1-D366)*B366*C366-D366*C366-I366*C366</f>
        <v>2569.7759999999998</v>
      </c>
      <c r="N366" s="1">
        <f>J366-D366</f>
        <v>0.08</v>
      </c>
    </row>
    <row r="367" spans="1:14" hidden="1" outlineLevel="2" x14ac:dyDescent="0.2">
      <c r="A367">
        <v>356</v>
      </c>
      <c r="B367">
        <v>0.25</v>
      </c>
      <c r="C367">
        <v>64401</v>
      </c>
      <c r="D367">
        <v>0.06</v>
      </c>
      <c r="E367" t="s">
        <v>39</v>
      </c>
      <c r="G367" s="5">
        <f>VLOOKUP(A367,assignments!$A$1:$B$426,2,FALSE)</f>
        <v>11</v>
      </c>
      <c r="H367" s="1">
        <f>VLOOKUP(G367,facilities!$A$2:$D$16,2,FALSE)</f>
        <v>1938038</v>
      </c>
      <c r="I367" s="1">
        <f>VLOOKUP(G367,facilities!$A$2:$D$16,3,FALSE)</f>
        <v>0.06</v>
      </c>
      <c r="J367" s="1">
        <f>VLOOKUP(G367,covenants!$A$2:$D$16,4,FALSE)</f>
        <v>0.09</v>
      </c>
      <c r="K367" s="1" t="str">
        <f>VLOOKUP(G367,covenants!$A$2:$D$16,3,FALSE)</f>
        <v>TN,MI,IA</v>
      </c>
      <c r="L367" s="1" t="e">
        <f t="shared" si="5"/>
        <v>#VALUE!</v>
      </c>
      <c r="M367" s="1">
        <f>(1-D367)*B367*C367-D367*C367-I367*C367</f>
        <v>7406.1149999999998</v>
      </c>
      <c r="N367" s="1">
        <f>J367-D367</f>
        <v>0.03</v>
      </c>
    </row>
    <row r="368" spans="1:14" hidden="1" outlineLevel="2" x14ac:dyDescent="0.2">
      <c r="A368">
        <v>357</v>
      </c>
      <c r="B368">
        <v>0.35</v>
      </c>
      <c r="C368">
        <v>13318</v>
      </c>
      <c r="D368">
        <v>0.09</v>
      </c>
      <c r="E368" t="s">
        <v>16</v>
      </c>
      <c r="G368" s="5">
        <f>VLOOKUP(A368,assignments!$A$1:$B$426,2,FALSE)</f>
        <v>11</v>
      </c>
      <c r="H368" s="1">
        <f>VLOOKUP(G368,facilities!$A$2:$D$16,2,FALSE)</f>
        <v>1938038</v>
      </c>
      <c r="I368" s="1">
        <f>VLOOKUP(G368,facilities!$A$2:$D$16,3,FALSE)</f>
        <v>0.06</v>
      </c>
      <c r="J368" s="1">
        <f>VLOOKUP(G368,covenants!$A$2:$D$16,4,FALSE)</f>
        <v>0.09</v>
      </c>
      <c r="K368" s="1" t="str">
        <f>VLOOKUP(G368,covenants!$A$2:$D$16,3,FALSE)</f>
        <v>TN,MI,IA</v>
      </c>
      <c r="L368" s="1" t="e">
        <f t="shared" si="5"/>
        <v>#VALUE!</v>
      </c>
      <c r="M368" s="1">
        <f>(1-D368)*B368*C368-D368*C368-I368*C368</f>
        <v>2244.0830000000005</v>
      </c>
      <c r="N368" s="1">
        <f>J368-D368</f>
        <v>0</v>
      </c>
    </row>
    <row r="369" spans="1:14" hidden="1" outlineLevel="2" x14ac:dyDescent="0.2">
      <c r="A369">
        <v>358</v>
      </c>
      <c r="B369">
        <v>0.35</v>
      </c>
      <c r="C369">
        <v>58311</v>
      </c>
      <c r="D369">
        <v>0.08</v>
      </c>
      <c r="E369" t="s">
        <v>23</v>
      </c>
      <c r="G369" s="5">
        <f>VLOOKUP(A369,assignments!$A$1:$B$426,2,FALSE)</f>
        <v>11</v>
      </c>
      <c r="H369" s="1">
        <f>VLOOKUP(G369,facilities!$A$2:$D$16,2,FALSE)</f>
        <v>1938038</v>
      </c>
      <c r="I369" s="1">
        <f>VLOOKUP(G369,facilities!$A$2:$D$16,3,FALSE)</f>
        <v>0.06</v>
      </c>
      <c r="J369" s="1">
        <f>VLOOKUP(G369,covenants!$A$2:$D$16,4,FALSE)</f>
        <v>0.09</v>
      </c>
      <c r="K369" s="1" t="str">
        <f>VLOOKUP(G369,covenants!$A$2:$D$16,3,FALSE)</f>
        <v>TN,MI,IA</v>
      </c>
      <c r="L369" s="1" t="e">
        <f t="shared" si="5"/>
        <v>#VALUE!</v>
      </c>
      <c r="M369" s="1">
        <f>(1-D369)*B369*C369-D369*C369-I369*C369</f>
        <v>10612.601999999999</v>
      </c>
      <c r="N369" s="1">
        <f>J369-D369</f>
        <v>9.999999999999995E-3</v>
      </c>
    </row>
    <row r="370" spans="1:14" hidden="1" outlineLevel="2" x14ac:dyDescent="0.2">
      <c r="A370">
        <v>359</v>
      </c>
      <c r="B370">
        <v>0.35</v>
      </c>
      <c r="C370">
        <v>89301</v>
      </c>
      <c r="D370">
        <v>0.06</v>
      </c>
      <c r="E370" t="s">
        <v>27</v>
      </c>
      <c r="G370" s="5">
        <f>VLOOKUP(A370,assignments!$A$1:$B$426,2,FALSE)</f>
        <v>11</v>
      </c>
      <c r="H370" s="1">
        <f>VLOOKUP(G370,facilities!$A$2:$D$16,2,FALSE)</f>
        <v>1938038</v>
      </c>
      <c r="I370" s="1">
        <f>VLOOKUP(G370,facilities!$A$2:$D$16,3,FALSE)</f>
        <v>0.06</v>
      </c>
      <c r="J370" s="1">
        <f>VLOOKUP(G370,covenants!$A$2:$D$16,4,FALSE)</f>
        <v>0.09</v>
      </c>
      <c r="K370" s="1" t="str">
        <f>VLOOKUP(G370,covenants!$A$2:$D$16,3,FALSE)</f>
        <v>TN,MI,IA</v>
      </c>
      <c r="L370" s="1" t="e">
        <f t="shared" si="5"/>
        <v>#VALUE!</v>
      </c>
      <c r="M370" s="1">
        <f>(1-D370)*B370*C370-D370*C370-I370*C370</f>
        <v>18663.909</v>
      </c>
      <c r="N370" s="1">
        <f>J370-D370</f>
        <v>0.03</v>
      </c>
    </row>
    <row r="371" spans="1:14" hidden="1" outlineLevel="2" x14ac:dyDescent="0.2">
      <c r="A371">
        <v>360</v>
      </c>
      <c r="B371">
        <v>0.15</v>
      </c>
      <c r="C371">
        <v>23592</v>
      </c>
      <c r="D371">
        <v>0.02</v>
      </c>
      <c r="E371" t="s">
        <v>51</v>
      </c>
      <c r="G371" s="5">
        <f>VLOOKUP(A371,assignments!$A$1:$B$426,2,FALSE)</f>
        <v>11</v>
      </c>
      <c r="H371" s="1">
        <f>VLOOKUP(G371,facilities!$A$2:$D$16,2,FALSE)</f>
        <v>1938038</v>
      </c>
      <c r="I371" s="1">
        <f>VLOOKUP(G371,facilities!$A$2:$D$16,3,FALSE)</f>
        <v>0.06</v>
      </c>
      <c r="J371" s="1">
        <f>VLOOKUP(G371,covenants!$A$2:$D$16,4,FALSE)</f>
        <v>0.09</v>
      </c>
      <c r="K371" s="1" t="str">
        <f>VLOOKUP(G371,covenants!$A$2:$D$16,3,FALSE)</f>
        <v>TN,MI,IA</v>
      </c>
      <c r="L371" s="1" t="e">
        <f t="shared" si="5"/>
        <v>#VALUE!</v>
      </c>
      <c r="M371" s="1">
        <f>(1-D371)*B371*C371-D371*C371-I371*C371</f>
        <v>1580.6639999999998</v>
      </c>
      <c r="N371" s="1">
        <f>J371-D371</f>
        <v>6.9999999999999993E-2</v>
      </c>
    </row>
    <row r="372" spans="1:14" hidden="1" outlineLevel="2" x14ac:dyDescent="0.2">
      <c r="A372">
        <v>361</v>
      </c>
      <c r="B372">
        <v>0.35</v>
      </c>
      <c r="C372">
        <v>62329</v>
      </c>
      <c r="D372">
        <v>0.09</v>
      </c>
      <c r="E372" t="s">
        <v>30</v>
      </c>
      <c r="G372" s="5">
        <f>VLOOKUP(A372,assignments!$A$1:$B$426,2,FALSE)</f>
        <v>11</v>
      </c>
      <c r="H372" s="1">
        <f>VLOOKUP(G372,facilities!$A$2:$D$16,2,FALSE)</f>
        <v>1938038</v>
      </c>
      <c r="I372" s="1">
        <f>VLOOKUP(G372,facilities!$A$2:$D$16,3,FALSE)</f>
        <v>0.06</v>
      </c>
      <c r="J372" s="1">
        <f>VLOOKUP(G372,covenants!$A$2:$D$16,4,FALSE)</f>
        <v>0.09</v>
      </c>
      <c r="K372" s="1" t="str">
        <f>VLOOKUP(G372,covenants!$A$2:$D$16,3,FALSE)</f>
        <v>TN,MI,IA</v>
      </c>
      <c r="L372" s="1" t="e">
        <f t="shared" si="5"/>
        <v>#VALUE!</v>
      </c>
      <c r="M372" s="1">
        <f>(1-D372)*B372*C372-D372*C372-I372*C372</f>
        <v>10502.436500000002</v>
      </c>
      <c r="N372" s="1">
        <f>J372-D372</f>
        <v>0</v>
      </c>
    </row>
    <row r="373" spans="1:14" hidden="1" outlineLevel="2" x14ac:dyDescent="0.2">
      <c r="A373">
        <v>362</v>
      </c>
      <c r="B373">
        <v>0.15</v>
      </c>
      <c r="C373">
        <v>57668</v>
      </c>
      <c r="D373">
        <v>0.02</v>
      </c>
      <c r="E373" t="s">
        <v>24</v>
      </c>
      <c r="G373" s="5">
        <f>VLOOKUP(A373,assignments!$A$1:$B$426,2,FALSE)</f>
        <v>11</v>
      </c>
      <c r="H373" s="1">
        <f>VLOOKUP(G373,facilities!$A$2:$D$16,2,FALSE)</f>
        <v>1938038</v>
      </c>
      <c r="I373" s="1">
        <f>VLOOKUP(G373,facilities!$A$2:$D$16,3,FALSE)</f>
        <v>0.06</v>
      </c>
      <c r="J373" s="1">
        <f>VLOOKUP(G373,covenants!$A$2:$D$16,4,FALSE)</f>
        <v>0.09</v>
      </c>
      <c r="K373" s="1" t="str">
        <f>VLOOKUP(G373,covenants!$A$2:$D$16,3,FALSE)</f>
        <v>TN,MI,IA</v>
      </c>
      <c r="L373" s="1" t="e">
        <f t="shared" si="5"/>
        <v>#VALUE!</v>
      </c>
      <c r="M373" s="1">
        <f>(1-D373)*B373*C373-D373*C373-I373*C373</f>
        <v>3863.7559999999994</v>
      </c>
      <c r="N373" s="1">
        <f>J373-D373</f>
        <v>6.9999999999999993E-2</v>
      </c>
    </row>
    <row r="374" spans="1:14" hidden="1" outlineLevel="2" x14ac:dyDescent="0.2">
      <c r="A374">
        <v>363</v>
      </c>
      <c r="B374">
        <v>0.15</v>
      </c>
      <c r="C374">
        <v>77160</v>
      </c>
      <c r="D374">
        <v>0.02</v>
      </c>
      <c r="E374" t="s">
        <v>34</v>
      </c>
      <c r="G374" s="5">
        <f>VLOOKUP(A374,assignments!$A$1:$B$426,2,FALSE)</f>
        <v>11</v>
      </c>
      <c r="H374" s="1">
        <f>VLOOKUP(G374,facilities!$A$2:$D$16,2,FALSE)</f>
        <v>1938038</v>
      </c>
      <c r="I374" s="1">
        <f>VLOOKUP(G374,facilities!$A$2:$D$16,3,FALSE)</f>
        <v>0.06</v>
      </c>
      <c r="J374" s="1">
        <f>VLOOKUP(G374,covenants!$A$2:$D$16,4,FALSE)</f>
        <v>0.09</v>
      </c>
      <c r="K374" s="1" t="str">
        <f>VLOOKUP(G374,covenants!$A$2:$D$16,3,FALSE)</f>
        <v>TN,MI,IA</v>
      </c>
      <c r="L374" s="1" t="e">
        <f t="shared" si="5"/>
        <v>#VALUE!</v>
      </c>
      <c r="M374" s="1">
        <f>(1-D374)*B374*C374-D374*C374-I374*C374</f>
        <v>5169.7199999999984</v>
      </c>
      <c r="N374" s="1">
        <f>J374-D374</f>
        <v>6.9999999999999993E-2</v>
      </c>
    </row>
    <row r="375" spans="1:14" hidden="1" outlineLevel="2" x14ac:dyDescent="0.2">
      <c r="A375">
        <v>364</v>
      </c>
      <c r="B375">
        <v>0.15</v>
      </c>
      <c r="C375">
        <v>47483</v>
      </c>
      <c r="D375">
        <v>0.02</v>
      </c>
      <c r="E375" t="s">
        <v>38</v>
      </c>
      <c r="G375" s="5">
        <f>VLOOKUP(A375,assignments!$A$1:$B$426,2,FALSE)</f>
        <v>11</v>
      </c>
      <c r="H375" s="1">
        <f>VLOOKUP(G375,facilities!$A$2:$D$16,2,FALSE)</f>
        <v>1938038</v>
      </c>
      <c r="I375" s="1">
        <f>VLOOKUP(G375,facilities!$A$2:$D$16,3,FALSE)</f>
        <v>0.06</v>
      </c>
      <c r="J375" s="1">
        <f>VLOOKUP(G375,covenants!$A$2:$D$16,4,FALSE)</f>
        <v>0.09</v>
      </c>
      <c r="K375" s="1" t="str">
        <f>VLOOKUP(G375,covenants!$A$2:$D$16,3,FALSE)</f>
        <v>TN,MI,IA</v>
      </c>
      <c r="L375" s="1" t="e">
        <f t="shared" si="5"/>
        <v>#VALUE!</v>
      </c>
      <c r="M375" s="1">
        <f>(1-D375)*B375*C375-D375*C375-I375*C375</f>
        <v>3181.3609999999994</v>
      </c>
      <c r="N375" s="1">
        <f>J375-D375</f>
        <v>6.9999999999999993E-2</v>
      </c>
    </row>
    <row r="376" spans="1:14" hidden="1" outlineLevel="2" x14ac:dyDescent="0.2">
      <c r="A376">
        <v>365</v>
      </c>
      <c r="B376">
        <v>0.15</v>
      </c>
      <c r="C376">
        <v>15878</v>
      </c>
      <c r="D376">
        <v>0.01</v>
      </c>
      <c r="E376" t="s">
        <v>8</v>
      </c>
      <c r="G376" s="5">
        <f>VLOOKUP(A376,assignments!$A$1:$B$426,2,FALSE)</f>
        <v>11</v>
      </c>
      <c r="H376" s="1">
        <f>VLOOKUP(G376,facilities!$A$2:$D$16,2,FALSE)</f>
        <v>1938038</v>
      </c>
      <c r="I376" s="1">
        <f>VLOOKUP(G376,facilities!$A$2:$D$16,3,FALSE)</f>
        <v>0.06</v>
      </c>
      <c r="J376" s="1">
        <f>VLOOKUP(G376,covenants!$A$2:$D$16,4,FALSE)</f>
        <v>0.09</v>
      </c>
      <c r="K376" s="1" t="str">
        <f>VLOOKUP(G376,covenants!$A$2:$D$16,3,FALSE)</f>
        <v>TN,MI,IA</v>
      </c>
      <c r="L376" s="1" t="e">
        <f t="shared" si="5"/>
        <v>#VALUE!</v>
      </c>
      <c r="M376" s="1">
        <f>(1-D376)*B376*C376-D376*C376-I376*C376</f>
        <v>1246.4229999999998</v>
      </c>
      <c r="N376" s="1">
        <f>J376-D376</f>
        <v>0.08</v>
      </c>
    </row>
    <row r="377" spans="1:14" hidden="1" outlineLevel="2" x14ac:dyDescent="0.2">
      <c r="A377">
        <v>366</v>
      </c>
      <c r="B377">
        <v>0.15</v>
      </c>
      <c r="C377">
        <v>87509</v>
      </c>
      <c r="D377">
        <v>0.02</v>
      </c>
      <c r="E377" t="s">
        <v>48</v>
      </c>
      <c r="G377" s="5">
        <f>VLOOKUP(A377,assignments!$A$1:$B$426,2,FALSE)</f>
        <v>11</v>
      </c>
      <c r="H377" s="1">
        <f>VLOOKUP(G377,facilities!$A$2:$D$16,2,FALSE)</f>
        <v>1938038</v>
      </c>
      <c r="I377" s="1">
        <f>VLOOKUP(G377,facilities!$A$2:$D$16,3,FALSE)</f>
        <v>0.06</v>
      </c>
      <c r="J377" s="1">
        <f>VLOOKUP(G377,covenants!$A$2:$D$16,4,FALSE)</f>
        <v>0.09</v>
      </c>
      <c r="K377" s="1" t="str">
        <f>VLOOKUP(G377,covenants!$A$2:$D$16,3,FALSE)</f>
        <v>TN,MI,IA</v>
      </c>
      <c r="L377" s="1" t="e">
        <f t="shared" si="5"/>
        <v>#VALUE!</v>
      </c>
      <c r="M377" s="1">
        <f>(1-D377)*B377*C377-D377*C377-I377*C377</f>
        <v>5863.1029999999982</v>
      </c>
      <c r="N377" s="1">
        <f>J377-D377</f>
        <v>6.9999999999999993E-2</v>
      </c>
    </row>
    <row r="378" spans="1:14" hidden="1" outlineLevel="2" x14ac:dyDescent="0.2">
      <c r="A378">
        <v>367</v>
      </c>
      <c r="B378">
        <v>0.15</v>
      </c>
      <c r="C378">
        <v>21593</v>
      </c>
      <c r="D378">
        <v>0.01</v>
      </c>
      <c r="E378" t="s">
        <v>42</v>
      </c>
      <c r="G378" s="5">
        <f>VLOOKUP(A378,assignments!$A$1:$B$426,2,FALSE)</f>
        <v>11</v>
      </c>
      <c r="H378" s="1">
        <f>VLOOKUP(G378,facilities!$A$2:$D$16,2,FALSE)</f>
        <v>1938038</v>
      </c>
      <c r="I378" s="1">
        <f>VLOOKUP(G378,facilities!$A$2:$D$16,3,FALSE)</f>
        <v>0.06</v>
      </c>
      <c r="J378" s="1">
        <f>VLOOKUP(G378,covenants!$A$2:$D$16,4,FALSE)</f>
        <v>0.09</v>
      </c>
      <c r="K378" s="1" t="str">
        <f>VLOOKUP(G378,covenants!$A$2:$D$16,3,FALSE)</f>
        <v>TN,MI,IA</v>
      </c>
      <c r="L378" s="1" t="e">
        <f t="shared" si="5"/>
        <v>#VALUE!</v>
      </c>
      <c r="M378" s="1">
        <f>(1-D378)*B378*C378-D378*C378-I378*C378</f>
        <v>1695.0505000000003</v>
      </c>
      <c r="N378" s="1">
        <f>J378-D378</f>
        <v>0.08</v>
      </c>
    </row>
    <row r="379" spans="1:14" hidden="1" outlineLevel="2" x14ac:dyDescent="0.2">
      <c r="A379">
        <v>368</v>
      </c>
      <c r="B379">
        <v>0.15</v>
      </c>
      <c r="C379">
        <v>80213</v>
      </c>
      <c r="D379">
        <v>0.01</v>
      </c>
      <c r="E379" t="s">
        <v>42</v>
      </c>
      <c r="G379" s="5">
        <f>VLOOKUP(A379,assignments!$A$1:$B$426,2,FALSE)</f>
        <v>11</v>
      </c>
      <c r="H379" s="1">
        <f>VLOOKUP(G379,facilities!$A$2:$D$16,2,FALSE)</f>
        <v>1938038</v>
      </c>
      <c r="I379" s="1">
        <f>VLOOKUP(G379,facilities!$A$2:$D$16,3,FALSE)</f>
        <v>0.06</v>
      </c>
      <c r="J379" s="1">
        <f>VLOOKUP(G379,covenants!$A$2:$D$16,4,FALSE)</f>
        <v>0.09</v>
      </c>
      <c r="K379" s="1" t="str">
        <f>VLOOKUP(G379,covenants!$A$2:$D$16,3,FALSE)</f>
        <v>TN,MI,IA</v>
      </c>
      <c r="L379" s="1" t="e">
        <f t="shared" si="5"/>
        <v>#VALUE!</v>
      </c>
      <c r="M379" s="1">
        <f>(1-D379)*B379*C379-D379*C379-I379*C379</f>
        <v>6296.7205000000004</v>
      </c>
      <c r="N379" s="1">
        <f>J379-D379</f>
        <v>0.08</v>
      </c>
    </row>
    <row r="380" spans="1:14" hidden="1" outlineLevel="2" x14ac:dyDescent="0.2">
      <c r="A380">
        <v>369</v>
      </c>
      <c r="B380">
        <v>0.35</v>
      </c>
      <c r="C380">
        <v>87645</v>
      </c>
      <c r="D380">
        <v>0.09</v>
      </c>
      <c r="E380" t="s">
        <v>35</v>
      </c>
      <c r="G380" s="5">
        <f>VLOOKUP(A380,assignments!$A$1:$B$426,2,FALSE)</f>
        <v>11</v>
      </c>
      <c r="H380" s="1">
        <f>VLOOKUP(G380,facilities!$A$2:$D$16,2,FALSE)</f>
        <v>1938038</v>
      </c>
      <c r="I380" s="1">
        <f>VLOOKUP(G380,facilities!$A$2:$D$16,3,FALSE)</f>
        <v>0.06</v>
      </c>
      <c r="J380" s="1">
        <f>VLOOKUP(G380,covenants!$A$2:$D$16,4,FALSE)</f>
        <v>0.09</v>
      </c>
      <c r="K380" s="1" t="str">
        <f>VLOOKUP(G380,covenants!$A$2:$D$16,3,FALSE)</f>
        <v>TN,MI,IA</v>
      </c>
      <c r="L380" s="1" t="e">
        <f t="shared" si="5"/>
        <v>#VALUE!</v>
      </c>
      <c r="M380" s="1">
        <f>(1-D380)*B380*C380-D380*C380-I380*C380</f>
        <v>14768.182499999999</v>
      </c>
      <c r="N380" s="1">
        <f>J380-D380</f>
        <v>0</v>
      </c>
    </row>
    <row r="381" spans="1:14" hidden="1" outlineLevel="2" x14ac:dyDescent="0.2">
      <c r="A381">
        <v>370</v>
      </c>
      <c r="B381">
        <v>0.35</v>
      </c>
      <c r="C381">
        <v>66786</v>
      </c>
      <c r="D381">
        <v>0.08</v>
      </c>
      <c r="E381" t="s">
        <v>34</v>
      </c>
      <c r="G381" s="5">
        <f>VLOOKUP(A381,assignments!$A$1:$B$426,2,FALSE)</f>
        <v>11</v>
      </c>
      <c r="H381" s="1">
        <f>VLOOKUP(G381,facilities!$A$2:$D$16,2,FALSE)</f>
        <v>1938038</v>
      </c>
      <c r="I381" s="1">
        <f>VLOOKUP(G381,facilities!$A$2:$D$16,3,FALSE)</f>
        <v>0.06</v>
      </c>
      <c r="J381" s="1">
        <f>VLOOKUP(G381,covenants!$A$2:$D$16,4,FALSE)</f>
        <v>0.09</v>
      </c>
      <c r="K381" s="1" t="str">
        <f>VLOOKUP(G381,covenants!$A$2:$D$16,3,FALSE)</f>
        <v>TN,MI,IA</v>
      </c>
      <c r="L381" s="1" t="e">
        <f t="shared" si="5"/>
        <v>#VALUE!</v>
      </c>
      <c r="M381" s="1">
        <f>(1-D381)*B381*C381-D381*C381-I381*C381</f>
        <v>12155.052</v>
      </c>
      <c r="N381" s="1">
        <f>J381-D381</f>
        <v>9.999999999999995E-3</v>
      </c>
    </row>
    <row r="382" spans="1:14" hidden="1" outlineLevel="2" x14ac:dyDescent="0.2">
      <c r="A382">
        <v>371</v>
      </c>
      <c r="B382">
        <v>0.25</v>
      </c>
      <c r="C382">
        <v>57938</v>
      </c>
      <c r="D382">
        <v>0.04</v>
      </c>
      <c r="E382" t="s">
        <v>51</v>
      </c>
      <c r="G382" s="5">
        <f>VLOOKUP(A382,assignments!$A$1:$B$426,2,FALSE)</f>
        <v>11</v>
      </c>
      <c r="H382" s="1">
        <f>VLOOKUP(G382,facilities!$A$2:$D$16,2,FALSE)</f>
        <v>1938038</v>
      </c>
      <c r="I382" s="1">
        <f>VLOOKUP(G382,facilities!$A$2:$D$16,3,FALSE)</f>
        <v>0.06</v>
      </c>
      <c r="J382" s="1">
        <f>VLOOKUP(G382,covenants!$A$2:$D$16,4,FALSE)</f>
        <v>0.09</v>
      </c>
      <c r="K382" s="1" t="str">
        <f>VLOOKUP(G382,covenants!$A$2:$D$16,3,FALSE)</f>
        <v>TN,MI,IA</v>
      </c>
      <c r="L382" s="1" t="e">
        <f t="shared" si="5"/>
        <v>#VALUE!</v>
      </c>
      <c r="M382" s="1">
        <f>(1-D382)*B382*C382-D382*C382-I382*C382</f>
        <v>8111.3199999999988</v>
      </c>
      <c r="N382" s="1">
        <f>J382-D382</f>
        <v>4.9999999999999996E-2</v>
      </c>
    </row>
    <row r="383" spans="1:14" hidden="1" outlineLevel="2" x14ac:dyDescent="0.2">
      <c r="A383">
        <v>372</v>
      </c>
      <c r="B383">
        <v>0.35</v>
      </c>
      <c r="C383">
        <v>23509</v>
      </c>
      <c r="D383">
        <v>0.08</v>
      </c>
      <c r="E383" t="s">
        <v>5</v>
      </c>
      <c r="G383" s="5">
        <f>VLOOKUP(A383,assignments!$A$1:$B$426,2,FALSE)</f>
        <v>11</v>
      </c>
      <c r="H383" s="1">
        <f>VLOOKUP(G383,facilities!$A$2:$D$16,2,FALSE)</f>
        <v>1938038</v>
      </c>
      <c r="I383" s="1">
        <f>VLOOKUP(G383,facilities!$A$2:$D$16,3,FALSE)</f>
        <v>0.06</v>
      </c>
      <c r="J383" s="1">
        <f>VLOOKUP(G383,covenants!$A$2:$D$16,4,FALSE)</f>
        <v>0.09</v>
      </c>
      <c r="K383" s="1" t="str">
        <f>VLOOKUP(G383,covenants!$A$2:$D$16,3,FALSE)</f>
        <v>TN,MI,IA</v>
      </c>
      <c r="L383" s="1" t="e">
        <f t="shared" si="5"/>
        <v>#VALUE!</v>
      </c>
      <c r="M383" s="1">
        <f>(1-D383)*B383*C383-D383*C383-I383*C383</f>
        <v>4278.6379999999999</v>
      </c>
      <c r="N383" s="1">
        <f>J383-D383</f>
        <v>9.999999999999995E-3</v>
      </c>
    </row>
    <row r="384" spans="1:14" hidden="1" outlineLevel="2" x14ac:dyDescent="0.2">
      <c r="A384">
        <v>373</v>
      </c>
      <c r="B384">
        <v>0.25</v>
      </c>
      <c r="C384">
        <v>83239</v>
      </c>
      <c r="D384">
        <v>0.05</v>
      </c>
      <c r="E384" t="s">
        <v>25</v>
      </c>
      <c r="G384" s="5">
        <f>VLOOKUP(A384,assignments!$A$1:$B$426,2,FALSE)</f>
        <v>11</v>
      </c>
      <c r="H384" s="1">
        <f>VLOOKUP(G384,facilities!$A$2:$D$16,2,FALSE)</f>
        <v>1938038</v>
      </c>
      <c r="I384" s="1">
        <f>VLOOKUP(G384,facilities!$A$2:$D$16,3,FALSE)</f>
        <v>0.06</v>
      </c>
      <c r="J384" s="1">
        <f>VLOOKUP(G384,covenants!$A$2:$D$16,4,FALSE)</f>
        <v>0.09</v>
      </c>
      <c r="K384" s="1" t="str">
        <f>VLOOKUP(G384,covenants!$A$2:$D$16,3,FALSE)</f>
        <v>TN,MI,IA</v>
      </c>
      <c r="L384" s="1" t="e">
        <f t="shared" si="5"/>
        <v>#VALUE!</v>
      </c>
      <c r="M384" s="1">
        <f>(1-D384)*B384*C384-D384*C384-I384*C384</f>
        <v>10612.9725</v>
      </c>
      <c r="N384" s="1">
        <f>J384-D384</f>
        <v>3.9999999999999994E-2</v>
      </c>
    </row>
    <row r="385" spans="1:14" hidden="1" outlineLevel="2" x14ac:dyDescent="0.2">
      <c r="A385">
        <v>374</v>
      </c>
      <c r="B385">
        <v>0.35</v>
      </c>
      <c r="C385">
        <v>39190</v>
      </c>
      <c r="D385">
        <v>0.08</v>
      </c>
      <c r="E385" t="s">
        <v>40</v>
      </c>
      <c r="G385" s="5">
        <f>VLOOKUP(A385,assignments!$A$1:$B$426,2,FALSE)</f>
        <v>11</v>
      </c>
      <c r="H385" s="1">
        <f>VLOOKUP(G385,facilities!$A$2:$D$16,2,FALSE)</f>
        <v>1938038</v>
      </c>
      <c r="I385" s="1">
        <f>VLOOKUP(G385,facilities!$A$2:$D$16,3,FALSE)</f>
        <v>0.06</v>
      </c>
      <c r="J385" s="1">
        <f>VLOOKUP(G385,covenants!$A$2:$D$16,4,FALSE)</f>
        <v>0.09</v>
      </c>
      <c r="K385" s="1" t="str">
        <f>VLOOKUP(G385,covenants!$A$2:$D$16,3,FALSE)</f>
        <v>TN,MI,IA</v>
      </c>
      <c r="L385" s="1" t="e">
        <f t="shared" si="5"/>
        <v>#VALUE!</v>
      </c>
      <c r="M385" s="1">
        <f>(1-D385)*B385*C385-D385*C385-I385*C385</f>
        <v>7132.58</v>
      </c>
      <c r="N385" s="1">
        <f>J385-D385</f>
        <v>9.999999999999995E-3</v>
      </c>
    </row>
    <row r="386" spans="1:14" hidden="1" outlineLevel="2" x14ac:dyDescent="0.2">
      <c r="A386">
        <v>375</v>
      </c>
      <c r="B386">
        <v>0.35</v>
      </c>
      <c r="C386">
        <v>44919</v>
      </c>
      <c r="D386">
        <v>0.09</v>
      </c>
      <c r="E386" t="s">
        <v>18</v>
      </c>
      <c r="G386" s="5">
        <f>VLOOKUP(A386,assignments!$A$1:$B$426,2,FALSE)</f>
        <v>11</v>
      </c>
      <c r="H386" s="1">
        <f>VLOOKUP(G386,facilities!$A$2:$D$16,2,FALSE)</f>
        <v>1938038</v>
      </c>
      <c r="I386" s="1">
        <f>VLOOKUP(G386,facilities!$A$2:$D$16,3,FALSE)</f>
        <v>0.06</v>
      </c>
      <c r="J386" s="1">
        <f>VLOOKUP(G386,covenants!$A$2:$D$16,4,FALSE)</f>
        <v>0.09</v>
      </c>
      <c r="K386" s="1" t="str">
        <f>VLOOKUP(G386,covenants!$A$2:$D$16,3,FALSE)</f>
        <v>TN,MI,IA</v>
      </c>
      <c r="L386" s="1" t="e">
        <f t="shared" si="5"/>
        <v>#VALUE!</v>
      </c>
      <c r="M386" s="1">
        <f>(1-D386)*B386*C386-D386*C386-I386*C386</f>
        <v>7568.8515000000007</v>
      </c>
      <c r="N386" s="1">
        <f>J386-D386</f>
        <v>0</v>
      </c>
    </row>
    <row r="387" spans="1:14" hidden="1" outlineLevel="2" x14ac:dyDescent="0.2">
      <c r="A387">
        <v>376</v>
      </c>
      <c r="B387">
        <v>0.35</v>
      </c>
      <c r="C387">
        <v>24353</v>
      </c>
      <c r="D387">
        <v>0.06</v>
      </c>
      <c r="E387" t="s">
        <v>48</v>
      </c>
      <c r="G387" s="5">
        <f>VLOOKUP(A387,assignments!$A$1:$B$426,2,FALSE)</f>
        <v>11</v>
      </c>
      <c r="H387" s="1">
        <f>VLOOKUP(G387,facilities!$A$2:$D$16,2,FALSE)</f>
        <v>1938038</v>
      </c>
      <c r="I387" s="1">
        <f>VLOOKUP(G387,facilities!$A$2:$D$16,3,FALSE)</f>
        <v>0.06</v>
      </c>
      <c r="J387" s="1">
        <f>VLOOKUP(G387,covenants!$A$2:$D$16,4,FALSE)</f>
        <v>0.09</v>
      </c>
      <c r="K387" s="1" t="str">
        <f>VLOOKUP(G387,covenants!$A$2:$D$16,3,FALSE)</f>
        <v>TN,MI,IA</v>
      </c>
      <c r="L387" s="1" t="e">
        <f t="shared" ref="L387:L439" si="6">SEARCH(E387,K387)</f>
        <v>#VALUE!</v>
      </c>
      <c r="M387" s="1">
        <f>(1-D387)*B387*C387-D387*C387-I387*C387</f>
        <v>5089.7769999999982</v>
      </c>
      <c r="N387" s="1">
        <f>J387-D387</f>
        <v>0.03</v>
      </c>
    </row>
    <row r="388" spans="1:14" hidden="1" outlineLevel="2" x14ac:dyDescent="0.2">
      <c r="A388">
        <v>377</v>
      </c>
      <c r="B388">
        <v>0.15</v>
      </c>
      <c r="C388">
        <v>11399</v>
      </c>
      <c r="D388">
        <v>0.01</v>
      </c>
      <c r="E388" t="s">
        <v>21</v>
      </c>
      <c r="G388" s="5">
        <f>VLOOKUP(A388,assignments!$A$1:$B$426,2,FALSE)</f>
        <v>11</v>
      </c>
      <c r="H388" s="1">
        <f>VLOOKUP(G388,facilities!$A$2:$D$16,2,FALSE)</f>
        <v>1938038</v>
      </c>
      <c r="I388" s="1">
        <f>VLOOKUP(G388,facilities!$A$2:$D$16,3,FALSE)</f>
        <v>0.06</v>
      </c>
      <c r="J388" s="1">
        <f>VLOOKUP(G388,covenants!$A$2:$D$16,4,FALSE)</f>
        <v>0.09</v>
      </c>
      <c r="K388" s="1" t="str">
        <f>VLOOKUP(G388,covenants!$A$2:$D$16,3,FALSE)</f>
        <v>TN,MI,IA</v>
      </c>
      <c r="L388" s="1" t="e">
        <f t="shared" si="6"/>
        <v>#VALUE!</v>
      </c>
      <c r="M388" s="1">
        <f>(1-D388)*B388*C388-D388*C388-I388*C388</f>
        <v>894.8214999999999</v>
      </c>
      <c r="N388" s="1">
        <f>J388-D388</f>
        <v>0.08</v>
      </c>
    </row>
    <row r="389" spans="1:14" hidden="1" outlineLevel="2" x14ac:dyDescent="0.2">
      <c r="A389">
        <v>378</v>
      </c>
      <c r="B389">
        <v>0.35</v>
      </c>
      <c r="C389">
        <v>66629</v>
      </c>
      <c r="D389">
        <v>0.08</v>
      </c>
      <c r="E389" t="s">
        <v>21</v>
      </c>
      <c r="G389" s="5">
        <f>VLOOKUP(A389,assignments!$A$1:$B$426,2,FALSE)</f>
        <v>11</v>
      </c>
      <c r="H389" s="1">
        <f>VLOOKUP(G389,facilities!$A$2:$D$16,2,FALSE)</f>
        <v>1938038</v>
      </c>
      <c r="I389" s="1">
        <f>VLOOKUP(G389,facilities!$A$2:$D$16,3,FALSE)</f>
        <v>0.06</v>
      </c>
      <c r="J389" s="1">
        <f>VLOOKUP(G389,covenants!$A$2:$D$16,4,FALSE)</f>
        <v>0.09</v>
      </c>
      <c r="K389" s="1" t="str">
        <f>VLOOKUP(G389,covenants!$A$2:$D$16,3,FALSE)</f>
        <v>TN,MI,IA</v>
      </c>
      <c r="L389" s="1" t="e">
        <f t="shared" si="6"/>
        <v>#VALUE!</v>
      </c>
      <c r="M389" s="1">
        <f>(1-D389)*B389*C389-D389*C389-I389*C389</f>
        <v>12126.478000000001</v>
      </c>
      <c r="N389" s="1">
        <f>J389-D389</f>
        <v>9.999999999999995E-3</v>
      </c>
    </row>
    <row r="390" spans="1:14" hidden="1" outlineLevel="2" x14ac:dyDescent="0.2">
      <c r="A390">
        <v>379</v>
      </c>
      <c r="B390">
        <v>0.25</v>
      </c>
      <c r="C390">
        <v>53054</v>
      </c>
      <c r="D390">
        <v>0.05</v>
      </c>
      <c r="E390" t="s">
        <v>22</v>
      </c>
      <c r="G390" s="5">
        <f>VLOOKUP(A390,assignments!$A$1:$B$426,2,FALSE)</f>
        <v>11</v>
      </c>
      <c r="H390" s="1">
        <f>VLOOKUP(G390,facilities!$A$2:$D$16,2,FALSE)</f>
        <v>1938038</v>
      </c>
      <c r="I390" s="1">
        <f>VLOOKUP(G390,facilities!$A$2:$D$16,3,FALSE)</f>
        <v>0.06</v>
      </c>
      <c r="J390" s="1">
        <f>VLOOKUP(G390,covenants!$A$2:$D$16,4,FALSE)</f>
        <v>0.09</v>
      </c>
      <c r="K390" s="1" t="str">
        <f>VLOOKUP(G390,covenants!$A$2:$D$16,3,FALSE)</f>
        <v>TN,MI,IA</v>
      </c>
      <c r="L390" s="1" t="e">
        <f t="shared" si="6"/>
        <v>#VALUE!</v>
      </c>
      <c r="M390" s="1">
        <f>(1-D390)*B390*C390-D390*C390-I390*C390</f>
        <v>6764.3849999999984</v>
      </c>
      <c r="N390" s="1">
        <f>J390-D390</f>
        <v>3.9999999999999994E-2</v>
      </c>
    </row>
    <row r="391" spans="1:14" hidden="1" outlineLevel="2" x14ac:dyDescent="0.2">
      <c r="A391">
        <v>380</v>
      </c>
      <c r="B391">
        <v>0.25</v>
      </c>
      <c r="C391">
        <v>55644</v>
      </c>
      <c r="D391">
        <v>0.04</v>
      </c>
      <c r="E391" t="s">
        <v>38</v>
      </c>
      <c r="G391" s="5">
        <f>VLOOKUP(A391,assignments!$A$1:$B$426,2,FALSE)</f>
        <v>11</v>
      </c>
      <c r="H391" s="1">
        <f>VLOOKUP(G391,facilities!$A$2:$D$16,2,FALSE)</f>
        <v>1938038</v>
      </c>
      <c r="I391" s="1">
        <f>VLOOKUP(G391,facilities!$A$2:$D$16,3,FALSE)</f>
        <v>0.06</v>
      </c>
      <c r="J391" s="1">
        <f>VLOOKUP(G391,covenants!$A$2:$D$16,4,FALSE)</f>
        <v>0.09</v>
      </c>
      <c r="K391" s="1" t="str">
        <f>VLOOKUP(G391,covenants!$A$2:$D$16,3,FALSE)</f>
        <v>TN,MI,IA</v>
      </c>
      <c r="L391" s="1" t="e">
        <f t="shared" si="6"/>
        <v>#VALUE!</v>
      </c>
      <c r="M391" s="1">
        <f>(1-D391)*B391*C391-D391*C391-I391*C391</f>
        <v>7790.16</v>
      </c>
      <c r="N391" s="1">
        <f>J391-D391</f>
        <v>4.9999999999999996E-2</v>
      </c>
    </row>
    <row r="392" spans="1:14" hidden="1" outlineLevel="2" x14ac:dyDescent="0.2">
      <c r="A392">
        <v>381</v>
      </c>
      <c r="B392">
        <v>0.15</v>
      </c>
      <c r="C392">
        <v>46170</v>
      </c>
      <c r="D392">
        <v>0.01</v>
      </c>
      <c r="E392" t="s">
        <v>31</v>
      </c>
      <c r="G392" s="5">
        <f>VLOOKUP(A392,assignments!$A$1:$B$426,2,FALSE)</f>
        <v>11</v>
      </c>
      <c r="H392" s="1">
        <f>VLOOKUP(G392,facilities!$A$2:$D$16,2,FALSE)</f>
        <v>1938038</v>
      </c>
      <c r="I392" s="1">
        <f>VLOOKUP(G392,facilities!$A$2:$D$16,3,FALSE)</f>
        <v>0.06</v>
      </c>
      <c r="J392" s="1">
        <f>VLOOKUP(G392,covenants!$A$2:$D$16,4,FALSE)</f>
        <v>0.09</v>
      </c>
      <c r="K392" s="1" t="str">
        <f>VLOOKUP(G392,covenants!$A$2:$D$16,3,FALSE)</f>
        <v>TN,MI,IA</v>
      </c>
      <c r="L392" s="1" t="e">
        <f t="shared" si="6"/>
        <v>#VALUE!</v>
      </c>
      <c r="M392" s="1">
        <f>(1-D392)*B392*C392-D392*C392-I392*C392</f>
        <v>3624.3450000000003</v>
      </c>
      <c r="N392" s="1">
        <f>J392-D392</f>
        <v>0.08</v>
      </c>
    </row>
    <row r="393" spans="1:14" hidden="1" outlineLevel="2" x14ac:dyDescent="0.2">
      <c r="A393">
        <v>383</v>
      </c>
      <c r="B393">
        <v>0.15</v>
      </c>
      <c r="C393">
        <v>20572</v>
      </c>
      <c r="D393">
        <v>0.01</v>
      </c>
      <c r="E393" t="s">
        <v>31</v>
      </c>
      <c r="G393" s="5">
        <f>VLOOKUP(A393,assignments!$A$1:$B$426,2,FALSE)</f>
        <v>11</v>
      </c>
      <c r="H393" s="1">
        <f>VLOOKUP(G393,facilities!$A$2:$D$16,2,FALSE)</f>
        <v>1938038</v>
      </c>
      <c r="I393" s="1">
        <f>VLOOKUP(G393,facilities!$A$2:$D$16,3,FALSE)</f>
        <v>0.06</v>
      </c>
      <c r="J393" s="1">
        <f>VLOOKUP(G393,covenants!$A$2:$D$16,4,FALSE)</f>
        <v>0.09</v>
      </c>
      <c r="K393" s="1" t="str">
        <f>VLOOKUP(G393,covenants!$A$2:$D$16,3,FALSE)</f>
        <v>TN,MI,IA</v>
      </c>
      <c r="L393" s="1" t="e">
        <f t="shared" si="6"/>
        <v>#VALUE!</v>
      </c>
      <c r="M393" s="1">
        <f>(1-D393)*B393*C393-D393*C393-I393*C393</f>
        <v>1614.9020000000003</v>
      </c>
      <c r="N393" s="1">
        <f>J393-D393</f>
        <v>0.08</v>
      </c>
    </row>
    <row r="394" spans="1:14" hidden="1" outlineLevel="2" x14ac:dyDescent="0.2">
      <c r="A394">
        <v>385</v>
      </c>
      <c r="B394">
        <v>0.15</v>
      </c>
      <c r="C394">
        <v>51621</v>
      </c>
      <c r="D394">
        <v>0.01</v>
      </c>
      <c r="E394" t="s">
        <v>19</v>
      </c>
      <c r="G394" s="5">
        <f>VLOOKUP(A394,assignments!$A$1:$B$426,2,FALSE)</f>
        <v>11</v>
      </c>
      <c r="H394" s="1">
        <f>VLOOKUP(G394,facilities!$A$2:$D$16,2,FALSE)</f>
        <v>1938038</v>
      </c>
      <c r="I394" s="1">
        <f>VLOOKUP(G394,facilities!$A$2:$D$16,3,FALSE)</f>
        <v>0.06</v>
      </c>
      <c r="J394" s="1">
        <f>VLOOKUP(G394,covenants!$A$2:$D$16,4,FALSE)</f>
        <v>0.09</v>
      </c>
      <c r="K394" s="1" t="str">
        <f>VLOOKUP(G394,covenants!$A$2:$D$16,3,FALSE)</f>
        <v>TN,MI,IA</v>
      </c>
      <c r="L394" s="1" t="e">
        <f t="shared" si="6"/>
        <v>#VALUE!</v>
      </c>
      <c r="M394" s="1">
        <f>(1-D394)*B394*C394-D394*C394-I394*C394</f>
        <v>4052.2485000000001</v>
      </c>
      <c r="N394" s="1">
        <f>J394-D394</f>
        <v>0.08</v>
      </c>
    </row>
    <row r="395" spans="1:14" hidden="1" outlineLevel="2" x14ac:dyDescent="0.2">
      <c r="A395">
        <v>407</v>
      </c>
      <c r="B395">
        <v>0.35</v>
      </c>
      <c r="C395">
        <v>18151</v>
      </c>
      <c r="D395">
        <v>0.09</v>
      </c>
      <c r="E395" t="s">
        <v>47</v>
      </c>
      <c r="G395" s="5">
        <f>VLOOKUP(A395,assignments!$A$1:$B$426,2,FALSE)</f>
        <v>11</v>
      </c>
      <c r="H395" s="1">
        <f>VLOOKUP(G395,facilities!$A$2:$D$16,2,FALSE)</f>
        <v>1938038</v>
      </c>
      <c r="I395" s="1">
        <f>VLOOKUP(G395,facilities!$A$2:$D$16,3,FALSE)</f>
        <v>0.06</v>
      </c>
      <c r="J395" s="1">
        <f>VLOOKUP(G395,covenants!$A$2:$D$16,4,FALSE)</f>
        <v>0.09</v>
      </c>
      <c r="K395" s="1" t="str">
        <f>VLOOKUP(G395,covenants!$A$2:$D$16,3,FALSE)</f>
        <v>TN,MI,IA</v>
      </c>
      <c r="L395" s="1" t="e">
        <f t="shared" si="6"/>
        <v>#VALUE!</v>
      </c>
      <c r="M395" s="1">
        <f>(1-D395)*B395*C395-D395*C395-I395*C395</f>
        <v>3058.4434999999999</v>
      </c>
      <c r="N395" s="1">
        <f>J395-D395</f>
        <v>0</v>
      </c>
    </row>
    <row r="396" spans="1:14" outlineLevel="1" collapsed="1" x14ac:dyDescent="0.2">
      <c r="A396" s="4"/>
      <c r="B396" s="4"/>
      <c r="C396" s="4"/>
      <c r="D396" s="4"/>
      <c r="E396" s="4"/>
      <c r="F396" s="4"/>
      <c r="G396" s="2" t="s">
        <v>84</v>
      </c>
      <c r="H396" s="3"/>
      <c r="I396" s="3"/>
      <c r="J396" s="3"/>
      <c r="K396" s="1" t="e">
        <f>VLOOKUP(G396,covenants!$A$2:$D$16,3,FALSE)</f>
        <v>#N/A</v>
      </c>
      <c r="L396" s="1" t="e">
        <f t="shared" si="6"/>
        <v>#N/A</v>
      </c>
      <c r="M396" s="3">
        <f>SUBTOTAL(9,M359:M395)</f>
        <v>246809.19899999996</v>
      </c>
      <c r="N396" s="3"/>
    </row>
    <row r="397" spans="1:14" hidden="1" outlineLevel="2" x14ac:dyDescent="0.2">
      <c r="A397">
        <v>297</v>
      </c>
      <c r="B397">
        <v>0.15</v>
      </c>
      <c r="C397">
        <v>45547</v>
      </c>
      <c r="D397">
        <v>0.01</v>
      </c>
      <c r="E397" t="s">
        <v>20</v>
      </c>
      <c r="G397" s="5">
        <f>VLOOKUP(A397,assignments!$A$1:$B$426,2,FALSE)</f>
        <v>12</v>
      </c>
      <c r="H397" s="1">
        <f>VLOOKUP(G397,facilities!$A$2:$D$16,2,FALSE)</f>
        <v>1991011</v>
      </c>
      <c r="I397" s="1">
        <f>VLOOKUP(G397,facilities!$A$2:$D$16,3,FALSE)</f>
        <v>0.06</v>
      </c>
      <c r="J397" s="1">
        <f>VLOOKUP(G397,covenants!$A$2:$D$16,4,FALSE)</f>
        <v>0.09</v>
      </c>
      <c r="K397" s="1" t="str">
        <f>VLOOKUP(G397,covenants!$A$2:$D$16,3,FALSE)</f>
        <v>MA,SC,WA</v>
      </c>
      <c r="L397" s="1" t="e">
        <f t="shared" si="6"/>
        <v>#VALUE!</v>
      </c>
      <c r="M397" s="1">
        <f>(1-D397)*B397*C397-D397*C397-I397*C397</f>
        <v>3575.4394999999995</v>
      </c>
      <c r="N397" s="1">
        <f>J397-D397</f>
        <v>0.08</v>
      </c>
    </row>
    <row r="398" spans="1:14" hidden="1" outlineLevel="2" x14ac:dyDescent="0.2">
      <c r="A398">
        <v>300</v>
      </c>
      <c r="B398">
        <v>0.15</v>
      </c>
      <c r="C398">
        <v>53074</v>
      </c>
      <c r="D398">
        <v>0.01</v>
      </c>
      <c r="E398" t="s">
        <v>20</v>
      </c>
      <c r="G398" s="5">
        <f>VLOOKUP(A398,assignments!$A$1:$B$426,2,FALSE)</f>
        <v>12</v>
      </c>
      <c r="H398" s="1">
        <f>VLOOKUP(G398,facilities!$A$2:$D$16,2,FALSE)</f>
        <v>1991011</v>
      </c>
      <c r="I398" s="1">
        <f>VLOOKUP(G398,facilities!$A$2:$D$16,3,FALSE)</f>
        <v>0.06</v>
      </c>
      <c r="J398" s="1">
        <f>VLOOKUP(G398,covenants!$A$2:$D$16,4,FALSE)</f>
        <v>0.09</v>
      </c>
      <c r="K398" s="1" t="str">
        <f>VLOOKUP(G398,covenants!$A$2:$D$16,3,FALSE)</f>
        <v>MA,SC,WA</v>
      </c>
      <c r="L398" s="1" t="e">
        <f t="shared" si="6"/>
        <v>#VALUE!</v>
      </c>
      <c r="M398" s="1">
        <f>(1-D398)*B398*C398-D398*C398-I398*C398</f>
        <v>4166.3089999999993</v>
      </c>
      <c r="N398" s="1">
        <f>J398-D398</f>
        <v>0.08</v>
      </c>
    </row>
    <row r="399" spans="1:14" hidden="1" outlineLevel="2" x14ac:dyDescent="0.2">
      <c r="A399">
        <v>313</v>
      </c>
      <c r="B399">
        <v>0.25</v>
      </c>
      <c r="C399">
        <v>97742</v>
      </c>
      <c r="D399">
        <v>0.05</v>
      </c>
      <c r="E399" t="s">
        <v>47</v>
      </c>
      <c r="G399" s="5">
        <f>VLOOKUP(A399,assignments!$A$1:$B$426,2,FALSE)</f>
        <v>12</v>
      </c>
      <c r="H399" s="1">
        <f>VLOOKUP(G399,facilities!$A$2:$D$16,2,FALSE)</f>
        <v>1991011</v>
      </c>
      <c r="I399" s="1">
        <f>VLOOKUP(G399,facilities!$A$2:$D$16,3,FALSE)</f>
        <v>0.06</v>
      </c>
      <c r="J399" s="1">
        <f>VLOOKUP(G399,covenants!$A$2:$D$16,4,FALSE)</f>
        <v>0.09</v>
      </c>
      <c r="K399" s="1" t="str">
        <f>VLOOKUP(G399,covenants!$A$2:$D$16,3,FALSE)</f>
        <v>MA,SC,WA</v>
      </c>
      <c r="L399" s="1" t="e">
        <f t="shared" si="6"/>
        <v>#VALUE!</v>
      </c>
      <c r="M399" s="1">
        <f>(1-D399)*B399*C399-D399*C399-I399*C399</f>
        <v>12462.105</v>
      </c>
      <c r="N399" s="1">
        <f>J399-D399</f>
        <v>3.9999999999999994E-2</v>
      </c>
    </row>
    <row r="400" spans="1:14" hidden="1" outlineLevel="2" x14ac:dyDescent="0.2">
      <c r="A400">
        <v>315</v>
      </c>
      <c r="B400">
        <v>0.25</v>
      </c>
      <c r="C400">
        <v>45418</v>
      </c>
      <c r="D400">
        <v>0.06</v>
      </c>
      <c r="E400" t="s">
        <v>18</v>
      </c>
      <c r="G400" s="5">
        <f>VLOOKUP(A400,assignments!$A$1:$B$426,2,FALSE)</f>
        <v>12</v>
      </c>
      <c r="H400" s="1">
        <f>VLOOKUP(G400,facilities!$A$2:$D$16,2,FALSE)</f>
        <v>1991011</v>
      </c>
      <c r="I400" s="1">
        <f>VLOOKUP(G400,facilities!$A$2:$D$16,3,FALSE)</f>
        <v>0.06</v>
      </c>
      <c r="J400" s="1">
        <f>VLOOKUP(G400,covenants!$A$2:$D$16,4,FALSE)</f>
        <v>0.09</v>
      </c>
      <c r="K400" s="1" t="str">
        <f>VLOOKUP(G400,covenants!$A$2:$D$16,3,FALSE)</f>
        <v>MA,SC,WA</v>
      </c>
      <c r="L400" s="1" t="e">
        <f t="shared" si="6"/>
        <v>#VALUE!</v>
      </c>
      <c r="M400" s="1">
        <f>(1-D400)*B400*C400-D400*C400-I400*C400</f>
        <v>5223.07</v>
      </c>
      <c r="N400" s="1">
        <f>J400-D400</f>
        <v>0.03</v>
      </c>
    </row>
    <row r="401" spans="1:14" hidden="1" outlineLevel="2" x14ac:dyDescent="0.2">
      <c r="A401">
        <v>316</v>
      </c>
      <c r="B401">
        <v>0.35</v>
      </c>
      <c r="C401">
        <v>58999</v>
      </c>
      <c r="D401">
        <v>0.09</v>
      </c>
      <c r="E401" t="s">
        <v>12</v>
      </c>
      <c r="G401" s="5">
        <f>VLOOKUP(A401,assignments!$A$1:$B$426,2,FALSE)</f>
        <v>12</v>
      </c>
      <c r="H401" s="1">
        <f>VLOOKUP(G401,facilities!$A$2:$D$16,2,FALSE)</f>
        <v>1991011</v>
      </c>
      <c r="I401" s="1">
        <f>VLOOKUP(G401,facilities!$A$2:$D$16,3,FALSE)</f>
        <v>0.06</v>
      </c>
      <c r="J401" s="1">
        <f>VLOOKUP(G401,covenants!$A$2:$D$16,4,FALSE)</f>
        <v>0.09</v>
      </c>
      <c r="K401" s="1" t="str">
        <f>VLOOKUP(G401,covenants!$A$2:$D$16,3,FALSE)</f>
        <v>MA,SC,WA</v>
      </c>
      <c r="L401" s="1" t="e">
        <f t="shared" si="6"/>
        <v>#VALUE!</v>
      </c>
      <c r="M401" s="1">
        <f>(1-D401)*B401*C401-D401*C401-I401*C401</f>
        <v>9941.3314999999984</v>
      </c>
      <c r="N401" s="1">
        <f>J401-D401</f>
        <v>0</v>
      </c>
    </row>
    <row r="402" spans="1:14" hidden="1" outlineLevel="2" x14ac:dyDescent="0.2">
      <c r="A402">
        <v>317</v>
      </c>
      <c r="B402">
        <v>0.25</v>
      </c>
      <c r="C402">
        <v>55602</v>
      </c>
      <c r="D402">
        <v>0.05</v>
      </c>
      <c r="E402" t="s">
        <v>27</v>
      </c>
      <c r="G402" s="5">
        <f>VLOOKUP(A402,assignments!$A$1:$B$426,2,FALSE)</f>
        <v>12</v>
      </c>
      <c r="H402" s="1">
        <f>VLOOKUP(G402,facilities!$A$2:$D$16,2,FALSE)</f>
        <v>1991011</v>
      </c>
      <c r="I402" s="1">
        <f>VLOOKUP(G402,facilities!$A$2:$D$16,3,FALSE)</f>
        <v>0.06</v>
      </c>
      <c r="J402" s="1">
        <f>VLOOKUP(G402,covenants!$A$2:$D$16,4,FALSE)</f>
        <v>0.09</v>
      </c>
      <c r="K402" s="1" t="str">
        <f>VLOOKUP(G402,covenants!$A$2:$D$16,3,FALSE)</f>
        <v>MA,SC,WA</v>
      </c>
      <c r="L402" s="1" t="e">
        <f t="shared" si="6"/>
        <v>#VALUE!</v>
      </c>
      <c r="M402" s="1">
        <f>(1-D402)*B402*C402-D402*C402-I402*C402</f>
        <v>7089.2549999999983</v>
      </c>
      <c r="N402" s="1">
        <f>J402-D402</f>
        <v>3.9999999999999994E-2</v>
      </c>
    </row>
    <row r="403" spans="1:14" hidden="1" outlineLevel="2" x14ac:dyDescent="0.2">
      <c r="A403">
        <v>318</v>
      </c>
      <c r="B403">
        <v>0.15</v>
      </c>
      <c r="C403">
        <v>56827</v>
      </c>
      <c r="D403">
        <v>0.02</v>
      </c>
      <c r="E403" t="s">
        <v>11</v>
      </c>
      <c r="G403" s="5">
        <f>VLOOKUP(A403,assignments!$A$1:$B$426,2,FALSE)</f>
        <v>12</v>
      </c>
      <c r="H403" s="1">
        <f>VLOOKUP(G403,facilities!$A$2:$D$16,2,FALSE)</f>
        <v>1991011</v>
      </c>
      <c r="I403" s="1">
        <f>VLOOKUP(G403,facilities!$A$2:$D$16,3,FALSE)</f>
        <v>0.06</v>
      </c>
      <c r="J403" s="1">
        <f>VLOOKUP(G403,covenants!$A$2:$D$16,4,FALSE)</f>
        <v>0.09</v>
      </c>
      <c r="K403" s="1" t="str">
        <f>VLOOKUP(G403,covenants!$A$2:$D$16,3,FALSE)</f>
        <v>MA,SC,WA</v>
      </c>
      <c r="L403" s="1" t="e">
        <f t="shared" si="6"/>
        <v>#VALUE!</v>
      </c>
      <c r="M403" s="1">
        <f>(1-D403)*B403*C403-D403*C403-I403*C403</f>
        <v>3807.4089999999997</v>
      </c>
      <c r="N403" s="1">
        <f>J403-D403</f>
        <v>6.9999999999999993E-2</v>
      </c>
    </row>
    <row r="404" spans="1:14" hidden="1" outlineLevel="2" x14ac:dyDescent="0.2">
      <c r="A404">
        <v>320</v>
      </c>
      <c r="B404">
        <v>0.35</v>
      </c>
      <c r="C404">
        <v>72802</v>
      </c>
      <c r="D404">
        <v>0.08</v>
      </c>
      <c r="E404" t="s">
        <v>36</v>
      </c>
      <c r="G404" s="5">
        <f>VLOOKUP(A404,assignments!$A$1:$B$426,2,FALSE)</f>
        <v>12</v>
      </c>
      <c r="H404" s="1">
        <f>VLOOKUP(G404,facilities!$A$2:$D$16,2,FALSE)</f>
        <v>1991011</v>
      </c>
      <c r="I404" s="1">
        <f>VLOOKUP(G404,facilities!$A$2:$D$16,3,FALSE)</f>
        <v>0.06</v>
      </c>
      <c r="J404" s="1">
        <f>VLOOKUP(G404,covenants!$A$2:$D$16,4,FALSE)</f>
        <v>0.09</v>
      </c>
      <c r="K404" s="1" t="str">
        <f>VLOOKUP(G404,covenants!$A$2:$D$16,3,FALSE)</f>
        <v>MA,SC,WA</v>
      </c>
      <c r="L404" s="1" t="e">
        <f t="shared" si="6"/>
        <v>#VALUE!</v>
      </c>
      <c r="M404" s="1">
        <f>(1-D404)*B404*C404-D404*C404-I404*C404</f>
        <v>13249.964000000004</v>
      </c>
      <c r="N404" s="1">
        <f>J404-D404</f>
        <v>9.999999999999995E-3</v>
      </c>
    </row>
    <row r="405" spans="1:14" hidden="1" outlineLevel="2" x14ac:dyDescent="0.2">
      <c r="A405">
        <v>321</v>
      </c>
      <c r="B405">
        <v>0.35</v>
      </c>
      <c r="C405">
        <v>12612</v>
      </c>
      <c r="D405">
        <v>0.08</v>
      </c>
      <c r="E405" t="s">
        <v>18</v>
      </c>
      <c r="G405" s="5">
        <f>VLOOKUP(A405,assignments!$A$1:$B$426,2,FALSE)</f>
        <v>12</v>
      </c>
      <c r="H405" s="1">
        <f>VLOOKUP(G405,facilities!$A$2:$D$16,2,FALSE)</f>
        <v>1991011</v>
      </c>
      <c r="I405" s="1">
        <f>VLOOKUP(G405,facilities!$A$2:$D$16,3,FALSE)</f>
        <v>0.06</v>
      </c>
      <c r="J405" s="1">
        <f>VLOOKUP(G405,covenants!$A$2:$D$16,4,FALSE)</f>
        <v>0.09</v>
      </c>
      <c r="K405" s="1" t="str">
        <f>VLOOKUP(G405,covenants!$A$2:$D$16,3,FALSE)</f>
        <v>MA,SC,WA</v>
      </c>
      <c r="L405" s="1" t="e">
        <f t="shared" si="6"/>
        <v>#VALUE!</v>
      </c>
      <c r="M405" s="1">
        <f>(1-D405)*B405*C405-D405*C405-I405*C405</f>
        <v>2295.384</v>
      </c>
      <c r="N405" s="1">
        <f>J405-D405</f>
        <v>9.999999999999995E-3</v>
      </c>
    </row>
    <row r="406" spans="1:14" hidden="1" outlineLevel="2" x14ac:dyDescent="0.2">
      <c r="A406">
        <v>322</v>
      </c>
      <c r="B406">
        <v>0.35</v>
      </c>
      <c r="C406">
        <v>96027</v>
      </c>
      <c r="D406">
        <v>0.08</v>
      </c>
      <c r="E406" t="s">
        <v>22</v>
      </c>
      <c r="G406" s="5">
        <f>VLOOKUP(A406,assignments!$A$1:$B$426,2,FALSE)</f>
        <v>12</v>
      </c>
      <c r="H406" s="1">
        <f>VLOOKUP(G406,facilities!$A$2:$D$16,2,FALSE)</f>
        <v>1991011</v>
      </c>
      <c r="I406" s="1">
        <f>VLOOKUP(G406,facilities!$A$2:$D$16,3,FALSE)</f>
        <v>0.06</v>
      </c>
      <c r="J406" s="1">
        <f>VLOOKUP(G406,covenants!$A$2:$D$16,4,FALSE)</f>
        <v>0.09</v>
      </c>
      <c r="K406" s="1" t="str">
        <f>VLOOKUP(G406,covenants!$A$2:$D$16,3,FALSE)</f>
        <v>MA,SC,WA</v>
      </c>
      <c r="L406" s="1" t="e">
        <f t="shared" si="6"/>
        <v>#VALUE!</v>
      </c>
      <c r="M406" s="1">
        <f>(1-D406)*B406*C406-D406*C406-I406*C406</f>
        <v>17476.914000000001</v>
      </c>
      <c r="N406" s="1">
        <f>J406-D406</f>
        <v>9.999999999999995E-3</v>
      </c>
    </row>
    <row r="407" spans="1:14" hidden="1" outlineLevel="2" x14ac:dyDescent="0.2">
      <c r="A407">
        <v>324</v>
      </c>
      <c r="B407">
        <v>0.35</v>
      </c>
      <c r="C407">
        <v>73425</v>
      </c>
      <c r="D407">
        <v>0.09</v>
      </c>
      <c r="E407" t="s">
        <v>14</v>
      </c>
      <c r="G407" s="5">
        <f>VLOOKUP(A407,assignments!$A$1:$B$426,2,FALSE)</f>
        <v>12</v>
      </c>
      <c r="H407" s="1">
        <f>VLOOKUP(G407,facilities!$A$2:$D$16,2,FALSE)</f>
        <v>1991011</v>
      </c>
      <c r="I407" s="1">
        <f>VLOOKUP(G407,facilities!$A$2:$D$16,3,FALSE)</f>
        <v>0.06</v>
      </c>
      <c r="J407" s="1">
        <f>VLOOKUP(G407,covenants!$A$2:$D$16,4,FALSE)</f>
        <v>0.09</v>
      </c>
      <c r="K407" s="1" t="str">
        <f>VLOOKUP(G407,covenants!$A$2:$D$16,3,FALSE)</f>
        <v>MA,SC,WA</v>
      </c>
      <c r="L407" s="1" t="e">
        <f t="shared" si="6"/>
        <v>#VALUE!</v>
      </c>
      <c r="M407" s="1">
        <f>(1-D407)*B407*C407-D407*C407-I407*C407</f>
        <v>12372.112499999999</v>
      </c>
      <c r="N407" s="1">
        <f>J407-D407</f>
        <v>0</v>
      </c>
    </row>
    <row r="408" spans="1:14" hidden="1" outlineLevel="2" x14ac:dyDescent="0.2">
      <c r="A408">
        <v>325</v>
      </c>
      <c r="B408">
        <v>0.35</v>
      </c>
      <c r="C408">
        <v>33525</v>
      </c>
      <c r="D408">
        <v>7.0000000000000007E-2</v>
      </c>
      <c r="E408" t="s">
        <v>8</v>
      </c>
      <c r="G408" s="5">
        <f>VLOOKUP(A408,assignments!$A$1:$B$426,2,FALSE)</f>
        <v>12</v>
      </c>
      <c r="H408" s="1">
        <f>VLOOKUP(G408,facilities!$A$2:$D$16,2,FALSE)</f>
        <v>1991011</v>
      </c>
      <c r="I408" s="1">
        <f>VLOOKUP(G408,facilities!$A$2:$D$16,3,FALSE)</f>
        <v>0.06</v>
      </c>
      <c r="J408" s="1">
        <f>VLOOKUP(G408,covenants!$A$2:$D$16,4,FALSE)</f>
        <v>0.09</v>
      </c>
      <c r="K408" s="1" t="str">
        <f>VLOOKUP(G408,covenants!$A$2:$D$16,3,FALSE)</f>
        <v>MA,SC,WA</v>
      </c>
      <c r="L408" s="1" t="e">
        <f t="shared" si="6"/>
        <v>#VALUE!</v>
      </c>
      <c r="M408" s="1">
        <f>(1-D408)*B408*C408-D408*C408-I408*C408</f>
        <v>6554.1374999999989</v>
      </c>
      <c r="N408" s="1">
        <f>J408-D408</f>
        <v>1.999999999999999E-2</v>
      </c>
    </row>
    <row r="409" spans="1:14" hidden="1" outlineLevel="2" x14ac:dyDescent="0.2">
      <c r="A409">
        <v>326</v>
      </c>
      <c r="B409">
        <v>0.15</v>
      </c>
      <c r="C409">
        <v>90912</v>
      </c>
      <c r="D409">
        <v>0</v>
      </c>
      <c r="E409" t="s">
        <v>52</v>
      </c>
      <c r="G409" s="5">
        <f>VLOOKUP(A409,assignments!$A$1:$B$426,2,FALSE)</f>
        <v>12</v>
      </c>
      <c r="H409" s="1">
        <f>VLOOKUP(G409,facilities!$A$2:$D$16,2,FALSE)</f>
        <v>1991011</v>
      </c>
      <c r="I409" s="1">
        <f>VLOOKUP(G409,facilities!$A$2:$D$16,3,FALSE)</f>
        <v>0.06</v>
      </c>
      <c r="J409" s="1">
        <f>VLOOKUP(G409,covenants!$A$2:$D$16,4,FALSE)</f>
        <v>0.09</v>
      </c>
      <c r="K409" s="1" t="str">
        <f>VLOOKUP(G409,covenants!$A$2:$D$16,3,FALSE)</f>
        <v>MA,SC,WA</v>
      </c>
      <c r="L409" s="1" t="e">
        <f t="shared" si="6"/>
        <v>#VALUE!</v>
      </c>
      <c r="M409" s="1">
        <f>(1-D409)*B409*C409-D409*C409-I409*C409</f>
        <v>8182.08</v>
      </c>
      <c r="N409" s="1">
        <f>J409-D409</f>
        <v>0.09</v>
      </c>
    </row>
    <row r="410" spans="1:14" hidden="1" outlineLevel="2" x14ac:dyDescent="0.2">
      <c r="A410">
        <v>327</v>
      </c>
      <c r="B410">
        <v>0.15</v>
      </c>
      <c r="C410">
        <v>94668</v>
      </c>
      <c r="D410">
        <v>0.02</v>
      </c>
      <c r="E410" t="s">
        <v>8</v>
      </c>
      <c r="G410" s="5">
        <f>VLOOKUP(A410,assignments!$A$1:$B$426,2,FALSE)</f>
        <v>12</v>
      </c>
      <c r="H410" s="1">
        <f>VLOOKUP(G410,facilities!$A$2:$D$16,2,FALSE)</f>
        <v>1991011</v>
      </c>
      <c r="I410" s="1">
        <f>VLOOKUP(G410,facilities!$A$2:$D$16,3,FALSE)</f>
        <v>0.06</v>
      </c>
      <c r="J410" s="1">
        <f>VLOOKUP(G410,covenants!$A$2:$D$16,4,FALSE)</f>
        <v>0.09</v>
      </c>
      <c r="K410" s="1" t="str">
        <f>VLOOKUP(G410,covenants!$A$2:$D$16,3,FALSE)</f>
        <v>MA,SC,WA</v>
      </c>
      <c r="L410" s="1" t="e">
        <f t="shared" si="6"/>
        <v>#VALUE!</v>
      </c>
      <c r="M410" s="1">
        <f>(1-D410)*B410*C410-D410*C410-I410*C410</f>
        <v>6342.7559999999994</v>
      </c>
      <c r="N410" s="1">
        <f>J410-D410</f>
        <v>6.9999999999999993E-2</v>
      </c>
    </row>
    <row r="411" spans="1:14" hidden="1" outlineLevel="2" x14ac:dyDescent="0.2">
      <c r="A411">
        <v>328</v>
      </c>
      <c r="B411">
        <v>0.15</v>
      </c>
      <c r="C411">
        <v>17067</v>
      </c>
      <c r="D411">
        <v>0.01</v>
      </c>
      <c r="E411" t="s">
        <v>36</v>
      </c>
      <c r="G411" s="5">
        <f>VLOOKUP(A411,assignments!$A$1:$B$426,2,FALSE)</f>
        <v>12</v>
      </c>
      <c r="H411" s="1">
        <f>VLOOKUP(G411,facilities!$A$2:$D$16,2,FALSE)</f>
        <v>1991011</v>
      </c>
      <c r="I411" s="1">
        <f>VLOOKUP(G411,facilities!$A$2:$D$16,3,FALSE)</f>
        <v>0.06</v>
      </c>
      <c r="J411" s="1">
        <f>VLOOKUP(G411,covenants!$A$2:$D$16,4,FALSE)</f>
        <v>0.09</v>
      </c>
      <c r="K411" s="1" t="str">
        <f>VLOOKUP(G411,covenants!$A$2:$D$16,3,FALSE)</f>
        <v>MA,SC,WA</v>
      </c>
      <c r="L411" s="1" t="e">
        <f t="shared" si="6"/>
        <v>#VALUE!</v>
      </c>
      <c r="M411" s="1">
        <f>(1-D411)*B411*C411-D411*C411-I411*C411</f>
        <v>1339.7594999999997</v>
      </c>
      <c r="N411" s="1">
        <f>J411-D411</f>
        <v>0.08</v>
      </c>
    </row>
    <row r="412" spans="1:14" hidden="1" outlineLevel="2" x14ac:dyDescent="0.2">
      <c r="A412">
        <v>329</v>
      </c>
      <c r="B412">
        <v>0.15</v>
      </c>
      <c r="C412">
        <v>92250</v>
      </c>
      <c r="D412">
        <v>0.01</v>
      </c>
      <c r="E412" t="s">
        <v>26</v>
      </c>
      <c r="G412" s="5">
        <f>VLOOKUP(A412,assignments!$A$1:$B$426,2,FALSE)</f>
        <v>12</v>
      </c>
      <c r="H412" s="1">
        <f>VLOOKUP(G412,facilities!$A$2:$D$16,2,FALSE)</f>
        <v>1991011</v>
      </c>
      <c r="I412" s="1">
        <f>VLOOKUP(G412,facilities!$A$2:$D$16,3,FALSE)</f>
        <v>0.06</v>
      </c>
      <c r="J412" s="1">
        <f>VLOOKUP(G412,covenants!$A$2:$D$16,4,FALSE)</f>
        <v>0.09</v>
      </c>
      <c r="K412" s="1" t="str">
        <f>VLOOKUP(G412,covenants!$A$2:$D$16,3,FALSE)</f>
        <v>MA,SC,WA</v>
      </c>
      <c r="L412" s="1" t="e">
        <f t="shared" si="6"/>
        <v>#VALUE!</v>
      </c>
      <c r="M412" s="1">
        <f>(1-D412)*B412*C412-D412*C412-I412*C412</f>
        <v>7241.625</v>
      </c>
      <c r="N412" s="1">
        <f>J412-D412</f>
        <v>0.08</v>
      </c>
    </row>
    <row r="413" spans="1:14" hidden="1" outlineLevel="2" x14ac:dyDescent="0.2">
      <c r="A413">
        <v>330</v>
      </c>
      <c r="B413">
        <v>0.15</v>
      </c>
      <c r="C413">
        <v>67679</v>
      </c>
      <c r="D413">
        <v>0.02</v>
      </c>
      <c r="E413" t="s">
        <v>29</v>
      </c>
      <c r="G413" s="5">
        <f>VLOOKUP(A413,assignments!$A$1:$B$426,2,FALSE)</f>
        <v>12</v>
      </c>
      <c r="H413" s="1">
        <f>VLOOKUP(G413,facilities!$A$2:$D$16,2,FALSE)</f>
        <v>1991011</v>
      </c>
      <c r="I413" s="1">
        <f>VLOOKUP(G413,facilities!$A$2:$D$16,3,FALSE)</f>
        <v>0.06</v>
      </c>
      <c r="J413" s="1">
        <f>VLOOKUP(G413,covenants!$A$2:$D$16,4,FALSE)</f>
        <v>0.09</v>
      </c>
      <c r="K413" s="1" t="str">
        <f>VLOOKUP(G413,covenants!$A$2:$D$16,3,FALSE)</f>
        <v>MA,SC,WA</v>
      </c>
      <c r="L413" s="1" t="e">
        <f t="shared" si="6"/>
        <v>#VALUE!</v>
      </c>
      <c r="M413" s="1">
        <f>(1-D413)*B413*C413-D413*C413-I413*C413</f>
        <v>4534.4930000000004</v>
      </c>
      <c r="N413" s="1">
        <f>J413-D413</f>
        <v>6.9999999999999993E-2</v>
      </c>
    </row>
    <row r="414" spans="1:14" hidden="1" outlineLevel="2" x14ac:dyDescent="0.2">
      <c r="A414">
        <v>331</v>
      </c>
      <c r="B414">
        <v>0.25</v>
      </c>
      <c r="C414">
        <v>97314</v>
      </c>
      <c r="D414">
        <v>0.06</v>
      </c>
      <c r="E414" t="s">
        <v>25</v>
      </c>
      <c r="G414" s="5">
        <f>VLOOKUP(A414,assignments!$A$1:$B$426,2,FALSE)</f>
        <v>12</v>
      </c>
      <c r="H414" s="1">
        <f>VLOOKUP(G414,facilities!$A$2:$D$16,2,FALSE)</f>
        <v>1991011</v>
      </c>
      <c r="I414" s="1">
        <f>VLOOKUP(G414,facilities!$A$2:$D$16,3,FALSE)</f>
        <v>0.06</v>
      </c>
      <c r="J414" s="1">
        <f>VLOOKUP(G414,covenants!$A$2:$D$16,4,FALSE)</f>
        <v>0.09</v>
      </c>
      <c r="K414" s="1" t="str">
        <f>VLOOKUP(G414,covenants!$A$2:$D$16,3,FALSE)</f>
        <v>MA,SC,WA</v>
      </c>
      <c r="L414" s="1" t="e">
        <f t="shared" si="6"/>
        <v>#VALUE!</v>
      </c>
      <c r="M414" s="1">
        <f>(1-D414)*B414*C414-D414*C414-I414*C414</f>
        <v>11191.109999999997</v>
      </c>
      <c r="N414" s="1">
        <f>J414-D414</f>
        <v>0.03</v>
      </c>
    </row>
    <row r="415" spans="1:14" hidden="1" outlineLevel="2" x14ac:dyDescent="0.2">
      <c r="A415">
        <v>332</v>
      </c>
      <c r="B415">
        <v>0.35</v>
      </c>
      <c r="C415">
        <v>81804</v>
      </c>
      <c r="D415">
        <v>0.06</v>
      </c>
      <c r="E415" t="s">
        <v>55</v>
      </c>
      <c r="G415" s="5">
        <f>VLOOKUP(A415,assignments!$A$1:$B$426,2,FALSE)</f>
        <v>12</v>
      </c>
      <c r="H415" s="1">
        <f>VLOOKUP(G415,facilities!$A$2:$D$16,2,FALSE)</f>
        <v>1991011</v>
      </c>
      <c r="I415" s="1">
        <f>VLOOKUP(G415,facilities!$A$2:$D$16,3,FALSE)</f>
        <v>0.06</v>
      </c>
      <c r="J415" s="1">
        <f>VLOOKUP(G415,covenants!$A$2:$D$16,4,FALSE)</f>
        <v>0.09</v>
      </c>
      <c r="K415" s="1" t="str">
        <f>VLOOKUP(G415,covenants!$A$2:$D$16,3,FALSE)</f>
        <v>MA,SC,WA</v>
      </c>
      <c r="L415" s="1" t="e">
        <f t="shared" si="6"/>
        <v>#VALUE!</v>
      </c>
      <c r="M415" s="1">
        <f>(1-D415)*B415*C415-D415*C415-I415*C415</f>
        <v>17097.036</v>
      </c>
      <c r="N415" s="1">
        <f>J415-D415</f>
        <v>0.03</v>
      </c>
    </row>
    <row r="416" spans="1:14" hidden="1" outlineLevel="2" x14ac:dyDescent="0.2">
      <c r="A416">
        <v>333</v>
      </c>
      <c r="B416">
        <v>0.35</v>
      </c>
      <c r="C416">
        <v>86737</v>
      </c>
      <c r="D416">
        <v>0.08</v>
      </c>
      <c r="E416" t="s">
        <v>23</v>
      </c>
      <c r="G416" s="5">
        <f>VLOOKUP(A416,assignments!$A$1:$B$426,2,FALSE)</f>
        <v>12</v>
      </c>
      <c r="H416" s="1">
        <f>VLOOKUP(G416,facilities!$A$2:$D$16,2,FALSE)</f>
        <v>1991011</v>
      </c>
      <c r="I416" s="1">
        <f>VLOOKUP(G416,facilities!$A$2:$D$16,3,FALSE)</f>
        <v>0.06</v>
      </c>
      <c r="J416" s="1">
        <f>VLOOKUP(G416,covenants!$A$2:$D$16,4,FALSE)</f>
        <v>0.09</v>
      </c>
      <c r="K416" s="1" t="str">
        <f>VLOOKUP(G416,covenants!$A$2:$D$16,3,FALSE)</f>
        <v>MA,SC,WA</v>
      </c>
      <c r="L416" s="1" t="e">
        <f t="shared" si="6"/>
        <v>#VALUE!</v>
      </c>
      <c r="M416" s="1">
        <f>(1-D416)*B416*C416-D416*C416-I416*C416</f>
        <v>15786.134000000002</v>
      </c>
      <c r="N416" s="1">
        <f>J416-D416</f>
        <v>9.999999999999995E-3</v>
      </c>
    </row>
    <row r="417" spans="1:14" hidden="1" outlineLevel="2" x14ac:dyDescent="0.2">
      <c r="A417">
        <v>334</v>
      </c>
      <c r="B417">
        <v>0.25</v>
      </c>
      <c r="C417">
        <v>18221</v>
      </c>
      <c r="D417">
        <v>0.05</v>
      </c>
      <c r="E417" t="s">
        <v>51</v>
      </c>
      <c r="G417" s="5">
        <f>VLOOKUP(A417,assignments!$A$1:$B$426,2,FALSE)</f>
        <v>12</v>
      </c>
      <c r="H417" s="1">
        <f>VLOOKUP(G417,facilities!$A$2:$D$16,2,FALSE)</f>
        <v>1991011</v>
      </c>
      <c r="I417" s="1">
        <f>VLOOKUP(G417,facilities!$A$2:$D$16,3,FALSE)</f>
        <v>0.06</v>
      </c>
      <c r="J417" s="1">
        <f>VLOOKUP(G417,covenants!$A$2:$D$16,4,FALSE)</f>
        <v>0.09</v>
      </c>
      <c r="K417" s="1" t="str">
        <f>VLOOKUP(G417,covenants!$A$2:$D$16,3,FALSE)</f>
        <v>MA,SC,WA</v>
      </c>
      <c r="L417" s="1" t="e">
        <f t="shared" si="6"/>
        <v>#VALUE!</v>
      </c>
      <c r="M417" s="1">
        <f>(1-D417)*B417*C417-D417*C417-I417*C417</f>
        <v>2323.1774999999998</v>
      </c>
      <c r="N417" s="1">
        <f>J417-D417</f>
        <v>3.9999999999999994E-2</v>
      </c>
    </row>
    <row r="418" spans="1:14" hidden="1" outlineLevel="2" x14ac:dyDescent="0.2">
      <c r="A418">
        <v>335</v>
      </c>
      <c r="B418">
        <v>0.25</v>
      </c>
      <c r="C418">
        <v>49938</v>
      </c>
      <c r="D418">
        <v>0.04</v>
      </c>
      <c r="E418" t="s">
        <v>41</v>
      </c>
      <c r="G418" s="5">
        <f>VLOOKUP(A418,assignments!$A$1:$B$426,2,FALSE)</f>
        <v>12</v>
      </c>
      <c r="H418" s="1">
        <f>VLOOKUP(G418,facilities!$A$2:$D$16,2,FALSE)</f>
        <v>1991011</v>
      </c>
      <c r="I418" s="1">
        <f>VLOOKUP(G418,facilities!$A$2:$D$16,3,FALSE)</f>
        <v>0.06</v>
      </c>
      <c r="J418" s="1">
        <f>VLOOKUP(G418,covenants!$A$2:$D$16,4,FALSE)</f>
        <v>0.09</v>
      </c>
      <c r="K418" s="1" t="str">
        <f>VLOOKUP(G418,covenants!$A$2:$D$16,3,FALSE)</f>
        <v>MA,SC,WA</v>
      </c>
      <c r="L418" s="1" t="e">
        <f t="shared" si="6"/>
        <v>#VALUE!</v>
      </c>
      <c r="M418" s="1">
        <f>(1-D418)*B418*C418-D418*C418-I418*C418</f>
        <v>6991.3199999999988</v>
      </c>
      <c r="N418" s="1">
        <f>J418-D418</f>
        <v>4.9999999999999996E-2</v>
      </c>
    </row>
    <row r="419" spans="1:14" hidden="1" outlineLevel="2" x14ac:dyDescent="0.2">
      <c r="A419">
        <v>336</v>
      </c>
      <c r="B419">
        <v>0.25</v>
      </c>
      <c r="C419">
        <v>31071</v>
      </c>
      <c r="D419">
        <v>0.06</v>
      </c>
      <c r="E419" t="s">
        <v>53</v>
      </c>
      <c r="G419" s="5">
        <f>VLOOKUP(A419,assignments!$A$1:$B$426,2,FALSE)</f>
        <v>12</v>
      </c>
      <c r="H419" s="1">
        <f>VLOOKUP(G419,facilities!$A$2:$D$16,2,FALSE)</f>
        <v>1991011</v>
      </c>
      <c r="I419" s="1">
        <f>VLOOKUP(G419,facilities!$A$2:$D$16,3,FALSE)</f>
        <v>0.06</v>
      </c>
      <c r="J419" s="1">
        <f>VLOOKUP(G419,covenants!$A$2:$D$16,4,FALSE)</f>
        <v>0.09</v>
      </c>
      <c r="K419" s="1" t="str">
        <f>VLOOKUP(G419,covenants!$A$2:$D$16,3,FALSE)</f>
        <v>MA,SC,WA</v>
      </c>
      <c r="L419" s="1" t="e">
        <f t="shared" si="6"/>
        <v>#VALUE!</v>
      </c>
      <c r="M419" s="1">
        <f>(1-D419)*B419*C419-D419*C419-I419*C419</f>
        <v>3573.1649999999991</v>
      </c>
      <c r="N419" s="1">
        <f>J419-D419</f>
        <v>0.03</v>
      </c>
    </row>
    <row r="420" spans="1:14" hidden="1" outlineLevel="2" x14ac:dyDescent="0.2">
      <c r="A420">
        <v>337</v>
      </c>
      <c r="B420">
        <v>0.25</v>
      </c>
      <c r="C420">
        <v>92823</v>
      </c>
      <c r="D420">
        <v>0.05</v>
      </c>
      <c r="E420" t="s">
        <v>33</v>
      </c>
      <c r="G420" s="5">
        <f>VLOOKUP(A420,assignments!$A$1:$B$426,2,FALSE)</f>
        <v>12</v>
      </c>
      <c r="H420" s="1">
        <f>VLOOKUP(G420,facilities!$A$2:$D$16,2,FALSE)</f>
        <v>1991011</v>
      </c>
      <c r="I420" s="1">
        <f>VLOOKUP(G420,facilities!$A$2:$D$16,3,FALSE)</f>
        <v>0.06</v>
      </c>
      <c r="J420" s="1">
        <f>VLOOKUP(G420,covenants!$A$2:$D$16,4,FALSE)</f>
        <v>0.09</v>
      </c>
      <c r="K420" s="1" t="str">
        <f>VLOOKUP(G420,covenants!$A$2:$D$16,3,FALSE)</f>
        <v>MA,SC,WA</v>
      </c>
      <c r="L420" s="1" t="e">
        <f t="shared" si="6"/>
        <v>#VALUE!</v>
      </c>
      <c r="M420" s="1">
        <f>(1-D420)*B420*C420-D420*C420-I420*C420</f>
        <v>11834.932499999995</v>
      </c>
      <c r="N420" s="1">
        <f>J420-D420</f>
        <v>3.9999999999999994E-2</v>
      </c>
    </row>
    <row r="421" spans="1:14" hidden="1" outlineLevel="2" x14ac:dyDescent="0.2">
      <c r="A421">
        <v>338</v>
      </c>
      <c r="B421">
        <v>0.15</v>
      </c>
      <c r="C421">
        <v>13886</v>
      </c>
      <c r="D421">
        <v>0.01</v>
      </c>
      <c r="E421" t="s">
        <v>15</v>
      </c>
      <c r="G421" s="5">
        <f>VLOOKUP(A421,assignments!$A$1:$B$426,2,FALSE)</f>
        <v>12</v>
      </c>
      <c r="H421" s="1">
        <f>VLOOKUP(G421,facilities!$A$2:$D$16,2,FALSE)</f>
        <v>1991011</v>
      </c>
      <c r="I421" s="1">
        <f>VLOOKUP(G421,facilities!$A$2:$D$16,3,FALSE)</f>
        <v>0.06</v>
      </c>
      <c r="J421" s="1">
        <f>VLOOKUP(G421,covenants!$A$2:$D$16,4,FALSE)</f>
        <v>0.09</v>
      </c>
      <c r="K421" s="1" t="str">
        <f>VLOOKUP(G421,covenants!$A$2:$D$16,3,FALSE)</f>
        <v>MA,SC,WA</v>
      </c>
      <c r="L421" s="1" t="e">
        <f t="shared" si="6"/>
        <v>#VALUE!</v>
      </c>
      <c r="M421" s="1">
        <f>(1-D421)*B421*C421-D421*C421-I421*C421</f>
        <v>1090.0509999999999</v>
      </c>
      <c r="N421" s="1">
        <f>J421-D421</f>
        <v>0.08</v>
      </c>
    </row>
    <row r="422" spans="1:14" hidden="1" outlineLevel="2" x14ac:dyDescent="0.2">
      <c r="A422">
        <v>339</v>
      </c>
      <c r="B422">
        <v>0.25</v>
      </c>
      <c r="C422">
        <v>10854</v>
      </c>
      <c r="D422">
        <v>0.06</v>
      </c>
      <c r="E422" t="s">
        <v>8</v>
      </c>
      <c r="G422" s="5">
        <f>VLOOKUP(A422,assignments!$A$1:$B$426,2,FALSE)</f>
        <v>12</v>
      </c>
      <c r="H422" s="1">
        <f>VLOOKUP(G422,facilities!$A$2:$D$16,2,FALSE)</f>
        <v>1991011</v>
      </c>
      <c r="I422" s="1">
        <f>VLOOKUP(G422,facilities!$A$2:$D$16,3,FALSE)</f>
        <v>0.06</v>
      </c>
      <c r="J422" s="1">
        <f>VLOOKUP(G422,covenants!$A$2:$D$16,4,FALSE)</f>
        <v>0.09</v>
      </c>
      <c r="K422" s="1" t="str">
        <f>VLOOKUP(G422,covenants!$A$2:$D$16,3,FALSE)</f>
        <v>MA,SC,WA</v>
      </c>
      <c r="L422" s="1" t="e">
        <f t="shared" si="6"/>
        <v>#VALUE!</v>
      </c>
      <c r="M422" s="1">
        <f>(1-D422)*B422*C422-D422*C422-I422*C422</f>
        <v>1248.21</v>
      </c>
      <c r="N422" s="1">
        <f>J422-D422</f>
        <v>0.03</v>
      </c>
    </row>
    <row r="423" spans="1:14" hidden="1" outlineLevel="2" x14ac:dyDescent="0.2">
      <c r="A423">
        <v>340</v>
      </c>
      <c r="B423">
        <v>0.25</v>
      </c>
      <c r="C423">
        <v>59948</v>
      </c>
      <c r="D423">
        <v>0.06</v>
      </c>
      <c r="E423" t="s">
        <v>51</v>
      </c>
      <c r="G423" s="5">
        <f>VLOOKUP(A423,assignments!$A$1:$B$426,2,FALSE)</f>
        <v>12</v>
      </c>
      <c r="H423" s="1">
        <f>VLOOKUP(G423,facilities!$A$2:$D$16,2,FALSE)</f>
        <v>1991011</v>
      </c>
      <c r="I423" s="1">
        <f>VLOOKUP(G423,facilities!$A$2:$D$16,3,FALSE)</f>
        <v>0.06</v>
      </c>
      <c r="J423" s="1">
        <f>VLOOKUP(G423,covenants!$A$2:$D$16,4,FALSE)</f>
        <v>0.09</v>
      </c>
      <c r="K423" s="1" t="str">
        <f>VLOOKUP(G423,covenants!$A$2:$D$16,3,FALSE)</f>
        <v>MA,SC,WA</v>
      </c>
      <c r="L423" s="1" t="e">
        <f t="shared" si="6"/>
        <v>#VALUE!</v>
      </c>
      <c r="M423" s="1">
        <f>(1-D423)*B423*C423-D423*C423-I423*C423</f>
        <v>6894.02</v>
      </c>
      <c r="N423" s="1">
        <f>J423-D423</f>
        <v>0.03</v>
      </c>
    </row>
    <row r="424" spans="1:14" hidden="1" outlineLevel="2" x14ac:dyDescent="0.2">
      <c r="A424">
        <v>341</v>
      </c>
      <c r="B424">
        <v>0.35</v>
      </c>
      <c r="C424">
        <v>13960</v>
      </c>
      <c r="D424">
        <v>0.08</v>
      </c>
      <c r="E424" t="s">
        <v>31</v>
      </c>
      <c r="G424" s="5">
        <f>VLOOKUP(A424,assignments!$A$1:$B$426,2,FALSE)</f>
        <v>12</v>
      </c>
      <c r="H424" s="1">
        <f>VLOOKUP(G424,facilities!$A$2:$D$16,2,FALSE)</f>
        <v>1991011</v>
      </c>
      <c r="I424" s="1">
        <f>VLOOKUP(G424,facilities!$A$2:$D$16,3,FALSE)</f>
        <v>0.06</v>
      </c>
      <c r="J424" s="1">
        <f>VLOOKUP(G424,covenants!$A$2:$D$16,4,FALSE)</f>
        <v>0.09</v>
      </c>
      <c r="K424" s="1" t="str">
        <f>VLOOKUP(G424,covenants!$A$2:$D$16,3,FALSE)</f>
        <v>MA,SC,WA</v>
      </c>
      <c r="L424" s="1" t="e">
        <f t="shared" si="6"/>
        <v>#VALUE!</v>
      </c>
      <c r="M424" s="1">
        <f>(1-D424)*B424*C424-D424*C424-I424*C424</f>
        <v>2540.7199999999998</v>
      </c>
      <c r="N424" s="1">
        <f>J424-D424</f>
        <v>9.999999999999995E-3</v>
      </c>
    </row>
    <row r="425" spans="1:14" hidden="1" outlineLevel="2" x14ac:dyDescent="0.2">
      <c r="A425">
        <v>342</v>
      </c>
      <c r="B425">
        <v>0.25</v>
      </c>
      <c r="C425">
        <v>78577</v>
      </c>
      <c r="D425">
        <v>0.06</v>
      </c>
      <c r="E425" t="s">
        <v>27</v>
      </c>
      <c r="G425" s="5">
        <f>VLOOKUP(A425,assignments!$A$1:$B$426,2,FALSE)</f>
        <v>12</v>
      </c>
      <c r="H425" s="1">
        <f>VLOOKUP(G425,facilities!$A$2:$D$16,2,FALSE)</f>
        <v>1991011</v>
      </c>
      <c r="I425" s="1">
        <f>VLOOKUP(G425,facilities!$A$2:$D$16,3,FALSE)</f>
        <v>0.06</v>
      </c>
      <c r="J425" s="1">
        <f>VLOOKUP(G425,covenants!$A$2:$D$16,4,FALSE)</f>
        <v>0.09</v>
      </c>
      <c r="K425" s="1" t="str">
        <f>VLOOKUP(G425,covenants!$A$2:$D$16,3,FALSE)</f>
        <v>MA,SC,WA</v>
      </c>
      <c r="L425" s="1" t="e">
        <f t="shared" si="6"/>
        <v>#VALUE!</v>
      </c>
      <c r="M425" s="1">
        <f>(1-D425)*B425*C425-D425*C425-I425*C425</f>
        <v>9036.3549999999996</v>
      </c>
      <c r="N425" s="1">
        <f>J425-D425</f>
        <v>0.03</v>
      </c>
    </row>
    <row r="426" spans="1:14" hidden="1" outlineLevel="2" x14ac:dyDescent="0.2">
      <c r="A426">
        <v>343</v>
      </c>
      <c r="B426">
        <v>0.25</v>
      </c>
      <c r="C426">
        <v>51088</v>
      </c>
      <c r="D426">
        <v>0.05</v>
      </c>
      <c r="E426" t="s">
        <v>36</v>
      </c>
      <c r="G426" s="5">
        <f>VLOOKUP(A426,assignments!$A$1:$B$426,2,FALSE)</f>
        <v>12</v>
      </c>
      <c r="H426" s="1">
        <f>VLOOKUP(G426,facilities!$A$2:$D$16,2,FALSE)</f>
        <v>1991011</v>
      </c>
      <c r="I426" s="1">
        <f>VLOOKUP(G426,facilities!$A$2:$D$16,3,FALSE)</f>
        <v>0.06</v>
      </c>
      <c r="J426" s="1">
        <f>VLOOKUP(G426,covenants!$A$2:$D$16,4,FALSE)</f>
        <v>0.09</v>
      </c>
      <c r="K426" s="1" t="str">
        <f>VLOOKUP(G426,covenants!$A$2:$D$16,3,FALSE)</f>
        <v>MA,SC,WA</v>
      </c>
      <c r="L426" s="1" t="e">
        <f t="shared" si="6"/>
        <v>#VALUE!</v>
      </c>
      <c r="M426" s="1">
        <f>(1-D426)*B426*C426-D426*C426-I426*C426</f>
        <v>6513.72</v>
      </c>
      <c r="N426" s="1">
        <f>J426-D426</f>
        <v>3.9999999999999994E-2</v>
      </c>
    </row>
    <row r="427" spans="1:14" hidden="1" outlineLevel="2" x14ac:dyDescent="0.2">
      <c r="A427">
        <v>344</v>
      </c>
      <c r="B427">
        <v>0.15</v>
      </c>
      <c r="C427">
        <v>91383</v>
      </c>
      <c r="D427">
        <v>0.01</v>
      </c>
      <c r="E427" t="s">
        <v>25</v>
      </c>
      <c r="G427" s="5">
        <f>VLOOKUP(A427,assignments!$A$1:$B$426,2,FALSE)</f>
        <v>12</v>
      </c>
      <c r="H427" s="1">
        <f>VLOOKUP(G427,facilities!$A$2:$D$16,2,FALSE)</f>
        <v>1991011</v>
      </c>
      <c r="I427" s="1">
        <f>VLOOKUP(G427,facilities!$A$2:$D$16,3,FALSE)</f>
        <v>0.06</v>
      </c>
      <c r="J427" s="1">
        <f>VLOOKUP(G427,covenants!$A$2:$D$16,4,FALSE)</f>
        <v>0.09</v>
      </c>
      <c r="K427" s="1" t="str">
        <f>VLOOKUP(G427,covenants!$A$2:$D$16,3,FALSE)</f>
        <v>MA,SC,WA</v>
      </c>
      <c r="L427" s="1" t="e">
        <f t="shared" si="6"/>
        <v>#VALUE!</v>
      </c>
      <c r="M427" s="1">
        <f>(1-D427)*B427*C427-D427*C427-I427*C427</f>
        <v>7173.5655000000006</v>
      </c>
      <c r="N427" s="1">
        <f>J427-D427</f>
        <v>0.08</v>
      </c>
    </row>
    <row r="428" spans="1:14" hidden="1" outlineLevel="2" x14ac:dyDescent="0.2">
      <c r="A428">
        <v>345</v>
      </c>
      <c r="B428">
        <v>0.35</v>
      </c>
      <c r="C428">
        <v>25179</v>
      </c>
      <c r="D428">
        <v>7.0000000000000007E-2</v>
      </c>
      <c r="E428" t="s">
        <v>34</v>
      </c>
      <c r="G428" s="5">
        <f>VLOOKUP(A428,assignments!$A$1:$B$426,2,FALSE)</f>
        <v>12</v>
      </c>
      <c r="H428" s="1">
        <f>VLOOKUP(G428,facilities!$A$2:$D$16,2,FALSE)</f>
        <v>1991011</v>
      </c>
      <c r="I428" s="1">
        <f>VLOOKUP(G428,facilities!$A$2:$D$16,3,FALSE)</f>
        <v>0.06</v>
      </c>
      <c r="J428" s="1">
        <f>VLOOKUP(G428,covenants!$A$2:$D$16,4,FALSE)</f>
        <v>0.09</v>
      </c>
      <c r="K428" s="1" t="str">
        <f>VLOOKUP(G428,covenants!$A$2:$D$16,3,FALSE)</f>
        <v>MA,SC,WA</v>
      </c>
      <c r="L428" s="1" t="e">
        <f t="shared" si="6"/>
        <v>#VALUE!</v>
      </c>
      <c r="M428" s="1">
        <f>(1-D428)*B428*C428-D428*C428-I428*C428</f>
        <v>4922.4944999999989</v>
      </c>
      <c r="N428" s="1">
        <f>J428-D428</f>
        <v>1.999999999999999E-2</v>
      </c>
    </row>
    <row r="429" spans="1:14" hidden="1" outlineLevel="2" x14ac:dyDescent="0.2">
      <c r="A429">
        <v>346</v>
      </c>
      <c r="B429">
        <v>0.25</v>
      </c>
      <c r="C429">
        <v>36406</v>
      </c>
      <c r="D429">
        <v>0.03</v>
      </c>
      <c r="E429" t="s">
        <v>11</v>
      </c>
      <c r="G429" s="5">
        <f>VLOOKUP(A429,assignments!$A$1:$B$426,2,FALSE)</f>
        <v>12</v>
      </c>
      <c r="H429" s="1">
        <f>VLOOKUP(G429,facilities!$A$2:$D$16,2,FALSE)</f>
        <v>1991011</v>
      </c>
      <c r="I429" s="1">
        <f>VLOOKUP(G429,facilities!$A$2:$D$16,3,FALSE)</f>
        <v>0.06</v>
      </c>
      <c r="J429" s="1">
        <f>VLOOKUP(G429,covenants!$A$2:$D$16,4,FALSE)</f>
        <v>0.09</v>
      </c>
      <c r="K429" s="1" t="str">
        <f>VLOOKUP(G429,covenants!$A$2:$D$16,3,FALSE)</f>
        <v>MA,SC,WA</v>
      </c>
      <c r="L429" s="1" t="e">
        <f t="shared" si="6"/>
        <v>#VALUE!</v>
      </c>
      <c r="M429" s="1">
        <f>(1-D429)*B429*C429-D429*C429-I429*C429</f>
        <v>5551.9149999999991</v>
      </c>
      <c r="N429" s="1">
        <f>J429-D429</f>
        <v>0.06</v>
      </c>
    </row>
    <row r="430" spans="1:14" hidden="1" outlineLevel="2" x14ac:dyDescent="0.2">
      <c r="A430">
        <v>347</v>
      </c>
      <c r="B430">
        <v>0.35</v>
      </c>
      <c r="C430">
        <v>55933</v>
      </c>
      <c r="D430">
        <v>0.08</v>
      </c>
      <c r="E430" t="s">
        <v>52</v>
      </c>
      <c r="G430" s="5">
        <f>VLOOKUP(A430,assignments!$A$1:$B$426,2,FALSE)</f>
        <v>12</v>
      </c>
      <c r="H430" s="1">
        <f>VLOOKUP(G430,facilities!$A$2:$D$16,2,FALSE)</f>
        <v>1991011</v>
      </c>
      <c r="I430" s="1">
        <f>VLOOKUP(G430,facilities!$A$2:$D$16,3,FALSE)</f>
        <v>0.06</v>
      </c>
      <c r="J430" s="1">
        <f>VLOOKUP(G430,covenants!$A$2:$D$16,4,FALSE)</f>
        <v>0.09</v>
      </c>
      <c r="K430" s="1" t="str">
        <f>VLOOKUP(G430,covenants!$A$2:$D$16,3,FALSE)</f>
        <v>MA,SC,WA</v>
      </c>
      <c r="L430" s="1" t="e">
        <f t="shared" si="6"/>
        <v>#VALUE!</v>
      </c>
      <c r="M430" s="1">
        <f>(1-D430)*B430*C430-D430*C430-I430*C430</f>
        <v>10179.806</v>
      </c>
      <c r="N430" s="1">
        <f>J430-D430</f>
        <v>9.999999999999995E-3</v>
      </c>
    </row>
    <row r="431" spans="1:14" hidden="1" outlineLevel="2" x14ac:dyDescent="0.2">
      <c r="A431">
        <v>351</v>
      </c>
      <c r="B431">
        <v>0.35</v>
      </c>
      <c r="C431">
        <v>24719</v>
      </c>
      <c r="D431">
        <v>0.08</v>
      </c>
      <c r="E431" t="s">
        <v>23</v>
      </c>
      <c r="G431" s="5">
        <f>VLOOKUP(A431,assignments!$A$1:$B$426,2,FALSE)</f>
        <v>12</v>
      </c>
      <c r="H431" s="1">
        <f>VLOOKUP(G431,facilities!$A$2:$D$16,2,FALSE)</f>
        <v>1991011</v>
      </c>
      <c r="I431" s="1">
        <f>VLOOKUP(G431,facilities!$A$2:$D$16,3,FALSE)</f>
        <v>0.06</v>
      </c>
      <c r="J431" s="1">
        <f>VLOOKUP(G431,covenants!$A$2:$D$16,4,FALSE)</f>
        <v>0.09</v>
      </c>
      <c r="K431" s="1" t="str">
        <f>VLOOKUP(G431,covenants!$A$2:$D$16,3,FALSE)</f>
        <v>MA,SC,WA</v>
      </c>
      <c r="L431" s="1" t="e">
        <f t="shared" si="6"/>
        <v>#VALUE!</v>
      </c>
      <c r="M431" s="1">
        <f>(1-D431)*B431*C431-D431*C431-I431*C431</f>
        <v>4498.8580000000002</v>
      </c>
      <c r="N431" s="1">
        <f>J431-D431</f>
        <v>9.999999999999995E-3</v>
      </c>
    </row>
    <row r="432" spans="1:14" outlineLevel="1" collapsed="1" x14ac:dyDescent="0.2">
      <c r="A432" s="4"/>
      <c r="B432" s="4"/>
      <c r="C432" s="4"/>
      <c r="D432" s="4"/>
      <c r="E432" s="4"/>
      <c r="F432" s="4"/>
      <c r="G432" s="2" t="s">
        <v>83</v>
      </c>
      <c r="H432" s="3"/>
      <c r="I432" s="3"/>
      <c r="J432" s="3"/>
      <c r="K432" s="1" t="e">
        <f>VLOOKUP(G432,covenants!$A$2:$D$16,3,FALSE)</f>
        <v>#N/A</v>
      </c>
      <c r="L432" s="1" t="e">
        <f t="shared" si="6"/>
        <v>#N/A</v>
      </c>
      <c r="M432" s="3">
        <f>SUBTOTAL(9,M397:M431)</f>
        <v>254300.73449999999</v>
      </c>
      <c r="N432" s="3"/>
    </row>
    <row r="433" spans="1:14" hidden="1" outlineLevel="2" x14ac:dyDescent="0.2">
      <c r="A433">
        <v>418</v>
      </c>
      <c r="B433">
        <v>0.35</v>
      </c>
      <c r="C433">
        <v>92654</v>
      </c>
      <c r="D433">
        <v>0.06</v>
      </c>
      <c r="E433" t="s">
        <v>49</v>
      </c>
      <c r="G433" s="5">
        <f>VLOOKUP(A433,assignments!$A$1:$B$426,2,FALSE)</f>
        <v>13</v>
      </c>
      <c r="H433" s="1">
        <f>VLOOKUP(G433,facilities!$A$2:$D$16,2,FALSE)</f>
        <v>492585</v>
      </c>
      <c r="I433" s="1">
        <f>VLOOKUP(G433,facilities!$A$2:$D$16,3,FALSE)</f>
        <v>7.0000000000000007E-2</v>
      </c>
      <c r="J433" s="1">
        <f>VLOOKUP(G433,covenants!$A$2:$D$16,4,FALSE)</f>
        <v>0.09</v>
      </c>
      <c r="K433" s="1" t="str">
        <f>VLOOKUP(G433,covenants!$A$2:$D$16,3,FALSE)</f>
        <v>VT</v>
      </c>
      <c r="L433" s="1" t="e">
        <f t="shared" si="6"/>
        <v>#VALUE!</v>
      </c>
      <c r="M433" s="1">
        <f>(1-D433)*B433*C433-D433*C433-I433*C433</f>
        <v>18438.146000000001</v>
      </c>
      <c r="N433" s="1">
        <f>J433-D433</f>
        <v>0.03</v>
      </c>
    </row>
    <row r="434" spans="1:14" hidden="1" outlineLevel="2" x14ac:dyDescent="0.2">
      <c r="A434">
        <v>419</v>
      </c>
      <c r="B434">
        <v>0.25</v>
      </c>
      <c r="C434">
        <v>88831</v>
      </c>
      <c r="D434">
        <v>0.06</v>
      </c>
      <c r="E434" t="s">
        <v>29</v>
      </c>
      <c r="G434" s="5">
        <f>VLOOKUP(A434,assignments!$A$1:$B$426,2,FALSE)</f>
        <v>13</v>
      </c>
      <c r="H434" s="1">
        <f>VLOOKUP(G434,facilities!$A$2:$D$16,2,FALSE)</f>
        <v>492585</v>
      </c>
      <c r="I434" s="1">
        <f>VLOOKUP(G434,facilities!$A$2:$D$16,3,FALSE)</f>
        <v>7.0000000000000007E-2</v>
      </c>
      <c r="J434" s="1">
        <f>VLOOKUP(G434,covenants!$A$2:$D$16,4,FALSE)</f>
        <v>0.09</v>
      </c>
      <c r="K434" s="1" t="str">
        <f>VLOOKUP(G434,covenants!$A$2:$D$16,3,FALSE)</f>
        <v>VT</v>
      </c>
      <c r="L434" s="1" t="e">
        <f t="shared" si="6"/>
        <v>#VALUE!</v>
      </c>
      <c r="M434" s="1">
        <f>(1-D434)*B434*C434-D434*C434-I434*C434</f>
        <v>9327.2549999999974</v>
      </c>
      <c r="N434" s="1">
        <f>J434-D434</f>
        <v>0.03</v>
      </c>
    </row>
    <row r="435" spans="1:14" hidden="1" outlineLevel="2" x14ac:dyDescent="0.2">
      <c r="A435">
        <v>420</v>
      </c>
      <c r="B435">
        <v>0.25</v>
      </c>
      <c r="C435">
        <v>73539</v>
      </c>
      <c r="D435">
        <v>0.04</v>
      </c>
      <c r="E435" t="s">
        <v>20</v>
      </c>
      <c r="G435" s="5">
        <f>VLOOKUP(A435,assignments!$A$1:$B$426,2,FALSE)</f>
        <v>13</v>
      </c>
      <c r="H435" s="1">
        <f>VLOOKUP(G435,facilities!$A$2:$D$16,2,FALSE)</f>
        <v>492585</v>
      </c>
      <c r="I435" s="1">
        <f>VLOOKUP(G435,facilities!$A$2:$D$16,3,FALSE)</f>
        <v>7.0000000000000007E-2</v>
      </c>
      <c r="J435" s="1">
        <f>VLOOKUP(G435,covenants!$A$2:$D$16,4,FALSE)</f>
        <v>0.09</v>
      </c>
      <c r="K435" s="1" t="str">
        <f>VLOOKUP(G435,covenants!$A$2:$D$16,3,FALSE)</f>
        <v>VT</v>
      </c>
      <c r="L435" s="1" t="e">
        <f t="shared" si="6"/>
        <v>#VALUE!</v>
      </c>
      <c r="M435" s="1">
        <f>(1-D435)*B435*C435-D435*C435-I435*C435</f>
        <v>9560.07</v>
      </c>
      <c r="N435" s="1">
        <f>J435-D435</f>
        <v>4.9999999999999996E-2</v>
      </c>
    </row>
    <row r="436" spans="1:14" hidden="1" outlineLevel="2" x14ac:dyDescent="0.2">
      <c r="A436">
        <v>422</v>
      </c>
      <c r="B436">
        <v>0.25</v>
      </c>
      <c r="C436">
        <v>56326</v>
      </c>
      <c r="D436">
        <v>0.05</v>
      </c>
      <c r="E436" t="s">
        <v>55</v>
      </c>
      <c r="G436" s="5">
        <f>VLOOKUP(A436,assignments!$A$1:$B$426,2,FALSE)</f>
        <v>13</v>
      </c>
      <c r="H436" s="1">
        <f>VLOOKUP(G436,facilities!$A$2:$D$16,2,FALSE)</f>
        <v>492585</v>
      </c>
      <c r="I436" s="1">
        <f>VLOOKUP(G436,facilities!$A$2:$D$16,3,FALSE)</f>
        <v>7.0000000000000007E-2</v>
      </c>
      <c r="J436" s="1">
        <f>VLOOKUP(G436,covenants!$A$2:$D$16,4,FALSE)</f>
        <v>0.09</v>
      </c>
      <c r="K436" s="1" t="str">
        <f>VLOOKUP(G436,covenants!$A$2:$D$16,3,FALSE)</f>
        <v>VT</v>
      </c>
      <c r="L436" s="1" t="e">
        <f t="shared" si="6"/>
        <v>#VALUE!</v>
      </c>
      <c r="M436" s="1">
        <f>(1-D436)*B436*C436-D436*C436-I436*C436</f>
        <v>6618.3050000000003</v>
      </c>
      <c r="N436" s="1">
        <f>J436-D436</f>
        <v>3.9999999999999994E-2</v>
      </c>
    </row>
    <row r="437" spans="1:14" hidden="1" outlineLevel="2" x14ac:dyDescent="0.2">
      <c r="A437">
        <v>423</v>
      </c>
      <c r="B437">
        <v>0.25</v>
      </c>
      <c r="C437">
        <v>93833</v>
      </c>
      <c r="D437">
        <v>0.05</v>
      </c>
      <c r="E437" t="s">
        <v>40</v>
      </c>
      <c r="G437" s="5">
        <f>VLOOKUP(A437,assignments!$A$1:$B$426,2,FALSE)</f>
        <v>13</v>
      </c>
      <c r="H437" s="1">
        <f>VLOOKUP(G437,facilities!$A$2:$D$16,2,FALSE)</f>
        <v>492585</v>
      </c>
      <c r="I437" s="1">
        <f>VLOOKUP(G437,facilities!$A$2:$D$16,3,FALSE)</f>
        <v>7.0000000000000007E-2</v>
      </c>
      <c r="J437" s="1">
        <f>VLOOKUP(G437,covenants!$A$2:$D$16,4,FALSE)</f>
        <v>0.09</v>
      </c>
      <c r="K437" s="1" t="str">
        <f>VLOOKUP(G437,covenants!$A$2:$D$16,3,FALSE)</f>
        <v>VT</v>
      </c>
      <c r="L437" s="1" t="e">
        <f t="shared" si="6"/>
        <v>#VALUE!</v>
      </c>
      <c r="M437" s="1">
        <f>(1-D437)*B437*C437-D437*C437-I437*C437</f>
        <v>11025.377499999995</v>
      </c>
      <c r="N437" s="1">
        <f>J437-D437</f>
        <v>3.9999999999999994E-2</v>
      </c>
    </row>
    <row r="438" spans="1:14" hidden="1" outlineLevel="2" x14ac:dyDescent="0.2">
      <c r="A438">
        <v>425</v>
      </c>
      <c r="B438">
        <v>0.35</v>
      </c>
      <c r="C438">
        <v>86614</v>
      </c>
      <c r="D438">
        <v>0.09</v>
      </c>
      <c r="E438" t="s">
        <v>13</v>
      </c>
      <c r="G438" s="5">
        <f>VLOOKUP(A438,assignments!$A$1:$B$426,2,FALSE)</f>
        <v>13</v>
      </c>
      <c r="H438" s="1">
        <f>VLOOKUP(G438,facilities!$A$2:$D$16,2,FALSE)</f>
        <v>492585</v>
      </c>
      <c r="I438" s="1">
        <f>VLOOKUP(G438,facilities!$A$2:$D$16,3,FALSE)</f>
        <v>7.0000000000000007E-2</v>
      </c>
      <c r="J438" s="1">
        <f>VLOOKUP(G438,covenants!$A$2:$D$16,4,FALSE)</f>
        <v>0.09</v>
      </c>
      <c r="K438" s="1" t="str">
        <f>VLOOKUP(G438,covenants!$A$2:$D$16,3,FALSE)</f>
        <v>VT</v>
      </c>
      <c r="L438" s="1" t="e">
        <f t="shared" si="6"/>
        <v>#VALUE!</v>
      </c>
      <c r="M438" s="1">
        <f>(1-D438)*B438*C438-D438*C438-I438*C438</f>
        <v>13728.319000000003</v>
      </c>
      <c r="N438" s="1">
        <f>J438-D438</f>
        <v>0</v>
      </c>
    </row>
    <row r="439" spans="1:14" outlineLevel="1" collapsed="1" x14ac:dyDescent="0.2">
      <c r="A439" s="4"/>
      <c r="B439" s="4"/>
      <c r="C439" s="4"/>
      <c r="D439" s="4"/>
      <c r="E439" s="4"/>
      <c r="F439" s="4"/>
      <c r="G439" s="2" t="s">
        <v>86</v>
      </c>
      <c r="H439" s="3"/>
      <c r="I439" s="3"/>
      <c r="J439" s="3"/>
      <c r="K439" s="1" t="e">
        <f>VLOOKUP(G439,covenants!$A$2:$D$16,3,FALSE)</f>
        <v>#N/A</v>
      </c>
      <c r="L439" s="1" t="e">
        <f t="shared" si="6"/>
        <v>#N/A</v>
      </c>
      <c r="M439" s="3">
        <f>SUBTOTAL(9,M433:M438)</f>
        <v>68697.472500000003</v>
      </c>
      <c r="N439" s="3"/>
    </row>
    <row r="440" spans="1:14" outlineLevel="1" x14ac:dyDescent="0.2"/>
    <row r="441" spans="1:14" outlineLevel="1" x14ac:dyDescent="0.2"/>
    <row r="442" spans="1:14" outlineLevel="1" x14ac:dyDescent="0.2"/>
    <row r="443" spans="1:14" outlineLevel="1" x14ac:dyDescent="0.2"/>
    <row r="444" spans="1:14" outlineLevel="1" x14ac:dyDescent="0.2"/>
    <row r="445" spans="1:14" outlineLevel="1" x14ac:dyDescent="0.2"/>
    <row r="446" spans="1:14" outlineLevel="1" x14ac:dyDescent="0.2"/>
    <row r="447" spans="1:14" outlineLevel="1" x14ac:dyDescent="0.2"/>
    <row r="448" spans="1:14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outlineLevel="1" x14ac:dyDescent="0.2"/>
    <row r="498" outlineLevel="1" x14ac:dyDescent="0.2"/>
    <row r="499" outlineLevel="1" x14ac:dyDescent="0.2"/>
    <row r="500" outlineLevel="1" x14ac:dyDescent="0.2"/>
    <row r="501" outlineLevel="1" x14ac:dyDescent="0.2"/>
    <row r="502" outlineLevel="1" x14ac:dyDescent="0.2"/>
    <row r="503" outlineLevel="1" x14ac:dyDescent="0.2"/>
    <row r="504" outlineLevel="1" x14ac:dyDescent="0.2"/>
    <row r="505" outlineLevel="1" x14ac:dyDescent="0.2"/>
    <row r="506" outlineLevel="1" x14ac:dyDescent="0.2"/>
    <row r="507" outlineLevel="1" x14ac:dyDescent="0.2"/>
    <row r="508" outlineLevel="1" x14ac:dyDescent="0.2"/>
    <row r="509" outlineLevel="1" x14ac:dyDescent="0.2"/>
    <row r="510" outlineLevel="1" x14ac:dyDescent="0.2"/>
    <row r="511" outlineLevel="1" x14ac:dyDescent="0.2"/>
    <row r="512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spans="7:13" outlineLevel="1" x14ac:dyDescent="0.2"/>
    <row r="530" spans="7:13" outlineLevel="1" x14ac:dyDescent="0.2"/>
    <row r="531" spans="7:13" outlineLevel="1" x14ac:dyDescent="0.2"/>
    <row r="532" spans="7:13" outlineLevel="1" x14ac:dyDescent="0.2"/>
    <row r="533" spans="7:13" outlineLevel="1" x14ac:dyDescent="0.2"/>
    <row r="534" spans="7:13" outlineLevel="1" x14ac:dyDescent="0.2"/>
    <row r="535" spans="7:13" outlineLevel="1" x14ac:dyDescent="0.2"/>
    <row r="536" spans="7:13" outlineLevel="1" x14ac:dyDescent="0.2"/>
    <row r="537" spans="7:13" outlineLevel="1" x14ac:dyDescent="0.2">
      <c r="G537" s="3" t="s">
        <v>87</v>
      </c>
      <c r="M537" s="1">
        <f>SUBTOTAL(9,M2:M536)</f>
        <v>3350083.6425000001</v>
      </c>
    </row>
  </sheetData>
  <sortState ref="A2:N535">
    <sortCondition ref="G2:G438"/>
  </sortState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35" sqref="F35"/>
    </sheetView>
  </sheetViews>
  <sheetFormatPr baseColWidth="10" defaultRowHeight="16" x14ac:dyDescent="0.2"/>
  <sheetData>
    <row r="1" spans="1:4" s="6" customFormat="1" x14ac:dyDescent="0.2">
      <c r="A1" s="6" t="s">
        <v>2</v>
      </c>
      <c r="B1" s="6" t="s">
        <v>1</v>
      </c>
      <c r="C1" s="6" t="s">
        <v>0</v>
      </c>
      <c r="D1" s="6" t="s">
        <v>58</v>
      </c>
    </row>
    <row r="2" spans="1:4" x14ac:dyDescent="0.2">
      <c r="A2">
        <v>5</v>
      </c>
      <c r="B2">
        <v>1779071</v>
      </c>
      <c r="C2">
        <v>0.04</v>
      </c>
      <c r="D2">
        <v>1</v>
      </c>
    </row>
    <row r="3" spans="1:4" x14ac:dyDescent="0.2">
      <c r="A3">
        <v>14</v>
      </c>
      <c r="B3">
        <v>23549</v>
      </c>
      <c r="C3">
        <v>0.08</v>
      </c>
      <c r="D3">
        <v>1</v>
      </c>
    </row>
    <row r="4" spans="1:4" x14ac:dyDescent="0.2">
      <c r="A4">
        <v>9</v>
      </c>
      <c r="B4">
        <v>2127767</v>
      </c>
      <c r="C4">
        <v>0.06</v>
      </c>
      <c r="D4">
        <v>2</v>
      </c>
    </row>
    <row r="5" spans="1:4" x14ac:dyDescent="0.2">
      <c r="A5">
        <v>12</v>
      </c>
      <c r="B5">
        <v>1991011</v>
      </c>
      <c r="C5">
        <v>0.06</v>
      </c>
      <c r="D5">
        <v>5</v>
      </c>
    </row>
    <row r="6" spans="1:4" x14ac:dyDescent="0.2">
      <c r="A6">
        <v>11</v>
      </c>
      <c r="B6">
        <v>1938038</v>
      </c>
      <c r="C6">
        <v>0.06</v>
      </c>
      <c r="D6">
        <v>3</v>
      </c>
    </row>
    <row r="7" spans="1:4" x14ac:dyDescent="0.2">
      <c r="A7">
        <v>4</v>
      </c>
      <c r="B7">
        <v>1983921</v>
      </c>
      <c r="C7">
        <v>0.03</v>
      </c>
      <c r="D7">
        <v>4</v>
      </c>
    </row>
    <row r="8" spans="1:4" x14ac:dyDescent="0.2">
      <c r="A8">
        <v>7</v>
      </c>
      <c r="B8">
        <v>1678565</v>
      </c>
      <c r="C8">
        <v>0.05</v>
      </c>
      <c r="D8">
        <v>5</v>
      </c>
    </row>
    <row r="9" spans="1:4" x14ac:dyDescent="0.2">
      <c r="A9">
        <v>15</v>
      </c>
      <c r="B9">
        <v>23549</v>
      </c>
      <c r="C9">
        <v>0.09</v>
      </c>
      <c r="D9">
        <v>2</v>
      </c>
    </row>
    <row r="10" spans="1:4" x14ac:dyDescent="0.2">
      <c r="A10">
        <v>3</v>
      </c>
      <c r="B10">
        <v>2252606</v>
      </c>
      <c r="C10">
        <v>0.03</v>
      </c>
      <c r="D10">
        <v>4</v>
      </c>
    </row>
    <row r="11" spans="1:4" x14ac:dyDescent="0.2">
      <c r="A11">
        <v>1</v>
      </c>
      <c r="B11">
        <v>1936153</v>
      </c>
      <c r="C11">
        <v>0.02</v>
      </c>
      <c r="D11">
        <v>3</v>
      </c>
    </row>
    <row r="12" spans="1:4" x14ac:dyDescent="0.2">
      <c r="A12">
        <v>13</v>
      </c>
      <c r="B12">
        <v>492585</v>
      </c>
      <c r="C12">
        <v>7.0000000000000007E-2</v>
      </c>
      <c r="D12">
        <v>1</v>
      </c>
    </row>
    <row r="13" spans="1:4" x14ac:dyDescent="0.2">
      <c r="A13">
        <v>2</v>
      </c>
      <c r="B13">
        <v>1642900</v>
      </c>
      <c r="C13">
        <v>0.03</v>
      </c>
      <c r="D13">
        <v>4</v>
      </c>
    </row>
    <row r="14" spans="1:4" x14ac:dyDescent="0.2">
      <c r="A14">
        <v>10</v>
      </c>
      <c r="B14">
        <v>2129005</v>
      </c>
      <c r="C14">
        <v>0.06</v>
      </c>
      <c r="D14">
        <v>1</v>
      </c>
    </row>
    <row r="15" spans="1:4" x14ac:dyDescent="0.2">
      <c r="A15">
        <v>8</v>
      </c>
      <c r="B15">
        <v>2234064</v>
      </c>
      <c r="C15">
        <v>0.05</v>
      </c>
      <c r="D15">
        <v>1</v>
      </c>
    </row>
    <row r="16" spans="1:4" x14ac:dyDescent="0.2">
      <c r="A16">
        <v>6</v>
      </c>
      <c r="B16">
        <v>1830954</v>
      </c>
      <c r="C16">
        <v>0.04</v>
      </c>
      <c r="D1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5" sqref="E15"/>
    </sheetView>
  </sheetViews>
  <sheetFormatPr baseColWidth="10" defaultRowHeight="16" x14ac:dyDescent="0.2"/>
  <cols>
    <col min="3" max="3" width="17.5" customWidth="1"/>
    <col min="4" max="4" width="25.5" customWidth="1"/>
  </cols>
  <sheetData>
    <row r="1" spans="1:4" s="6" customFormat="1" x14ac:dyDescent="0.2">
      <c r="A1" s="6" t="s">
        <v>57</v>
      </c>
      <c r="B1" s="6" t="s">
        <v>58</v>
      </c>
      <c r="C1" s="6" t="s">
        <v>59</v>
      </c>
      <c r="D1" s="6" t="s">
        <v>60</v>
      </c>
    </row>
    <row r="2" spans="1:4" x14ac:dyDescent="0.2">
      <c r="A2">
        <v>5</v>
      </c>
      <c r="B2">
        <v>1</v>
      </c>
      <c r="C2" t="s">
        <v>62</v>
      </c>
      <c r="D2">
        <v>0.09</v>
      </c>
    </row>
    <row r="3" spans="1:4" x14ac:dyDescent="0.2">
      <c r="A3">
        <v>8</v>
      </c>
      <c r="B3">
        <v>1</v>
      </c>
      <c r="C3" t="s">
        <v>63</v>
      </c>
      <c r="D3">
        <v>0.09</v>
      </c>
    </row>
    <row r="4" spans="1:4" x14ac:dyDescent="0.2">
      <c r="A4">
        <v>10</v>
      </c>
      <c r="B4">
        <v>1</v>
      </c>
      <c r="C4" t="s">
        <v>23</v>
      </c>
      <c r="D4">
        <v>0.09</v>
      </c>
    </row>
    <row r="5" spans="1:4" x14ac:dyDescent="0.2">
      <c r="A5">
        <v>13</v>
      </c>
      <c r="B5">
        <v>1</v>
      </c>
      <c r="C5" t="s">
        <v>27</v>
      </c>
      <c r="D5">
        <v>0.09</v>
      </c>
    </row>
    <row r="6" spans="1:4" x14ac:dyDescent="0.2">
      <c r="A6">
        <v>14</v>
      </c>
      <c r="B6">
        <v>1</v>
      </c>
      <c r="C6" t="s">
        <v>64</v>
      </c>
      <c r="D6">
        <v>0.15</v>
      </c>
    </row>
    <row r="7" spans="1:4" x14ac:dyDescent="0.2">
      <c r="A7">
        <v>9</v>
      </c>
      <c r="B7">
        <v>2</v>
      </c>
      <c r="C7" t="s">
        <v>20</v>
      </c>
      <c r="D7">
        <v>0.09</v>
      </c>
    </row>
    <row r="8" spans="1:4" x14ac:dyDescent="0.2">
      <c r="A8">
        <v>15</v>
      </c>
      <c r="B8">
        <v>2</v>
      </c>
      <c r="C8" t="s">
        <v>65</v>
      </c>
      <c r="D8">
        <v>0.06</v>
      </c>
    </row>
    <row r="9" spans="1:4" x14ac:dyDescent="0.2">
      <c r="A9">
        <v>1</v>
      </c>
      <c r="B9">
        <v>3</v>
      </c>
      <c r="C9" t="s">
        <v>66</v>
      </c>
      <c r="D9">
        <v>0.09</v>
      </c>
    </row>
    <row r="10" spans="1:4" x14ac:dyDescent="0.2">
      <c r="A10">
        <v>11</v>
      </c>
      <c r="B10">
        <v>3</v>
      </c>
      <c r="C10" t="s">
        <v>67</v>
      </c>
      <c r="D10">
        <v>0.09</v>
      </c>
    </row>
    <row r="11" spans="1:4" x14ac:dyDescent="0.2">
      <c r="A11">
        <v>2</v>
      </c>
      <c r="B11">
        <v>4</v>
      </c>
      <c r="C11" t="s">
        <v>68</v>
      </c>
      <c r="D11">
        <v>0.09</v>
      </c>
    </row>
    <row r="12" spans="1:4" x14ac:dyDescent="0.2">
      <c r="A12">
        <v>3</v>
      </c>
      <c r="B12">
        <v>4</v>
      </c>
      <c r="C12" t="s">
        <v>69</v>
      </c>
      <c r="D12">
        <v>0.09</v>
      </c>
    </row>
    <row r="13" spans="1:4" x14ac:dyDescent="0.2">
      <c r="A13">
        <v>4</v>
      </c>
      <c r="B13">
        <v>4</v>
      </c>
      <c r="C13" t="s">
        <v>38</v>
      </c>
      <c r="D13">
        <v>0.09</v>
      </c>
    </row>
    <row r="14" spans="1:4" x14ac:dyDescent="0.2">
      <c r="A14">
        <v>6</v>
      </c>
      <c r="B14">
        <v>5</v>
      </c>
      <c r="C14" t="s">
        <v>70</v>
      </c>
      <c r="D14">
        <v>0.08</v>
      </c>
    </row>
    <row r="15" spans="1:4" x14ac:dyDescent="0.2">
      <c r="A15">
        <v>7</v>
      </c>
      <c r="B15">
        <v>5</v>
      </c>
      <c r="C15" t="s">
        <v>71</v>
      </c>
      <c r="D15">
        <v>0.09</v>
      </c>
    </row>
    <row r="16" spans="1:4" x14ac:dyDescent="0.2">
      <c r="A16">
        <v>12</v>
      </c>
      <c r="B16">
        <v>5</v>
      </c>
      <c r="C16" t="s">
        <v>72</v>
      </c>
      <c r="D16">
        <v>0.09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8" sqref="F8"/>
    </sheetView>
  </sheetViews>
  <sheetFormatPr baseColWidth="10" defaultRowHeight="16" x14ac:dyDescent="0.2"/>
  <sheetData>
    <row r="1" spans="1:2" s="6" customFormat="1" x14ac:dyDescent="0.2">
      <c r="A1" s="6" t="s">
        <v>57</v>
      </c>
      <c r="B1" s="6" t="s">
        <v>61</v>
      </c>
    </row>
    <row r="2" spans="1:2" x14ac:dyDescent="0.2">
      <c r="A2">
        <v>1</v>
      </c>
      <c r="B2">
        <v>323890</v>
      </c>
    </row>
    <row r="3" spans="1:2" x14ac:dyDescent="0.2">
      <c r="A3">
        <v>4</v>
      </c>
      <c r="B3">
        <v>326230</v>
      </c>
    </row>
    <row r="4" spans="1:2" x14ac:dyDescent="0.2">
      <c r="A4">
        <v>2</v>
      </c>
      <c r="B4">
        <v>240892</v>
      </c>
    </row>
    <row r="5" spans="1:2" x14ac:dyDescent="0.2">
      <c r="A5">
        <v>3</v>
      </c>
      <c r="B5">
        <v>325888</v>
      </c>
    </row>
    <row r="6" spans="1:2" x14ac:dyDescent="0.2">
      <c r="A6">
        <v>5</v>
      </c>
      <c r="B6">
        <v>250212</v>
      </c>
    </row>
    <row r="7" spans="1:2" x14ac:dyDescent="0.2">
      <c r="A7">
        <v>6</v>
      </c>
      <c r="B7">
        <v>265597</v>
      </c>
    </row>
    <row r="8" spans="1:2" x14ac:dyDescent="0.2">
      <c r="A8">
        <v>7</v>
      </c>
      <c r="B8">
        <v>230223</v>
      </c>
    </row>
    <row r="9" spans="1:2" x14ac:dyDescent="0.2">
      <c r="A9">
        <v>8</v>
      </c>
      <c r="B9">
        <v>284694</v>
      </c>
    </row>
    <row r="10" spans="1:2" x14ac:dyDescent="0.2">
      <c r="A10">
        <v>9</v>
      </c>
      <c r="B10">
        <v>295138</v>
      </c>
    </row>
    <row r="11" spans="1:2" x14ac:dyDescent="0.2">
      <c r="A11">
        <v>12</v>
      </c>
      <c r="B11">
        <v>254300</v>
      </c>
    </row>
    <row r="12" spans="1:2" x14ac:dyDescent="0.2">
      <c r="A12">
        <v>11</v>
      </c>
      <c r="B12">
        <v>246809</v>
      </c>
    </row>
    <row r="13" spans="1:2" x14ac:dyDescent="0.2">
      <c r="A13">
        <v>10</v>
      </c>
      <c r="B13">
        <v>237508</v>
      </c>
    </row>
    <row r="14" spans="1:2" x14ac:dyDescent="0.2">
      <c r="A14">
        <v>13</v>
      </c>
      <c r="B14">
        <v>68697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6"/>
  <sheetViews>
    <sheetView workbookViewId="0">
      <selection activeCell="E6" sqref="E6"/>
    </sheetView>
  </sheetViews>
  <sheetFormatPr baseColWidth="10" defaultRowHeight="16" x14ac:dyDescent="0.2"/>
  <sheetData>
    <row r="1" spans="1:2" s="9" customFormat="1" x14ac:dyDescent="0.2">
      <c r="A1" s="9" t="s">
        <v>56</v>
      </c>
      <c r="B1" s="9" t="s">
        <v>57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1</v>
      </c>
    </row>
    <row r="5" spans="1:2" x14ac:dyDescent="0.2">
      <c r="A5">
        <v>4</v>
      </c>
      <c r="B5">
        <v>1</v>
      </c>
    </row>
    <row r="6" spans="1:2" x14ac:dyDescent="0.2">
      <c r="A6">
        <v>5</v>
      </c>
      <c r="B6">
        <v>1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1</v>
      </c>
    </row>
    <row r="9" spans="1:2" x14ac:dyDescent="0.2">
      <c r="A9">
        <v>8</v>
      </c>
      <c r="B9">
        <v>1</v>
      </c>
    </row>
    <row r="10" spans="1:2" x14ac:dyDescent="0.2">
      <c r="A10">
        <v>9</v>
      </c>
      <c r="B10">
        <v>4</v>
      </c>
    </row>
    <row r="11" spans="1:2" x14ac:dyDescent="0.2">
      <c r="A11">
        <v>10</v>
      </c>
      <c r="B11">
        <v>1</v>
      </c>
    </row>
    <row r="12" spans="1:2" x14ac:dyDescent="0.2">
      <c r="A12">
        <v>11</v>
      </c>
      <c r="B12">
        <v>1</v>
      </c>
    </row>
    <row r="13" spans="1:2" x14ac:dyDescent="0.2">
      <c r="A13">
        <v>12</v>
      </c>
      <c r="B13">
        <v>1</v>
      </c>
    </row>
    <row r="14" spans="1:2" x14ac:dyDescent="0.2">
      <c r="A14">
        <v>13</v>
      </c>
      <c r="B14">
        <v>1</v>
      </c>
    </row>
    <row r="15" spans="1:2" x14ac:dyDescent="0.2">
      <c r="A15">
        <v>14</v>
      </c>
      <c r="B15">
        <v>1</v>
      </c>
    </row>
    <row r="16" spans="1:2" x14ac:dyDescent="0.2">
      <c r="A16">
        <v>15</v>
      </c>
      <c r="B16">
        <v>1</v>
      </c>
    </row>
    <row r="17" spans="1:2" x14ac:dyDescent="0.2">
      <c r="A17">
        <v>16</v>
      </c>
      <c r="B17">
        <v>4</v>
      </c>
    </row>
    <row r="18" spans="1:2" x14ac:dyDescent="0.2">
      <c r="A18">
        <v>17</v>
      </c>
      <c r="B18">
        <v>1</v>
      </c>
    </row>
    <row r="19" spans="1:2" x14ac:dyDescent="0.2">
      <c r="A19">
        <v>18</v>
      </c>
      <c r="B19">
        <v>1</v>
      </c>
    </row>
    <row r="20" spans="1:2" x14ac:dyDescent="0.2">
      <c r="A20">
        <v>19</v>
      </c>
      <c r="B20">
        <v>1</v>
      </c>
    </row>
    <row r="21" spans="1:2" x14ac:dyDescent="0.2">
      <c r="A21">
        <v>20</v>
      </c>
      <c r="B21">
        <v>1</v>
      </c>
    </row>
    <row r="22" spans="1:2" x14ac:dyDescent="0.2">
      <c r="A22">
        <v>21</v>
      </c>
      <c r="B22">
        <v>1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1</v>
      </c>
    </row>
    <row r="25" spans="1:2" x14ac:dyDescent="0.2">
      <c r="A25">
        <v>24</v>
      </c>
      <c r="B25">
        <v>1</v>
      </c>
    </row>
    <row r="26" spans="1:2" x14ac:dyDescent="0.2">
      <c r="A26">
        <v>25</v>
      </c>
      <c r="B26">
        <v>1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1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1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  <c r="B32">
        <v>1</v>
      </c>
    </row>
    <row r="33" spans="1:2" x14ac:dyDescent="0.2">
      <c r="A33">
        <v>32</v>
      </c>
      <c r="B33">
        <v>1</v>
      </c>
    </row>
    <row r="34" spans="1:2" x14ac:dyDescent="0.2">
      <c r="A34">
        <v>33</v>
      </c>
      <c r="B34">
        <v>4</v>
      </c>
    </row>
    <row r="35" spans="1:2" x14ac:dyDescent="0.2">
      <c r="A35">
        <v>34</v>
      </c>
      <c r="B35">
        <v>1</v>
      </c>
    </row>
    <row r="36" spans="1:2" x14ac:dyDescent="0.2">
      <c r="A36">
        <v>35</v>
      </c>
      <c r="B36">
        <v>1</v>
      </c>
    </row>
    <row r="37" spans="1:2" x14ac:dyDescent="0.2">
      <c r="A37">
        <v>36</v>
      </c>
      <c r="B37">
        <v>1</v>
      </c>
    </row>
    <row r="38" spans="1:2" x14ac:dyDescent="0.2">
      <c r="A38">
        <v>37</v>
      </c>
      <c r="B38">
        <v>4</v>
      </c>
    </row>
    <row r="39" spans="1:2" x14ac:dyDescent="0.2">
      <c r="A39">
        <v>38</v>
      </c>
      <c r="B39">
        <v>4</v>
      </c>
    </row>
    <row r="40" spans="1:2" x14ac:dyDescent="0.2">
      <c r="A40">
        <v>39</v>
      </c>
      <c r="B40">
        <v>4</v>
      </c>
    </row>
    <row r="41" spans="1:2" x14ac:dyDescent="0.2">
      <c r="A41">
        <v>40</v>
      </c>
      <c r="B41">
        <v>4</v>
      </c>
    </row>
    <row r="42" spans="1:2" x14ac:dyDescent="0.2">
      <c r="A42">
        <v>41</v>
      </c>
      <c r="B42">
        <v>4</v>
      </c>
    </row>
    <row r="43" spans="1:2" x14ac:dyDescent="0.2">
      <c r="A43">
        <v>42</v>
      </c>
      <c r="B43">
        <v>4</v>
      </c>
    </row>
    <row r="44" spans="1:2" x14ac:dyDescent="0.2">
      <c r="A44">
        <v>43</v>
      </c>
      <c r="B44">
        <v>4</v>
      </c>
    </row>
    <row r="45" spans="1:2" x14ac:dyDescent="0.2">
      <c r="A45">
        <v>44</v>
      </c>
      <c r="B45">
        <v>4</v>
      </c>
    </row>
    <row r="46" spans="1:2" x14ac:dyDescent="0.2">
      <c r="A46">
        <v>45</v>
      </c>
      <c r="B46">
        <v>4</v>
      </c>
    </row>
    <row r="47" spans="1:2" x14ac:dyDescent="0.2">
      <c r="A47">
        <v>46</v>
      </c>
      <c r="B47">
        <v>4</v>
      </c>
    </row>
    <row r="48" spans="1:2" x14ac:dyDescent="0.2">
      <c r="A48">
        <v>47</v>
      </c>
      <c r="B48">
        <v>4</v>
      </c>
    </row>
    <row r="49" spans="1:2" x14ac:dyDescent="0.2">
      <c r="A49">
        <v>48</v>
      </c>
      <c r="B49">
        <v>4</v>
      </c>
    </row>
    <row r="50" spans="1:2" x14ac:dyDescent="0.2">
      <c r="A50">
        <v>49</v>
      </c>
      <c r="B50">
        <v>4</v>
      </c>
    </row>
    <row r="51" spans="1:2" x14ac:dyDescent="0.2">
      <c r="A51">
        <v>50</v>
      </c>
      <c r="B51">
        <v>4</v>
      </c>
    </row>
    <row r="52" spans="1:2" x14ac:dyDescent="0.2">
      <c r="A52">
        <v>51</v>
      </c>
      <c r="B52">
        <v>4</v>
      </c>
    </row>
    <row r="53" spans="1:2" x14ac:dyDescent="0.2">
      <c r="A53">
        <v>52</v>
      </c>
      <c r="B53">
        <v>2</v>
      </c>
    </row>
    <row r="54" spans="1:2" x14ac:dyDescent="0.2">
      <c r="A54">
        <v>53</v>
      </c>
      <c r="B54">
        <v>4</v>
      </c>
    </row>
    <row r="55" spans="1:2" x14ac:dyDescent="0.2">
      <c r="A55">
        <v>54</v>
      </c>
      <c r="B55">
        <v>4</v>
      </c>
    </row>
    <row r="56" spans="1:2" x14ac:dyDescent="0.2">
      <c r="A56">
        <v>55</v>
      </c>
      <c r="B56">
        <v>1</v>
      </c>
    </row>
    <row r="57" spans="1:2" x14ac:dyDescent="0.2">
      <c r="A57">
        <v>56</v>
      </c>
      <c r="B57">
        <v>4</v>
      </c>
    </row>
    <row r="58" spans="1:2" x14ac:dyDescent="0.2">
      <c r="A58">
        <v>57</v>
      </c>
      <c r="B58">
        <v>4</v>
      </c>
    </row>
    <row r="59" spans="1:2" x14ac:dyDescent="0.2">
      <c r="A59">
        <v>58</v>
      </c>
      <c r="B59">
        <v>1</v>
      </c>
    </row>
    <row r="60" spans="1:2" x14ac:dyDescent="0.2">
      <c r="A60">
        <v>59</v>
      </c>
      <c r="B60">
        <v>4</v>
      </c>
    </row>
    <row r="61" spans="1:2" x14ac:dyDescent="0.2">
      <c r="A61">
        <v>60</v>
      </c>
      <c r="B61">
        <v>4</v>
      </c>
    </row>
    <row r="62" spans="1:2" x14ac:dyDescent="0.2">
      <c r="A62">
        <v>61</v>
      </c>
      <c r="B62">
        <v>4</v>
      </c>
    </row>
    <row r="63" spans="1:2" x14ac:dyDescent="0.2">
      <c r="A63">
        <v>62</v>
      </c>
      <c r="B63">
        <v>2</v>
      </c>
    </row>
    <row r="64" spans="1:2" x14ac:dyDescent="0.2">
      <c r="A64">
        <v>63</v>
      </c>
      <c r="B64">
        <v>4</v>
      </c>
    </row>
    <row r="65" spans="1:2" x14ac:dyDescent="0.2">
      <c r="A65">
        <v>64</v>
      </c>
      <c r="B65">
        <v>4</v>
      </c>
    </row>
    <row r="66" spans="1:2" x14ac:dyDescent="0.2">
      <c r="A66">
        <v>65</v>
      </c>
      <c r="B66">
        <v>4</v>
      </c>
    </row>
    <row r="67" spans="1:2" x14ac:dyDescent="0.2">
      <c r="A67">
        <v>66</v>
      </c>
      <c r="B67">
        <v>4</v>
      </c>
    </row>
    <row r="68" spans="1:2" x14ac:dyDescent="0.2">
      <c r="A68">
        <v>67</v>
      </c>
      <c r="B68">
        <v>4</v>
      </c>
    </row>
    <row r="69" spans="1:2" x14ac:dyDescent="0.2">
      <c r="A69">
        <v>68</v>
      </c>
      <c r="B69">
        <v>4</v>
      </c>
    </row>
    <row r="70" spans="1:2" x14ac:dyDescent="0.2">
      <c r="A70">
        <v>69</v>
      </c>
      <c r="B70">
        <v>4</v>
      </c>
    </row>
    <row r="71" spans="1:2" x14ac:dyDescent="0.2">
      <c r="A71">
        <v>70</v>
      </c>
      <c r="B71">
        <v>4</v>
      </c>
    </row>
    <row r="72" spans="1:2" x14ac:dyDescent="0.2">
      <c r="A72">
        <v>71</v>
      </c>
      <c r="B72">
        <v>3</v>
      </c>
    </row>
    <row r="73" spans="1:2" x14ac:dyDescent="0.2">
      <c r="A73">
        <v>72</v>
      </c>
      <c r="B73">
        <v>3</v>
      </c>
    </row>
    <row r="74" spans="1:2" x14ac:dyDescent="0.2">
      <c r="A74">
        <v>73</v>
      </c>
      <c r="B74">
        <v>3</v>
      </c>
    </row>
    <row r="75" spans="1:2" x14ac:dyDescent="0.2">
      <c r="A75">
        <v>74</v>
      </c>
      <c r="B75">
        <v>3</v>
      </c>
    </row>
    <row r="76" spans="1:2" x14ac:dyDescent="0.2">
      <c r="A76">
        <v>75</v>
      </c>
      <c r="B76">
        <v>3</v>
      </c>
    </row>
    <row r="77" spans="1:2" x14ac:dyDescent="0.2">
      <c r="A77">
        <v>76</v>
      </c>
      <c r="B77">
        <v>3</v>
      </c>
    </row>
    <row r="78" spans="1:2" x14ac:dyDescent="0.2">
      <c r="A78">
        <v>77</v>
      </c>
      <c r="B78">
        <v>3</v>
      </c>
    </row>
    <row r="79" spans="1:2" x14ac:dyDescent="0.2">
      <c r="A79">
        <v>78</v>
      </c>
      <c r="B79">
        <v>3</v>
      </c>
    </row>
    <row r="80" spans="1:2" x14ac:dyDescent="0.2">
      <c r="A80">
        <v>79</v>
      </c>
      <c r="B80">
        <v>3</v>
      </c>
    </row>
    <row r="81" spans="1:2" x14ac:dyDescent="0.2">
      <c r="A81">
        <v>80</v>
      </c>
      <c r="B81">
        <v>3</v>
      </c>
    </row>
    <row r="82" spans="1:2" x14ac:dyDescent="0.2">
      <c r="A82">
        <v>81</v>
      </c>
      <c r="B82">
        <v>3</v>
      </c>
    </row>
    <row r="83" spans="1:2" x14ac:dyDescent="0.2">
      <c r="A83">
        <v>82</v>
      </c>
      <c r="B83">
        <v>3</v>
      </c>
    </row>
    <row r="84" spans="1:2" x14ac:dyDescent="0.2">
      <c r="A84">
        <v>83</v>
      </c>
      <c r="B84">
        <v>3</v>
      </c>
    </row>
    <row r="85" spans="1:2" x14ac:dyDescent="0.2">
      <c r="A85">
        <v>84</v>
      </c>
      <c r="B85">
        <v>5</v>
      </c>
    </row>
    <row r="86" spans="1:2" x14ac:dyDescent="0.2">
      <c r="A86">
        <v>85</v>
      </c>
      <c r="B86">
        <v>3</v>
      </c>
    </row>
    <row r="87" spans="1:2" x14ac:dyDescent="0.2">
      <c r="A87">
        <v>86</v>
      </c>
      <c r="B87">
        <v>3</v>
      </c>
    </row>
    <row r="88" spans="1:2" x14ac:dyDescent="0.2">
      <c r="A88">
        <v>87</v>
      </c>
      <c r="B88">
        <v>3</v>
      </c>
    </row>
    <row r="89" spans="1:2" x14ac:dyDescent="0.2">
      <c r="A89">
        <v>88</v>
      </c>
      <c r="B89">
        <v>3</v>
      </c>
    </row>
    <row r="90" spans="1:2" x14ac:dyDescent="0.2">
      <c r="A90">
        <v>89</v>
      </c>
      <c r="B90">
        <v>2</v>
      </c>
    </row>
    <row r="91" spans="1:2" x14ac:dyDescent="0.2">
      <c r="A91">
        <v>90</v>
      </c>
      <c r="B91">
        <v>2</v>
      </c>
    </row>
    <row r="92" spans="1:2" x14ac:dyDescent="0.2">
      <c r="A92">
        <v>91</v>
      </c>
      <c r="B92">
        <v>3</v>
      </c>
    </row>
    <row r="93" spans="1:2" x14ac:dyDescent="0.2">
      <c r="A93">
        <v>92</v>
      </c>
      <c r="B93">
        <v>3</v>
      </c>
    </row>
    <row r="94" spans="1:2" x14ac:dyDescent="0.2">
      <c r="A94">
        <v>93</v>
      </c>
      <c r="B94">
        <v>3</v>
      </c>
    </row>
    <row r="95" spans="1:2" x14ac:dyDescent="0.2">
      <c r="A95">
        <v>94</v>
      </c>
      <c r="B95">
        <v>3</v>
      </c>
    </row>
    <row r="96" spans="1:2" x14ac:dyDescent="0.2">
      <c r="A96">
        <v>95</v>
      </c>
      <c r="B96">
        <v>3</v>
      </c>
    </row>
    <row r="97" spans="1:2" x14ac:dyDescent="0.2">
      <c r="A97">
        <v>96</v>
      </c>
      <c r="B97">
        <v>3</v>
      </c>
    </row>
    <row r="98" spans="1:2" x14ac:dyDescent="0.2">
      <c r="A98">
        <v>97</v>
      </c>
      <c r="B98">
        <v>3</v>
      </c>
    </row>
    <row r="99" spans="1:2" x14ac:dyDescent="0.2">
      <c r="A99">
        <v>98</v>
      </c>
      <c r="B99">
        <v>3</v>
      </c>
    </row>
    <row r="100" spans="1:2" x14ac:dyDescent="0.2">
      <c r="A100">
        <v>99</v>
      </c>
      <c r="B100">
        <v>3</v>
      </c>
    </row>
    <row r="101" spans="1:2" x14ac:dyDescent="0.2">
      <c r="A101">
        <v>100</v>
      </c>
      <c r="B101">
        <v>3</v>
      </c>
    </row>
    <row r="102" spans="1:2" x14ac:dyDescent="0.2">
      <c r="A102">
        <v>101</v>
      </c>
      <c r="B102">
        <v>3</v>
      </c>
    </row>
    <row r="103" spans="1:2" x14ac:dyDescent="0.2">
      <c r="A103">
        <v>102</v>
      </c>
      <c r="B103">
        <v>3</v>
      </c>
    </row>
    <row r="104" spans="1:2" x14ac:dyDescent="0.2">
      <c r="A104">
        <v>103</v>
      </c>
      <c r="B104">
        <v>2</v>
      </c>
    </row>
    <row r="105" spans="1:2" x14ac:dyDescent="0.2">
      <c r="A105">
        <v>104</v>
      </c>
      <c r="B105">
        <v>3</v>
      </c>
    </row>
    <row r="106" spans="1:2" x14ac:dyDescent="0.2">
      <c r="A106">
        <v>105</v>
      </c>
      <c r="B106">
        <v>3</v>
      </c>
    </row>
    <row r="107" spans="1:2" x14ac:dyDescent="0.2">
      <c r="A107">
        <v>106</v>
      </c>
      <c r="B107">
        <v>3</v>
      </c>
    </row>
    <row r="108" spans="1:2" x14ac:dyDescent="0.2">
      <c r="A108">
        <v>107</v>
      </c>
      <c r="B108">
        <v>3</v>
      </c>
    </row>
    <row r="109" spans="1:2" x14ac:dyDescent="0.2">
      <c r="A109">
        <v>108</v>
      </c>
      <c r="B109">
        <v>3</v>
      </c>
    </row>
    <row r="110" spans="1:2" x14ac:dyDescent="0.2">
      <c r="A110">
        <v>109</v>
      </c>
      <c r="B110">
        <v>3</v>
      </c>
    </row>
    <row r="111" spans="1:2" x14ac:dyDescent="0.2">
      <c r="A111">
        <v>110</v>
      </c>
      <c r="B111">
        <v>3</v>
      </c>
    </row>
    <row r="112" spans="1:2" x14ac:dyDescent="0.2">
      <c r="A112">
        <v>111</v>
      </c>
      <c r="B112">
        <v>2</v>
      </c>
    </row>
    <row r="113" spans="1:2" x14ac:dyDescent="0.2">
      <c r="A113">
        <v>112</v>
      </c>
      <c r="B113">
        <v>3</v>
      </c>
    </row>
    <row r="114" spans="1:2" x14ac:dyDescent="0.2">
      <c r="A114">
        <v>113</v>
      </c>
      <c r="B114">
        <v>3</v>
      </c>
    </row>
    <row r="115" spans="1:2" x14ac:dyDescent="0.2">
      <c r="A115">
        <v>114</v>
      </c>
      <c r="B115">
        <v>2</v>
      </c>
    </row>
    <row r="116" spans="1:2" x14ac:dyDescent="0.2">
      <c r="A116">
        <v>115</v>
      </c>
      <c r="B116">
        <v>5</v>
      </c>
    </row>
    <row r="117" spans="1:2" x14ac:dyDescent="0.2">
      <c r="A117">
        <v>116</v>
      </c>
      <c r="B117">
        <v>2</v>
      </c>
    </row>
    <row r="118" spans="1:2" x14ac:dyDescent="0.2">
      <c r="A118">
        <v>117</v>
      </c>
      <c r="B118">
        <v>2</v>
      </c>
    </row>
    <row r="119" spans="1:2" x14ac:dyDescent="0.2">
      <c r="A119">
        <v>118</v>
      </c>
      <c r="B119">
        <v>2</v>
      </c>
    </row>
    <row r="120" spans="1:2" x14ac:dyDescent="0.2">
      <c r="A120">
        <v>119</v>
      </c>
      <c r="B120">
        <v>2</v>
      </c>
    </row>
    <row r="121" spans="1:2" x14ac:dyDescent="0.2">
      <c r="A121">
        <v>120</v>
      </c>
      <c r="B121">
        <v>2</v>
      </c>
    </row>
    <row r="122" spans="1:2" x14ac:dyDescent="0.2">
      <c r="A122">
        <v>121</v>
      </c>
      <c r="B122">
        <v>2</v>
      </c>
    </row>
    <row r="123" spans="1:2" x14ac:dyDescent="0.2">
      <c r="A123">
        <v>122</v>
      </c>
      <c r="B123">
        <v>2</v>
      </c>
    </row>
    <row r="124" spans="1:2" x14ac:dyDescent="0.2">
      <c r="A124">
        <v>123</v>
      </c>
      <c r="B124">
        <v>2</v>
      </c>
    </row>
    <row r="125" spans="1:2" x14ac:dyDescent="0.2">
      <c r="A125">
        <v>124</v>
      </c>
      <c r="B125">
        <v>3</v>
      </c>
    </row>
    <row r="126" spans="1:2" x14ac:dyDescent="0.2">
      <c r="A126">
        <v>125</v>
      </c>
      <c r="B126">
        <v>2</v>
      </c>
    </row>
    <row r="127" spans="1:2" x14ac:dyDescent="0.2">
      <c r="A127">
        <v>126</v>
      </c>
      <c r="B127">
        <v>2</v>
      </c>
    </row>
    <row r="128" spans="1:2" x14ac:dyDescent="0.2">
      <c r="A128">
        <v>127</v>
      </c>
      <c r="B128">
        <v>2</v>
      </c>
    </row>
    <row r="129" spans="1:2" x14ac:dyDescent="0.2">
      <c r="A129">
        <v>128</v>
      </c>
      <c r="B129">
        <v>2</v>
      </c>
    </row>
    <row r="130" spans="1:2" x14ac:dyDescent="0.2">
      <c r="A130">
        <v>129</v>
      </c>
      <c r="B130">
        <v>2</v>
      </c>
    </row>
    <row r="131" spans="1:2" x14ac:dyDescent="0.2">
      <c r="A131">
        <v>130</v>
      </c>
      <c r="B131">
        <v>2</v>
      </c>
    </row>
    <row r="132" spans="1:2" x14ac:dyDescent="0.2">
      <c r="A132">
        <v>131</v>
      </c>
      <c r="B132">
        <v>2</v>
      </c>
    </row>
    <row r="133" spans="1:2" x14ac:dyDescent="0.2">
      <c r="A133">
        <v>132</v>
      </c>
      <c r="B133">
        <v>3</v>
      </c>
    </row>
    <row r="134" spans="1:2" x14ac:dyDescent="0.2">
      <c r="A134">
        <v>133</v>
      </c>
      <c r="B134">
        <v>2</v>
      </c>
    </row>
    <row r="135" spans="1:2" x14ac:dyDescent="0.2">
      <c r="A135">
        <v>134</v>
      </c>
      <c r="B135">
        <v>2</v>
      </c>
    </row>
    <row r="136" spans="1:2" x14ac:dyDescent="0.2">
      <c r="A136">
        <v>135</v>
      </c>
      <c r="B136">
        <v>2</v>
      </c>
    </row>
    <row r="137" spans="1:2" x14ac:dyDescent="0.2">
      <c r="A137">
        <v>136</v>
      </c>
      <c r="B137">
        <v>2</v>
      </c>
    </row>
    <row r="138" spans="1:2" x14ac:dyDescent="0.2">
      <c r="A138">
        <v>137</v>
      </c>
      <c r="B138">
        <v>2</v>
      </c>
    </row>
    <row r="139" spans="1:2" x14ac:dyDescent="0.2">
      <c r="A139">
        <v>138</v>
      </c>
      <c r="B139">
        <v>2</v>
      </c>
    </row>
    <row r="140" spans="1:2" x14ac:dyDescent="0.2">
      <c r="A140">
        <v>139</v>
      </c>
      <c r="B140">
        <v>2</v>
      </c>
    </row>
    <row r="141" spans="1:2" x14ac:dyDescent="0.2">
      <c r="A141">
        <v>140</v>
      </c>
      <c r="B141">
        <v>2</v>
      </c>
    </row>
    <row r="142" spans="1:2" x14ac:dyDescent="0.2">
      <c r="A142">
        <v>141</v>
      </c>
      <c r="B142">
        <v>2</v>
      </c>
    </row>
    <row r="143" spans="1:2" x14ac:dyDescent="0.2">
      <c r="A143">
        <v>142</v>
      </c>
      <c r="B143">
        <v>5</v>
      </c>
    </row>
    <row r="144" spans="1:2" x14ac:dyDescent="0.2">
      <c r="A144">
        <v>143</v>
      </c>
      <c r="B144">
        <v>6</v>
      </c>
    </row>
    <row r="145" spans="1:2" x14ac:dyDescent="0.2">
      <c r="A145">
        <v>144</v>
      </c>
      <c r="B145">
        <v>5</v>
      </c>
    </row>
    <row r="146" spans="1:2" x14ac:dyDescent="0.2">
      <c r="A146">
        <v>145</v>
      </c>
      <c r="B146">
        <v>5</v>
      </c>
    </row>
    <row r="147" spans="1:2" x14ac:dyDescent="0.2">
      <c r="A147">
        <v>146</v>
      </c>
      <c r="B147">
        <v>5</v>
      </c>
    </row>
    <row r="148" spans="1:2" x14ac:dyDescent="0.2">
      <c r="A148">
        <v>147</v>
      </c>
      <c r="B148">
        <v>5</v>
      </c>
    </row>
    <row r="149" spans="1:2" x14ac:dyDescent="0.2">
      <c r="A149">
        <v>148</v>
      </c>
      <c r="B149">
        <v>5</v>
      </c>
    </row>
    <row r="150" spans="1:2" x14ac:dyDescent="0.2">
      <c r="A150">
        <v>149</v>
      </c>
      <c r="B150">
        <v>6</v>
      </c>
    </row>
    <row r="151" spans="1:2" x14ac:dyDescent="0.2">
      <c r="A151">
        <v>150</v>
      </c>
      <c r="B151">
        <v>5</v>
      </c>
    </row>
    <row r="152" spans="1:2" x14ac:dyDescent="0.2">
      <c r="A152">
        <v>151</v>
      </c>
      <c r="B152">
        <v>5</v>
      </c>
    </row>
    <row r="153" spans="1:2" x14ac:dyDescent="0.2">
      <c r="A153">
        <v>152</v>
      </c>
      <c r="B153">
        <v>5</v>
      </c>
    </row>
    <row r="154" spans="1:2" x14ac:dyDescent="0.2">
      <c r="A154">
        <v>153</v>
      </c>
      <c r="B154">
        <v>6</v>
      </c>
    </row>
    <row r="155" spans="1:2" x14ac:dyDescent="0.2">
      <c r="A155">
        <v>154</v>
      </c>
      <c r="B155">
        <v>5</v>
      </c>
    </row>
    <row r="156" spans="1:2" x14ac:dyDescent="0.2">
      <c r="A156">
        <v>155</v>
      </c>
      <c r="B156">
        <v>6</v>
      </c>
    </row>
    <row r="157" spans="1:2" x14ac:dyDescent="0.2">
      <c r="A157">
        <v>156</v>
      </c>
      <c r="B157">
        <v>5</v>
      </c>
    </row>
    <row r="158" spans="1:2" x14ac:dyDescent="0.2">
      <c r="A158">
        <v>157</v>
      </c>
      <c r="B158">
        <v>5</v>
      </c>
    </row>
    <row r="159" spans="1:2" x14ac:dyDescent="0.2">
      <c r="A159">
        <v>158</v>
      </c>
      <c r="B159">
        <v>5</v>
      </c>
    </row>
    <row r="160" spans="1:2" x14ac:dyDescent="0.2">
      <c r="A160">
        <v>159</v>
      </c>
      <c r="B160">
        <v>5</v>
      </c>
    </row>
    <row r="161" spans="1:2" x14ac:dyDescent="0.2">
      <c r="A161">
        <v>160</v>
      </c>
      <c r="B161">
        <v>2</v>
      </c>
    </row>
    <row r="162" spans="1:2" x14ac:dyDescent="0.2">
      <c r="A162">
        <v>161</v>
      </c>
      <c r="B162">
        <v>5</v>
      </c>
    </row>
    <row r="163" spans="1:2" x14ac:dyDescent="0.2">
      <c r="A163">
        <v>162</v>
      </c>
      <c r="B163">
        <v>5</v>
      </c>
    </row>
    <row r="164" spans="1:2" x14ac:dyDescent="0.2">
      <c r="A164">
        <v>163</v>
      </c>
      <c r="B164">
        <v>5</v>
      </c>
    </row>
    <row r="165" spans="1:2" x14ac:dyDescent="0.2">
      <c r="A165">
        <v>164</v>
      </c>
      <c r="B165">
        <v>5</v>
      </c>
    </row>
    <row r="166" spans="1:2" x14ac:dyDescent="0.2">
      <c r="A166">
        <v>165</v>
      </c>
      <c r="B166">
        <v>5</v>
      </c>
    </row>
    <row r="167" spans="1:2" x14ac:dyDescent="0.2">
      <c r="A167">
        <v>166</v>
      </c>
      <c r="B167">
        <v>5</v>
      </c>
    </row>
    <row r="168" spans="1:2" x14ac:dyDescent="0.2">
      <c r="A168">
        <v>167</v>
      </c>
      <c r="B168">
        <v>5</v>
      </c>
    </row>
    <row r="169" spans="1:2" x14ac:dyDescent="0.2">
      <c r="A169">
        <v>168</v>
      </c>
      <c r="B169">
        <v>5</v>
      </c>
    </row>
    <row r="170" spans="1:2" x14ac:dyDescent="0.2">
      <c r="A170">
        <v>169</v>
      </c>
      <c r="B170">
        <v>5</v>
      </c>
    </row>
    <row r="171" spans="1:2" x14ac:dyDescent="0.2">
      <c r="A171">
        <v>170</v>
      </c>
      <c r="B171">
        <v>5</v>
      </c>
    </row>
    <row r="172" spans="1:2" x14ac:dyDescent="0.2">
      <c r="A172">
        <v>171</v>
      </c>
      <c r="B172">
        <v>5</v>
      </c>
    </row>
    <row r="173" spans="1:2" x14ac:dyDescent="0.2">
      <c r="A173">
        <v>172</v>
      </c>
      <c r="B173">
        <v>5</v>
      </c>
    </row>
    <row r="174" spans="1:2" x14ac:dyDescent="0.2">
      <c r="A174">
        <v>173</v>
      </c>
      <c r="B174">
        <v>5</v>
      </c>
    </row>
    <row r="175" spans="1:2" x14ac:dyDescent="0.2">
      <c r="A175">
        <v>174</v>
      </c>
      <c r="B175">
        <v>6</v>
      </c>
    </row>
    <row r="176" spans="1:2" x14ac:dyDescent="0.2">
      <c r="A176">
        <v>175</v>
      </c>
      <c r="B176">
        <v>5</v>
      </c>
    </row>
    <row r="177" spans="1:2" x14ac:dyDescent="0.2">
      <c r="A177">
        <v>176</v>
      </c>
      <c r="B177">
        <v>5</v>
      </c>
    </row>
    <row r="178" spans="1:2" x14ac:dyDescent="0.2">
      <c r="A178">
        <v>177</v>
      </c>
      <c r="B178">
        <v>7</v>
      </c>
    </row>
    <row r="179" spans="1:2" x14ac:dyDescent="0.2">
      <c r="A179">
        <v>178</v>
      </c>
      <c r="B179">
        <v>6</v>
      </c>
    </row>
    <row r="180" spans="1:2" x14ac:dyDescent="0.2">
      <c r="A180">
        <v>179</v>
      </c>
      <c r="B180">
        <v>6</v>
      </c>
    </row>
    <row r="181" spans="1:2" x14ac:dyDescent="0.2">
      <c r="A181">
        <v>180</v>
      </c>
      <c r="B181">
        <v>6</v>
      </c>
    </row>
    <row r="182" spans="1:2" x14ac:dyDescent="0.2">
      <c r="A182">
        <v>181</v>
      </c>
      <c r="B182">
        <v>6</v>
      </c>
    </row>
    <row r="183" spans="1:2" x14ac:dyDescent="0.2">
      <c r="A183">
        <v>182</v>
      </c>
      <c r="B183">
        <v>6</v>
      </c>
    </row>
    <row r="184" spans="1:2" x14ac:dyDescent="0.2">
      <c r="A184">
        <v>183</v>
      </c>
      <c r="B184">
        <v>6</v>
      </c>
    </row>
    <row r="185" spans="1:2" x14ac:dyDescent="0.2">
      <c r="A185">
        <v>184</v>
      </c>
      <c r="B185">
        <v>6</v>
      </c>
    </row>
    <row r="186" spans="1:2" x14ac:dyDescent="0.2">
      <c r="A186">
        <v>185</v>
      </c>
      <c r="B186">
        <v>6</v>
      </c>
    </row>
    <row r="187" spans="1:2" x14ac:dyDescent="0.2">
      <c r="A187">
        <v>186</v>
      </c>
      <c r="B187">
        <v>7</v>
      </c>
    </row>
    <row r="188" spans="1:2" x14ac:dyDescent="0.2">
      <c r="A188">
        <v>187</v>
      </c>
      <c r="B188">
        <v>7</v>
      </c>
    </row>
    <row r="189" spans="1:2" x14ac:dyDescent="0.2">
      <c r="A189">
        <v>188</v>
      </c>
      <c r="B189">
        <v>6</v>
      </c>
    </row>
    <row r="190" spans="1:2" x14ac:dyDescent="0.2">
      <c r="A190">
        <v>189</v>
      </c>
      <c r="B190">
        <v>6</v>
      </c>
    </row>
    <row r="191" spans="1:2" x14ac:dyDescent="0.2">
      <c r="A191">
        <v>190</v>
      </c>
      <c r="B191">
        <v>6</v>
      </c>
    </row>
    <row r="192" spans="1:2" x14ac:dyDescent="0.2">
      <c r="A192">
        <v>191</v>
      </c>
      <c r="B192">
        <v>6</v>
      </c>
    </row>
    <row r="193" spans="1:2" x14ac:dyDescent="0.2">
      <c r="A193">
        <v>192</v>
      </c>
      <c r="B193">
        <v>6</v>
      </c>
    </row>
    <row r="194" spans="1:2" x14ac:dyDescent="0.2">
      <c r="A194">
        <v>193</v>
      </c>
      <c r="B194">
        <v>6</v>
      </c>
    </row>
    <row r="195" spans="1:2" x14ac:dyDescent="0.2">
      <c r="A195">
        <v>194</v>
      </c>
      <c r="B195">
        <v>6</v>
      </c>
    </row>
    <row r="196" spans="1:2" x14ac:dyDescent="0.2">
      <c r="A196">
        <v>195</v>
      </c>
      <c r="B196">
        <v>6</v>
      </c>
    </row>
    <row r="197" spans="1:2" x14ac:dyDescent="0.2">
      <c r="A197">
        <v>196</v>
      </c>
      <c r="B197">
        <v>6</v>
      </c>
    </row>
    <row r="198" spans="1:2" x14ac:dyDescent="0.2">
      <c r="A198">
        <v>197</v>
      </c>
      <c r="B198">
        <v>7</v>
      </c>
    </row>
    <row r="199" spans="1:2" x14ac:dyDescent="0.2">
      <c r="A199">
        <v>198</v>
      </c>
      <c r="B199">
        <v>6</v>
      </c>
    </row>
    <row r="200" spans="1:2" x14ac:dyDescent="0.2">
      <c r="A200">
        <v>199</v>
      </c>
      <c r="B200">
        <v>6</v>
      </c>
    </row>
    <row r="201" spans="1:2" x14ac:dyDescent="0.2">
      <c r="A201">
        <v>200</v>
      </c>
      <c r="B201">
        <v>6</v>
      </c>
    </row>
    <row r="202" spans="1:2" x14ac:dyDescent="0.2">
      <c r="A202">
        <v>201</v>
      </c>
      <c r="B202">
        <v>7</v>
      </c>
    </row>
    <row r="203" spans="1:2" x14ac:dyDescent="0.2">
      <c r="A203">
        <v>202</v>
      </c>
      <c r="B203">
        <v>6</v>
      </c>
    </row>
    <row r="204" spans="1:2" x14ac:dyDescent="0.2">
      <c r="A204">
        <v>203</v>
      </c>
      <c r="B204">
        <v>6</v>
      </c>
    </row>
    <row r="205" spans="1:2" x14ac:dyDescent="0.2">
      <c r="A205">
        <v>204</v>
      </c>
      <c r="B205">
        <v>7</v>
      </c>
    </row>
    <row r="206" spans="1:2" x14ac:dyDescent="0.2">
      <c r="A206">
        <v>205</v>
      </c>
      <c r="B206">
        <v>6</v>
      </c>
    </row>
    <row r="207" spans="1:2" x14ac:dyDescent="0.2">
      <c r="A207">
        <v>206</v>
      </c>
      <c r="B207">
        <v>6</v>
      </c>
    </row>
    <row r="208" spans="1:2" x14ac:dyDescent="0.2">
      <c r="A208">
        <v>207</v>
      </c>
      <c r="B208">
        <v>7</v>
      </c>
    </row>
    <row r="209" spans="1:2" x14ac:dyDescent="0.2">
      <c r="A209">
        <v>208</v>
      </c>
      <c r="B209">
        <v>7</v>
      </c>
    </row>
    <row r="210" spans="1:2" x14ac:dyDescent="0.2">
      <c r="A210">
        <v>209</v>
      </c>
      <c r="B210">
        <v>7</v>
      </c>
    </row>
    <row r="211" spans="1:2" x14ac:dyDescent="0.2">
      <c r="A211">
        <v>210</v>
      </c>
      <c r="B211">
        <v>7</v>
      </c>
    </row>
    <row r="212" spans="1:2" x14ac:dyDescent="0.2">
      <c r="A212">
        <v>211</v>
      </c>
      <c r="B212">
        <v>7</v>
      </c>
    </row>
    <row r="213" spans="1:2" x14ac:dyDescent="0.2">
      <c r="A213">
        <v>212</v>
      </c>
      <c r="B213">
        <v>7</v>
      </c>
    </row>
    <row r="214" spans="1:2" x14ac:dyDescent="0.2">
      <c r="A214">
        <v>213</v>
      </c>
      <c r="B214">
        <v>7</v>
      </c>
    </row>
    <row r="215" spans="1:2" x14ac:dyDescent="0.2">
      <c r="A215">
        <v>214</v>
      </c>
      <c r="B215">
        <v>7</v>
      </c>
    </row>
    <row r="216" spans="1:2" x14ac:dyDescent="0.2">
      <c r="A216">
        <v>215</v>
      </c>
      <c r="B216">
        <v>7</v>
      </c>
    </row>
    <row r="217" spans="1:2" x14ac:dyDescent="0.2">
      <c r="A217">
        <v>216</v>
      </c>
      <c r="B217">
        <v>7</v>
      </c>
    </row>
    <row r="218" spans="1:2" x14ac:dyDescent="0.2">
      <c r="A218">
        <v>217</v>
      </c>
      <c r="B218">
        <v>7</v>
      </c>
    </row>
    <row r="219" spans="1:2" x14ac:dyDescent="0.2">
      <c r="A219">
        <v>218</v>
      </c>
      <c r="B219">
        <v>7</v>
      </c>
    </row>
    <row r="220" spans="1:2" x14ac:dyDescent="0.2">
      <c r="A220">
        <v>219</v>
      </c>
      <c r="B220">
        <v>7</v>
      </c>
    </row>
    <row r="221" spans="1:2" x14ac:dyDescent="0.2">
      <c r="A221">
        <v>220</v>
      </c>
      <c r="B221">
        <v>7</v>
      </c>
    </row>
    <row r="222" spans="1:2" x14ac:dyDescent="0.2">
      <c r="A222">
        <v>221</v>
      </c>
      <c r="B222">
        <v>7</v>
      </c>
    </row>
    <row r="223" spans="1:2" x14ac:dyDescent="0.2">
      <c r="A223">
        <v>222</v>
      </c>
      <c r="B223">
        <v>7</v>
      </c>
    </row>
    <row r="224" spans="1:2" x14ac:dyDescent="0.2">
      <c r="A224">
        <v>223</v>
      </c>
      <c r="B224">
        <v>7</v>
      </c>
    </row>
    <row r="225" spans="1:2" x14ac:dyDescent="0.2">
      <c r="A225">
        <v>224</v>
      </c>
      <c r="B225">
        <v>7</v>
      </c>
    </row>
    <row r="226" spans="1:2" x14ac:dyDescent="0.2">
      <c r="A226">
        <v>225</v>
      </c>
      <c r="B226">
        <v>7</v>
      </c>
    </row>
    <row r="227" spans="1:2" x14ac:dyDescent="0.2">
      <c r="A227">
        <v>226</v>
      </c>
      <c r="B227">
        <v>7</v>
      </c>
    </row>
    <row r="228" spans="1:2" x14ac:dyDescent="0.2">
      <c r="A228">
        <v>227</v>
      </c>
      <c r="B228">
        <v>7</v>
      </c>
    </row>
    <row r="229" spans="1:2" x14ac:dyDescent="0.2">
      <c r="A229">
        <v>228</v>
      </c>
      <c r="B229">
        <v>7</v>
      </c>
    </row>
    <row r="230" spans="1:2" x14ac:dyDescent="0.2">
      <c r="A230">
        <v>229</v>
      </c>
      <c r="B230">
        <v>7</v>
      </c>
    </row>
    <row r="231" spans="1:2" x14ac:dyDescent="0.2">
      <c r="A231">
        <v>230</v>
      </c>
      <c r="B231">
        <v>8</v>
      </c>
    </row>
    <row r="232" spans="1:2" x14ac:dyDescent="0.2">
      <c r="A232">
        <v>231</v>
      </c>
      <c r="B232">
        <v>8</v>
      </c>
    </row>
    <row r="233" spans="1:2" x14ac:dyDescent="0.2">
      <c r="A233">
        <v>232</v>
      </c>
      <c r="B233">
        <v>8</v>
      </c>
    </row>
    <row r="234" spans="1:2" x14ac:dyDescent="0.2">
      <c r="A234">
        <v>233</v>
      </c>
      <c r="B234">
        <v>7</v>
      </c>
    </row>
    <row r="235" spans="1:2" x14ac:dyDescent="0.2">
      <c r="A235">
        <v>234</v>
      </c>
      <c r="B235">
        <v>8</v>
      </c>
    </row>
    <row r="236" spans="1:2" x14ac:dyDescent="0.2">
      <c r="A236">
        <v>235</v>
      </c>
      <c r="B236">
        <v>8</v>
      </c>
    </row>
    <row r="237" spans="1:2" x14ac:dyDescent="0.2">
      <c r="A237">
        <v>236</v>
      </c>
      <c r="B237">
        <v>8</v>
      </c>
    </row>
    <row r="238" spans="1:2" x14ac:dyDescent="0.2">
      <c r="A238">
        <v>237</v>
      </c>
      <c r="B238">
        <v>8</v>
      </c>
    </row>
    <row r="239" spans="1:2" x14ac:dyDescent="0.2">
      <c r="A239">
        <v>238</v>
      </c>
      <c r="B239">
        <v>8</v>
      </c>
    </row>
    <row r="240" spans="1:2" x14ac:dyDescent="0.2">
      <c r="A240">
        <v>239</v>
      </c>
      <c r="B240">
        <v>8</v>
      </c>
    </row>
    <row r="241" spans="1:2" x14ac:dyDescent="0.2">
      <c r="A241">
        <v>240</v>
      </c>
      <c r="B241">
        <v>8</v>
      </c>
    </row>
    <row r="242" spans="1:2" x14ac:dyDescent="0.2">
      <c r="A242">
        <v>241</v>
      </c>
      <c r="B242">
        <v>8</v>
      </c>
    </row>
    <row r="243" spans="1:2" x14ac:dyDescent="0.2">
      <c r="A243">
        <v>242</v>
      </c>
      <c r="B243">
        <v>8</v>
      </c>
    </row>
    <row r="244" spans="1:2" x14ac:dyDescent="0.2">
      <c r="A244">
        <v>243</v>
      </c>
      <c r="B244">
        <v>8</v>
      </c>
    </row>
    <row r="245" spans="1:2" x14ac:dyDescent="0.2">
      <c r="A245">
        <v>244</v>
      </c>
      <c r="B245">
        <v>8</v>
      </c>
    </row>
    <row r="246" spans="1:2" x14ac:dyDescent="0.2">
      <c r="A246">
        <v>245</v>
      </c>
      <c r="B246">
        <v>8</v>
      </c>
    </row>
    <row r="247" spans="1:2" x14ac:dyDescent="0.2">
      <c r="A247">
        <v>246</v>
      </c>
      <c r="B247">
        <v>8</v>
      </c>
    </row>
    <row r="248" spans="1:2" x14ac:dyDescent="0.2">
      <c r="A248">
        <v>247</v>
      </c>
      <c r="B248">
        <v>8</v>
      </c>
    </row>
    <row r="249" spans="1:2" x14ac:dyDescent="0.2">
      <c r="A249">
        <v>248</v>
      </c>
      <c r="B249">
        <v>8</v>
      </c>
    </row>
    <row r="250" spans="1:2" x14ac:dyDescent="0.2">
      <c r="A250">
        <v>249</v>
      </c>
      <c r="B250">
        <v>8</v>
      </c>
    </row>
    <row r="251" spans="1:2" x14ac:dyDescent="0.2">
      <c r="A251">
        <v>250</v>
      </c>
      <c r="B251">
        <v>8</v>
      </c>
    </row>
    <row r="252" spans="1:2" x14ac:dyDescent="0.2">
      <c r="A252">
        <v>251</v>
      </c>
      <c r="B252">
        <v>8</v>
      </c>
    </row>
    <row r="253" spans="1:2" x14ac:dyDescent="0.2">
      <c r="A253">
        <v>252</v>
      </c>
      <c r="B253">
        <v>8</v>
      </c>
    </row>
    <row r="254" spans="1:2" x14ac:dyDescent="0.2">
      <c r="A254">
        <v>253</v>
      </c>
      <c r="B254">
        <v>9</v>
      </c>
    </row>
    <row r="255" spans="1:2" x14ac:dyDescent="0.2">
      <c r="A255">
        <v>254</v>
      </c>
      <c r="B255">
        <v>8</v>
      </c>
    </row>
    <row r="256" spans="1:2" x14ac:dyDescent="0.2">
      <c r="A256">
        <v>255</v>
      </c>
      <c r="B256">
        <v>8</v>
      </c>
    </row>
    <row r="257" spans="1:2" x14ac:dyDescent="0.2">
      <c r="A257">
        <v>256</v>
      </c>
      <c r="B257">
        <v>8</v>
      </c>
    </row>
    <row r="258" spans="1:2" x14ac:dyDescent="0.2">
      <c r="A258">
        <v>257</v>
      </c>
      <c r="B258">
        <v>8</v>
      </c>
    </row>
    <row r="259" spans="1:2" x14ac:dyDescent="0.2">
      <c r="A259">
        <v>258</v>
      </c>
      <c r="B259">
        <v>8</v>
      </c>
    </row>
    <row r="260" spans="1:2" x14ac:dyDescent="0.2">
      <c r="A260">
        <v>259</v>
      </c>
      <c r="B260">
        <v>8</v>
      </c>
    </row>
    <row r="261" spans="1:2" x14ac:dyDescent="0.2">
      <c r="A261">
        <v>260</v>
      </c>
      <c r="B261">
        <v>8</v>
      </c>
    </row>
    <row r="262" spans="1:2" x14ac:dyDescent="0.2">
      <c r="A262">
        <v>261</v>
      </c>
      <c r="B262">
        <v>8</v>
      </c>
    </row>
    <row r="263" spans="1:2" x14ac:dyDescent="0.2">
      <c r="A263">
        <v>262</v>
      </c>
      <c r="B263">
        <v>8</v>
      </c>
    </row>
    <row r="264" spans="1:2" x14ac:dyDescent="0.2">
      <c r="A264">
        <v>263</v>
      </c>
      <c r="B264">
        <v>8</v>
      </c>
    </row>
    <row r="265" spans="1:2" x14ac:dyDescent="0.2">
      <c r="A265">
        <v>264</v>
      </c>
      <c r="B265">
        <v>8</v>
      </c>
    </row>
    <row r="266" spans="1:2" x14ac:dyDescent="0.2">
      <c r="A266">
        <v>265</v>
      </c>
      <c r="B266">
        <v>9</v>
      </c>
    </row>
    <row r="267" spans="1:2" x14ac:dyDescent="0.2">
      <c r="A267">
        <v>266</v>
      </c>
      <c r="B267">
        <v>9</v>
      </c>
    </row>
    <row r="268" spans="1:2" x14ac:dyDescent="0.2">
      <c r="A268">
        <v>267</v>
      </c>
      <c r="B268">
        <v>8</v>
      </c>
    </row>
    <row r="269" spans="1:2" x14ac:dyDescent="0.2">
      <c r="A269">
        <v>268</v>
      </c>
      <c r="B269">
        <v>8</v>
      </c>
    </row>
    <row r="270" spans="1:2" x14ac:dyDescent="0.2">
      <c r="A270">
        <v>269</v>
      </c>
      <c r="B270">
        <v>8</v>
      </c>
    </row>
    <row r="271" spans="1:2" x14ac:dyDescent="0.2">
      <c r="A271">
        <v>270</v>
      </c>
      <c r="B271">
        <v>8</v>
      </c>
    </row>
    <row r="272" spans="1:2" x14ac:dyDescent="0.2">
      <c r="A272">
        <v>271</v>
      </c>
      <c r="B272">
        <v>8</v>
      </c>
    </row>
    <row r="273" spans="1:2" x14ac:dyDescent="0.2">
      <c r="A273">
        <v>272</v>
      </c>
      <c r="B273">
        <v>8</v>
      </c>
    </row>
    <row r="274" spans="1:2" x14ac:dyDescent="0.2">
      <c r="A274">
        <v>273</v>
      </c>
      <c r="B274">
        <v>8</v>
      </c>
    </row>
    <row r="275" spans="1:2" x14ac:dyDescent="0.2">
      <c r="A275">
        <v>274</v>
      </c>
      <c r="B275">
        <v>8</v>
      </c>
    </row>
    <row r="276" spans="1:2" x14ac:dyDescent="0.2">
      <c r="A276">
        <v>275</v>
      </c>
      <c r="B276">
        <v>9</v>
      </c>
    </row>
    <row r="277" spans="1:2" x14ac:dyDescent="0.2">
      <c r="A277">
        <v>276</v>
      </c>
      <c r="B277">
        <v>9</v>
      </c>
    </row>
    <row r="278" spans="1:2" x14ac:dyDescent="0.2">
      <c r="A278">
        <v>277</v>
      </c>
      <c r="B278">
        <v>8</v>
      </c>
    </row>
    <row r="279" spans="1:2" x14ac:dyDescent="0.2">
      <c r="A279">
        <v>278</v>
      </c>
      <c r="B279">
        <v>9</v>
      </c>
    </row>
    <row r="280" spans="1:2" x14ac:dyDescent="0.2">
      <c r="A280">
        <v>279</v>
      </c>
      <c r="B280">
        <v>9</v>
      </c>
    </row>
    <row r="281" spans="1:2" x14ac:dyDescent="0.2">
      <c r="A281">
        <v>280</v>
      </c>
      <c r="B281">
        <v>9</v>
      </c>
    </row>
    <row r="282" spans="1:2" x14ac:dyDescent="0.2">
      <c r="A282">
        <v>281</v>
      </c>
      <c r="B282">
        <v>9</v>
      </c>
    </row>
    <row r="283" spans="1:2" x14ac:dyDescent="0.2">
      <c r="A283">
        <v>282</v>
      </c>
      <c r="B283">
        <v>9</v>
      </c>
    </row>
    <row r="284" spans="1:2" x14ac:dyDescent="0.2">
      <c r="A284">
        <v>283</v>
      </c>
      <c r="B284">
        <v>9</v>
      </c>
    </row>
    <row r="285" spans="1:2" x14ac:dyDescent="0.2">
      <c r="A285">
        <v>284</v>
      </c>
      <c r="B285">
        <v>9</v>
      </c>
    </row>
    <row r="286" spans="1:2" x14ac:dyDescent="0.2">
      <c r="A286">
        <v>285</v>
      </c>
      <c r="B286">
        <v>9</v>
      </c>
    </row>
    <row r="287" spans="1:2" x14ac:dyDescent="0.2">
      <c r="A287">
        <v>286</v>
      </c>
      <c r="B287">
        <v>9</v>
      </c>
    </row>
    <row r="288" spans="1:2" x14ac:dyDescent="0.2">
      <c r="A288">
        <v>287</v>
      </c>
      <c r="B288">
        <v>9</v>
      </c>
    </row>
    <row r="289" spans="1:2" x14ac:dyDescent="0.2">
      <c r="A289">
        <v>288</v>
      </c>
      <c r="B289">
        <v>9</v>
      </c>
    </row>
    <row r="290" spans="1:2" x14ac:dyDescent="0.2">
      <c r="A290">
        <v>289</v>
      </c>
      <c r="B290">
        <v>9</v>
      </c>
    </row>
    <row r="291" spans="1:2" x14ac:dyDescent="0.2">
      <c r="A291">
        <v>290</v>
      </c>
      <c r="B291">
        <v>9</v>
      </c>
    </row>
    <row r="292" spans="1:2" x14ac:dyDescent="0.2">
      <c r="A292">
        <v>291</v>
      </c>
      <c r="B292">
        <v>9</v>
      </c>
    </row>
    <row r="293" spans="1:2" x14ac:dyDescent="0.2">
      <c r="A293">
        <v>292</v>
      </c>
      <c r="B293">
        <v>9</v>
      </c>
    </row>
    <row r="294" spans="1:2" x14ac:dyDescent="0.2">
      <c r="A294">
        <v>293</v>
      </c>
      <c r="B294">
        <v>9</v>
      </c>
    </row>
    <row r="295" spans="1:2" x14ac:dyDescent="0.2">
      <c r="A295">
        <v>294</v>
      </c>
      <c r="B295">
        <v>9</v>
      </c>
    </row>
    <row r="296" spans="1:2" x14ac:dyDescent="0.2">
      <c r="A296">
        <v>295</v>
      </c>
      <c r="B296">
        <v>9</v>
      </c>
    </row>
    <row r="297" spans="1:2" x14ac:dyDescent="0.2">
      <c r="A297">
        <v>296</v>
      </c>
      <c r="B297">
        <v>9</v>
      </c>
    </row>
    <row r="298" spans="1:2" x14ac:dyDescent="0.2">
      <c r="A298">
        <v>297</v>
      </c>
      <c r="B298">
        <v>12</v>
      </c>
    </row>
    <row r="299" spans="1:2" x14ac:dyDescent="0.2">
      <c r="A299">
        <v>298</v>
      </c>
      <c r="B299">
        <v>9</v>
      </c>
    </row>
    <row r="300" spans="1:2" x14ac:dyDescent="0.2">
      <c r="A300">
        <v>299</v>
      </c>
      <c r="B300">
        <v>9</v>
      </c>
    </row>
    <row r="301" spans="1:2" x14ac:dyDescent="0.2">
      <c r="A301">
        <v>300</v>
      </c>
      <c r="B301">
        <v>12</v>
      </c>
    </row>
    <row r="302" spans="1:2" x14ac:dyDescent="0.2">
      <c r="A302">
        <v>301</v>
      </c>
      <c r="B302">
        <v>9</v>
      </c>
    </row>
    <row r="303" spans="1:2" x14ac:dyDescent="0.2">
      <c r="A303">
        <v>302</v>
      </c>
      <c r="B303">
        <v>9</v>
      </c>
    </row>
    <row r="304" spans="1:2" x14ac:dyDescent="0.2">
      <c r="A304">
        <v>303</v>
      </c>
      <c r="B304">
        <v>9</v>
      </c>
    </row>
    <row r="305" spans="1:2" x14ac:dyDescent="0.2">
      <c r="A305">
        <v>304</v>
      </c>
      <c r="B305">
        <v>9</v>
      </c>
    </row>
    <row r="306" spans="1:2" x14ac:dyDescent="0.2">
      <c r="A306">
        <v>305</v>
      </c>
      <c r="B306">
        <v>9</v>
      </c>
    </row>
    <row r="307" spans="1:2" x14ac:dyDescent="0.2">
      <c r="A307">
        <v>306</v>
      </c>
      <c r="B307">
        <v>9</v>
      </c>
    </row>
    <row r="308" spans="1:2" x14ac:dyDescent="0.2">
      <c r="A308">
        <v>307</v>
      </c>
      <c r="B308">
        <v>9</v>
      </c>
    </row>
    <row r="309" spans="1:2" x14ac:dyDescent="0.2">
      <c r="A309">
        <v>308</v>
      </c>
      <c r="B309">
        <v>9</v>
      </c>
    </row>
    <row r="310" spans="1:2" x14ac:dyDescent="0.2">
      <c r="A310">
        <v>309</v>
      </c>
      <c r="B310">
        <v>9</v>
      </c>
    </row>
    <row r="311" spans="1:2" x14ac:dyDescent="0.2">
      <c r="A311">
        <v>310</v>
      </c>
      <c r="B311">
        <v>9</v>
      </c>
    </row>
    <row r="312" spans="1:2" x14ac:dyDescent="0.2">
      <c r="A312">
        <v>311</v>
      </c>
      <c r="B312">
        <v>9</v>
      </c>
    </row>
    <row r="313" spans="1:2" x14ac:dyDescent="0.2">
      <c r="A313">
        <v>312</v>
      </c>
      <c r="B313">
        <v>9</v>
      </c>
    </row>
    <row r="314" spans="1:2" x14ac:dyDescent="0.2">
      <c r="A314">
        <v>313</v>
      </c>
      <c r="B314">
        <v>12</v>
      </c>
    </row>
    <row r="315" spans="1:2" x14ac:dyDescent="0.2">
      <c r="A315">
        <v>314</v>
      </c>
      <c r="B315">
        <v>9</v>
      </c>
    </row>
    <row r="316" spans="1:2" x14ac:dyDescent="0.2">
      <c r="A316">
        <v>315</v>
      </c>
      <c r="B316">
        <v>12</v>
      </c>
    </row>
    <row r="317" spans="1:2" x14ac:dyDescent="0.2">
      <c r="A317">
        <v>316</v>
      </c>
      <c r="B317">
        <v>12</v>
      </c>
    </row>
    <row r="318" spans="1:2" x14ac:dyDescent="0.2">
      <c r="A318">
        <v>317</v>
      </c>
      <c r="B318">
        <v>12</v>
      </c>
    </row>
    <row r="319" spans="1:2" x14ac:dyDescent="0.2">
      <c r="A319">
        <v>318</v>
      </c>
      <c r="B319">
        <v>12</v>
      </c>
    </row>
    <row r="320" spans="1:2" x14ac:dyDescent="0.2">
      <c r="A320">
        <v>319</v>
      </c>
      <c r="B320">
        <v>11</v>
      </c>
    </row>
    <row r="321" spans="1:2" x14ac:dyDescent="0.2">
      <c r="A321">
        <v>320</v>
      </c>
      <c r="B321">
        <v>12</v>
      </c>
    </row>
    <row r="322" spans="1:2" x14ac:dyDescent="0.2">
      <c r="A322">
        <v>321</v>
      </c>
      <c r="B322">
        <v>12</v>
      </c>
    </row>
    <row r="323" spans="1:2" x14ac:dyDescent="0.2">
      <c r="A323">
        <v>322</v>
      </c>
      <c r="B323">
        <v>12</v>
      </c>
    </row>
    <row r="324" spans="1:2" x14ac:dyDescent="0.2">
      <c r="A324">
        <v>323</v>
      </c>
      <c r="B324">
        <v>11</v>
      </c>
    </row>
    <row r="325" spans="1:2" x14ac:dyDescent="0.2">
      <c r="A325">
        <v>324</v>
      </c>
      <c r="B325">
        <v>12</v>
      </c>
    </row>
    <row r="326" spans="1:2" x14ac:dyDescent="0.2">
      <c r="A326">
        <v>325</v>
      </c>
      <c r="B326">
        <v>12</v>
      </c>
    </row>
    <row r="327" spans="1:2" x14ac:dyDescent="0.2">
      <c r="A327">
        <v>326</v>
      </c>
      <c r="B327">
        <v>12</v>
      </c>
    </row>
    <row r="328" spans="1:2" x14ac:dyDescent="0.2">
      <c r="A328">
        <v>327</v>
      </c>
      <c r="B328">
        <v>12</v>
      </c>
    </row>
    <row r="329" spans="1:2" x14ac:dyDescent="0.2">
      <c r="A329">
        <v>328</v>
      </c>
      <c r="B329">
        <v>12</v>
      </c>
    </row>
    <row r="330" spans="1:2" x14ac:dyDescent="0.2">
      <c r="A330">
        <v>329</v>
      </c>
      <c r="B330">
        <v>12</v>
      </c>
    </row>
    <row r="331" spans="1:2" x14ac:dyDescent="0.2">
      <c r="A331">
        <v>330</v>
      </c>
      <c r="B331">
        <v>12</v>
      </c>
    </row>
    <row r="332" spans="1:2" x14ac:dyDescent="0.2">
      <c r="A332">
        <v>331</v>
      </c>
      <c r="B332">
        <v>12</v>
      </c>
    </row>
    <row r="333" spans="1:2" x14ac:dyDescent="0.2">
      <c r="A333">
        <v>332</v>
      </c>
      <c r="B333">
        <v>12</v>
      </c>
    </row>
    <row r="334" spans="1:2" x14ac:dyDescent="0.2">
      <c r="A334">
        <v>333</v>
      </c>
      <c r="B334">
        <v>12</v>
      </c>
    </row>
    <row r="335" spans="1:2" x14ac:dyDescent="0.2">
      <c r="A335">
        <v>334</v>
      </c>
      <c r="B335">
        <v>12</v>
      </c>
    </row>
    <row r="336" spans="1:2" x14ac:dyDescent="0.2">
      <c r="A336">
        <v>335</v>
      </c>
      <c r="B336">
        <v>12</v>
      </c>
    </row>
    <row r="337" spans="1:2" x14ac:dyDescent="0.2">
      <c r="A337">
        <v>336</v>
      </c>
      <c r="B337">
        <v>12</v>
      </c>
    </row>
    <row r="338" spans="1:2" x14ac:dyDescent="0.2">
      <c r="A338">
        <v>337</v>
      </c>
      <c r="B338">
        <v>12</v>
      </c>
    </row>
    <row r="339" spans="1:2" x14ac:dyDescent="0.2">
      <c r="A339">
        <v>338</v>
      </c>
      <c r="B339">
        <v>12</v>
      </c>
    </row>
    <row r="340" spans="1:2" x14ac:dyDescent="0.2">
      <c r="A340">
        <v>339</v>
      </c>
      <c r="B340">
        <v>12</v>
      </c>
    </row>
    <row r="341" spans="1:2" x14ac:dyDescent="0.2">
      <c r="A341">
        <v>340</v>
      </c>
      <c r="B341">
        <v>12</v>
      </c>
    </row>
    <row r="342" spans="1:2" x14ac:dyDescent="0.2">
      <c r="A342">
        <v>341</v>
      </c>
      <c r="B342">
        <v>12</v>
      </c>
    </row>
    <row r="343" spans="1:2" x14ac:dyDescent="0.2">
      <c r="A343">
        <v>342</v>
      </c>
      <c r="B343">
        <v>12</v>
      </c>
    </row>
    <row r="344" spans="1:2" x14ac:dyDescent="0.2">
      <c r="A344">
        <v>343</v>
      </c>
      <c r="B344">
        <v>12</v>
      </c>
    </row>
    <row r="345" spans="1:2" x14ac:dyDescent="0.2">
      <c r="A345">
        <v>344</v>
      </c>
      <c r="B345">
        <v>12</v>
      </c>
    </row>
    <row r="346" spans="1:2" x14ac:dyDescent="0.2">
      <c r="A346">
        <v>345</v>
      </c>
      <c r="B346">
        <v>12</v>
      </c>
    </row>
    <row r="347" spans="1:2" x14ac:dyDescent="0.2">
      <c r="A347">
        <v>346</v>
      </c>
      <c r="B347">
        <v>12</v>
      </c>
    </row>
    <row r="348" spans="1:2" x14ac:dyDescent="0.2">
      <c r="A348">
        <v>347</v>
      </c>
      <c r="B348">
        <v>12</v>
      </c>
    </row>
    <row r="349" spans="1:2" x14ac:dyDescent="0.2">
      <c r="A349">
        <v>348</v>
      </c>
      <c r="B349">
        <v>11</v>
      </c>
    </row>
    <row r="350" spans="1:2" x14ac:dyDescent="0.2">
      <c r="A350">
        <v>349</v>
      </c>
      <c r="B350">
        <v>11</v>
      </c>
    </row>
    <row r="351" spans="1:2" x14ac:dyDescent="0.2">
      <c r="A351">
        <v>350</v>
      </c>
      <c r="B351">
        <v>11</v>
      </c>
    </row>
    <row r="352" spans="1:2" x14ac:dyDescent="0.2">
      <c r="A352">
        <v>351</v>
      </c>
      <c r="B352">
        <v>12</v>
      </c>
    </row>
    <row r="353" spans="1:2" x14ac:dyDescent="0.2">
      <c r="A353">
        <v>352</v>
      </c>
      <c r="B353">
        <v>11</v>
      </c>
    </row>
    <row r="354" spans="1:2" x14ac:dyDescent="0.2">
      <c r="A354">
        <v>353</v>
      </c>
      <c r="B354">
        <v>11</v>
      </c>
    </row>
    <row r="355" spans="1:2" x14ac:dyDescent="0.2">
      <c r="A355">
        <v>354</v>
      </c>
      <c r="B355">
        <v>11</v>
      </c>
    </row>
    <row r="356" spans="1:2" x14ac:dyDescent="0.2">
      <c r="A356">
        <v>355</v>
      </c>
      <c r="B356">
        <v>10</v>
      </c>
    </row>
    <row r="357" spans="1:2" x14ac:dyDescent="0.2">
      <c r="A357">
        <v>356</v>
      </c>
      <c r="B357">
        <v>11</v>
      </c>
    </row>
    <row r="358" spans="1:2" x14ac:dyDescent="0.2">
      <c r="A358">
        <v>357</v>
      </c>
      <c r="B358">
        <v>11</v>
      </c>
    </row>
    <row r="359" spans="1:2" x14ac:dyDescent="0.2">
      <c r="A359">
        <v>358</v>
      </c>
      <c r="B359">
        <v>11</v>
      </c>
    </row>
    <row r="360" spans="1:2" x14ac:dyDescent="0.2">
      <c r="A360">
        <v>359</v>
      </c>
      <c r="B360">
        <v>11</v>
      </c>
    </row>
    <row r="361" spans="1:2" x14ac:dyDescent="0.2">
      <c r="A361">
        <v>360</v>
      </c>
      <c r="B361">
        <v>11</v>
      </c>
    </row>
    <row r="362" spans="1:2" x14ac:dyDescent="0.2">
      <c r="A362">
        <v>361</v>
      </c>
      <c r="B362">
        <v>11</v>
      </c>
    </row>
    <row r="363" spans="1:2" x14ac:dyDescent="0.2">
      <c r="A363">
        <v>362</v>
      </c>
      <c r="B363">
        <v>11</v>
      </c>
    </row>
    <row r="364" spans="1:2" x14ac:dyDescent="0.2">
      <c r="A364">
        <v>363</v>
      </c>
      <c r="B364">
        <v>11</v>
      </c>
    </row>
    <row r="365" spans="1:2" x14ac:dyDescent="0.2">
      <c r="A365">
        <v>364</v>
      </c>
      <c r="B365">
        <v>11</v>
      </c>
    </row>
    <row r="366" spans="1:2" x14ac:dyDescent="0.2">
      <c r="A366">
        <v>365</v>
      </c>
      <c r="B366">
        <v>11</v>
      </c>
    </row>
    <row r="367" spans="1:2" x14ac:dyDescent="0.2">
      <c r="A367">
        <v>366</v>
      </c>
      <c r="B367">
        <v>11</v>
      </c>
    </row>
    <row r="368" spans="1:2" x14ac:dyDescent="0.2">
      <c r="A368">
        <v>367</v>
      </c>
      <c r="B368">
        <v>11</v>
      </c>
    </row>
    <row r="369" spans="1:2" x14ac:dyDescent="0.2">
      <c r="A369">
        <v>368</v>
      </c>
      <c r="B369">
        <v>11</v>
      </c>
    </row>
    <row r="370" spans="1:2" x14ac:dyDescent="0.2">
      <c r="A370">
        <v>369</v>
      </c>
      <c r="B370">
        <v>11</v>
      </c>
    </row>
    <row r="371" spans="1:2" x14ac:dyDescent="0.2">
      <c r="A371">
        <v>370</v>
      </c>
      <c r="B371">
        <v>11</v>
      </c>
    </row>
    <row r="372" spans="1:2" x14ac:dyDescent="0.2">
      <c r="A372">
        <v>371</v>
      </c>
      <c r="B372">
        <v>11</v>
      </c>
    </row>
    <row r="373" spans="1:2" x14ac:dyDescent="0.2">
      <c r="A373">
        <v>372</v>
      </c>
      <c r="B373">
        <v>11</v>
      </c>
    </row>
    <row r="374" spans="1:2" x14ac:dyDescent="0.2">
      <c r="A374">
        <v>373</v>
      </c>
      <c r="B374">
        <v>11</v>
      </c>
    </row>
    <row r="375" spans="1:2" x14ac:dyDescent="0.2">
      <c r="A375">
        <v>374</v>
      </c>
      <c r="B375">
        <v>11</v>
      </c>
    </row>
    <row r="376" spans="1:2" x14ac:dyDescent="0.2">
      <c r="A376">
        <v>375</v>
      </c>
      <c r="B376">
        <v>11</v>
      </c>
    </row>
    <row r="377" spans="1:2" x14ac:dyDescent="0.2">
      <c r="A377">
        <v>376</v>
      </c>
      <c r="B377">
        <v>11</v>
      </c>
    </row>
    <row r="378" spans="1:2" x14ac:dyDescent="0.2">
      <c r="A378">
        <v>377</v>
      </c>
      <c r="B378">
        <v>11</v>
      </c>
    </row>
    <row r="379" spans="1:2" x14ac:dyDescent="0.2">
      <c r="A379">
        <v>378</v>
      </c>
      <c r="B379">
        <v>11</v>
      </c>
    </row>
    <row r="380" spans="1:2" x14ac:dyDescent="0.2">
      <c r="A380">
        <v>379</v>
      </c>
      <c r="B380">
        <v>11</v>
      </c>
    </row>
    <row r="381" spans="1:2" x14ac:dyDescent="0.2">
      <c r="A381">
        <v>380</v>
      </c>
      <c r="B381">
        <v>11</v>
      </c>
    </row>
    <row r="382" spans="1:2" x14ac:dyDescent="0.2">
      <c r="A382">
        <v>381</v>
      </c>
      <c r="B382">
        <v>11</v>
      </c>
    </row>
    <row r="383" spans="1:2" x14ac:dyDescent="0.2">
      <c r="A383">
        <v>382</v>
      </c>
      <c r="B383">
        <v>10</v>
      </c>
    </row>
    <row r="384" spans="1:2" x14ac:dyDescent="0.2">
      <c r="A384">
        <v>383</v>
      </c>
      <c r="B384">
        <v>11</v>
      </c>
    </row>
    <row r="385" spans="1:2" x14ac:dyDescent="0.2">
      <c r="A385">
        <v>384</v>
      </c>
      <c r="B385">
        <v>10</v>
      </c>
    </row>
    <row r="386" spans="1:2" x14ac:dyDescent="0.2">
      <c r="A386">
        <v>385</v>
      </c>
      <c r="B386">
        <v>11</v>
      </c>
    </row>
    <row r="387" spans="1:2" x14ac:dyDescent="0.2">
      <c r="A387">
        <v>386</v>
      </c>
      <c r="B387">
        <v>10</v>
      </c>
    </row>
    <row r="388" spans="1:2" x14ac:dyDescent="0.2">
      <c r="A388">
        <v>387</v>
      </c>
      <c r="B388">
        <v>10</v>
      </c>
    </row>
    <row r="389" spans="1:2" x14ac:dyDescent="0.2">
      <c r="A389">
        <v>388</v>
      </c>
      <c r="B389">
        <v>10</v>
      </c>
    </row>
    <row r="390" spans="1:2" x14ac:dyDescent="0.2">
      <c r="A390">
        <v>389</v>
      </c>
      <c r="B390">
        <v>10</v>
      </c>
    </row>
    <row r="391" spans="1:2" x14ac:dyDescent="0.2">
      <c r="A391">
        <v>390</v>
      </c>
      <c r="B391">
        <v>10</v>
      </c>
    </row>
    <row r="392" spans="1:2" x14ac:dyDescent="0.2">
      <c r="A392">
        <v>391</v>
      </c>
      <c r="B392">
        <v>10</v>
      </c>
    </row>
    <row r="393" spans="1:2" x14ac:dyDescent="0.2">
      <c r="A393">
        <v>392</v>
      </c>
      <c r="B393">
        <v>10</v>
      </c>
    </row>
    <row r="394" spans="1:2" x14ac:dyDescent="0.2">
      <c r="A394">
        <v>393</v>
      </c>
      <c r="B394">
        <v>10</v>
      </c>
    </row>
    <row r="395" spans="1:2" x14ac:dyDescent="0.2">
      <c r="A395">
        <v>394</v>
      </c>
      <c r="B395">
        <v>10</v>
      </c>
    </row>
    <row r="396" spans="1:2" x14ac:dyDescent="0.2">
      <c r="A396">
        <v>395</v>
      </c>
      <c r="B396">
        <v>10</v>
      </c>
    </row>
    <row r="397" spans="1:2" x14ac:dyDescent="0.2">
      <c r="A397">
        <v>396</v>
      </c>
      <c r="B397">
        <v>10</v>
      </c>
    </row>
    <row r="398" spans="1:2" x14ac:dyDescent="0.2">
      <c r="A398">
        <v>397</v>
      </c>
      <c r="B398">
        <v>10</v>
      </c>
    </row>
    <row r="399" spans="1:2" x14ac:dyDescent="0.2">
      <c r="A399">
        <v>398</v>
      </c>
      <c r="B399">
        <v>10</v>
      </c>
    </row>
    <row r="400" spans="1:2" x14ac:dyDescent="0.2">
      <c r="A400">
        <v>399</v>
      </c>
      <c r="B400">
        <v>10</v>
      </c>
    </row>
    <row r="401" spans="1:2" x14ac:dyDescent="0.2">
      <c r="A401">
        <v>400</v>
      </c>
      <c r="B401">
        <v>10</v>
      </c>
    </row>
    <row r="402" spans="1:2" x14ac:dyDescent="0.2">
      <c r="A402">
        <v>401</v>
      </c>
      <c r="B402">
        <v>10</v>
      </c>
    </row>
    <row r="403" spans="1:2" x14ac:dyDescent="0.2">
      <c r="A403">
        <v>402</v>
      </c>
      <c r="B403">
        <v>10</v>
      </c>
    </row>
    <row r="404" spans="1:2" x14ac:dyDescent="0.2">
      <c r="A404">
        <v>403</v>
      </c>
      <c r="B404">
        <v>10</v>
      </c>
    </row>
    <row r="405" spans="1:2" x14ac:dyDescent="0.2">
      <c r="A405">
        <v>404</v>
      </c>
      <c r="B405">
        <v>10</v>
      </c>
    </row>
    <row r="406" spans="1:2" x14ac:dyDescent="0.2">
      <c r="A406">
        <v>405</v>
      </c>
      <c r="B406">
        <v>10</v>
      </c>
    </row>
    <row r="407" spans="1:2" x14ac:dyDescent="0.2">
      <c r="A407">
        <v>406</v>
      </c>
      <c r="B407">
        <v>10</v>
      </c>
    </row>
    <row r="408" spans="1:2" x14ac:dyDescent="0.2">
      <c r="A408">
        <v>407</v>
      </c>
      <c r="B408">
        <v>11</v>
      </c>
    </row>
    <row r="409" spans="1:2" x14ac:dyDescent="0.2">
      <c r="A409">
        <v>408</v>
      </c>
      <c r="B409">
        <v>10</v>
      </c>
    </row>
    <row r="410" spans="1:2" x14ac:dyDescent="0.2">
      <c r="A410">
        <v>409</v>
      </c>
      <c r="B410">
        <v>10</v>
      </c>
    </row>
    <row r="411" spans="1:2" x14ac:dyDescent="0.2">
      <c r="A411">
        <v>410</v>
      </c>
      <c r="B411">
        <v>10</v>
      </c>
    </row>
    <row r="412" spans="1:2" x14ac:dyDescent="0.2">
      <c r="A412">
        <v>411</v>
      </c>
      <c r="B412">
        <v>8</v>
      </c>
    </row>
    <row r="413" spans="1:2" x14ac:dyDescent="0.2">
      <c r="A413">
        <v>412</v>
      </c>
      <c r="B413">
        <v>10</v>
      </c>
    </row>
    <row r="414" spans="1:2" x14ac:dyDescent="0.2">
      <c r="A414">
        <v>413</v>
      </c>
      <c r="B414">
        <v>10</v>
      </c>
    </row>
    <row r="415" spans="1:2" x14ac:dyDescent="0.2">
      <c r="A415">
        <v>414</v>
      </c>
      <c r="B415">
        <v>10</v>
      </c>
    </row>
    <row r="416" spans="1:2" x14ac:dyDescent="0.2">
      <c r="A416">
        <v>415</v>
      </c>
      <c r="B416">
        <v>10</v>
      </c>
    </row>
    <row r="417" spans="1:2" x14ac:dyDescent="0.2">
      <c r="A417">
        <v>416</v>
      </c>
      <c r="B417">
        <v>10</v>
      </c>
    </row>
    <row r="418" spans="1:2" x14ac:dyDescent="0.2">
      <c r="A418">
        <v>417</v>
      </c>
      <c r="B418">
        <v>10</v>
      </c>
    </row>
    <row r="419" spans="1:2" x14ac:dyDescent="0.2">
      <c r="A419">
        <v>418</v>
      </c>
      <c r="B419">
        <v>13</v>
      </c>
    </row>
    <row r="420" spans="1:2" x14ac:dyDescent="0.2">
      <c r="A420">
        <v>419</v>
      </c>
      <c r="B420">
        <v>13</v>
      </c>
    </row>
    <row r="421" spans="1:2" x14ac:dyDescent="0.2">
      <c r="A421">
        <v>420</v>
      </c>
      <c r="B421">
        <v>13</v>
      </c>
    </row>
    <row r="422" spans="1:2" x14ac:dyDescent="0.2">
      <c r="A422">
        <v>421</v>
      </c>
      <c r="B422">
        <v>10</v>
      </c>
    </row>
    <row r="423" spans="1:2" x14ac:dyDescent="0.2">
      <c r="A423">
        <v>422</v>
      </c>
      <c r="B423">
        <v>13</v>
      </c>
    </row>
    <row r="424" spans="1:2" x14ac:dyDescent="0.2">
      <c r="A424">
        <v>423</v>
      </c>
      <c r="B424">
        <v>13</v>
      </c>
    </row>
    <row r="425" spans="1:2" x14ac:dyDescent="0.2">
      <c r="A425">
        <v>424</v>
      </c>
      <c r="B425">
        <v>10</v>
      </c>
    </row>
    <row r="426" spans="1:2" x14ac:dyDescent="0.2">
      <c r="A426">
        <v>425</v>
      </c>
      <c r="B42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loans</vt:lpstr>
      <vt:lpstr>facilities</vt:lpstr>
      <vt:lpstr>covenants</vt:lpstr>
      <vt:lpstr>yields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2019-03-04T06:40:33Z</dcterms:created>
  <dcterms:modified xsi:type="dcterms:W3CDTF">2019-03-04T07:25:42Z</dcterms:modified>
</cp:coreProperties>
</file>