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6" l="1"/>
  <c r="D14" i="6"/>
  <c r="D18" i="6"/>
  <c r="D17" i="6"/>
  <c r="D16" i="6"/>
  <c r="D20" i="6"/>
  <c r="D19" i="6"/>
  <c r="C3" i="5"/>
  <c r="C4" i="5"/>
  <c r="C5" i="5"/>
  <c r="C6" i="5"/>
  <c r="C7" i="5"/>
  <c r="C8" i="5"/>
  <c r="C2" i="5"/>
  <c r="B2" i="4"/>
  <c r="B1" i="4"/>
  <c r="F4" i="3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  <c r="B2" i="2"/>
  <c r="B3" i="2"/>
  <c r="B4" i="2"/>
  <c r="B5" i="2"/>
  <c r="B6" i="2"/>
  <c r="B7" i="2"/>
  <c r="B8" i="2"/>
  <c r="B9" i="2"/>
  <c r="B10" i="2"/>
  <c r="B1" i="2"/>
  <c r="T3" i="1"/>
  <c r="O3" i="1"/>
  <c r="J3" i="1"/>
  <c r="F3" i="1"/>
  <c r="B3" i="1"/>
</calcChain>
</file>

<file path=xl/sharedStrings.xml><?xml version="1.0" encoding="utf-8"?>
<sst xmlns="http://schemas.openxmlformats.org/spreadsheetml/2006/main" count="89" uniqueCount="76">
  <si>
    <t>Не</t>
  </si>
  <si>
    <t>логическое умножение;</t>
  </si>
  <si>
    <t>логическое сложение</t>
  </si>
  <si>
    <t>f=(a И НЕ b) ИЛИ c</t>
  </si>
  <si>
    <t>A</t>
  </si>
  <si>
    <t>B</t>
  </si>
  <si>
    <t>C</t>
  </si>
  <si>
    <t>Результат</t>
  </si>
  <si>
    <t>результат</t>
  </si>
  <si>
    <t>f = (x ˅ y) ˄ ¬z</t>
  </si>
  <si>
    <t>X</t>
  </si>
  <si>
    <t>Y</t>
  </si>
  <si>
    <t>Z</t>
  </si>
  <si>
    <t>№</t>
  </si>
  <si>
    <t>Список класса</t>
  </si>
  <si>
    <t>№ п/п</t>
  </si>
  <si>
    <t>Предмет</t>
  </si>
  <si>
    <t>алгебра</t>
  </si>
  <si>
    <t>геометрия</t>
  </si>
  <si>
    <t>Средний балл</t>
  </si>
  <si>
    <t>Результат зачета</t>
  </si>
  <si>
    <t>Барабаш Алина</t>
  </si>
  <si>
    <t>Гришкевич Александр</t>
  </si>
  <si>
    <t>Жураева Гуля</t>
  </si>
  <si>
    <t>Звиревич Снежана</t>
  </si>
  <si>
    <t>Колосова Алена</t>
  </si>
  <si>
    <t>Колосова Анастасия</t>
  </si>
  <si>
    <t>Куприянова Анастасия</t>
  </si>
  <si>
    <t>Малясов Артем</t>
  </si>
  <si>
    <t>Мунгалов Конастантин</t>
  </si>
  <si>
    <t>Шабаев Георгий</t>
  </si>
  <si>
    <t>красный</t>
  </si>
  <si>
    <t>зеленый</t>
  </si>
  <si>
    <t>День недели</t>
  </si>
  <si>
    <t>Прогноз</t>
  </si>
  <si>
    <t>Совет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</si>
  <si>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</si>
  <si>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</si>
  <si>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</si>
  <si>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</si>
  <si>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</si>
  <si>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</si>
  <si>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</si>
  <si>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Пасмурно</t>
  </si>
  <si>
    <t>Солнечно</t>
  </si>
  <si>
    <t>Облачно</t>
  </si>
  <si>
    <t>Ветрено</t>
  </si>
  <si>
    <t>Штатное расписание</t>
  </si>
  <si>
    <t>ФИО</t>
  </si>
  <si>
    <t>Должность</t>
  </si>
  <si>
    <t>Оклад</t>
  </si>
  <si>
    <t>ФОТ по предприятию</t>
  </si>
  <si>
    <t>Директор</t>
  </si>
  <si>
    <t>Главный бухгалтер</t>
  </si>
  <si>
    <t>Бухгалтер</t>
  </si>
  <si>
    <t>Кладовщик</t>
  </si>
  <si>
    <t>Электрик</t>
  </si>
  <si>
    <t>Механик</t>
  </si>
  <si>
    <t>Продавец</t>
  </si>
  <si>
    <t>Грузчик</t>
  </si>
  <si>
    <t>Анваров Г.И.</t>
  </si>
  <si>
    <t>Габибова А.Н.</t>
  </si>
  <si>
    <t>Джабраилова А.М.</t>
  </si>
  <si>
    <t>Патахова В.П.</t>
  </si>
  <si>
    <t>Махмудов Р.Ш.</t>
  </si>
  <si>
    <t>Абасов Р.Г.</t>
  </si>
  <si>
    <t>Курбанов Р.В.</t>
  </si>
  <si>
    <t>Азизова И.К.</t>
  </si>
  <si>
    <t>Иминов И.Р.</t>
  </si>
  <si>
    <t>Курахмедов В.Т.</t>
  </si>
  <si>
    <t>Минимальный оклад</t>
  </si>
  <si>
    <t>Максимальный оклад</t>
  </si>
  <si>
    <t>Средняя заработная плата</t>
  </si>
  <si>
    <t>Число сотрудников,имеющих оклад менее</t>
  </si>
  <si>
    <t>ФОТ сотрудникрв,имеющих оклад менее</t>
  </si>
  <si>
    <t>Доля сотрудников,имеющих оклад менее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</si>
</sst>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0" xfId="0" applyBorder="1"/>
    <xf numFmtId="0" fontId="0" fillId="0" borderId="1" xfId="0" applyNumberFormat="1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1" xfId="0" applyFont="1" applyBorder="1"/>
    <xf numFmtId="0" fontId="1" fillId="0" borderId="1" xfId="0" applyFont="1" applyBorder="1"/>
    <xf numFmtId="0" fontId="1" fillId="0" borderId="15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1" xfId="0" applyFont="1" applyBorder="1" applyAlignment="1">
      <alignment wrapText="1"/>
    </xf>
    <xf numFmtId="0" fontId="1" fillId="0" borderId="18" xfId="0" applyFont="1" applyBorder="1"/>
    <xf numFmtId="0" fontId="1" fillId="0" borderId="1" xfId="0" applyFont="1" applyFill="1" applyBorder="1"/>
    <xf numFmtId="0" fontId="1" fillId="0" borderId="20" xfId="0" applyFont="1" applyFill="1" applyBorder="1"/>
    <xf numFmtId="0" fontId="4" fillId="0" borderId="1" xfId="0" applyFont="1" applyBorder="1" applyAlignment="1">
      <alignment horizontal="right" wrapText="1"/>
    </xf>
    <xf numFmtId="0" fontId="4" fillId="0" borderId="18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4" fillId="0" borderId="2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16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3" fillId="0" borderId="17" xfId="0" applyFont="1" applyBorder="1"/>
    <xf numFmtId="0" fontId="4" fillId="0" borderId="12" xfId="0" applyFont="1" applyFill="1" applyBorder="1" applyAlignment="1">
      <alignment wrapText="1"/>
    </xf>
    <xf numFmtId="0" fontId="4" fillId="0" borderId="15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4" fillId="0" borderId="4" xfId="0" applyFont="1" applyFill="1" applyBorder="1" applyAlignment="1"/>
    <xf numFmtId="0" fontId="0" fillId="0" borderId="5" xfId="1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T9" sqref="T9"/>
    </sheetView>
  </sheetViews>
  <sheetFormatPr defaultRowHeight="14.4" x14ac:dyDescent="0.3"/>
  <cols>
    <col min="4" max="5" width="8.88671875" customWidth="1"/>
  </cols>
  <sheetData>
    <row r="1" spans="1:20" ht="15" thickBot="1" x14ac:dyDescent="0.35">
      <c r="A1" s="49" t="s">
        <v>0</v>
      </c>
      <c r="B1" s="50"/>
      <c r="D1" s="51" t="s">
        <v>1</v>
      </c>
      <c r="E1" s="52"/>
      <c r="F1" s="53"/>
      <c r="H1" s="49" t="s">
        <v>2</v>
      </c>
      <c r="I1" s="54"/>
      <c r="J1" s="50"/>
      <c r="L1" s="49" t="s">
        <v>3</v>
      </c>
      <c r="M1" s="54"/>
      <c r="N1" s="54"/>
      <c r="O1" s="50"/>
      <c r="P1" s="1"/>
      <c r="Q1" s="46" t="s">
        <v>9</v>
      </c>
      <c r="R1" s="47"/>
      <c r="S1" s="47"/>
      <c r="T1" s="48"/>
    </row>
    <row r="2" spans="1:20" ht="15" thickBot="1" x14ac:dyDescent="0.35">
      <c r="A2" s="4" t="s">
        <v>4</v>
      </c>
      <c r="B2" s="4" t="s">
        <v>8</v>
      </c>
      <c r="D2" s="4" t="s">
        <v>4</v>
      </c>
      <c r="E2" s="4" t="s">
        <v>5</v>
      </c>
      <c r="F2" s="4" t="s">
        <v>8</v>
      </c>
      <c r="H2" s="4" t="s">
        <v>4</v>
      </c>
      <c r="I2" s="4" t="s">
        <v>5</v>
      </c>
      <c r="J2" s="4" t="s">
        <v>7</v>
      </c>
      <c r="L2" s="4" t="s">
        <v>4</v>
      </c>
      <c r="M2" s="4" t="s">
        <v>5</v>
      </c>
      <c r="N2" s="4" t="s">
        <v>6</v>
      </c>
      <c r="O2" s="4" t="s">
        <v>8</v>
      </c>
      <c r="Q2" s="4" t="s">
        <v>10</v>
      </c>
      <c r="R2" s="12" t="s">
        <v>11</v>
      </c>
      <c r="S2" s="4" t="s">
        <v>12</v>
      </c>
      <c r="T2" s="3" t="s">
        <v>8</v>
      </c>
    </row>
    <row r="3" spans="1:20" ht="15" thickBot="1" x14ac:dyDescent="0.35">
      <c r="A3" s="4" t="b">
        <v>0</v>
      </c>
      <c r="B3" s="5" t="b">
        <f>NOT(A3)</f>
        <v>1</v>
      </c>
      <c r="D3" s="4">
        <v>1</v>
      </c>
      <c r="E3" s="4">
        <v>1</v>
      </c>
      <c r="F3" s="7" t="b">
        <f>AND(E3,D3)</f>
        <v>1</v>
      </c>
      <c r="H3" s="8">
        <v>0</v>
      </c>
      <c r="I3" s="4">
        <v>0</v>
      </c>
      <c r="J3" s="5" t="b">
        <f>OR(H3,I3)</f>
        <v>0</v>
      </c>
      <c r="L3" s="8">
        <v>1</v>
      </c>
      <c r="M3" s="4">
        <v>0</v>
      </c>
      <c r="N3" s="4">
        <v>0</v>
      </c>
      <c r="O3" s="5">
        <f>AND(L3,NOT(M3))+OR(N3)</f>
        <v>1</v>
      </c>
      <c r="Q3" s="4">
        <v>1</v>
      </c>
      <c r="R3" s="11">
        <v>0</v>
      </c>
      <c r="S3" s="4">
        <v>0</v>
      </c>
      <c r="T3" s="5">
        <f>OR((Q3,R3))*AND(NOT(S3))</f>
        <v>1</v>
      </c>
    </row>
  </sheetData>
  <mergeCells count="5">
    <mergeCell ref="Q1:T1"/>
    <mergeCell ref="A1:B1"/>
    <mergeCell ref="D1:F1"/>
    <mergeCell ref="H1:J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4.4" x14ac:dyDescent="0.3"/>
  <sheetData>
    <row r="1" spans="1:2" ht="15" thickBot="1" x14ac:dyDescent="0.35">
      <c r="A1" s="13">
        <v>-15</v>
      </c>
      <c r="B1" s="15">
        <f>IF(A1&gt;0,1,0)</f>
        <v>0</v>
      </c>
    </row>
    <row r="2" spans="1:2" ht="15" thickBot="1" x14ac:dyDescent="0.35">
      <c r="A2" s="2">
        <v>56</v>
      </c>
      <c r="B2" s="4">
        <f t="shared" ref="B2:B10" si="0">IF(A2&gt;0,1,0)</f>
        <v>1</v>
      </c>
    </row>
    <row r="3" spans="1:2" ht="15" thickBot="1" x14ac:dyDescent="0.35">
      <c r="A3" s="9">
        <v>2</v>
      </c>
      <c r="B3" s="16">
        <f t="shared" si="0"/>
        <v>1</v>
      </c>
    </row>
    <row r="4" spans="1:2" ht="15" thickBot="1" x14ac:dyDescent="0.35">
      <c r="A4" s="2">
        <v>-36</v>
      </c>
      <c r="B4" s="4">
        <f t="shared" si="0"/>
        <v>0</v>
      </c>
    </row>
    <row r="5" spans="1:2" ht="15" thickBot="1" x14ac:dyDescent="0.35">
      <c r="A5" s="9">
        <v>-8</v>
      </c>
      <c r="B5" s="16">
        <f t="shared" si="0"/>
        <v>0</v>
      </c>
    </row>
    <row r="6" spans="1:2" ht="15" thickBot="1" x14ac:dyDescent="0.35">
      <c r="A6" s="2">
        <v>-23</v>
      </c>
      <c r="B6" s="4">
        <f t="shared" si="0"/>
        <v>0</v>
      </c>
    </row>
    <row r="7" spans="1:2" ht="15" thickBot="1" x14ac:dyDescent="0.35">
      <c r="A7" s="9">
        <v>5</v>
      </c>
      <c r="B7" s="16">
        <f t="shared" si="0"/>
        <v>1</v>
      </c>
    </row>
    <row r="8" spans="1:2" ht="15" thickBot="1" x14ac:dyDescent="0.35">
      <c r="A8" s="2">
        <v>15</v>
      </c>
      <c r="B8" s="4">
        <f t="shared" si="0"/>
        <v>1</v>
      </c>
    </row>
    <row r="9" spans="1:2" ht="15" thickBot="1" x14ac:dyDescent="0.35">
      <c r="A9" s="9">
        <v>-4</v>
      </c>
      <c r="B9" s="16">
        <f t="shared" si="0"/>
        <v>0</v>
      </c>
    </row>
    <row r="10" spans="1:2" ht="15" thickBot="1" x14ac:dyDescent="0.35">
      <c r="A10" s="2">
        <v>48</v>
      </c>
      <c r="B10" s="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J16" sqref="J16:K16"/>
    </sheetView>
  </sheetViews>
  <sheetFormatPr defaultRowHeight="14.4" x14ac:dyDescent="0.3"/>
  <cols>
    <col min="1" max="1" width="4.88671875" customWidth="1"/>
    <col min="2" max="2" width="21.109375" customWidth="1"/>
    <col min="3" max="4" width="10.5546875" customWidth="1"/>
    <col min="6" max="6" width="10" customWidth="1"/>
  </cols>
  <sheetData>
    <row r="1" spans="1:6" ht="15" thickBot="1" x14ac:dyDescent="0.35">
      <c r="A1" s="55" t="s">
        <v>15</v>
      </c>
      <c r="B1" s="57" t="s">
        <v>14</v>
      </c>
      <c r="C1" s="59" t="s">
        <v>16</v>
      </c>
      <c r="D1" s="60"/>
      <c r="E1" s="61" t="s">
        <v>19</v>
      </c>
      <c r="F1" s="61" t="s">
        <v>20</v>
      </c>
    </row>
    <row r="2" spans="1:6" ht="15" thickBot="1" x14ac:dyDescent="0.35">
      <c r="A2" s="56"/>
      <c r="B2" s="58"/>
      <c r="C2" s="19" t="s">
        <v>17</v>
      </c>
      <c r="D2" s="19" t="s">
        <v>18</v>
      </c>
      <c r="E2" s="62"/>
      <c r="F2" s="62"/>
    </row>
    <row r="3" spans="1:6" ht="15" thickBot="1" x14ac:dyDescent="0.35">
      <c r="A3" s="20">
        <v>1</v>
      </c>
      <c r="B3" s="21" t="s">
        <v>21</v>
      </c>
      <c r="C3" s="22">
        <v>4</v>
      </c>
      <c r="D3" s="22">
        <v>4</v>
      </c>
      <c r="E3" s="23">
        <f>AVERAGE(C3:D3)</f>
        <v>4</v>
      </c>
      <c r="F3" s="19" t="str">
        <f>IF(E3&gt;4,"зачтено","Не зачтено")</f>
        <v>Не зачтено</v>
      </c>
    </row>
    <row r="4" spans="1:6" ht="15" thickBot="1" x14ac:dyDescent="0.35">
      <c r="A4" s="24">
        <v>2</v>
      </c>
      <c r="B4" s="19" t="s">
        <v>22</v>
      </c>
      <c r="C4" s="25">
        <v>3</v>
      </c>
      <c r="D4" s="25">
        <v>4</v>
      </c>
      <c r="E4" s="26">
        <f t="shared" ref="E4:E12" si="0">AVERAGE(C4:D4)</f>
        <v>3.5</v>
      </c>
      <c r="F4" s="22" t="str">
        <f t="shared" ref="F4:F12" si="1">IF(E4&gt;4,"зачтено","Не зачтено")</f>
        <v>Не зачтено</v>
      </c>
    </row>
    <row r="5" spans="1:6" ht="15" thickBot="1" x14ac:dyDescent="0.35">
      <c r="A5" s="20">
        <v>3</v>
      </c>
      <c r="B5" s="22" t="s">
        <v>23</v>
      </c>
      <c r="C5" s="22">
        <v>4</v>
      </c>
      <c r="D5" s="22">
        <v>5</v>
      </c>
      <c r="E5" s="23">
        <f t="shared" si="0"/>
        <v>4.5</v>
      </c>
      <c r="F5" s="19" t="str">
        <f t="shared" si="1"/>
        <v>зачтено</v>
      </c>
    </row>
    <row r="6" spans="1:6" ht="15" thickBot="1" x14ac:dyDescent="0.35">
      <c r="A6" s="24">
        <v>4</v>
      </c>
      <c r="B6" s="19" t="s">
        <v>24</v>
      </c>
      <c r="C6" s="27">
        <v>5</v>
      </c>
      <c r="D6" s="27">
        <v>5</v>
      </c>
      <c r="E6" s="26">
        <f t="shared" si="0"/>
        <v>5</v>
      </c>
      <c r="F6" s="22" t="str">
        <f t="shared" si="1"/>
        <v>зачтено</v>
      </c>
    </row>
    <row r="7" spans="1:6" ht="15" thickBot="1" x14ac:dyDescent="0.35">
      <c r="A7" s="20">
        <v>5</v>
      </c>
      <c r="B7" s="22" t="s">
        <v>25</v>
      </c>
      <c r="C7" s="28">
        <v>3</v>
      </c>
      <c r="D7" s="28">
        <v>3</v>
      </c>
      <c r="E7" s="23">
        <f t="shared" si="0"/>
        <v>3</v>
      </c>
      <c r="F7" s="19" t="str">
        <f t="shared" si="1"/>
        <v>Не зачтено</v>
      </c>
    </row>
    <row r="8" spans="1:6" ht="15" thickBot="1" x14ac:dyDescent="0.35">
      <c r="A8" s="24">
        <v>6</v>
      </c>
      <c r="B8" s="19" t="s">
        <v>26</v>
      </c>
      <c r="C8" s="27">
        <v>4</v>
      </c>
      <c r="D8" s="27">
        <v>3</v>
      </c>
      <c r="E8" s="26">
        <f t="shared" si="0"/>
        <v>3.5</v>
      </c>
      <c r="F8" s="19" t="str">
        <f t="shared" si="1"/>
        <v>Не зачтено</v>
      </c>
    </row>
    <row r="9" spans="1:6" ht="15" thickBot="1" x14ac:dyDescent="0.35">
      <c r="A9" s="20">
        <v>7</v>
      </c>
      <c r="B9" s="22" t="s">
        <v>27</v>
      </c>
      <c r="C9" s="28">
        <v>5</v>
      </c>
      <c r="D9" s="28">
        <v>5</v>
      </c>
      <c r="E9" s="23">
        <f t="shared" si="0"/>
        <v>5</v>
      </c>
      <c r="F9" s="22" t="str">
        <f t="shared" si="1"/>
        <v>зачтено</v>
      </c>
    </row>
    <row r="10" spans="1:6" ht="15" thickBot="1" x14ac:dyDescent="0.35">
      <c r="A10" s="24">
        <v>8</v>
      </c>
      <c r="B10" s="19" t="s">
        <v>28</v>
      </c>
      <c r="C10" s="27">
        <v>4</v>
      </c>
      <c r="D10" s="27">
        <v>5</v>
      </c>
      <c r="E10" s="26">
        <f t="shared" si="0"/>
        <v>4.5</v>
      </c>
      <c r="F10" s="19" t="str">
        <f t="shared" si="1"/>
        <v>зачтено</v>
      </c>
    </row>
    <row r="11" spans="1:6" ht="15" thickBot="1" x14ac:dyDescent="0.35">
      <c r="A11" s="20">
        <v>9</v>
      </c>
      <c r="B11" s="22" t="s">
        <v>29</v>
      </c>
      <c r="C11" s="28">
        <v>5</v>
      </c>
      <c r="D11" s="28">
        <v>3</v>
      </c>
      <c r="E11" s="23">
        <f t="shared" si="0"/>
        <v>4</v>
      </c>
      <c r="F11" s="22" t="str">
        <f t="shared" si="1"/>
        <v>Не зачтено</v>
      </c>
    </row>
    <row r="12" spans="1:6" ht="15" thickBot="1" x14ac:dyDescent="0.35">
      <c r="A12" s="24">
        <v>10</v>
      </c>
      <c r="B12" s="19" t="s">
        <v>30</v>
      </c>
      <c r="C12" s="19">
        <v>3</v>
      </c>
      <c r="D12" s="19">
        <v>3</v>
      </c>
      <c r="E12" s="26">
        <f t="shared" si="0"/>
        <v>3</v>
      </c>
      <c r="F12" s="19" t="str">
        <f t="shared" si="1"/>
        <v>Не зачтено</v>
      </c>
    </row>
    <row r="17" spans="4:4" x14ac:dyDescent="0.3">
      <c r="D17" s="6"/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1" sqref="D11"/>
    </sheetView>
  </sheetViews>
  <sheetFormatPr defaultRowHeight="14.4" x14ac:dyDescent="0.3"/>
  <sheetData>
    <row r="1" spans="1:2" ht="15" thickBot="1" x14ac:dyDescent="0.35">
      <c r="A1" s="4" t="s">
        <v>31</v>
      </c>
      <c r="B1" s="3" t="str">
        <f>IF(A1="Красный","стой","едь")</f>
        <v>стой</v>
      </c>
    </row>
    <row r="2" spans="1:2" ht="15" thickBot="1" x14ac:dyDescent="0.35">
      <c r="A2" s="17" t="s">
        <v>32</v>
      </c>
      <c r="B2" s="5" t="str">
        <f>IF(A2="зеленый","едь","стой")</f>
        <v>едь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6" sqref="F6"/>
    </sheetView>
  </sheetViews>
  <sheetFormatPr defaultRowHeight="14.4" x14ac:dyDescent="0.3"/>
  <cols>
    <col min="1" max="3" width="17.77734375" customWidth="1"/>
  </cols>
  <sheetData>
    <row r="1" spans="1:3" ht="15" thickBot="1" x14ac:dyDescent="0.35">
      <c r="A1" s="18" t="s">
        <v>33</v>
      </c>
      <c r="B1" s="18" t="s">
        <v>34</v>
      </c>
      <c r="C1" s="18" t="s">
        <v>35</v>
      </c>
    </row>
    <row r="2" spans="1:3" ht="15" thickBot="1" x14ac:dyDescent="0.35">
      <c r="A2" s="16" t="s">
        <v>36</v>
      </c>
      <c r="B2" s="16" t="s">
        <v>43</v>
      </c>
      <c r="C2" s="16" t="str">
        <f>IF(B2="Пасмурно","возьмите зонт"," ")</f>
        <v>возьмите зонт</v>
      </c>
    </row>
    <row r="3" spans="1:3" ht="15" thickBot="1" x14ac:dyDescent="0.35">
      <c r="A3" s="4" t="s">
        <v>37</v>
      </c>
      <c r="B3" s="4" t="s">
        <v>44</v>
      </c>
      <c r="C3" s="4" t="str">
        <f t="shared" ref="C3:C8" si="0">IF(B3="Пасмурно","возьмите зонт"," ")</f>
        <v xml:space="preserve"> </v>
      </c>
    </row>
    <row r="4" spans="1:3" ht="15" thickBot="1" x14ac:dyDescent="0.35">
      <c r="A4" s="16" t="s">
        <v>38</v>
      </c>
      <c r="B4" s="16" t="s">
        <v>45</v>
      </c>
      <c r="C4" s="4" t="str">
        <f t="shared" si="0"/>
        <v xml:space="preserve"> </v>
      </c>
    </row>
    <row r="5" spans="1:3" ht="15" thickBot="1" x14ac:dyDescent="0.35">
      <c r="A5" s="4" t="s">
        <v>39</v>
      </c>
      <c r="B5" s="4" t="s">
        <v>43</v>
      </c>
      <c r="C5" s="16" t="str">
        <f t="shared" si="0"/>
        <v>возьмите зонт</v>
      </c>
    </row>
    <row r="6" spans="1:3" ht="15" thickBot="1" x14ac:dyDescent="0.35">
      <c r="A6" s="16" t="s">
        <v>40</v>
      </c>
      <c r="B6" s="16" t="s">
        <v>46</v>
      </c>
      <c r="C6" s="4" t="str">
        <f t="shared" si="0"/>
        <v xml:space="preserve"> </v>
      </c>
    </row>
    <row r="7" spans="1:3" ht="15" thickBot="1" x14ac:dyDescent="0.35">
      <c r="A7" s="4" t="s">
        <v>41</v>
      </c>
      <c r="B7" s="4" t="s">
        <v>43</v>
      </c>
      <c r="C7" s="16" t="str">
        <f t="shared" si="0"/>
        <v>возьмите зонт</v>
      </c>
    </row>
    <row r="8" spans="1:3" ht="15" thickBot="1" x14ac:dyDescent="0.35">
      <c r="A8" s="17" t="s">
        <v>42</v>
      </c>
      <c r="B8" s="17" t="s">
        <v>44</v>
      </c>
      <c r="C8" s="4" t="str">
        <f t="shared" si="0"/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6" workbookViewId="0">
      <selection activeCell="D26" sqref="D26"/>
    </sheetView>
  </sheetViews>
  <sheetFormatPr defaultRowHeight="14.4" x14ac:dyDescent="0.3"/>
  <cols>
    <col min="1" max="1" width="4.5546875" customWidth="1"/>
    <col min="2" max="2" width="38.88671875" customWidth="1"/>
    <col min="3" max="3" width="18.109375" customWidth="1"/>
    <col min="4" max="4" width="17.77734375" customWidth="1"/>
  </cols>
  <sheetData>
    <row r="1" spans="1:4" x14ac:dyDescent="0.3">
      <c r="A1" s="63" t="s">
        <v>47</v>
      </c>
      <c r="B1" s="63"/>
      <c r="C1" s="63"/>
      <c r="D1" s="63"/>
    </row>
    <row r="2" spans="1:4" ht="15" thickBot="1" x14ac:dyDescent="0.35"/>
    <row r="3" spans="1:4" ht="15" thickBot="1" x14ac:dyDescent="0.35">
      <c r="A3" s="37" t="s">
        <v>13</v>
      </c>
      <c r="B3" s="38" t="s">
        <v>48</v>
      </c>
      <c r="C3" s="37" t="s">
        <v>49</v>
      </c>
      <c r="D3" s="39" t="s">
        <v>50</v>
      </c>
    </row>
    <row r="4" spans="1:4" ht="15" thickBot="1" x14ac:dyDescent="0.35">
      <c r="A4" s="33">
        <v>1</v>
      </c>
      <c r="B4" s="34" t="s">
        <v>60</v>
      </c>
      <c r="C4" s="35" t="s">
        <v>52</v>
      </c>
      <c r="D4" s="36">
        <v>18000</v>
      </c>
    </row>
    <row r="5" spans="1:4" ht="15" thickBot="1" x14ac:dyDescent="0.35">
      <c r="A5" s="29">
        <v>2</v>
      </c>
      <c r="B5" s="30" t="s">
        <v>61</v>
      </c>
      <c r="C5" s="31" t="s">
        <v>53</v>
      </c>
      <c r="D5" s="32">
        <v>14500</v>
      </c>
    </row>
    <row r="6" spans="1:4" ht="15" thickBot="1" x14ac:dyDescent="0.35">
      <c r="A6" s="33">
        <v>3</v>
      </c>
      <c r="B6" s="34" t="s">
        <v>62</v>
      </c>
      <c r="C6" s="35" t="s">
        <v>54</v>
      </c>
      <c r="D6" s="36">
        <v>10000</v>
      </c>
    </row>
    <row r="7" spans="1:4" ht="15" thickBot="1" x14ac:dyDescent="0.35">
      <c r="A7" s="29">
        <v>4</v>
      </c>
      <c r="B7" s="30" t="s">
        <v>63</v>
      </c>
      <c r="C7" s="31" t="s">
        <v>54</v>
      </c>
      <c r="D7" s="32">
        <v>10000</v>
      </c>
    </row>
    <row r="8" spans="1:4" ht="15" thickBot="1" x14ac:dyDescent="0.35">
      <c r="A8" s="33">
        <v>5</v>
      </c>
      <c r="B8" s="34" t="s">
        <v>64</v>
      </c>
      <c r="C8" s="35" t="s">
        <v>55</v>
      </c>
      <c r="D8" s="36">
        <v>6800</v>
      </c>
    </row>
    <row r="9" spans="1:4" ht="15" thickBot="1" x14ac:dyDescent="0.35">
      <c r="A9" s="29">
        <v>6</v>
      </c>
      <c r="B9" s="30" t="s">
        <v>65</v>
      </c>
      <c r="C9" s="31" t="s">
        <v>56</v>
      </c>
      <c r="D9" s="32">
        <v>5400</v>
      </c>
    </row>
    <row r="10" spans="1:4" ht="15" thickBot="1" x14ac:dyDescent="0.35">
      <c r="A10" s="33">
        <v>7</v>
      </c>
      <c r="B10" s="34" t="s">
        <v>66</v>
      </c>
      <c r="C10" s="35" t="s">
        <v>57</v>
      </c>
      <c r="D10" s="36">
        <v>3000</v>
      </c>
    </row>
    <row r="11" spans="1:4" ht="15" thickBot="1" x14ac:dyDescent="0.35">
      <c r="A11" s="29">
        <v>8</v>
      </c>
      <c r="B11" s="30" t="s">
        <v>67</v>
      </c>
      <c r="C11" s="31" t="s">
        <v>58</v>
      </c>
      <c r="D11" s="32">
        <v>2700</v>
      </c>
    </row>
    <row r="12" spans="1:4" ht="15" thickBot="1" x14ac:dyDescent="0.35">
      <c r="A12" s="33">
        <v>9</v>
      </c>
      <c r="B12" s="34" t="s">
        <v>68</v>
      </c>
      <c r="C12" s="35" t="s">
        <v>59</v>
      </c>
      <c r="D12" s="36">
        <v>8000</v>
      </c>
    </row>
    <row r="13" spans="1:4" ht="15" thickBot="1" x14ac:dyDescent="0.35">
      <c r="A13" s="29">
        <v>10</v>
      </c>
      <c r="B13" s="30" t="s">
        <v>69</v>
      </c>
      <c r="C13" s="31" t="s">
        <v>59</v>
      </c>
      <c r="D13" s="32">
        <v>8000</v>
      </c>
    </row>
    <row r="14" spans="1:4" ht="15" thickBot="1" x14ac:dyDescent="0.35">
      <c r="A14" s="17"/>
      <c r="B14" s="40" t="s">
        <v>51</v>
      </c>
      <c r="C14" s="17"/>
      <c r="D14" s="5">
        <f>SUM(D4:D13)</f>
        <v>86400</v>
      </c>
    </row>
    <row r="15" spans="1:4" ht="15" thickBot="1" x14ac:dyDescent="0.35"/>
    <row r="16" spans="1:4" ht="15" thickBot="1" x14ac:dyDescent="0.35">
      <c r="B16" s="41" t="s">
        <v>70</v>
      </c>
      <c r="C16" s="15"/>
      <c r="D16" s="14">
        <f>MIN(D4:D13)</f>
        <v>2700</v>
      </c>
    </row>
    <row r="17" spans="2:4" ht="15" thickBot="1" x14ac:dyDescent="0.35">
      <c r="B17" s="43" t="s">
        <v>71</v>
      </c>
      <c r="C17" s="4"/>
      <c r="D17" s="3">
        <f>MAX(D4:D13)</f>
        <v>18000</v>
      </c>
    </row>
    <row r="18" spans="2:4" ht="15" thickBot="1" x14ac:dyDescent="0.35">
      <c r="B18" s="42" t="s">
        <v>72</v>
      </c>
      <c r="C18" s="16"/>
      <c r="D18" s="10">
        <f>AVERAGE(D4:D13)</f>
        <v>8640</v>
      </c>
    </row>
    <row r="19" spans="2:4" ht="15" thickBot="1" x14ac:dyDescent="0.35">
      <c r="B19" s="44" t="s">
        <v>73</v>
      </c>
      <c r="C19" s="4">
        <v>5000</v>
      </c>
      <c r="D19" s="3">
        <f>COUNTIF(D4:D13,"&lt;"&amp;C19)</f>
        <v>2</v>
      </c>
    </row>
    <row r="20" spans="2:4" ht="15" thickBot="1" x14ac:dyDescent="0.35">
      <c r="B20" s="42" t="s">
        <v>74</v>
      </c>
      <c r="C20" s="16">
        <v>5000</v>
      </c>
      <c r="D20" s="10">
        <f>COUNTIF(D4:D13,"&lt;"&amp;C20)</f>
        <v>2</v>
      </c>
    </row>
    <row r="21" spans="2:4" ht="15" thickBot="1" x14ac:dyDescent="0.35">
      <c r="B21" s="43" t="s">
        <v>75</v>
      </c>
      <c r="C21" s="4"/>
      <c r="D21" s="45">
        <f>D20/D14</f>
        <v>2.3148148148148147E-5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2025-02-14T13:23:36Z</dcterms:modified>
</cp:coreProperties>
</file>