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13_ncr:1_{3B7DD6AE-19A0-4972-B18E-665F22B125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Число пользователей+посещения" sheetId="1" r:id="rId1"/>
    <sheet name="Книговыдача" sheetId="3" r:id="rId2"/>
    <sheet name="Массовые мероприятия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D7" i="3"/>
  <c r="T7" i="3"/>
  <c r="D7" i="2"/>
  <c r="F8" i="1"/>
  <c r="E7" i="3"/>
  <c r="U7" i="3"/>
  <c r="H8" i="1"/>
  <c r="H7" i="2"/>
  <c r="M7" i="3"/>
  <c r="C8" i="3"/>
  <c r="F7" i="3"/>
  <c r="V7" i="3"/>
  <c r="H9" i="1"/>
  <c r="G7" i="3"/>
  <c r="W7" i="3"/>
  <c r="I8" i="1"/>
  <c r="I9" i="1" s="1"/>
  <c r="AB7" i="3"/>
  <c r="AC7" i="3"/>
  <c r="M8" i="1"/>
  <c r="M9" i="1" s="1"/>
  <c r="I7" i="2"/>
  <c r="H8" i="2"/>
  <c r="H7" i="3"/>
  <c r="X7" i="3"/>
  <c r="X8" i="3" s="1"/>
  <c r="AB8" i="3"/>
  <c r="D8" i="1"/>
  <c r="Z7" i="3"/>
  <c r="Z8" i="3" s="1"/>
  <c r="AA7" i="3"/>
  <c r="AA8" i="3" s="1"/>
  <c r="J7" i="2"/>
  <c r="B8" i="1"/>
  <c r="L7" i="3"/>
  <c r="L8" i="3" s="1"/>
  <c r="J8" i="1"/>
  <c r="N7" i="3"/>
  <c r="N8" i="1"/>
  <c r="N9" i="1" s="1"/>
  <c r="I7" i="3"/>
  <c r="J8" i="3" s="1"/>
  <c r="Y7" i="3"/>
  <c r="Y8" i="3" s="1"/>
  <c r="M8" i="3"/>
  <c r="AC8" i="3"/>
  <c r="G8" i="1"/>
  <c r="G9" i="1" s="1"/>
  <c r="D9" i="1"/>
  <c r="N8" i="3"/>
  <c r="C8" i="1"/>
  <c r="C9" i="1"/>
  <c r="E7" i="2"/>
  <c r="B8" i="3"/>
  <c r="B9" i="1"/>
  <c r="K8" i="1"/>
  <c r="K9" i="1" s="1"/>
  <c r="J7" i="3"/>
  <c r="K8" i="3" s="1"/>
  <c r="K7" i="3"/>
  <c r="O7" i="3"/>
  <c r="O8" i="3" s="1"/>
  <c r="P7" i="3"/>
  <c r="P8" i="3" s="1"/>
  <c r="D8" i="3"/>
  <c r="T8" i="3"/>
  <c r="G7" i="2"/>
  <c r="L8" i="1"/>
  <c r="L9" i="1" s="1"/>
  <c r="E8" i="3"/>
  <c r="U8" i="3"/>
  <c r="F7" i="2"/>
  <c r="J9" i="1"/>
  <c r="R7" i="3"/>
  <c r="R8" i="3" s="1"/>
  <c r="F8" i="3"/>
  <c r="V8" i="3"/>
  <c r="K7" i="2"/>
  <c r="O8" i="1"/>
  <c r="C7" i="3"/>
  <c r="S7" i="3"/>
  <c r="S8" i="3" s="1"/>
  <c r="G8" i="3"/>
  <c r="W8" i="3"/>
  <c r="E8" i="2"/>
  <c r="E8" i="1"/>
  <c r="E9" i="1" s="1"/>
  <c r="Q7" i="3"/>
  <c r="Q8" i="3" s="1"/>
  <c r="I8" i="3"/>
  <c r="H8" i="3"/>
  <c r="O9" i="1"/>
  <c r="K8" i="2"/>
  <c r="J8" i="2"/>
  <c r="I8" i="2"/>
  <c r="F9" i="1"/>
  <c r="F8" i="2"/>
  <c r="G8" i="2"/>
  <c r="D8" i="2"/>
</calcChain>
</file>

<file path=xl/sharedStrings.xml><?xml version="1.0" encoding="utf-8"?>
<sst xmlns="http://schemas.openxmlformats.org/spreadsheetml/2006/main" count="90" uniqueCount="67">
  <si>
    <t>Числа месяца</t>
  </si>
  <si>
    <t>Количество зарегистрированных пользователей библиотеки, человек</t>
  </si>
  <si>
    <t>Количество посещений пользователей для получения инф-биб.услуг в стенах библиотеки (абонемент+читальный зал)</t>
  </si>
  <si>
    <t>Количество обращений удаленных пользователей (интернет, телефон, соц. сети, мессенджеры, сайт)</t>
  </si>
  <si>
    <t>Примечание</t>
  </si>
  <si>
    <t>ВСЕГО (3+4+5)</t>
  </si>
  <si>
    <t>Общее число новых гр.1</t>
  </si>
  <si>
    <t>Из гр.1</t>
  </si>
  <si>
    <t>Общее число новых посещений гр.2</t>
  </si>
  <si>
    <t>Из гр.2</t>
  </si>
  <si>
    <t>Дети (до 14 л.)</t>
  </si>
  <si>
    <t>Молодежь (15-35 л.)</t>
  </si>
  <si>
    <t>Прочие 35+</t>
  </si>
  <si>
    <t>Пенсионеры</t>
  </si>
  <si>
    <t xml:space="preserve"> инвалиды </t>
  </si>
  <si>
    <t>Всего в стенах библиотеки  (9+10+11)</t>
  </si>
  <si>
    <t>инвалиды</t>
  </si>
  <si>
    <t>внестационар</t>
  </si>
  <si>
    <t>На начало месяца</t>
  </si>
  <si>
    <t>Всего за месяц</t>
  </si>
  <si>
    <t>Итого с начала года</t>
  </si>
  <si>
    <t>Дата проведения/ дата начала</t>
  </si>
  <si>
    <t>Наименование мероприятия</t>
  </si>
  <si>
    <t>Направление</t>
  </si>
  <si>
    <t>Кол-во мероприятий</t>
  </si>
  <si>
    <t>Всего  участников (7+8+ 9)  гр.1</t>
  </si>
  <si>
    <t>из них по возрастам</t>
  </si>
  <si>
    <t>Из общего числа (из гр. 1)</t>
  </si>
  <si>
    <t>Мероприятие в рамках</t>
  </si>
  <si>
    <t>Платное</t>
  </si>
  <si>
    <t>Молодежь (до 30 л.)</t>
  </si>
  <si>
    <t>Прочие</t>
  </si>
  <si>
    <t>Инвалиды</t>
  </si>
  <si>
    <t>Внестационар</t>
  </si>
  <si>
    <t>Х</t>
  </si>
  <si>
    <t>Всего за год</t>
  </si>
  <si>
    <t>Удаленно</t>
  </si>
  <si>
    <t xml:space="preserve">Инвалиды </t>
  </si>
  <si>
    <t>Прочие (30+)</t>
  </si>
  <si>
    <t>Молодежь (14+)</t>
  </si>
  <si>
    <t>Краеведение</t>
  </si>
  <si>
    <t>аудиокниги</t>
  </si>
  <si>
    <t>прочее (в т.ч. журналы)</t>
  </si>
  <si>
    <t>Д. Детская литература</t>
  </si>
  <si>
    <t>Художественная лит-ра</t>
  </si>
  <si>
    <t xml:space="preserve"> Языкознание.       Литературоведение</t>
  </si>
  <si>
    <t>Спорт                         Искусство</t>
  </si>
  <si>
    <t>Сельское хозяйство</t>
  </si>
  <si>
    <t>Техника</t>
  </si>
  <si>
    <t>Естеств. Науки                                Медицина</t>
  </si>
  <si>
    <t>Общ.-политич. лит-ра</t>
  </si>
  <si>
    <t>Локальная библиотека</t>
  </si>
  <si>
    <t>Консультант +</t>
  </si>
  <si>
    <t>Литрес</t>
  </si>
  <si>
    <t>Президентская</t>
  </si>
  <si>
    <t>НЭБ</t>
  </si>
  <si>
    <t xml:space="preserve"> инвалиды (В общем числе)</t>
  </si>
  <si>
    <t>Молодежь (14-30 л.)</t>
  </si>
  <si>
    <t>Из гр.3</t>
  </si>
  <si>
    <t>Из них  по возрастам гр.3</t>
  </si>
  <si>
    <t>Всего выдано справок (25+26+27)      гр.3</t>
  </si>
  <si>
    <t>По отраслям гр.2</t>
  </si>
  <si>
    <t>Всего выдано книг (абонемент+читальный зал; (13-23) гр.2</t>
  </si>
  <si>
    <t>Электронные ресурсы</t>
  </si>
  <si>
    <t>Из гр. 1</t>
  </si>
  <si>
    <t>Из них по возрастам гр.1</t>
  </si>
  <si>
    <t xml:space="preserve">Всего выдано книг (абонемент+читальный зал; 3+4+5+ Электронные ресурсы (7+8+9+10+11)      гр.1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</si>
</sst>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 Black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textRotation="90" wrapText="1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49" fontId="8" fillId="6" borderId="6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 shrinkToFit="1"/>
    </xf>
    <xf numFmtId="1" fontId="1" fillId="0" borderId="1" xfId="0" applyNumberFormat="1" applyFont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1" fontId="9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/>
    <xf numFmtId="0" fontId="5" fillId="4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7" borderId="1" xfId="0" applyFont="1" applyFill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5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textRotation="90" wrapText="1"/>
    </xf>
    <xf numFmtId="0" fontId="0" fillId="4" borderId="6" xfId="0" applyFill="1" applyBorder="1"/>
    <xf numFmtId="0" fontId="7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3"/>
  <sheetViews>
    <sheetView workbookViewId="0">
      <pane xSplit="16" ySplit="6" topLeftCell="Q7" activePane="bottomRight" state="frozen"/>
      <selection pane="topRight" activeCell="Q1" sqref="Q1"/>
      <selection pane="bottomLeft" activeCell="A7" sqref="A7"/>
      <selection pane="bottomRight" activeCell="C7" sqref="C7"/>
    </sheetView>
  </sheetViews>
  <sheetFormatPr defaultColWidth="9.140625" defaultRowHeight="15.75" x14ac:dyDescent="0.25"/>
  <cols>
    <col min="1" max="1" width="18.7109375" style="5" customWidth="1"/>
    <col min="2" max="2" width="16.7109375" style="4" customWidth="1"/>
    <col min="3" max="6" width="8.7109375" style="1" customWidth="1"/>
    <col min="7" max="7" width="8.7109375" style="3" customWidth="1"/>
    <col min="8" max="8" width="16.7109375" style="4" customWidth="1"/>
    <col min="9" max="11" width="8.7109375" style="1" customWidth="1"/>
    <col min="12" max="12" width="8.5703125" style="1" customWidth="1"/>
    <col min="13" max="14" width="9.42578125" style="3" customWidth="1"/>
    <col min="15" max="15" width="18.7109375" style="2" customWidth="1"/>
    <col min="16" max="16" width="13.28515625" style="1" customWidth="1"/>
    <col min="17" max="25" width="9.140625" style="1" customWidth="1"/>
    <col min="26" max="16384" width="9.140625" style="1"/>
  </cols>
  <sheetData>
    <row r="1" spans="1:16" ht="33.75" customHeight="1" x14ac:dyDescent="0.2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1"/>
      <c r="M1" s="72"/>
      <c r="N1" s="72"/>
      <c r="O1" s="72"/>
      <c r="P1" s="72"/>
    </row>
    <row r="2" spans="1:16" ht="54" customHeight="1" x14ac:dyDescent="0.25">
      <c r="A2" s="64" t="s">
        <v>0</v>
      </c>
      <c r="B2" s="64" t="s">
        <v>1</v>
      </c>
      <c r="C2" s="65"/>
      <c r="D2" s="65"/>
      <c r="E2" s="65"/>
      <c r="F2" s="65"/>
      <c r="G2" s="66"/>
      <c r="H2" s="64" t="s">
        <v>2</v>
      </c>
      <c r="I2" s="65"/>
      <c r="J2" s="65"/>
      <c r="K2" s="65"/>
      <c r="L2" s="65"/>
      <c r="M2" s="65"/>
      <c r="N2" s="66"/>
      <c r="O2" s="73" t="s">
        <v>3</v>
      </c>
      <c r="P2" s="76" t="s">
        <v>4</v>
      </c>
    </row>
    <row r="3" spans="1:16" ht="42.75" customHeight="1" x14ac:dyDescent="0.25">
      <c r="A3" s="67"/>
      <c r="B3" s="70" t="s">
        <v>5</v>
      </c>
      <c r="C3" s="69" t="s">
        <v>6</v>
      </c>
      <c r="D3" s="65"/>
      <c r="E3" s="65"/>
      <c r="F3" s="26" t="s">
        <v>7</v>
      </c>
      <c r="G3" s="26" t="s">
        <v>7</v>
      </c>
      <c r="H3" s="69" t="s">
        <v>8</v>
      </c>
      <c r="I3" s="65"/>
      <c r="J3" s="65"/>
      <c r="K3" s="65"/>
      <c r="L3" s="26" t="s">
        <v>9</v>
      </c>
      <c r="M3" s="26" t="s">
        <v>9</v>
      </c>
      <c r="N3" s="26" t="s">
        <v>9</v>
      </c>
      <c r="O3" s="67"/>
      <c r="P3" s="67"/>
    </row>
    <row r="4" spans="1:16" ht="127.5" customHeight="1" x14ac:dyDescent="0.25">
      <c r="A4" s="68"/>
      <c r="B4" s="68"/>
      <c r="C4" s="21" t="s">
        <v>10</v>
      </c>
      <c r="D4" s="21" t="s">
        <v>11</v>
      </c>
      <c r="E4" s="21" t="s">
        <v>12</v>
      </c>
      <c r="F4" s="27" t="s">
        <v>13</v>
      </c>
      <c r="G4" s="27" t="s">
        <v>14</v>
      </c>
      <c r="H4" s="25" t="s">
        <v>15</v>
      </c>
      <c r="I4" s="21" t="s">
        <v>10</v>
      </c>
      <c r="J4" s="21" t="s">
        <v>11</v>
      </c>
      <c r="K4" s="21" t="s">
        <v>12</v>
      </c>
      <c r="L4" s="27" t="s">
        <v>13</v>
      </c>
      <c r="M4" s="27" t="s">
        <v>16</v>
      </c>
      <c r="N4" s="27" t="s">
        <v>17</v>
      </c>
      <c r="O4" s="68"/>
      <c r="P4" s="68"/>
    </row>
    <row r="5" spans="1:16" s="15" customFormat="1" ht="18" customHeight="1" x14ac:dyDescent="0.25">
      <c r="A5" s="18">
        <v>1</v>
      </c>
      <c r="B5" s="19">
        <v>2</v>
      </c>
      <c r="C5" s="18">
        <v>3</v>
      </c>
      <c r="D5" s="18">
        <v>4</v>
      </c>
      <c r="E5" s="18">
        <v>5</v>
      </c>
      <c r="F5" s="28">
        <v>6</v>
      </c>
      <c r="G5" s="28">
        <v>7</v>
      </c>
      <c r="H5" s="19">
        <v>8</v>
      </c>
      <c r="I5" s="18">
        <v>9</v>
      </c>
      <c r="J5" s="18">
        <v>10</v>
      </c>
      <c r="K5" s="18">
        <v>11</v>
      </c>
      <c r="L5" s="28">
        <v>12</v>
      </c>
      <c r="M5" s="28">
        <v>13</v>
      </c>
      <c r="N5" s="28">
        <v>14</v>
      </c>
      <c r="O5" s="17">
        <v>15</v>
      </c>
      <c r="P5" s="16">
        <v>16</v>
      </c>
    </row>
    <row r="6" spans="1:16" s="13" customFormat="1" ht="24.75" customHeight="1" x14ac:dyDescent="0.25">
      <c r="A6" s="20" t="s">
        <v>18</v>
      </c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6" customFormat="1" ht="17.100000000000001" customHeight="1" x14ac:dyDescent="0.25">
      <c r="A7" s="24"/>
      <c r="B7" s="12"/>
      <c r="C7" s="9"/>
      <c r="D7" s="9"/>
      <c r="E7" s="9"/>
      <c r="F7" s="29"/>
      <c r="G7" s="29"/>
      <c r="H7" s="11"/>
      <c r="I7" s="9"/>
      <c r="J7" s="9"/>
      <c r="K7" s="9"/>
      <c r="L7" s="29"/>
      <c r="M7" s="29"/>
      <c r="N7" s="29"/>
      <c r="O7" s="10"/>
      <c r="P7" s="9"/>
    </row>
    <row r="8" spans="1:16" x14ac:dyDescent="0.25">
      <c r="A8" s="20" t="s">
        <v>19</v>
      </c>
      <c r="B8" s="7">
        <f ca="1">SUM(INDIRECT("B7:B"&amp;ROW()-1))</f>
        <v>0</v>
      </c>
      <c r="C8" s="7">
        <f ca="1">SUM(INDIRECT("C7:C"&amp;ROW()-1))</f>
        <v>0</v>
      </c>
      <c r="D8" s="7">
        <f ca="1">SUM(INDIRECT("D7:D"&amp;ROW()-1))</f>
        <v>0</v>
      </c>
      <c r="E8" s="7">
        <f ca="1">SUM(INDIRECT("E7:E"&amp;ROW()-1))</f>
        <v>0</v>
      </c>
      <c r="F8" s="7">
        <f ca="1">SUM(INDIRECT("F7:F"&amp;ROW()-1))</f>
        <v>0</v>
      </c>
      <c r="G8" s="7">
        <f ca="1">SUM(INDIRECT("G7:G"&amp;ROW()-1))</f>
        <v>0</v>
      </c>
      <c r="H8" s="7">
        <f ca="1">SUM(INDIRECT("H7:H"&amp;ROW()-1))</f>
        <v>0</v>
      </c>
      <c r="I8" s="7">
        <f ca="1">SUM(INDIRECT("I7:I"&amp;ROW()-1))</f>
        <v>0</v>
      </c>
      <c r="J8" s="7">
        <f ca="1">SUM(INDIRECT("J7:J"&amp;ROW()-1))</f>
        <v>0</v>
      </c>
      <c r="K8" s="7">
        <f ca="1">SUM(INDIRECT("K7:K"&amp;ROW()-1))</f>
        <v>0</v>
      </c>
      <c r="L8" s="7">
        <f ca="1">SUM(INDIRECT("L7:L"&amp;ROW()-1))</f>
        <v>0</v>
      </c>
      <c r="M8" s="7">
        <f ca="1">SUM(INDIRECT("M7:M"&amp;ROW()-1))</f>
        <v>0</v>
      </c>
      <c r="N8" s="7">
        <f ca="1">SUM(INDIRECT("N7:N"&amp;ROW()-1))</f>
        <v>0</v>
      </c>
      <c r="O8" s="7">
        <f ca="1">SUM(INDIRECT("O7:O"&amp;ROW()-1))</f>
        <v>0</v>
      </c>
      <c r="P8" s="7"/>
    </row>
    <row r="9" spans="1:16" ht="28.5" x14ac:dyDescent="0.25">
      <c r="A9" s="22" t="s">
        <v>20</v>
      </c>
      <c r="B9" s="23">
        <f ca="1">SUM(INDIRECT("B"&amp;ROW()-1)+B6)</f>
        <v>0</v>
      </c>
      <c r="C9" s="23">
        <f ca="1">SUM(INDIRECT("C"&amp;ROW()-1)+C6)</f>
        <v>0</v>
      </c>
      <c r="D9" s="23">
        <f ca="1">SUM(INDIRECT("D"&amp;ROW()-1)+D6)</f>
        <v>0</v>
      </c>
      <c r="E9" s="23">
        <f ca="1">SUM(INDIRECT("E"&amp;ROW()-1)+E6)</f>
        <v>0</v>
      </c>
      <c r="F9" s="23">
        <f ca="1">SUM(INDIRECT("F"&amp;ROW()-1)+F6)</f>
        <v>0</v>
      </c>
      <c r="G9" s="23">
        <f ca="1">SUM(INDIRECT("G"&amp;ROW()-1)+G6)</f>
        <v>0</v>
      </c>
      <c r="H9" s="23">
        <f ca="1">SUM(INDIRECT("H"&amp;ROW()-1)+H6)</f>
        <v>0</v>
      </c>
      <c r="I9" s="23">
        <f ca="1">SUM(INDIRECT("I"&amp;ROW()-1)+I6)</f>
        <v>0</v>
      </c>
      <c r="J9" s="23">
        <f ca="1">SUM(INDIRECT("J"&amp;ROW()-1)+J6)</f>
        <v>0</v>
      </c>
      <c r="K9" s="23">
        <f ca="1">SUM(INDIRECT("K"&amp;ROW()-1)+K6)</f>
        <v>0</v>
      </c>
      <c r="L9" s="23">
        <f ca="1">SUM(INDIRECT("L"&amp;ROW()-1)+L6)</f>
        <v>0</v>
      </c>
      <c r="M9" s="23">
        <f ca="1">SUM(INDIRECT("M"&amp;ROW()-1)+M6)</f>
        <v>0</v>
      </c>
      <c r="N9" s="23">
        <f ca="1">SUM(INDIRECT("N"&amp;ROW()-1)+N6)</f>
        <v>0</v>
      </c>
      <c r="O9" s="23">
        <f ca="1">SUM(INDIRECT("O"&amp;ROW()-1)+O6)</f>
        <v>0</v>
      </c>
      <c r="P9" s="23"/>
    </row>
    <row r="10" spans="1:16" x14ac:dyDescent="0.25">
      <c r="B10" s="1"/>
      <c r="G10" s="1"/>
      <c r="H10" s="1"/>
      <c r="M10" s="1"/>
      <c r="N10" s="1"/>
      <c r="O10" s="1"/>
    </row>
    <row r="11" spans="1:16" x14ac:dyDescent="0.25">
      <c r="B11" s="1"/>
      <c r="G11" s="1"/>
      <c r="H11" s="1"/>
      <c r="M11" s="1"/>
      <c r="N11" s="1"/>
      <c r="O11" s="1"/>
    </row>
    <row r="12" spans="1:16" x14ac:dyDescent="0.25">
      <c r="B12" s="1"/>
      <c r="G12" s="1"/>
      <c r="H12" s="1"/>
      <c r="M12" s="1"/>
      <c r="N12" s="1"/>
      <c r="O12" s="1"/>
    </row>
    <row r="13" spans="1:16" x14ac:dyDescent="0.25">
      <c r="B13" s="1"/>
      <c r="G13" s="1"/>
      <c r="H13" s="1"/>
      <c r="M13" s="1"/>
      <c r="N13" s="1"/>
      <c r="O13" s="1"/>
    </row>
    <row r="14" spans="1:16" x14ac:dyDescent="0.25">
      <c r="B14" s="1"/>
      <c r="G14" s="1"/>
      <c r="H14" s="1"/>
      <c r="M14" s="1"/>
      <c r="N14" s="1"/>
      <c r="O14" s="1"/>
    </row>
    <row r="15" spans="1:16" x14ac:dyDescent="0.25">
      <c r="B15" s="1"/>
      <c r="G15" s="1"/>
      <c r="H15" s="1"/>
      <c r="M15" s="1"/>
      <c r="N15" s="1"/>
      <c r="O15" s="1"/>
    </row>
    <row r="16" spans="1:16" x14ac:dyDescent="0.25">
      <c r="B16" s="1"/>
      <c r="G16" s="1"/>
      <c r="H16" s="1"/>
      <c r="M16" s="1"/>
      <c r="N16" s="1"/>
      <c r="O16" s="1"/>
    </row>
    <row r="17" spans="2:15" x14ac:dyDescent="0.25">
      <c r="B17" s="1"/>
      <c r="G17" s="1"/>
      <c r="H17" s="1"/>
      <c r="M17" s="1"/>
      <c r="N17" s="1"/>
      <c r="O17" s="1"/>
    </row>
    <row r="18" spans="2:15" x14ac:dyDescent="0.25">
      <c r="B18" s="1"/>
      <c r="G18" s="1"/>
      <c r="H18" s="1"/>
      <c r="M18" s="1"/>
      <c r="N18" s="1"/>
      <c r="O18" s="1"/>
    </row>
    <row r="19" spans="2:15" x14ac:dyDescent="0.25">
      <c r="B19" s="1"/>
      <c r="G19" s="1"/>
      <c r="H19" s="1"/>
      <c r="M19" s="1"/>
      <c r="N19" s="1"/>
      <c r="O19" s="1"/>
    </row>
    <row r="20" spans="2:15" x14ac:dyDescent="0.25">
      <c r="B20" s="1"/>
      <c r="G20" s="1"/>
      <c r="H20" s="1"/>
      <c r="M20" s="1"/>
      <c r="N20" s="1"/>
      <c r="O20" s="1"/>
    </row>
    <row r="21" spans="2:15" x14ac:dyDescent="0.25">
      <c r="B21" s="1"/>
      <c r="G21" s="1"/>
      <c r="H21" s="1"/>
      <c r="M21" s="1"/>
      <c r="N21" s="1"/>
      <c r="O21" s="1"/>
    </row>
    <row r="22" spans="2:15" x14ac:dyDescent="0.25">
      <c r="B22" s="1"/>
      <c r="G22" s="1"/>
      <c r="H22" s="1"/>
      <c r="M22" s="1"/>
      <c r="N22" s="1"/>
      <c r="O22" s="1"/>
    </row>
    <row r="23" spans="2:15" x14ac:dyDescent="0.25">
      <c r="B23" s="1"/>
      <c r="G23" s="1"/>
      <c r="H23" s="1"/>
      <c r="M23" s="1"/>
      <c r="N23" s="1"/>
      <c r="O23" s="1"/>
    </row>
    <row r="24" spans="2:15" x14ac:dyDescent="0.25">
      <c r="B24" s="1"/>
      <c r="G24" s="1"/>
      <c r="H24" s="1"/>
      <c r="M24" s="1"/>
      <c r="N24" s="1"/>
      <c r="O24" s="1"/>
    </row>
    <row r="25" spans="2:15" x14ac:dyDescent="0.25">
      <c r="B25" s="1"/>
      <c r="G25" s="1"/>
      <c r="H25" s="1"/>
      <c r="M25" s="1"/>
      <c r="N25" s="1"/>
      <c r="O25" s="1"/>
    </row>
    <row r="26" spans="2:15" x14ac:dyDescent="0.25">
      <c r="B26" s="1"/>
      <c r="G26" s="1"/>
      <c r="H26" s="1"/>
      <c r="M26" s="1"/>
      <c r="N26" s="1"/>
      <c r="O26" s="1"/>
    </row>
    <row r="27" spans="2:15" x14ac:dyDescent="0.25">
      <c r="B27" s="1"/>
      <c r="G27" s="1"/>
      <c r="H27" s="1"/>
      <c r="M27" s="1"/>
      <c r="N27" s="1"/>
      <c r="O27" s="1"/>
    </row>
    <row r="28" spans="2:15" x14ac:dyDescent="0.25">
      <c r="B28" s="1"/>
      <c r="G28" s="1"/>
      <c r="H28" s="1"/>
      <c r="M28" s="1"/>
      <c r="N28" s="1"/>
      <c r="O28" s="1"/>
    </row>
    <row r="29" spans="2:15" x14ac:dyDescent="0.25">
      <c r="B29" s="1"/>
      <c r="G29" s="1"/>
      <c r="H29" s="1"/>
      <c r="M29" s="1"/>
      <c r="N29" s="1"/>
      <c r="O29" s="1"/>
    </row>
    <row r="30" spans="2:15" x14ac:dyDescent="0.25">
      <c r="B30" s="1"/>
      <c r="G30" s="1"/>
      <c r="H30" s="1"/>
      <c r="M30" s="1"/>
      <c r="N30" s="1"/>
      <c r="O30" s="1"/>
    </row>
    <row r="31" spans="2:15" x14ac:dyDescent="0.25">
      <c r="B31" s="1"/>
      <c r="G31" s="1"/>
      <c r="H31" s="1"/>
      <c r="M31" s="1"/>
      <c r="N31" s="1"/>
      <c r="O31" s="1"/>
    </row>
    <row r="32" spans="2:15" x14ac:dyDescent="0.25">
      <c r="B32" s="1"/>
      <c r="G32" s="1"/>
      <c r="H32" s="1"/>
      <c r="M32" s="1"/>
      <c r="N32" s="1"/>
      <c r="O32" s="1"/>
    </row>
    <row r="33" spans="2:15" x14ac:dyDescent="0.25">
      <c r="B33" s="1"/>
      <c r="G33" s="1"/>
      <c r="H33" s="1"/>
      <c r="M33" s="1"/>
      <c r="N33" s="1"/>
      <c r="O33" s="1"/>
    </row>
    <row r="34" spans="2:15" x14ac:dyDescent="0.25">
      <c r="B34" s="1"/>
      <c r="G34" s="1"/>
      <c r="H34" s="1"/>
      <c r="M34" s="1"/>
      <c r="N34" s="1"/>
      <c r="O34" s="1"/>
    </row>
    <row r="35" spans="2:15" x14ac:dyDescent="0.25">
      <c r="B35" s="1"/>
      <c r="G35" s="1"/>
      <c r="H35" s="1"/>
      <c r="M35" s="1"/>
      <c r="N35" s="1"/>
      <c r="O35" s="1"/>
    </row>
    <row r="36" spans="2:15" x14ac:dyDescent="0.25">
      <c r="B36" s="1"/>
      <c r="G36" s="1"/>
      <c r="H36" s="1"/>
      <c r="M36" s="1"/>
      <c r="N36" s="1"/>
      <c r="O36" s="1"/>
    </row>
    <row r="37" spans="2:15" x14ac:dyDescent="0.25">
      <c r="B37" s="1"/>
      <c r="G37" s="1"/>
      <c r="H37" s="1"/>
      <c r="M37" s="1"/>
      <c r="N37" s="1"/>
      <c r="O37" s="1"/>
    </row>
    <row r="38" spans="2:15" x14ac:dyDescent="0.25">
      <c r="B38" s="1"/>
      <c r="G38" s="1"/>
      <c r="H38" s="1"/>
      <c r="M38" s="1"/>
      <c r="N38" s="1"/>
      <c r="O38" s="1"/>
    </row>
    <row r="39" spans="2:15" x14ac:dyDescent="0.25">
      <c r="B39" s="1"/>
      <c r="G39" s="1"/>
      <c r="H39" s="1"/>
      <c r="M39" s="1"/>
      <c r="N39" s="1"/>
      <c r="O39" s="1"/>
    </row>
    <row r="40" spans="2:15" x14ac:dyDescent="0.25">
      <c r="B40" s="1"/>
      <c r="G40" s="1"/>
      <c r="H40" s="1"/>
      <c r="M40" s="1"/>
      <c r="N40" s="1"/>
      <c r="O40" s="1"/>
    </row>
    <row r="41" spans="2:15" x14ac:dyDescent="0.25">
      <c r="B41" s="1"/>
      <c r="G41" s="1"/>
      <c r="H41" s="1"/>
      <c r="M41" s="1"/>
      <c r="N41" s="1"/>
      <c r="O41" s="1"/>
    </row>
    <row r="42" spans="2:15" x14ac:dyDescent="0.25">
      <c r="B42" s="1"/>
      <c r="G42" s="1"/>
      <c r="H42" s="1"/>
      <c r="M42" s="1"/>
      <c r="N42" s="1"/>
      <c r="O42" s="1"/>
    </row>
    <row r="43" spans="2:15" x14ac:dyDescent="0.25">
      <c r="B43" s="1"/>
      <c r="G43" s="1"/>
      <c r="H43" s="1"/>
      <c r="M43" s="1"/>
      <c r="N43" s="1"/>
      <c r="O43" s="1"/>
    </row>
    <row r="44" spans="2:15" x14ac:dyDescent="0.25">
      <c r="B44" s="1"/>
      <c r="G44" s="1"/>
      <c r="H44" s="1"/>
      <c r="M44" s="1"/>
      <c r="N44" s="1"/>
      <c r="O44" s="1"/>
    </row>
    <row r="45" spans="2:15" x14ac:dyDescent="0.25">
      <c r="B45" s="1"/>
      <c r="G45" s="1"/>
      <c r="H45" s="1"/>
      <c r="M45" s="1"/>
      <c r="N45" s="1"/>
      <c r="O45" s="1"/>
    </row>
    <row r="46" spans="2:15" x14ac:dyDescent="0.25">
      <c r="B46" s="1"/>
      <c r="G46" s="1"/>
      <c r="H46" s="1"/>
      <c r="M46" s="1"/>
      <c r="N46" s="1"/>
      <c r="O46" s="1"/>
    </row>
    <row r="47" spans="2:15" x14ac:dyDescent="0.25">
      <c r="B47" s="1"/>
      <c r="G47" s="1"/>
      <c r="H47" s="1"/>
      <c r="M47" s="1"/>
      <c r="N47" s="1"/>
      <c r="O47" s="1"/>
    </row>
    <row r="48" spans="2:15" x14ac:dyDescent="0.25">
      <c r="B48" s="1"/>
      <c r="G48" s="1"/>
      <c r="H48" s="1"/>
      <c r="M48" s="1"/>
      <c r="N48" s="1"/>
      <c r="O48" s="1"/>
    </row>
    <row r="49" spans="2:15" x14ac:dyDescent="0.25">
      <c r="B49" s="1"/>
      <c r="G49" s="1"/>
      <c r="H49" s="1"/>
      <c r="M49" s="1"/>
      <c r="N49" s="1"/>
      <c r="O49" s="1"/>
    </row>
    <row r="50" spans="2:15" x14ac:dyDescent="0.25">
      <c r="B50" s="1"/>
      <c r="G50" s="1"/>
      <c r="H50" s="1"/>
      <c r="M50" s="1"/>
      <c r="N50" s="1"/>
      <c r="O50" s="1"/>
    </row>
    <row r="51" spans="2:15" x14ac:dyDescent="0.25">
      <c r="B51" s="1"/>
      <c r="G51" s="1"/>
      <c r="H51" s="1"/>
      <c r="M51" s="1"/>
      <c r="N51" s="1"/>
      <c r="O51" s="1"/>
    </row>
    <row r="52" spans="2:15" x14ac:dyDescent="0.25">
      <c r="B52" s="1"/>
      <c r="G52" s="1"/>
      <c r="H52" s="1"/>
      <c r="M52" s="1"/>
      <c r="N52" s="1"/>
      <c r="O52" s="1"/>
    </row>
    <row r="53" spans="2:15" x14ac:dyDescent="0.25">
      <c r="B53" s="1"/>
      <c r="G53" s="1"/>
      <c r="H53" s="1"/>
      <c r="M53" s="1"/>
      <c r="N53" s="1"/>
      <c r="O53" s="1"/>
    </row>
    <row r="54" spans="2:15" x14ac:dyDescent="0.25">
      <c r="B54" s="1"/>
      <c r="G54" s="1"/>
      <c r="H54" s="1"/>
      <c r="M54" s="1"/>
      <c r="N54" s="1"/>
      <c r="O54" s="1"/>
    </row>
    <row r="55" spans="2:15" x14ac:dyDescent="0.25">
      <c r="B55" s="1"/>
      <c r="G55" s="1"/>
      <c r="H55" s="1"/>
      <c r="M55" s="1"/>
      <c r="N55" s="1"/>
      <c r="O55" s="1"/>
    </row>
    <row r="56" spans="2:15" x14ac:dyDescent="0.25">
      <c r="B56" s="1"/>
      <c r="G56" s="1"/>
      <c r="H56" s="1"/>
      <c r="M56" s="1"/>
      <c r="N56" s="1"/>
      <c r="O56" s="1"/>
    </row>
    <row r="57" spans="2:15" x14ac:dyDescent="0.25">
      <c r="B57" s="1"/>
      <c r="G57" s="1"/>
      <c r="H57" s="1"/>
      <c r="M57" s="1"/>
      <c r="N57" s="1"/>
      <c r="O57" s="1"/>
    </row>
    <row r="58" spans="2:15" x14ac:dyDescent="0.25">
      <c r="B58" s="1"/>
      <c r="G58" s="1"/>
      <c r="H58" s="1"/>
      <c r="M58" s="1"/>
      <c r="N58" s="1"/>
      <c r="O58" s="1"/>
    </row>
    <row r="59" spans="2:15" x14ac:dyDescent="0.25">
      <c r="B59" s="1"/>
      <c r="G59" s="1"/>
      <c r="H59" s="1"/>
      <c r="M59" s="1"/>
      <c r="N59" s="1"/>
      <c r="O59" s="1"/>
    </row>
    <row r="60" spans="2:15" x14ac:dyDescent="0.25">
      <c r="B60" s="1"/>
      <c r="G60" s="1"/>
      <c r="H60" s="1"/>
      <c r="M60" s="1"/>
      <c r="N60" s="1"/>
      <c r="O60" s="1"/>
    </row>
    <row r="61" spans="2:15" x14ac:dyDescent="0.25">
      <c r="B61" s="1"/>
      <c r="G61" s="1"/>
      <c r="H61" s="1"/>
      <c r="M61" s="1"/>
      <c r="N61" s="1"/>
      <c r="O61" s="1"/>
    </row>
    <row r="62" spans="2:15" x14ac:dyDescent="0.25">
      <c r="B62" s="1"/>
      <c r="G62" s="1"/>
      <c r="H62" s="1"/>
      <c r="M62" s="1"/>
      <c r="N62" s="1"/>
      <c r="O62" s="1"/>
    </row>
    <row r="63" spans="2:15" x14ac:dyDescent="0.25">
      <c r="B63" s="1"/>
      <c r="G63" s="1"/>
      <c r="H63" s="1"/>
      <c r="M63" s="1"/>
      <c r="N63" s="1"/>
      <c r="O63" s="1"/>
    </row>
    <row r="64" spans="2:15" x14ac:dyDescent="0.25">
      <c r="B64" s="1"/>
      <c r="G64" s="1"/>
      <c r="H64" s="1"/>
      <c r="M64" s="1"/>
      <c r="N64" s="1"/>
      <c r="O64" s="1"/>
    </row>
    <row r="65" spans="2:15" x14ac:dyDescent="0.25">
      <c r="B65" s="1"/>
      <c r="G65" s="1"/>
      <c r="H65" s="1"/>
      <c r="M65" s="1"/>
      <c r="N65" s="1"/>
      <c r="O65" s="1"/>
    </row>
    <row r="66" spans="2:15" x14ac:dyDescent="0.25">
      <c r="B66" s="1"/>
      <c r="G66" s="1"/>
      <c r="H66" s="1"/>
      <c r="M66" s="1"/>
      <c r="N66" s="1"/>
      <c r="O66" s="1"/>
    </row>
    <row r="67" spans="2:15" x14ac:dyDescent="0.25">
      <c r="B67" s="1"/>
      <c r="G67" s="1"/>
      <c r="H67" s="1"/>
      <c r="M67" s="1"/>
      <c r="N67" s="1"/>
      <c r="O67" s="1"/>
    </row>
    <row r="68" spans="2:15" x14ac:dyDescent="0.25">
      <c r="B68" s="1"/>
      <c r="G68" s="1"/>
      <c r="H68" s="1"/>
      <c r="M68" s="1"/>
      <c r="N68" s="1"/>
      <c r="O68" s="1"/>
    </row>
    <row r="69" spans="2:15" x14ac:dyDescent="0.25">
      <c r="B69" s="1"/>
      <c r="G69" s="1"/>
      <c r="H69" s="1"/>
      <c r="M69" s="1"/>
      <c r="N69" s="1"/>
      <c r="O69" s="1"/>
    </row>
    <row r="70" spans="2:15" x14ac:dyDescent="0.25">
      <c r="B70" s="1"/>
      <c r="G70" s="1"/>
      <c r="H70" s="1"/>
      <c r="M70" s="1"/>
      <c r="N70" s="1"/>
      <c r="O70" s="1"/>
    </row>
    <row r="71" spans="2:15" x14ac:dyDescent="0.25">
      <c r="B71" s="1"/>
      <c r="G71" s="1"/>
      <c r="H71" s="1"/>
      <c r="M71" s="1"/>
      <c r="N71" s="1"/>
      <c r="O71" s="1"/>
    </row>
    <row r="72" spans="2:15" x14ac:dyDescent="0.25">
      <c r="B72" s="1"/>
      <c r="G72" s="1"/>
      <c r="H72" s="1"/>
      <c r="M72" s="1"/>
      <c r="N72" s="1"/>
      <c r="O72" s="1"/>
    </row>
    <row r="73" spans="2:15" x14ac:dyDescent="0.25">
      <c r="B73" s="1"/>
      <c r="G73" s="1"/>
      <c r="H73" s="1"/>
      <c r="M73" s="1"/>
      <c r="N73" s="1"/>
      <c r="O73" s="1"/>
    </row>
    <row r="74" spans="2:15" x14ac:dyDescent="0.25">
      <c r="B74" s="1"/>
      <c r="G74" s="1"/>
      <c r="H74" s="1"/>
      <c r="M74" s="1"/>
      <c r="N74" s="1"/>
      <c r="O74" s="1"/>
    </row>
    <row r="75" spans="2:15" x14ac:dyDescent="0.25">
      <c r="B75" s="1"/>
      <c r="G75" s="1"/>
      <c r="H75" s="1"/>
      <c r="M75" s="1"/>
      <c r="N75" s="1"/>
      <c r="O75" s="1"/>
    </row>
    <row r="76" spans="2:15" x14ac:dyDescent="0.25">
      <c r="B76" s="1"/>
      <c r="G76" s="1"/>
      <c r="H76" s="1"/>
      <c r="M76" s="1"/>
      <c r="N76" s="1"/>
      <c r="O76" s="1"/>
    </row>
    <row r="77" spans="2:15" x14ac:dyDescent="0.25">
      <c r="B77" s="1"/>
      <c r="G77" s="1"/>
      <c r="H77" s="1"/>
      <c r="M77" s="1"/>
      <c r="N77" s="1"/>
      <c r="O77" s="1"/>
    </row>
    <row r="78" spans="2:15" x14ac:dyDescent="0.25">
      <c r="B78" s="1"/>
      <c r="G78" s="1"/>
      <c r="H78" s="1"/>
      <c r="M78" s="1"/>
      <c r="N78" s="1"/>
      <c r="O78" s="1"/>
    </row>
    <row r="79" spans="2:15" x14ac:dyDescent="0.25">
      <c r="B79" s="1"/>
      <c r="G79" s="1"/>
      <c r="H79" s="1"/>
      <c r="M79" s="1"/>
      <c r="N79" s="1"/>
      <c r="O79" s="1"/>
    </row>
    <row r="80" spans="2:15" x14ac:dyDescent="0.25">
      <c r="B80" s="1"/>
      <c r="G80" s="1"/>
      <c r="H80" s="1"/>
      <c r="M80" s="1"/>
      <c r="N80" s="1"/>
      <c r="O80" s="1"/>
    </row>
    <row r="81" spans="2:15" x14ac:dyDescent="0.25">
      <c r="B81" s="1"/>
      <c r="G81" s="1"/>
      <c r="H81" s="1"/>
      <c r="M81" s="1"/>
      <c r="N81" s="1"/>
      <c r="O81" s="1"/>
    </row>
    <row r="82" spans="2:15" x14ac:dyDescent="0.25">
      <c r="B82" s="1"/>
      <c r="G82" s="1"/>
      <c r="H82" s="1"/>
      <c r="M82" s="1"/>
      <c r="N82" s="1"/>
      <c r="O82" s="1"/>
    </row>
    <row r="83" spans="2:15" x14ac:dyDescent="0.25">
      <c r="B83" s="1"/>
      <c r="G83" s="1"/>
      <c r="H83" s="1"/>
      <c r="M83" s="1"/>
      <c r="N83" s="1"/>
      <c r="O83" s="1"/>
    </row>
    <row r="84" spans="2:15" x14ac:dyDescent="0.25">
      <c r="B84" s="1"/>
      <c r="G84" s="1"/>
      <c r="H84" s="1"/>
      <c r="M84" s="1"/>
      <c r="N84" s="1"/>
      <c r="O84" s="1"/>
    </row>
    <row r="85" spans="2:15" x14ac:dyDescent="0.25">
      <c r="B85" s="1"/>
      <c r="G85" s="1"/>
      <c r="H85" s="1"/>
      <c r="M85" s="1"/>
      <c r="N85" s="1"/>
      <c r="O85" s="1"/>
    </row>
    <row r="86" spans="2:15" x14ac:dyDescent="0.25">
      <c r="B86" s="1"/>
      <c r="G86" s="1"/>
      <c r="H86" s="1"/>
      <c r="M86" s="1"/>
      <c r="N86" s="1"/>
      <c r="O86" s="1"/>
    </row>
    <row r="87" spans="2:15" x14ac:dyDescent="0.25">
      <c r="B87" s="1"/>
      <c r="G87" s="1"/>
      <c r="H87" s="1"/>
      <c r="M87" s="1"/>
      <c r="N87" s="1"/>
      <c r="O87" s="1"/>
    </row>
    <row r="88" spans="2:15" x14ac:dyDescent="0.25">
      <c r="B88" s="1"/>
      <c r="G88" s="1"/>
      <c r="H88" s="1"/>
      <c r="M88" s="1"/>
      <c r="N88" s="1"/>
      <c r="O88" s="1"/>
    </row>
    <row r="89" spans="2:15" x14ac:dyDescent="0.25">
      <c r="B89" s="1"/>
      <c r="G89" s="1"/>
      <c r="H89" s="1"/>
      <c r="M89" s="1"/>
      <c r="N89" s="1"/>
      <c r="O89" s="1"/>
    </row>
    <row r="90" spans="2:15" x14ac:dyDescent="0.25">
      <c r="B90" s="1"/>
      <c r="G90" s="1"/>
      <c r="H90" s="1"/>
      <c r="M90" s="1"/>
      <c r="N90" s="1"/>
      <c r="O90" s="1"/>
    </row>
    <row r="91" spans="2:15" x14ac:dyDescent="0.25">
      <c r="B91" s="1"/>
      <c r="G91" s="1"/>
      <c r="H91" s="1"/>
      <c r="M91" s="1"/>
      <c r="N91" s="1"/>
      <c r="O91" s="1"/>
    </row>
    <row r="92" spans="2:15" x14ac:dyDescent="0.25">
      <c r="B92" s="1"/>
      <c r="G92" s="1"/>
      <c r="H92" s="1"/>
      <c r="M92" s="1"/>
      <c r="N92" s="1"/>
      <c r="O92" s="1"/>
    </row>
    <row r="93" spans="2:15" x14ac:dyDescent="0.25">
      <c r="B93" s="1"/>
      <c r="G93" s="1"/>
      <c r="H93" s="1"/>
      <c r="M93" s="1"/>
      <c r="N93" s="1"/>
      <c r="O93" s="1"/>
    </row>
    <row r="94" spans="2:15" x14ac:dyDescent="0.25">
      <c r="B94" s="1"/>
      <c r="G94" s="1"/>
      <c r="H94" s="1"/>
      <c r="M94" s="1"/>
      <c r="N94" s="1"/>
      <c r="O94" s="1"/>
    </row>
    <row r="95" spans="2:15" x14ac:dyDescent="0.25">
      <c r="B95" s="1"/>
      <c r="G95" s="1"/>
      <c r="H95" s="1"/>
      <c r="M95" s="1"/>
      <c r="N95" s="1"/>
      <c r="O95" s="1"/>
    </row>
    <row r="96" spans="2:15" x14ac:dyDescent="0.25">
      <c r="B96" s="1"/>
      <c r="G96" s="1"/>
      <c r="H96" s="1"/>
      <c r="M96" s="1"/>
      <c r="N96" s="1"/>
      <c r="O96" s="1"/>
    </row>
    <row r="97" spans="2:15" x14ac:dyDescent="0.25">
      <c r="B97" s="1"/>
      <c r="G97" s="1"/>
      <c r="H97" s="1"/>
      <c r="M97" s="1"/>
      <c r="N97" s="1"/>
      <c r="O97" s="1"/>
    </row>
    <row r="98" spans="2:15" x14ac:dyDescent="0.25">
      <c r="B98" s="1"/>
      <c r="G98" s="1"/>
      <c r="H98" s="1"/>
      <c r="M98" s="1"/>
      <c r="N98" s="1"/>
      <c r="O98" s="1"/>
    </row>
    <row r="99" spans="2:15" x14ac:dyDescent="0.25">
      <c r="B99" s="1"/>
      <c r="G99" s="1"/>
      <c r="H99" s="1"/>
      <c r="M99" s="1"/>
      <c r="N99" s="1"/>
      <c r="O99" s="1"/>
    </row>
    <row r="100" spans="2:15" x14ac:dyDescent="0.25">
      <c r="B100" s="1"/>
      <c r="G100" s="1"/>
      <c r="H100" s="1"/>
      <c r="M100" s="1"/>
      <c r="N100" s="1"/>
      <c r="O100" s="1"/>
    </row>
    <row r="101" spans="2:15" x14ac:dyDescent="0.25">
      <c r="B101" s="1"/>
      <c r="G101" s="1"/>
      <c r="H101" s="1"/>
      <c r="M101" s="1"/>
      <c r="N101" s="1"/>
      <c r="O101" s="1"/>
    </row>
    <row r="102" spans="2:15" x14ac:dyDescent="0.25">
      <c r="B102" s="1"/>
      <c r="G102" s="1"/>
      <c r="H102" s="1"/>
      <c r="M102" s="1"/>
      <c r="N102" s="1"/>
      <c r="O102" s="1"/>
    </row>
    <row r="103" spans="2:15" x14ac:dyDescent="0.25">
      <c r="B103" s="1"/>
      <c r="G103" s="1"/>
      <c r="H103" s="1"/>
      <c r="M103" s="1"/>
      <c r="N103" s="1"/>
      <c r="O103" s="1"/>
    </row>
    <row r="104" spans="2:15" x14ac:dyDescent="0.25">
      <c r="B104" s="1"/>
      <c r="G104" s="1"/>
      <c r="H104" s="1"/>
      <c r="M104" s="1"/>
      <c r="N104" s="1"/>
      <c r="O104" s="1"/>
    </row>
    <row r="105" spans="2:15" x14ac:dyDescent="0.25">
      <c r="B105" s="1"/>
      <c r="G105" s="1"/>
      <c r="H105" s="1"/>
      <c r="M105" s="1"/>
      <c r="N105" s="1"/>
      <c r="O105" s="1"/>
    </row>
    <row r="106" spans="2:15" x14ac:dyDescent="0.25">
      <c r="B106" s="1"/>
      <c r="G106" s="1"/>
      <c r="H106" s="1"/>
      <c r="M106" s="1"/>
      <c r="N106" s="1"/>
      <c r="O106" s="1"/>
    </row>
    <row r="107" spans="2:15" x14ac:dyDescent="0.25">
      <c r="B107" s="1"/>
      <c r="G107" s="1"/>
      <c r="H107" s="1"/>
      <c r="M107" s="1"/>
      <c r="N107" s="1"/>
      <c r="O107" s="1"/>
    </row>
    <row r="108" spans="2:15" x14ac:dyDescent="0.25">
      <c r="B108" s="1"/>
      <c r="G108" s="1"/>
      <c r="H108" s="1"/>
      <c r="M108" s="1"/>
      <c r="N108" s="1"/>
      <c r="O108" s="1"/>
    </row>
    <row r="109" spans="2:15" x14ac:dyDescent="0.25">
      <c r="B109" s="1"/>
      <c r="G109" s="1"/>
      <c r="H109" s="1"/>
      <c r="M109" s="1"/>
      <c r="N109" s="1"/>
      <c r="O109" s="1"/>
    </row>
    <row r="110" spans="2:15" x14ac:dyDescent="0.25">
      <c r="B110" s="1"/>
      <c r="G110" s="1"/>
      <c r="H110" s="1"/>
      <c r="M110" s="1"/>
      <c r="N110" s="1"/>
      <c r="O110" s="1"/>
    </row>
    <row r="111" spans="2:15" x14ac:dyDescent="0.25">
      <c r="B111" s="1"/>
      <c r="G111" s="1"/>
      <c r="H111" s="1"/>
      <c r="M111" s="1"/>
      <c r="N111" s="1"/>
      <c r="O111" s="1"/>
    </row>
    <row r="112" spans="2:15" x14ac:dyDescent="0.25">
      <c r="B112" s="1"/>
      <c r="G112" s="1"/>
      <c r="H112" s="1"/>
      <c r="M112" s="1"/>
      <c r="N112" s="1"/>
      <c r="O112" s="1"/>
    </row>
    <row r="113" spans="2:15" x14ac:dyDescent="0.25">
      <c r="B113" s="1"/>
      <c r="G113" s="1"/>
      <c r="H113" s="1"/>
      <c r="M113" s="1"/>
      <c r="N113" s="1"/>
      <c r="O113" s="1"/>
    </row>
    <row r="114" spans="2:15" x14ac:dyDescent="0.25">
      <c r="B114" s="1"/>
      <c r="G114" s="1"/>
      <c r="H114" s="1"/>
      <c r="M114" s="1"/>
      <c r="N114" s="1"/>
      <c r="O114" s="1"/>
    </row>
    <row r="115" spans="2:15" x14ac:dyDescent="0.25">
      <c r="B115" s="1"/>
      <c r="G115" s="1"/>
      <c r="H115" s="1"/>
      <c r="M115" s="1"/>
      <c r="N115" s="1"/>
      <c r="O115" s="1"/>
    </row>
    <row r="116" spans="2:15" x14ac:dyDescent="0.25">
      <c r="B116" s="1"/>
      <c r="G116" s="1"/>
      <c r="H116" s="1"/>
      <c r="M116" s="1"/>
      <c r="N116" s="1"/>
      <c r="O116" s="1"/>
    </row>
    <row r="117" spans="2:15" x14ac:dyDescent="0.25">
      <c r="B117" s="1"/>
      <c r="G117" s="1"/>
      <c r="H117" s="1"/>
      <c r="M117" s="1"/>
      <c r="N117" s="1"/>
      <c r="O117" s="1"/>
    </row>
    <row r="118" spans="2:15" x14ac:dyDescent="0.25">
      <c r="B118" s="1"/>
      <c r="G118" s="1"/>
      <c r="H118" s="1"/>
      <c r="M118" s="1"/>
      <c r="N118" s="1"/>
      <c r="O118" s="1"/>
    </row>
    <row r="119" spans="2:15" x14ac:dyDescent="0.25">
      <c r="B119" s="1"/>
      <c r="G119" s="1"/>
      <c r="H119" s="1"/>
      <c r="M119" s="1"/>
      <c r="N119" s="1"/>
      <c r="O119" s="1"/>
    </row>
    <row r="120" spans="2:15" x14ac:dyDescent="0.25">
      <c r="B120" s="1"/>
      <c r="G120" s="1"/>
      <c r="H120" s="1"/>
      <c r="M120" s="1"/>
      <c r="N120" s="1"/>
      <c r="O120" s="1"/>
    </row>
    <row r="121" spans="2:15" x14ac:dyDescent="0.25">
      <c r="B121" s="1"/>
      <c r="G121" s="1"/>
      <c r="H121" s="1"/>
      <c r="M121" s="1"/>
      <c r="N121" s="1"/>
      <c r="O121" s="1"/>
    </row>
    <row r="122" spans="2:15" x14ac:dyDescent="0.25">
      <c r="B122" s="1"/>
      <c r="G122" s="1"/>
      <c r="H122" s="1"/>
      <c r="M122" s="1"/>
      <c r="N122" s="1"/>
      <c r="O122" s="1"/>
    </row>
    <row r="123" spans="2:15" x14ac:dyDescent="0.25">
      <c r="B123" s="1"/>
      <c r="G123" s="1"/>
      <c r="H123" s="1"/>
      <c r="M123" s="1"/>
      <c r="N123" s="1"/>
      <c r="O123" s="1"/>
    </row>
    <row r="124" spans="2:15" x14ac:dyDescent="0.25">
      <c r="B124" s="1"/>
      <c r="G124" s="1"/>
      <c r="H124" s="1"/>
      <c r="M124" s="1"/>
      <c r="N124" s="1"/>
      <c r="O124" s="1"/>
    </row>
    <row r="125" spans="2:15" x14ac:dyDescent="0.25">
      <c r="B125" s="1"/>
      <c r="G125" s="1"/>
      <c r="H125" s="1"/>
      <c r="M125" s="1"/>
      <c r="N125" s="1"/>
      <c r="O125" s="1"/>
    </row>
    <row r="126" spans="2:15" x14ac:dyDescent="0.25">
      <c r="B126" s="1"/>
      <c r="G126" s="1"/>
      <c r="H126" s="1"/>
      <c r="M126" s="1"/>
      <c r="N126" s="1"/>
      <c r="O126" s="1"/>
    </row>
    <row r="127" spans="2:15" x14ac:dyDescent="0.25">
      <c r="B127" s="1"/>
      <c r="G127" s="1"/>
      <c r="H127" s="1"/>
      <c r="M127" s="1"/>
      <c r="N127" s="1"/>
      <c r="O127" s="1"/>
    </row>
    <row r="128" spans="2:15" x14ac:dyDescent="0.25">
      <c r="B128" s="1"/>
      <c r="G128" s="1"/>
      <c r="H128" s="1"/>
      <c r="M128" s="1"/>
      <c r="N128" s="1"/>
      <c r="O128" s="1"/>
    </row>
    <row r="129" spans="2:15" x14ac:dyDescent="0.25">
      <c r="B129" s="1"/>
      <c r="G129" s="1"/>
      <c r="H129" s="1"/>
      <c r="M129" s="1"/>
      <c r="N129" s="1"/>
      <c r="O129" s="1"/>
    </row>
    <row r="130" spans="2:15" x14ac:dyDescent="0.25">
      <c r="B130" s="1"/>
      <c r="G130" s="1"/>
      <c r="H130" s="1"/>
      <c r="M130" s="1"/>
      <c r="N130" s="1"/>
      <c r="O130" s="1"/>
    </row>
    <row r="131" spans="2:15" x14ac:dyDescent="0.25">
      <c r="B131" s="1"/>
      <c r="G131" s="1"/>
      <c r="H131" s="1"/>
      <c r="M131" s="1"/>
      <c r="N131" s="1"/>
      <c r="O131" s="1"/>
    </row>
    <row r="132" spans="2:15" x14ac:dyDescent="0.25">
      <c r="B132" s="1"/>
      <c r="G132" s="1"/>
      <c r="H132" s="1"/>
      <c r="M132" s="1"/>
      <c r="N132" s="1"/>
      <c r="O132" s="1"/>
    </row>
    <row r="133" spans="2:15" x14ac:dyDescent="0.25">
      <c r="B133" s="1"/>
      <c r="G133" s="1"/>
      <c r="H133" s="1"/>
      <c r="M133" s="1"/>
      <c r="N133" s="1"/>
      <c r="O133" s="1"/>
    </row>
    <row r="134" spans="2:15" x14ac:dyDescent="0.25">
      <c r="B134" s="1"/>
      <c r="G134" s="1"/>
      <c r="H134" s="1"/>
      <c r="M134" s="1"/>
      <c r="N134" s="1"/>
      <c r="O134" s="1"/>
    </row>
    <row r="135" spans="2:15" x14ac:dyDescent="0.25">
      <c r="B135" s="1"/>
      <c r="G135" s="1"/>
      <c r="H135" s="1"/>
      <c r="M135" s="1"/>
      <c r="N135" s="1"/>
      <c r="O135" s="1"/>
    </row>
    <row r="136" spans="2:15" x14ac:dyDescent="0.25">
      <c r="B136" s="1"/>
      <c r="G136" s="1"/>
      <c r="H136" s="1"/>
      <c r="M136" s="1"/>
      <c r="N136" s="1"/>
      <c r="O136" s="1"/>
    </row>
    <row r="137" spans="2:15" x14ac:dyDescent="0.25">
      <c r="B137" s="1"/>
      <c r="G137" s="1"/>
      <c r="H137" s="1"/>
      <c r="M137" s="1"/>
      <c r="N137" s="1"/>
      <c r="O137" s="1"/>
    </row>
    <row r="138" spans="2:15" x14ac:dyDescent="0.25">
      <c r="B138" s="1"/>
      <c r="G138" s="1"/>
      <c r="H138" s="1"/>
      <c r="M138" s="1"/>
      <c r="N138" s="1"/>
      <c r="O138" s="1"/>
    </row>
    <row r="139" spans="2:15" x14ac:dyDescent="0.25">
      <c r="B139" s="1"/>
      <c r="G139" s="1"/>
      <c r="H139" s="1"/>
      <c r="M139" s="1"/>
      <c r="N139" s="1"/>
      <c r="O139" s="1"/>
    </row>
    <row r="140" spans="2:15" x14ac:dyDescent="0.25">
      <c r="B140" s="1"/>
      <c r="G140" s="1"/>
      <c r="H140" s="1"/>
      <c r="M140" s="1"/>
      <c r="N140" s="1"/>
      <c r="O140" s="1"/>
    </row>
    <row r="141" spans="2:15" x14ac:dyDescent="0.25">
      <c r="B141" s="1"/>
      <c r="G141" s="1"/>
      <c r="H141" s="1"/>
      <c r="M141" s="1"/>
      <c r="N141" s="1"/>
      <c r="O141" s="1"/>
    </row>
    <row r="142" spans="2:15" x14ac:dyDescent="0.25">
      <c r="B142" s="1"/>
      <c r="G142" s="1"/>
      <c r="H142" s="1"/>
      <c r="M142" s="1"/>
      <c r="N142" s="1"/>
      <c r="O142" s="1"/>
    </row>
    <row r="143" spans="2:15" x14ac:dyDescent="0.25">
      <c r="B143" s="1"/>
      <c r="G143" s="1"/>
      <c r="H143" s="1"/>
      <c r="M143" s="1"/>
      <c r="N143" s="1"/>
      <c r="O143" s="1"/>
    </row>
    <row r="144" spans="2:15" x14ac:dyDescent="0.25">
      <c r="B144" s="1"/>
      <c r="G144" s="1"/>
      <c r="H144" s="1"/>
      <c r="M144" s="1"/>
      <c r="N144" s="1"/>
      <c r="O144" s="1"/>
    </row>
    <row r="145" spans="2:15" x14ac:dyDescent="0.25">
      <c r="B145" s="1"/>
      <c r="G145" s="1"/>
      <c r="H145" s="1"/>
      <c r="M145" s="1"/>
      <c r="N145" s="1"/>
      <c r="O145" s="1"/>
    </row>
    <row r="146" spans="2:15" x14ac:dyDescent="0.25">
      <c r="B146" s="1"/>
      <c r="G146" s="1"/>
      <c r="H146" s="1"/>
      <c r="M146" s="1"/>
      <c r="N146" s="1"/>
      <c r="O146" s="1"/>
    </row>
    <row r="147" spans="2:15" x14ac:dyDescent="0.25">
      <c r="B147" s="1"/>
      <c r="G147" s="1"/>
      <c r="H147" s="1"/>
      <c r="M147" s="1"/>
      <c r="N147" s="1"/>
      <c r="O147" s="1"/>
    </row>
    <row r="148" spans="2:15" x14ac:dyDescent="0.25">
      <c r="B148" s="1"/>
      <c r="G148" s="1"/>
      <c r="H148" s="1"/>
      <c r="M148" s="1"/>
      <c r="N148" s="1"/>
      <c r="O148" s="1"/>
    </row>
    <row r="149" spans="2:15" x14ac:dyDescent="0.25">
      <c r="B149" s="1"/>
      <c r="G149" s="1"/>
      <c r="H149" s="1"/>
      <c r="M149" s="1"/>
      <c r="N149" s="1"/>
      <c r="O149" s="1"/>
    </row>
    <row r="150" spans="2:15" x14ac:dyDescent="0.25">
      <c r="B150" s="1"/>
      <c r="G150" s="1"/>
      <c r="H150" s="1"/>
      <c r="M150" s="1"/>
      <c r="N150" s="1"/>
      <c r="O150" s="1"/>
    </row>
    <row r="151" spans="2:15" x14ac:dyDescent="0.25">
      <c r="B151" s="1"/>
      <c r="G151" s="1"/>
      <c r="H151" s="1"/>
      <c r="M151" s="1"/>
      <c r="N151" s="1"/>
      <c r="O151" s="1"/>
    </row>
    <row r="152" spans="2:15" x14ac:dyDescent="0.25">
      <c r="B152" s="1"/>
      <c r="G152" s="1"/>
      <c r="H152" s="1"/>
      <c r="M152" s="1"/>
      <c r="N152" s="1"/>
      <c r="O152" s="1"/>
    </row>
    <row r="153" spans="2:15" x14ac:dyDescent="0.25">
      <c r="B153" s="1"/>
      <c r="G153" s="1"/>
      <c r="H153" s="1"/>
      <c r="M153" s="1"/>
      <c r="N153" s="1"/>
      <c r="O153" s="1"/>
    </row>
    <row r="154" spans="2:15" x14ac:dyDescent="0.25">
      <c r="B154" s="1"/>
      <c r="G154" s="1"/>
      <c r="H154" s="1"/>
      <c r="M154" s="1"/>
      <c r="N154" s="1"/>
      <c r="O154" s="1"/>
    </row>
    <row r="155" spans="2:15" x14ac:dyDescent="0.25">
      <c r="B155" s="1"/>
      <c r="G155" s="1"/>
      <c r="H155" s="1"/>
      <c r="M155" s="1"/>
      <c r="N155" s="1"/>
      <c r="O155" s="1"/>
    </row>
    <row r="156" spans="2:15" x14ac:dyDescent="0.25">
      <c r="B156" s="1"/>
      <c r="G156" s="1"/>
      <c r="H156" s="1"/>
      <c r="M156" s="1"/>
      <c r="N156" s="1"/>
      <c r="O156" s="1"/>
    </row>
    <row r="157" spans="2:15" x14ac:dyDescent="0.25">
      <c r="B157" s="1"/>
      <c r="G157" s="1"/>
      <c r="H157" s="1"/>
      <c r="M157" s="1"/>
      <c r="N157" s="1"/>
      <c r="O157" s="1"/>
    </row>
    <row r="158" spans="2:15" x14ac:dyDescent="0.25">
      <c r="B158" s="1"/>
      <c r="G158" s="1"/>
      <c r="H158" s="1"/>
      <c r="M158" s="1"/>
      <c r="N158" s="1"/>
      <c r="O158" s="1"/>
    </row>
    <row r="159" spans="2:15" x14ac:dyDescent="0.25">
      <c r="B159" s="1"/>
      <c r="G159" s="1"/>
      <c r="H159" s="1"/>
      <c r="M159" s="1"/>
      <c r="N159" s="1"/>
      <c r="O159" s="1"/>
    </row>
    <row r="160" spans="2:15" x14ac:dyDescent="0.25">
      <c r="B160" s="1"/>
      <c r="G160" s="1"/>
      <c r="H160" s="1"/>
      <c r="M160" s="1"/>
      <c r="N160" s="1"/>
      <c r="O160" s="1"/>
    </row>
    <row r="161" spans="2:15" x14ac:dyDescent="0.25">
      <c r="B161" s="1"/>
      <c r="G161" s="1"/>
      <c r="H161" s="1"/>
      <c r="M161" s="1"/>
      <c r="N161" s="1"/>
      <c r="O161" s="1"/>
    </row>
    <row r="162" spans="2:15" x14ac:dyDescent="0.25">
      <c r="B162" s="1"/>
      <c r="G162" s="1"/>
      <c r="H162" s="1"/>
      <c r="M162" s="1"/>
      <c r="N162" s="1"/>
      <c r="O162" s="1"/>
    </row>
    <row r="163" spans="2:15" x14ac:dyDescent="0.25">
      <c r="B163" s="1"/>
      <c r="G163" s="1"/>
      <c r="H163" s="1"/>
      <c r="M163" s="1"/>
      <c r="N163" s="1"/>
      <c r="O163" s="1"/>
    </row>
    <row r="164" spans="2:15" x14ac:dyDescent="0.25">
      <c r="B164" s="1"/>
      <c r="G164" s="1"/>
      <c r="H164" s="1"/>
      <c r="M164" s="1"/>
      <c r="N164" s="1"/>
      <c r="O164" s="1"/>
    </row>
    <row r="165" spans="2:15" x14ac:dyDescent="0.25">
      <c r="B165" s="1"/>
      <c r="G165" s="1"/>
      <c r="H165" s="1"/>
      <c r="M165" s="1"/>
      <c r="N165" s="1"/>
      <c r="O165" s="1"/>
    </row>
    <row r="166" spans="2:15" x14ac:dyDescent="0.25">
      <c r="B166" s="1"/>
      <c r="G166" s="1"/>
      <c r="H166" s="1"/>
      <c r="M166" s="1"/>
      <c r="N166" s="1"/>
      <c r="O166" s="1"/>
    </row>
    <row r="167" spans="2:15" x14ac:dyDescent="0.25">
      <c r="B167" s="1"/>
      <c r="G167" s="1"/>
      <c r="H167" s="1"/>
      <c r="M167" s="1"/>
      <c r="N167" s="1"/>
      <c r="O167" s="1"/>
    </row>
    <row r="168" spans="2:15" x14ac:dyDescent="0.25">
      <c r="B168" s="1"/>
      <c r="G168" s="1"/>
      <c r="H168" s="1"/>
      <c r="M168" s="1"/>
      <c r="N168" s="1"/>
      <c r="O168" s="1"/>
    </row>
    <row r="169" spans="2:15" x14ac:dyDescent="0.25">
      <c r="B169" s="1"/>
      <c r="G169" s="1"/>
      <c r="H169" s="1"/>
      <c r="M169" s="1"/>
      <c r="N169" s="1"/>
      <c r="O169" s="1"/>
    </row>
    <row r="170" spans="2:15" x14ac:dyDescent="0.25">
      <c r="B170" s="1"/>
      <c r="G170" s="1"/>
      <c r="H170" s="1"/>
      <c r="M170" s="1"/>
      <c r="N170" s="1"/>
      <c r="O170" s="1"/>
    </row>
    <row r="171" spans="2:15" x14ac:dyDescent="0.25">
      <c r="B171" s="1"/>
      <c r="G171" s="1"/>
      <c r="H171" s="1"/>
      <c r="M171" s="1"/>
      <c r="N171" s="1"/>
      <c r="O171" s="1"/>
    </row>
    <row r="172" spans="2:15" x14ac:dyDescent="0.25">
      <c r="B172" s="1"/>
      <c r="G172" s="1"/>
      <c r="H172" s="1"/>
      <c r="M172" s="1"/>
      <c r="N172" s="1"/>
      <c r="O172" s="1"/>
    </row>
    <row r="173" spans="2:15" x14ac:dyDescent="0.25">
      <c r="B173" s="1"/>
      <c r="G173" s="1"/>
      <c r="H173" s="1"/>
      <c r="M173" s="1"/>
      <c r="N173" s="1"/>
      <c r="O173" s="1"/>
    </row>
    <row r="174" spans="2:15" x14ac:dyDescent="0.25">
      <c r="B174" s="1"/>
      <c r="G174" s="1"/>
      <c r="H174" s="1"/>
      <c r="M174" s="1"/>
      <c r="N174" s="1"/>
      <c r="O174" s="1"/>
    </row>
    <row r="175" spans="2:15" x14ac:dyDescent="0.25">
      <c r="B175" s="1"/>
      <c r="G175" s="1"/>
      <c r="H175" s="1"/>
      <c r="M175" s="1"/>
      <c r="N175" s="1"/>
      <c r="O175" s="1"/>
    </row>
    <row r="176" spans="2:15" x14ac:dyDescent="0.25">
      <c r="B176" s="1"/>
      <c r="G176" s="1"/>
      <c r="H176" s="1"/>
      <c r="M176" s="1"/>
      <c r="N176" s="1"/>
      <c r="O176" s="1"/>
    </row>
    <row r="177" spans="2:15" x14ac:dyDescent="0.25">
      <c r="B177" s="1"/>
      <c r="G177" s="1"/>
      <c r="H177" s="1"/>
      <c r="M177" s="1"/>
      <c r="N177" s="1"/>
      <c r="O177" s="1"/>
    </row>
    <row r="178" spans="2:15" x14ac:dyDescent="0.25">
      <c r="B178" s="1"/>
      <c r="G178" s="1"/>
      <c r="H178" s="1"/>
      <c r="M178" s="1"/>
      <c r="N178" s="1"/>
      <c r="O178" s="1"/>
    </row>
    <row r="179" spans="2:15" x14ac:dyDescent="0.25">
      <c r="B179" s="1"/>
      <c r="G179" s="1"/>
      <c r="H179" s="1"/>
      <c r="M179" s="1"/>
      <c r="N179" s="1"/>
      <c r="O179" s="1"/>
    </row>
    <row r="180" spans="2:15" x14ac:dyDescent="0.25">
      <c r="B180" s="1"/>
      <c r="G180" s="1"/>
      <c r="H180" s="1"/>
      <c r="M180" s="1"/>
      <c r="N180" s="1"/>
      <c r="O180" s="1"/>
    </row>
    <row r="181" spans="2:15" x14ac:dyDescent="0.25">
      <c r="B181" s="1"/>
      <c r="G181" s="1"/>
      <c r="H181" s="1"/>
      <c r="M181" s="1"/>
      <c r="N181" s="1"/>
      <c r="O181" s="1"/>
    </row>
    <row r="182" spans="2:15" x14ac:dyDescent="0.25">
      <c r="B182" s="1"/>
      <c r="G182" s="1"/>
      <c r="H182" s="1"/>
      <c r="M182" s="1"/>
      <c r="N182" s="1"/>
      <c r="O182" s="1"/>
    </row>
    <row r="183" spans="2:15" x14ac:dyDescent="0.25">
      <c r="B183" s="1"/>
      <c r="G183" s="1"/>
      <c r="H183" s="1"/>
      <c r="M183" s="1"/>
      <c r="N183" s="1"/>
      <c r="O183" s="1"/>
    </row>
    <row r="184" spans="2:15" x14ac:dyDescent="0.25">
      <c r="B184" s="1"/>
      <c r="G184" s="1"/>
      <c r="H184" s="1"/>
      <c r="M184" s="1"/>
      <c r="N184" s="1"/>
      <c r="O184" s="1"/>
    </row>
    <row r="185" spans="2:15" x14ac:dyDescent="0.25">
      <c r="B185" s="1"/>
      <c r="G185" s="1"/>
      <c r="H185" s="1"/>
      <c r="M185" s="1"/>
      <c r="N185" s="1"/>
      <c r="O185" s="1"/>
    </row>
    <row r="186" spans="2:15" x14ac:dyDescent="0.25">
      <c r="B186" s="1"/>
      <c r="G186" s="1"/>
      <c r="H186" s="1"/>
      <c r="M186" s="1"/>
      <c r="N186" s="1"/>
      <c r="O186" s="1"/>
    </row>
    <row r="187" spans="2:15" x14ac:dyDescent="0.25">
      <c r="B187" s="1"/>
      <c r="G187" s="1"/>
      <c r="H187" s="1"/>
      <c r="M187" s="1"/>
      <c r="N187" s="1"/>
      <c r="O187" s="1"/>
    </row>
    <row r="188" spans="2:15" x14ac:dyDescent="0.25">
      <c r="B188" s="1"/>
      <c r="G188" s="1"/>
      <c r="H188" s="1"/>
      <c r="M188" s="1"/>
      <c r="N188" s="1"/>
      <c r="O188" s="1"/>
    </row>
    <row r="189" spans="2:15" x14ac:dyDescent="0.25">
      <c r="B189" s="1"/>
      <c r="G189" s="1"/>
      <c r="H189" s="1"/>
      <c r="M189" s="1"/>
      <c r="N189" s="1"/>
      <c r="O189" s="1"/>
    </row>
    <row r="190" spans="2:15" x14ac:dyDescent="0.25">
      <c r="B190" s="1"/>
      <c r="G190" s="1"/>
      <c r="H190" s="1"/>
      <c r="M190" s="1"/>
      <c r="N190" s="1"/>
      <c r="O190" s="1"/>
    </row>
    <row r="191" spans="2:15" x14ac:dyDescent="0.25">
      <c r="B191" s="1"/>
      <c r="G191" s="1"/>
      <c r="H191" s="1"/>
      <c r="M191" s="1"/>
      <c r="N191" s="1"/>
      <c r="O191" s="1"/>
    </row>
    <row r="192" spans="2:15" x14ac:dyDescent="0.25">
      <c r="B192" s="1"/>
      <c r="G192" s="1"/>
      <c r="H192" s="1"/>
      <c r="M192" s="1"/>
      <c r="N192" s="1"/>
      <c r="O192" s="1"/>
    </row>
    <row r="193" spans="2:15" x14ac:dyDescent="0.25">
      <c r="B193" s="1"/>
      <c r="G193" s="1"/>
      <c r="H193" s="1"/>
      <c r="M193" s="1"/>
      <c r="N193" s="1"/>
      <c r="O193" s="1"/>
    </row>
    <row r="194" spans="2:15" x14ac:dyDescent="0.25">
      <c r="B194" s="1"/>
      <c r="G194" s="1"/>
      <c r="H194" s="1"/>
      <c r="M194" s="1"/>
      <c r="N194" s="1"/>
      <c r="O194" s="1"/>
    </row>
    <row r="195" spans="2:15" x14ac:dyDescent="0.25">
      <c r="B195" s="1"/>
      <c r="G195" s="1"/>
      <c r="H195" s="1"/>
      <c r="M195" s="1"/>
      <c r="N195" s="1"/>
      <c r="O195" s="1"/>
    </row>
    <row r="196" spans="2:15" x14ac:dyDescent="0.25">
      <c r="B196" s="1"/>
      <c r="G196" s="1"/>
      <c r="H196" s="1"/>
      <c r="M196" s="1"/>
      <c r="N196" s="1"/>
      <c r="O196" s="1"/>
    </row>
    <row r="197" spans="2:15" x14ac:dyDescent="0.25">
      <c r="B197" s="1"/>
      <c r="G197" s="1"/>
      <c r="H197" s="1"/>
      <c r="M197" s="1"/>
      <c r="N197" s="1"/>
      <c r="O197" s="1"/>
    </row>
    <row r="198" spans="2:15" x14ac:dyDescent="0.25">
      <c r="B198" s="1"/>
      <c r="G198" s="1"/>
      <c r="H198" s="1"/>
      <c r="M198" s="1"/>
      <c r="N198" s="1"/>
      <c r="O198" s="1"/>
    </row>
    <row r="199" spans="2:15" x14ac:dyDescent="0.25">
      <c r="B199" s="1"/>
      <c r="G199" s="1"/>
      <c r="H199" s="1"/>
      <c r="M199" s="1"/>
      <c r="N199" s="1"/>
      <c r="O199" s="1"/>
    </row>
    <row r="200" spans="2:15" x14ac:dyDescent="0.25">
      <c r="B200" s="1"/>
      <c r="G200" s="1"/>
      <c r="H200" s="1"/>
      <c r="M200" s="1"/>
      <c r="N200" s="1"/>
      <c r="O200" s="1"/>
    </row>
    <row r="201" spans="2:15" x14ac:dyDescent="0.25">
      <c r="B201" s="1"/>
      <c r="G201" s="1"/>
      <c r="H201" s="1"/>
      <c r="M201" s="1"/>
      <c r="N201" s="1"/>
      <c r="O201" s="1"/>
    </row>
    <row r="202" spans="2:15" x14ac:dyDescent="0.25">
      <c r="B202" s="1"/>
      <c r="G202" s="1"/>
      <c r="H202" s="1"/>
      <c r="M202" s="1"/>
      <c r="N202" s="1"/>
      <c r="O202" s="1"/>
    </row>
    <row r="203" spans="2:15" x14ac:dyDescent="0.25">
      <c r="B203" s="1"/>
      <c r="G203" s="1"/>
      <c r="H203" s="1"/>
      <c r="M203" s="1"/>
      <c r="N203" s="1"/>
      <c r="O203" s="1"/>
    </row>
  </sheetData>
  <mergeCells count="10">
    <mergeCell ref="B2:G2"/>
    <mergeCell ref="A2:A4"/>
    <mergeCell ref="H3:K3"/>
    <mergeCell ref="B3:B4"/>
    <mergeCell ref="L1:P1"/>
    <mergeCell ref="H2:N2"/>
    <mergeCell ref="C3:E3"/>
    <mergeCell ref="O2:O4"/>
    <mergeCell ref="A1:K1"/>
    <mergeCell ref="P2:P4"/>
  </mergeCells>
  <pageMargins left="0.7" right="0.7" top="0.75" bottom="0.75" header="0.3" footer="0.3"/>
  <pageSetup paperSize="9" scale="9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21A4-476B-4815-96C8-F90509F6899B}">
  <sheetPr>
    <pageSetUpPr fitToPage="1"/>
  </sheetPr>
  <dimension ref="A1:AD3064"/>
  <sheetViews>
    <sheetView tabSelected="1" zoomScaleNormal="100" workbookViewId="0">
      <pane xSplit="12" ySplit="5" topLeftCell="M6" activePane="bottomRight" state="frozen"/>
      <selection pane="topRight" activeCell="M1" sqref="M1"/>
      <selection pane="bottomLeft" activeCell="A6" sqref="A6"/>
      <selection pane="bottomRight" activeCell="I12" sqref="I12"/>
    </sheetView>
  </sheetViews>
  <sheetFormatPr defaultColWidth="9.140625" defaultRowHeight="15" x14ac:dyDescent="0.25"/>
  <cols>
    <col min="1" max="1" width="19" style="54" customWidth="1"/>
    <col min="2" max="2" width="16.7109375" style="55" customWidth="1"/>
    <col min="3" max="11" width="8.7109375" style="54" customWidth="1"/>
    <col min="12" max="12" width="16.7109375" style="55" customWidth="1"/>
    <col min="13" max="23" width="8.7109375" style="54" customWidth="1"/>
    <col min="24" max="24" width="16.7109375" style="55" customWidth="1"/>
    <col min="25" max="29" width="8.7109375" style="54" customWidth="1"/>
    <col min="30" max="30" width="11.42578125" style="54" customWidth="1"/>
    <col min="31" max="33" width="9.140625" style="54" customWidth="1"/>
    <col min="34" max="16384" width="9.140625" style="54"/>
  </cols>
  <sheetData>
    <row r="1" spans="1:30" ht="33.75" customHeight="1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3"/>
      <c r="V1" s="83"/>
      <c r="W1" s="83"/>
      <c r="X1" s="83"/>
      <c r="Y1" s="83"/>
      <c r="Z1" s="83"/>
      <c r="AA1" s="83"/>
      <c r="AB1" s="83"/>
      <c r="AC1" s="83"/>
      <c r="AD1" s="83"/>
    </row>
    <row r="2" spans="1:30" ht="54" customHeight="1" x14ac:dyDescent="0.25">
      <c r="A2" s="81" t="s">
        <v>0</v>
      </c>
      <c r="B2" s="80" t="s">
        <v>66</v>
      </c>
      <c r="C2" s="69" t="s">
        <v>65</v>
      </c>
      <c r="D2" s="65"/>
      <c r="E2" s="65"/>
      <c r="F2" s="30" t="s">
        <v>64</v>
      </c>
      <c r="G2" s="84" t="s">
        <v>63</v>
      </c>
      <c r="H2" s="65"/>
      <c r="I2" s="65"/>
      <c r="J2" s="65"/>
      <c r="K2" s="66"/>
      <c r="L2" s="80" t="s">
        <v>62</v>
      </c>
      <c r="M2" s="77" t="s">
        <v>61</v>
      </c>
      <c r="N2" s="78"/>
      <c r="O2" s="78"/>
      <c r="P2" s="78"/>
      <c r="Q2" s="78"/>
      <c r="R2" s="78"/>
      <c r="S2" s="78"/>
      <c r="T2" s="78"/>
      <c r="U2" s="78"/>
      <c r="V2" s="78"/>
      <c r="W2" s="79"/>
      <c r="X2" s="70" t="s">
        <v>60</v>
      </c>
      <c r="Y2" s="64" t="s">
        <v>59</v>
      </c>
      <c r="Z2" s="65"/>
      <c r="AA2" s="66"/>
      <c r="AB2" s="30" t="s">
        <v>58</v>
      </c>
      <c r="AC2" s="30" t="s">
        <v>58</v>
      </c>
      <c r="AD2" s="64" t="s">
        <v>4</v>
      </c>
    </row>
    <row r="3" spans="1:30" ht="155.25" customHeight="1" x14ac:dyDescent="0.25">
      <c r="A3" s="68"/>
      <c r="B3" s="68"/>
      <c r="C3" s="21" t="s">
        <v>10</v>
      </c>
      <c r="D3" s="21" t="s">
        <v>57</v>
      </c>
      <c r="E3" s="21" t="s">
        <v>38</v>
      </c>
      <c r="F3" s="27" t="s">
        <v>56</v>
      </c>
      <c r="G3" s="63" t="s">
        <v>55</v>
      </c>
      <c r="H3" s="63" t="s">
        <v>54</v>
      </c>
      <c r="I3" s="63" t="s">
        <v>53</v>
      </c>
      <c r="J3" s="63" t="s">
        <v>52</v>
      </c>
      <c r="K3" s="63" t="s">
        <v>51</v>
      </c>
      <c r="L3" s="68"/>
      <c r="M3" s="63" t="s">
        <v>50</v>
      </c>
      <c r="N3" s="63" t="s">
        <v>49</v>
      </c>
      <c r="O3" s="63" t="s">
        <v>48</v>
      </c>
      <c r="P3" s="63" t="s">
        <v>47</v>
      </c>
      <c r="Q3" s="63" t="s">
        <v>46</v>
      </c>
      <c r="R3" s="63" t="s">
        <v>45</v>
      </c>
      <c r="S3" s="63" t="s">
        <v>44</v>
      </c>
      <c r="T3" s="63" t="s">
        <v>43</v>
      </c>
      <c r="U3" s="63" t="s">
        <v>42</v>
      </c>
      <c r="V3" s="63" t="s">
        <v>41</v>
      </c>
      <c r="W3" s="63" t="s">
        <v>40</v>
      </c>
      <c r="X3" s="68"/>
      <c r="Y3" s="21" t="s">
        <v>10</v>
      </c>
      <c r="Z3" s="21" t="s">
        <v>39</v>
      </c>
      <c r="AA3" s="21" t="s">
        <v>38</v>
      </c>
      <c r="AB3" s="27" t="s">
        <v>37</v>
      </c>
      <c r="AC3" s="27" t="s">
        <v>36</v>
      </c>
      <c r="AD3" s="68"/>
    </row>
    <row r="4" spans="1:30" ht="20.25" customHeight="1" x14ac:dyDescent="0.25">
      <c r="A4" s="31">
        <v>1</v>
      </c>
      <c r="B4" s="61">
        <v>2</v>
      </c>
      <c r="C4" s="31">
        <v>3</v>
      </c>
      <c r="D4" s="31">
        <v>4</v>
      </c>
      <c r="E4" s="31">
        <v>5</v>
      </c>
      <c r="F4" s="31">
        <v>6</v>
      </c>
      <c r="G4" s="31">
        <v>7</v>
      </c>
      <c r="H4" s="31">
        <v>8</v>
      </c>
      <c r="I4" s="31">
        <v>9</v>
      </c>
      <c r="J4" s="31">
        <v>10</v>
      </c>
      <c r="K4" s="31">
        <v>11</v>
      </c>
      <c r="L4" s="31">
        <v>12</v>
      </c>
      <c r="M4" s="31">
        <v>13</v>
      </c>
      <c r="N4" s="31">
        <v>14</v>
      </c>
      <c r="O4" s="31">
        <v>15</v>
      </c>
      <c r="P4" s="31">
        <v>16</v>
      </c>
      <c r="Q4" s="31">
        <v>17</v>
      </c>
      <c r="R4" s="31">
        <v>18</v>
      </c>
      <c r="S4" s="31">
        <v>19</v>
      </c>
      <c r="T4" s="31">
        <v>20</v>
      </c>
      <c r="U4" s="31">
        <v>21</v>
      </c>
      <c r="V4" s="31">
        <v>22</v>
      </c>
      <c r="W4" s="31">
        <v>23</v>
      </c>
      <c r="X4" s="31">
        <v>24</v>
      </c>
      <c r="Y4" s="31">
        <v>25</v>
      </c>
      <c r="Z4" s="31">
        <v>26</v>
      </c>
      <c r="AA4" s="31">
        <v>27</v>
      </c>
      <c r="AB4" s="31">
        <v>28</v>
      </c>
      <c r="AC4" s="31">
        <v>29</v>
      </c>
      <c r="AD4" s="31">
        <v>30</v>
      </c>
    </row>
    <row r="5" spans="1:30" s="62" customFormat="1" ht="32.25" customHeight="1" x14ac:dyDescent="0.25">
      <c r="A5" s="20" t="s">
        <v>18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</row>
    <row r="6" spans="1:30" s="59" customFormat="1" ht="17.100000000000001" customHeight="1" x14ac:dyDescent="0.25">
      <c r="A6" s="31"/>
      <c r="B6" s="61"/>
      <c r="C6" s="31"/>
      <c r="D6" s="31"/>
      <c r="E6" s="31"/>
      <c r="F6" s="60"/>
      <c r="G6" s="31"/>
      <c r="H6" s="31"/>
      <c r="I6" s="31"/>
      <c r="J6" s="31"/>
      <c r="K6" s="31"/>
      <c r="L6" s="6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61"/>
      <c r="Y6" s="31"/>
      <c r="Z6" s="31"/>
      <c r="AA6" s="31"/>
      <c r="AB6" s="60"/>
      <c r="AC6" s="60"/>
      <c r="AD6" s="31"/>
    </row>
    <row r="7" spans="1:30" x14ac:dyDescent="0.25">
      <c r="A7" s="20" t="s">
        <v>19</v>
      </c>
      <c r="B7" s="58">
        <f ca="1">SUM(INDIRECT("B6:B"&amp;ROW()-1))</f>
        <v>0</v>
      </c>
      <c r="C7" s="58">
        <f ca="1">SUM(INDIRECT("C6:C"&amp;ROW()-1))</f>
        <v>0</v>
      </c>
      <c r="D7" s="58">
        <f ca="1">SUM(INDIRECT("D6:D"&amp;ROW()-1))</f>
        <v>0</v>
      </c>
      <c r="E7" s="58">
        <f ca="1">SUM(INDIRECT("E6:E"&amp;ROW()-1))</f>
        <v>0</v>
      </c>
      <c r="F7" s="58">
        <f ca="1">SUM(INDIRECT("K6:K"&amp;ROW()-1))</f>
        <v>0</v>
      </c>
      <c r="G7" s="58">
        <f ca="1">SUM(INDIRECT("F6:F"&amp;ROW()-1))</f>
        <v>0</v>
      </c>
      <c r="H7" s="58">
        <f ca="1">SUM(INDIRECT("G6:G"&amp;ROW()-1))</f>
        <v>0</v>
      </c>
      <c r="I7" s="58">
        <f ca="1">SUM(INDIRECT("H6:H"&amp;ROW()-1))</f>
        <v>0</v>
      </c>
      <c r="J7" s="58">
        <f ca="1">SUM(INDIRECT("I6:I"&amp;ROW()-1))</f>
        <v>0</v>
      </c>
      <c r="K7" s="58">
        <f ca="1">SUM(INDIRECT("K6:K"&amp;ROW()-1))</f>
        <v>0</v>
      </c>
      <c r="L7" s="58">
        <f ca="1">SUM(INDIRECT("L6:L"&amp;ROW()-1))</f>
        <v>0</v>
      </c>
      <c r="M7" s="58">
        <f ca="1">SUM(INDIRECT("M6:M"&amp;ROW()-1))</f>
        <v>0</v>
      </c>
      <c r="N7" s="58">
        <f ca="1">SUM(INDIRECT("N6:N"&amp;ROW()-1))</f>
        <v>0</v>
      </c>
      <c r="O7" s="58">
        <f ca="1">SUM(INDIRECT("O6:O"&amp;ROW()-1))</f>
        <v>0</v>
      </c>
      <c r="P7" s="58">
        <f ca="1">SUM(INDIRECT("P6:P"&amp;ROW()-1))</f>
        <v>0</v>
      </c>
      <c r="Q7" s="58">
        <f ca="1">SUM(INDIRECT("Q6:Q"&amp;ROW()-1))</f>
        <v>0</v>
      </c>
      <c r="R7" s="58">
        <f ca="1">SUM(INDIRECT("R6:R"&amp;ROW()-1))</f>
        <v>0</v>
      </c>
      <c r="S7" s="58">
        <f ca="1">SUM(INDIRECT("S6:S"&amp;ROW()-1))</f>
        <v>0</v>
      </c>
      <c r="T7" s="58">
        <f ca="1">SUM(INDIRECT("T6:T"&amp;ROW()-1))</f>
        <v>0</v>
      </c>
      <c r="U7" s="58">
        <f ca="1">SUM(INDIRECT("U6:U"&amp;ROW()-1))</f>
        <v>0</v>
      </c>
      <c r="V7" s="58">
        <f ca="1">SUM(INDIRECT("V6:V"&amp;ROW()-1))</f>
        <v>0</v>
      </c>
      <c r="W7" s="58">
        <f ca="1">SUM(INDIRECT("W6:W"&amp;ROW()-1))</f>
        <v>0</v>
      </c>
      <c r="X7" s="58">
        <f ca="1">SUM(INDIRECT("X6:X"&amp;ROW()-1))</f>
        <v>0</v>
      </c>
      <c r="Y7" s="58">
        <f ca="1">SUM(INDIRECT("Y6:Y"&amp;ROW()-1))</f>
        <v>0</v>
      </c>
      <c r="Z7" s="58">
        <f ca="1">SUM(INDIRECT("Z6:Z"&amp;ROW()-1))</f>
        <v>0</v>
      </c>
      <c r="AA7" s="58">
        <f ca="1">SUM(INDIRECT("AA6:AA"&amp;ROW()-1))</f>
        <v>0</v>
      </c>
      <c r="AB7" s="58">
        <f ca="1">SUM(INDIRECT("AB6:AB"&amp;ROW()-1))</f>
        <v>0</v>
      </c>
      <c r="AC7" s="58">
        <f ca="1">SUM(INDIRECT("AC6:AC"&amp;ROW()-1))</f>
        <v>0</v>
      </c>
      <c r="AD7" s="58"/>
    </row>
    <row r="8" spans="1:30" ht="28.5" x14ac:dyDescent="0.25">
      <c r="A8" s="57" t="s">
        <v>20</v>
      </c>
      <c r="B8" s="56">
        <f ca="1">SUM(INDIRECT("B"&amp;ROW()-1)+B5)</f>
        <v>0</v>
      </c>
      <c r="C8" s="56">
        <f ca="1">SUM(INDIRECT("B"&amp;ROW()-1)+C5)</f>
        <v>0</v>
      </c>
      <c r="D8" s="56">
        <f ca="1">SUM(INDIRECT("B"&amp;ROW()-1)+D5)</f>
        <v>0</v>
      </c>
      <c r="E8" s="56">
        <f ca="1">SUM(INDIRECT("B"&amp;ROW()-1)+E5)</f>
        <v>0</v>
      </c>
      <c r="F8" s="56">
        <f ca="1">SUM(INDIRECT("K"&amp;ROW()-1)+F5)</f>
        <v>0</v>
      </c>
      <c r="G8" s="56">
        <f ca="1">SUM(INDIRECT("H"&amp;ROW()-1)+G5)</f>
        <v>0</v>
      </c>
      <c r="H8" s="56">
        <f ca="1">SUM(INDIRECT("H"&amp;ROW()-1)+H5)</f>
        <v>0</v>
      </c>
      <c r="I8" s="56">
        <f ca="1">SUM(INDIRECT("H"&amp;ROW()-1)+I5)</f>
        <v>0</v>
      </c>
      <c r="J8" s="56">
        <f ca="1">SUM(INDIRECT("I"&amp;ROW()-1)+J5)</f>
        <v>0</v>
      </c>
      <c r="K8" s="56">
        <f ca="1">SUM(INDIRECT("J"&amp;ROW()-1)+K5)</f>
        <v>0</v>
      </c>
      <c r="L8" s="56">
        <f ca="1">SUM(INDIRECT("L"&amp;ROW()-1)+L5)</f>
        <v>0</v>
      </c>
      <c r="M8" s="56">
        <f ca="1">SUM(INDIRECT("M"&amp;ROW()-1)+M5)</f>
        <v>0</v>
      </c>
      <c r="N8" s="56">
        <f ca="1">SUM(INDIRECT("N"&amp;ROW()-1)+N5)</f>
        <v>0</v>
      </c>
      <c r="O8" s="56">
        <f ca="1">SUM(INDIRECT("O"&amp;ROW()-1)+O5)</f>
        <v>0</v>
      </c>
      <c r="P8" s="56">
        <f ca="1">SUM(INDIRECT("P"&amp;ROW()-1)+P5)</f>
        <v>0</v>
      </c>
      <c r="Q8" s="56">
        <f ca="1">SUM(INDIRECT("Q"&amp;ROW()-1)+Q5)</f>
        <v>0</v>
      </c>
      <c r="R8" s="56">
        <f ca="1">SUM(INDIRECT("R"&amp;ROW()-1)+R5)</f>
        <v>0</v>
      </c>
      <c r="S8" s="56">
        <f ca="1">SUM(INDIRECT("S"&amp;ROW()-1)+S5)</f>
        <v>0</v>
      </c>
      <c r="T8" s="56">
        <f ca="1">SUM(INDIRECT("T"&amp;ROW()-1)+T5)</f>
        <v>0</v>
      </c>
      <c r="U8" s="56">
        <f ca="1">SUM(INDIRECT("U"&amp;ROW()-1)+U5)</f>
        <v>0</v>
      </c>
      <c r="V8" s="56">
        <f ca="1">SUM(INDIRECT("V"&amp;ROW()-1)+V5)</f>
        <v>0</v>
      </c>
      <c r="W8" s="56">
        <f ca="1">SUM(INDIRECT("W"&amp;ROW()-1)+W5)</f>
        <v>0</v>
      </c>
      <c r="X8" s="56">
        <f ca="1">SUM(INDIRECT("X"&amp;ROW()-1)+X5)</f>
        <v>0</v>
      </c>
      <c r="Y8" s="56">
        <f ca="1">SUM(INDIRECT("Y"&amp;ROW()-1)+Y5)</f>
        <v>0</v>
      </c>
      <c r="Z8" s="56">
        <f ca="1">SUM(INDIRECT("Z"&amp;ROW()-1)+Z5)</f>
        <v>0</v>
      </c>
      <c r="AA8" s="56">
        <f ca="1">SUM(INDIRECT("AA"&amp;ROW()-1)+AA5)</f>
        <v>0</v>
      </c>
      <c r="AB8" s="56">
        <f ca="1">SUM(INDIRECT("AB"&amp;ROW()-1)+AB5)</f>
        <v>0</v>
      </c>
      <c r="AC8" s="56">
        <f ca="1">SUM(INDIRECT("AC"&amp;ROW()-1)+AC5)</f>
        <v>0</v>
      </c>
      <c r="AD8" s="56"/>
    </row>
    <row r="9" spans="1:30" x14ac:dyDescent="0.25">
      <c r="B9" s="54"/>
      <c r="L9" s="54"/>
      <c r="X9" s="54"/>
    </row>
    <row r="10" spans="1:30" x14ac:dyDescent="0.25">
      <c r="B10" s="54"/>
      <c r="L10" s="54"/>
      <c r="X10" s="54"/>
    </row>
    <row r="11" spans="1:30" x14ac:dyDescent="0.25">
      <c r="B11" s="54"/>
      <c r="L11" s="54"/>
      <c r="X11" s="54"/>
    </row>
    <row r="12" spans="1:30" x14ac:dyDescent="0.25">
      <c r="B12" s="54"/>
      <c r="L12" s="54"/>
      <c r="X12" s="54"/>
    </row>
    <row r="13" spans="1:30" x14ac:dyDescent="0.25">
      <c r="B13" s="54"/>
      <c r="L13" s="54"/>
      <c r="X13" s="54"/>
    </row>
    <row r="14" spans="1:30" x14ac:dyDescent="0.25">
      <c r="B14" s="54"/>
      <c r="L14" s="54"/>
      <c r="X14" s="54"/>
    </row>
    <row r="15" spans="1:30" x14ac:dyDescent="0.25">
      <c r="B15" s="54"/>
      <c r="L15" s="54"/>
      <c r="X15" s="54"/>
    </row>
    <row r="16" spans="1:30" x14ac:dyDescent="0.25">
      <c r="B16" s="54"/>
      <c r="L16" s="54"/>
      <c r="X16" s="54"/>
    </row>
    <row r="17" spans="2:24" x14ac:dyDescent="0.25">
      <c r="B17" s="54"/>
      <c r="L17" s="54"/>
      <c r="X17" s="54"/>
    </row>
    <row r="18" spans="2:24" x14ac:dyDescent="0.25">
      <c r="B18" s="54"/>
      <c r="L18" s="54"/>
      <c r="X18" s="54"/>
    </row>
    <row r="19" spans="2:24" x14ac:dyDescent="0.25">
      <c r="B19" s="54"/>
      <c r="L19" s="54"/>
      <c r="X19" s="54"/>
    </row>
    <row r="20" spans="2:24" x14ac:dyDescent="0.25">
      <c r="B20" s="54"/>
      <c r="L20" s="54"/>
      <c r="X20" s="54"/>
    </row>
    <row r="21" spans="2:24" x14ac:dyDescent="0.25">
      <c r="B21" s="54"/>
      <c r="L21" s="54"/>
      <c r="X21" s="54"/>
    </row>
    <row r="22" spans="2:24" x14ac:dyDescent="0.25">
      <c r="B22" s="54"/>
      <c r="L22" s="54"/>
      <c r="X22" s="54"/>
    </row>
    <row r="23" spans="2:24" x14ac:dyDescent="0.25">
      <c r="B23" s="54"/>
      <c r="L23" s="54"/>
      <c r="X23" s="54"/>
    </row>
    <row r="24" spans="2:24" x14ac:dyDescent="0.25">
      <c r="B24" s="54"/>
      <c r="L24" s="54"/>
      <c r="X24" s="54"/>
    </row>
    <row r="25" spans="2:24" x14ac:dyDescent="0.25">
      <c r="B25" s="54"/>
      <c r="L25" s="54"/>
      <c r="X25" s="54"/>
    </row>
    <row r="26" spans="2:24" x14ac:dyDescent="0.25">
      <c r="B26" s="54"/>
      <c r="L26" s="54"/>
      <c r="X26" s="54"/>
    </row>
    <row r="27" spans="2:24" x14ac:dyDescent="0.25">
      <c r="B27" s="54"/>
      <c r="L27" s="54"/>
      <c r="X27" s="54"/>
    </row>
    <row r="28" spans="2:24" x14ac:dyDescent="0.25">
      <c r="B28" s="54"/>
      <c r="L28" s="54"/>
      <c r="X28" s="54"/>
    </row>
    <row r="29" spans="2:24" x14ac:dyDescent="0.25">
      <c r="B29" s="54"/>
      <c r="L29" s="54"/>
      <c r="X29" s="54"/>
    </row>
    <row r="30" spans="2:24" x14ac:dyDescent="0.25">
      <c r="B30" s="54"/>
      <c r="L30" s="54"/>
      <c r="X30" s="54"/>
    </row>
    <row r="31" spans="2:24" x14ac:dyDescent="0.25">
      <c r="B31" s="54"/>
      <c r="L31" s="54"/>
      <c r="X31" s="54"/>
    </row>
    <row r="32" spans="2:24" x14ac:dyDescent="0.25">
      <c r="B32" s="54"/>
      <c r="L32" s="54"/>
      <c r="X32" s="54"/>
    </row>
    <row r="33" spans="2:24" x14ac:dyDescent="0.25">
      <c r="B33" s="54"/>
      <c r="L33" s="54"/>
      <c r="X33" s="54"/>
    </row>
    <row r="34" spans="2:24" x14ac:dyDescent="0.25">
      <c r="B34" s="54"/>
      <c r="L34" s="54"/>
      <c r="X34" s="54"/>
    </row>
    <row r="35" spans="2:24" x14ac:dyDescent="0.25">
      <c r="B35" s="54"/>
      <c r="L35" s="54"/>
      <c r="X35" s="54"/>
    </row>
    <row r="36" spans="2:24" x14ac:dyDescent="0.25">
      <c r="B36" s="54"/>
      <c r="L36" s="54"/>
      <c r="X36" s="54"/>
    </row>
    <row r="37" spans="2:24" x14ac:dyDescent="0.25">
      <c r="B37" s="54"/>
      <c r="L37" s="54"/>
      <c r="X37" s="54"/>
    </row>
    <row r="38" spans="2:24" x14ac:dyDescent="0.25">
      <c r="B38" s="54"/>
      <c r="L38" s="54"/>
      <c r="X38" s="54"/>
    </row>
    <row r="39" spans="2:24" x14ac:dyDescent="0.25">
      <c r="B39" s="54"/>
      <c r="L39" s="54"/>
      <c r="X39" s="54"/>
    </row>
    <row r="40" spans="2:24" x14ac:dyDescent="0.25">
      <c r="B40" s="54"/>
      <c r="L40" s="54"/>
      <c r="X40" s="54"/>
    </row>
    <row r="41" spans="2:24" x14ac:dyDescent="0.25">
      <c r="B41" s="54"/>
      <c r="L41" s="54"/>
      <c r="X41" s="54"/>
    </row>
    <row r="42" spans="2:24" x14ac:dyDescent="0.25">
      <c r="B42" s="54"/>
      <c r="L42" s="54"/>
      <c r="X42" s="54"/>
    </row>
    <row r="43" spans="2:24" x14ac:dyDescent="0.25">
      <c r="B43" s="54"/>
      <c r="L43" s="54"/>
      <c r="X43" s="54"/>
    </row>
    <row r="44" spans="2:24" x14ac:dyDescent="0.25">
      <c r="B44" s="54"/>
      <c r="L44" s="54"/>
      <c r="X44" s="54"/>
    </row>
    <row r="45" spans="2:24" x14ac:dyDescent="0.25">
      <c r="B45" s="54"/>
      <c r="L45" s="54"/>
      <c r="X45" s="54"/>
    </row>
    <row r="46" spans="2:24" x14ac:dyDescent="0.25">
      <c r="B46" s="54"/>
      <c r="L46" s="54"/>
      <c r="X46" s="54"/>
    </row>
    <row r="47" spans="2:24" x14ac:dyDescent="0.25">
      <c r="B47" s="54"/>
      <c r="L47" s="54"/>
      <c r="X47" s="54"/>
    </row>
    <row r="48" spans="2:24" x14ac:dyDescent="0.25">
      <c r="B48" s="54"/>
      <c r="L48" s="54"/>
      <c r="X48" s="54"/>
    </row>
    <row r="49" spans="2:24" x14ac:dyDescent="0.25">
      <c r="B49" s="54"/>
      <c r="L49" s="54"/>
      <c r="X49" s="54"/>
    </row>
    <row r="50" spans="2:24" x14ac:dyDescent="0.25">
      <c r="B50" s="54"/>
      <c r="L50" s="54"/>
      <c r="X50" s="54"/>
    </row>
    <row r="51" spans="2:24" x14ac:dyDescent="0.25">
      <c r="B51" s="54"/>
      <c r="L51" s="54"/>
      <c r="X51" s="54"/>
    </row>
    <row r="52" spans="2:24" x14ac:dyDescent="0.25">
      <c r="B52" s="54"/>
      <c r="L52" s="54"/>
      <c r="X52" s="54"/>
    </row>
    <row r="53" spans="2:24" x14ac:dyDescent="0.25">
      <c r="B53" s="54"/>
      <c r="L53" s="54"/>
      <c r="X53" s="54"/>
    </row>
    <row r="54" spans="2:24" x14ac:dyDescent="0.25">
      <c r="B54" s="54"/>
      <c r="L54" s="54"/>
      <c r="X54" s="54"/>
    </row>
    <row r="55" spans="2:24" x14ac:dyDescent="0.25">
      <c r="B55" s="54"/>
      <c r="L55" s="54"/>
      <c r="X55" s="54"/>
    </row>
    <row r="56" spans="2:24" x14ac:dyDescent="0.25">
      <c r="B56" s="54"/>
      <c r="L56" s="54"/>
      <c r="X56" s="54"/>
    </row>
    <row r="57" spans="2:24" x14ac:dyDescent="0.25">
      <c r="B57" s="54"/>
      <c r="L57" s="54"/>
      <c r="X57" s="54"/>
    </row>
    <row r="58" spans="2:24" x14ac:dyDescent="0.25">
      <c r="B58" s="54"/>
      <c r="L58" s="54"/>
      <c r="X58" s="54"/>
    </row>
    <row r="59" spans="2:24" x14ac:dyDescent="0.25">
      <c r="B59" s="54"/>
      <c r="L59" s="54"/>
      <c r="X59" s="54"/>
    </row>
    <row r="60" spans="2:24" x14ac:dyDescent="0.25">
      <c r="B60" s="54"/>
      <c r="L60" s="54"/>
      <c r="X60" s="54"/>
    </row>
    <row r="61" spans="2:24" x14ac:dyDescent="0.25">
      <c r="B61" s="54"/>
      <c r="L61" s="54"/>
      <c r="X61" s="54"/>
    </row>
    <row r="62" spans="2:24" x14ac:dyDescent="0.25">
      <c r="B62" s="54"/>
      <c r="L62" s="54"/>
      <c r="X62" s="54"/>
    </row>
    <row r="63" spans="2:24" x14ac:dyDescent="0.25">
      <c r="B63" s="54"/>
      <c r="L63" s="54"/>
      <c r="X63" s="54"/>
    </row>
    <row r="64" spans="2:24" x14ac:dyDescent="0.25">
      <c r="B64" s="54"/>
      <c r="L64" s="54"/>
      <c r="X64" s="54"/>
    </row>
    <row r="65" spans="2:24" x14ac:dyDescent="0.25">
      <c r="B65" s="54"/>
      <c r="L65" s="54"/>
      <c r="X65" s="54"/>
    </row>
    <row r="66" spans="2:24" x14ac:dyDescent="0.25">
      <c r="B66" s="54"/>
      <c r="L66" s="54"/>
      <c r="X66" s="54"/>
    </row>
    <row r="67" spans="2:24" x14ac:dyDescent="0.25">
      <c r="B67" s="54"/>
      <c r="L67" s="54"/>
      <c r="X67" s="54"/>
    </row>
    <row r="68" spans="2:24" x14ac:dyDescent="0.25">
      <c r="B68" s="54"/>
      <c r="L68" s="54"/>
      <c r="X68" s="54"/>
    </row>
    <row r="69" spans="2:24" x14ac:dyDescent="0.25">
      <c r="B69" s="54"/>
      <c r="L69" s="54"/>
      <c r="X69" s="54"/>
    </row>
    <row r="70" spans="2:24" x14ac:dyDescent="0.25">
      <c r="B70" s="54"/>
      <c r="L70" s="54"/>
      <c r="X70" s="54"/>
    </row>
    <row r="71" spans="2:24" x14ac:dyDescent="0.25">
      <c r="B71" s="54"/>
      <c r="L71" s="54"/>
      <c r="X71" s="54"/>
    </row>
    <row r="72" spans="2:24" x14ac:dyDescent="0.25">
      <c r="B72" s="54"/>
      <c r="L72" s="54"/>
      <c r="X72" s="54"/>
    </row>
    <row r="73" spans="2:24" x14ac:dyDescent="0.25">
      <c r="B73" s="54"/>
      <c r="L73" s="54"/>
      <c r="X73" s="54"/>
    </row>
    <row r="74" spans="2:24" x14ac:dyDescent="0.25">
      <c r="B74" s="54"/>
      <c r="L74" s="54"/>
      <c r="X74" s="54"/>
    </row>
    <row r="75" spans="2:24" x14ac:dyDescent="0.25">
      <c r="B75" s="54"/>
      <c r="L75" s="54"/>
      <c r="X75" s="54"/>
    </row>
    <row r="76" spans="2:24" x14ac:dyDescent="0.25">
      <c r="B76" s="54"/>
      <c r="L76" s="54"/>
      <c r="X76" s="54"/>
    </row>
    <row r="77" spans="2:24" x14ac:dyDescent="0.25">
      <c r="B77" s="54"/>
      <c r="L77" s="54"/>
      <c r="X77" s="54"/>
    </row>
    <row r="78" spans="2:24" x14ac:dyDescent="0.25">
      <c r="B78" s="54"/>
      <c r="L78" s="54"/>
      <c r="X78" s="54"/>
    </row>
    <row r="79" spans="2:24" x14ac:dyDescent="0.25">
      <c r="B79" s="54"/>
      <c r="L79" s="54"/>
      <c r="X79" s="54"/>
    </row>
    <row r="80" spans="2:24" x14ac:dyDescent="0.25">
      <c r="B80" s="54"/>
      <c r="L80" s="54"/>
      <c r="X80" s="54"/>
    </row>
    <row r="81" spans="2:24" x14ac:dyDescent="0.25">
      <c r="B81" s="54"/>
      <c r="L81" s="54"/>
      <c r="X81" s="54"/>
    </row>
    <row r="82" spans="2:24" x14ac:dyDescent="0.25">
      <c r="B82" s="54"/>
      <c r="L82" s="54"/>
      <c r="X82" s="54"/>
    </row>
    <row r="83" spans="2:24" x14ac:dyDescent="0.25">
      <c r="B83" s="54"/>
      <c r="L83" s="54"/>
      <c r="X83" s="54"/>
    </row>
    <row r="84" spans="2:24" x14ac:dyDescent="0.25">
      <c r="B84" s="54"/>
      <c r="L84" s="54"/>
      <c r="X84" s="54"/>
    </row>
    <row r="85" spans="2:24" x14ac:dyDescent="0.25">
      <c r="B85" s="54"/>
      <c r="L85" s="54"/>
      <c r="X85" s="54"/>
    </row>
    <row r="86" spans="2:24" x14ac:dyDescent="0.25">
      <c r="B86" s="54"/>
      <c r="L86" s="54"/>
      <c r="X86" s="54"/>
    </row>
    <row r="87" spans="2:24" x14ac:dyDescent="0.25">
      <c r="B87" s="54"/>
      <c r="L87" s="54"/>
      <c r="X87" s="54"/>
    </row>
    <row r="88" spans="2:24" x14ac:dyDescent="0.25">
      <c r="B88" s="54"/>
      <c r="L88" s="54"/>
      <c r="X88" s="54"/>
    </row>
    <row r="89" spans="2:24" x14ac:dyDescent="0.25">
      <c r="B89" s="54"/>
      <c r="L89" s="54"/>
      <c r="X89" s="54"/>
    </row>
    <row r="90" spans="2:24" x14ac:dyDescent="0.25">
      <c r="B90" s="54"/>
      <c r="L90" s="54"/>
      <c r="X90" s="54"/>
    </row>
    <row r="91" spans="2:24" x14ac:dyDescent="0.25">
      <c r="B91" s="54"/>
      <c r="L91" s="54"/>
      <c r="X91" s="54"/>
    </row>
    <row r="92" spans="2:24" x14ac:dyDescent="0.25">
      <c r="B92" s="54"/>
      <c r="L92" s="54"/>
      <c r="X92" s="54"/>
    </row>
    <row r="93" spans="2:24" x14ac:dyDescent="0.25">
      <c r="B93" s="54"/>
      <c r="L93" s="54"/>
      <c r="X93" s="54"/>
    </row>
    <row r="94" spans="2:24" x14ac:dyDescent="0.25">
      <c r="B94" s="54"/>
      <c r="L94" s="54"/>
      <c r="X94" s="54"/>
    </row>
    <row r="95" spans="2:24" x14ac:dyDescent="0.25">
      <c r="B95" s="54"/>
      <c r="L95" s="54"/>
      <c r="X95" s="54"/>
    </row>
    <row r="96" spans="2:24" x14ac:dyDescent="0.25">
      <c r="B96" s="54"/>
      <c r="L96" s="54"/>
      <c r="X96" s="54"/>
    </row>
    <row r="97" spans="2:24" x14ac:dyDescent="0.25">
      <c r="B97" s="54"/>
      <c r="L97" s="54"/>
      <c r="X97" s="54"/>
    </row>
    <row r="98" spans="2:24" x14ac:dyDescent="0.25">
      <c r="B98" s="54"/>
      <c r="L98" s="54"/>
      <c r="X98" s="54"/>
    </row>
    <row r="99" spans="2:24" x14ac:dyDescent="0.25">
      <c r="B99" s="54"/>
      <c r="L99" s="54"/>
      <c r="X99" s="54"/>
    </row>
    <row r="100" spans="2:24" x14ac:dyDescent="0.25">
      <c r="B100" s="54"/>
      <c r="L100" s="54"/>
      <c r="X100" s="54"/>
    </row>
    <row r="101" spans="2:24" x14ac:dyDescent="0.25">
      <c r="B101" s="54"/>
      <c r="L101" s="54"/>
      <c r="X101" s="54"/>
    </row>
    <row r="102" spans="2:24" x14ac:dyDescent="0.25">
      <c r="B102" s="54"/>
      <c r="L102" s="54"/>
      <c r="X102" s="54"/>
    </row>
    <row r="103" spans="2:24" x14ac:dyDescent="0.25">
      <c r="B103" s="54"/>
      <c r="L103" s="54"/>
      <c r="X103" s="54"/>
    </row>
    <row r="104" spans="2:24" x14ac:dyDescent="0.25">
      <c r="B104" s="54"/>
      <c r="L104" s="54"/>
      <c r="X104" s="54"/>
    </row>
    <row r="105" spans="2:24" x14ac:dyDescent="0.25">
      <c r="B105" s="54"/>
      <c r="L105" s="54"/>
      <c r="X105" s="54"/>
    </row>
    <row r="106" spans="2:24" x14ac:dyDescent="0.25">
      <c r="B106" s="54"/>
      <c r="L106" s="54"/>
      <c r="X106" s="54"/>
    </row>
    <row r="107" spans="2:24" x14ac:dyDescent="0.25">
      <c r="B107" s="54"/>
      <c r="L107" s="54"/>
      <c r="X107" s="54"/>
    </row>
    <row r="108" spans="2:24" x14ac:dyDescent="0.25">
      <c r="B108" s="54"/>
      <c r="L108" s="54"/>
      <c r="X108" s="54"/>
    </row>
    <row r="109" spans="2:24" x14ac:dyDescent="0.25">
      <c r="B109" s="54"/>
      <c r="L109" s="54"/>
      <c r="X109" s="54"/>
    </row>
    <row r="110" spans="2:24" x14ac:dyDescent="0.25">
      <c r="B110" s="54"/>
      <c r="L110" s="54"/>
      <c r="X110" s="54"/>
    </row>
    <row r="111" spans="2:24" x14ac:dyDescent="0.25">
      <c r="B111" s="54"/>
      <c r="L111" s="54"/>
      <c r="X111" s="54"/>
    </row>
    <row r="112" spans="2:24" x14ac:dyDescent="0.25">
      <c r="B112" s="54"/>
      <c r="L112" s="54"/>
      <c r="X112" s="54"/>
    </row>
    <row r="113" spans="2:24" x14ac:dyDescent="0.25">
      <c r="B113" s="54"/>
      <c r="L113" s="54"/>
      <c r="X113" s="54"/>
    </row>
    <row r="114" spans="2:24" x14ac:dyDescent="0.25">
      <c r="B114" s="54"/>
      <c r="L114" s="54"/>
      <c r="X114" s="54"/>
    </row>
    <row r="115" spans="2:24" x14ac:dyDescent="0.25">
      <c r="B115" s="54"/>
      <c r="L115" s="54"/>
      <c r="X115" s="54"/>
    </row>
    <row r="116" spans="2:24" x14ac:dyDescent="0.25">
      <c r="B116" s="54"/>
      <c r="L116" s="54"/>
      <c r="X116" s="54"/>
    </row>
    <row r="117" spans="2:24" x14ac:dyDescent="0.25">
      <c r="B117" s="54"/>
      <c r="L117" s="54"/>
      <c r="X117" s="54"/>
    </row>
    <row r="118" spans="2:24" x14ac:dyDescent="0.25">
      <c r="B118" s="54"/>
      <c r="L118" s="54"/>
      <c r="X118" s="54"/>
    </row>
    <row r="119" spans="2:24" x14ac:dyDescent="0.25">
      <c r="B119" s="54"/>
      <c r="L119" s="54"/>
      <c r="X119" s="54"/>
    </row>
    <row r="120" spans="2:24" x14ac:dyDescent="0.25">
      <c r="B120" s="54"/>
      <c r="L120" s="54"/>
      <c r="X120" s="54"/>
    </row>
    <row r="121" spans="2:24" x14ac:dyDescent="0.25">
      <c r="B121" s="54"/>
      <c r="L121" s="54"/>
      <c r="X121" s="54"/>
    </row>
    <row r="122" spans="2:24" x14ac:dyDescent="0.25">
      <c r="B122" s="54"/>
      <c r="L122" s="54"/>
      <c r="X122" s="54"/>
    </row>
    <row r="123" spans="2:24" x14ac:dyDescent="0.25">
      <c r="B123" s="54"/>
      <c r="L123" s="54"/>
      <c r="X123" s="54"/>
    </row>
    <row r="124" spans="2:24" x14ac:dyDescent="0.25">
      <c r="B124" s="54"/>
      <c r="L124" s="54"/>
      <c r="X124" s="54"/>
    </row>
    <row r="125" spans="2:24" x14ac:dyDescent="0.25">
      <c r="B125" s="54"/>
      <c r="L125" s="54"/>
      <c r="X125" s="54"/>
    </row>
    <row r="126" spans="2:24" x14ac:dyDescent="0.25">
      <c r="B126" s="54"/>
      <c r="L126" s="54"/>
      <c r="X126" s="54"/>
    </row>
    <row r="127" spans="2:24" x14ac:dyDescent="0.25">
      <c r="B127" s="54"/>
      <c r="L127" s="54"/>
      <c r="X127" s="54"/>
    </row>
    <row r="128" spans="2:24" x14ac:dyDescent="0.25">
      <c r="B128" s="54"/>
      <c r="L128" s="54"/>
      <c r="X128" s="54"/>
    </row>
    <row r="129" spans="2:24" x14ac:dyDescent="0.25">
      <c r="B129" s="54"/>
      <c r="L129" s="54"/>
      <c r="X129" s="54"/>
    </row>
    <row r="130" spans="2:24" x14ac:dyDescent="0.25">
      <c r="B130" s="54"/>
      <c r="L130" s="54"/>
      <c r="X130" s="54"/>
    </row>
    <row r="131" spans="2:24" x14ac:dyDescent="0.25">
      <c r="B131" s="54"/>
      <c r="L131" s="54"/>
      <c r="X131" s="54"/>
    </row>
    <row r="132" spans="2:24" x14ac:dyDescent="0.25">
      <c r="B132" s="54"/>
      <c r="L132" s="54"/>
      <c r="X132" s="54"/>
    </row>
    <row r="133" spans="2:24" x14ac:dyDescent="0.25">
      <c r="B133" s="54"/>
      <c r="L133" s="54"/>
      <c r="X133" s="54"/>
    </row>
    <row r="134" spans="2:24" x14ac:dyDescent="0.25">
      <c r="B134" s="54"/>
      <c r="L134" s="54"/>
      <c r="X134" s="54"/>
    </row>
    <row r="135" spans="2:24" x14ac:dyDescent="0.25">
      <c r="B135" s="54"/>
      <c r="L135" s="54"/>
      <c r="X135" s="54"/>
    </row>
    <row r="136" spans="2:24" x14ac:dyDescent="0.25">
      <c r="B136" s="54"/>
      <c r="L136" s="54"/>
      <c r="X136" s="54"/>
    </row>
    <row r="137" spans="2:24" x14ac:dyDescent="0.25">
      <c r="B137" s="54"/>
      <c r="L137" s="54"/>
      <c r="X137" s="54"/>
    </row>
    <row r="138" spans="2:24" x14ac:dyDescent="0.25">
      <c r="B138" s="54"/>
      <c r="L138" s="54"/>
      <c r="X138" s="54"/>
    </row>
    <row r="139" spans="2:24" x14ac:dyDescent="0.25">
      <c r="B139" s="54"/>
      <c r="L139" s="54"/>
      <c r="X139" s="54"/>
    </row>
    <row r="140" spans="2:24" x14ac:dyDescent="0.25">
      <c r="B140" s="54"/>
      <c r="L140" s="54"/>
      <c r="X140" s="54"/>
    </row>
    <row r="141" spans="2:24" x14ac:dyDescent="0.25">
      <c r="B141" s="54"/>
      <c r="L141" s="54"/>
      <c r="X141" s="54"/>
    </row>
    <row r="142" spans="2:24" x14ac:dyDescent="0.25">
      <c r="B142" s="54"/>
      <c r="L142" s="54"/>
      <c r="X142" s="54"/>
    </row>
    <row r="143" spans="2:24" x14ac:dyDescent="0.25">
      <c r="B143" s="54"/>
      <c r="L143" s="54"/>
      <c r="X143" s="54"/>
    </row>
    <row r="144" spans="2:24" x14ac:dyDescent="0.25">
      <c r="B144" s="54"/>
      <c r="L144" s="54"/>
      <c r="X144" s="54"/>
    </row>
    <row r="145" spans="2:24" x14ac:dyDescent="0.25">
      <c r="B145" s="54"/>
      <c r="L145" s="54"/>
      <c r="X145" s="54"/>
    </row>
    <row r="146" spans="2:24" x14ac:dyDescent="0.25">
      <c r="B146" s="54"/>
      <c r="L146" s="54"/>
      <c r="X146" s="54"/>
    </row>
    <row r="147" spans="2:24" x14ac:dyDescent="0.25">
      <c r="B147" s="54"/>
      <c r="L147" s="54"/>
      <c r="X147" s="54"/>
    </row>
    <row r="148" spans="2:24" x14ac:dyDescent="0.25">
      <c r="B148" s="54"/>
      <c r="L148" s="54"/>
      <c r="X148" s="54"/>
    </row>
    <row r="149" spans="2:24" x14ac:dyDescent="0.25">
      <c r="B149" s="54"/>
      <c r="L149" s="54"/>
      <c r="X149" s="54"/>
    </row>
    <row r="150" spans="2:24" x14ac:dyDescent="0.25">
      <c r="B150" s="54"/>
      <c r="L150" s="54"/>
      <c r="X150" s="54"/>
    </row>
    <row r="151" spans="2:24" x14ac:dyDescent="0.25">
      <c r="B151" s="54"/>
      <c r="L151" s="54"/>
      <c r="X151" s="54"/>
    </row>
    <row r="152" spans="2:24" x14ac:dyDescent="0.25">
      <c r="B152" s="54"/>
      <c r="L152" s="54"/>
      <c r="X152" s="54"/>
    </row>
    <row r="153" spans="2:24" x14ac:dyDescent="0.25">
      <c r="B153" s="54"/>
      <c r="L153" s="54"/>
      <c r="X153" s="54"/>
    </row>
    <row r="154" spans="2:24" x14ac:dyDescent="0.25">
      <c r="B154" s="54"/>
      <c r="L154" s="54"/>
      <c r="X154" s="54"/>
    </row>
    <row r="155" spans="2:24" x14ac:dyDescent="0.25">
      <c r="B155" s="54"/>
      <c r="L155" s="54"/>
      <c r="X155" s="54"/>
    </row>
    <row r="156" spans="2:24" x14ac:dyDescent="0.25">
      <c r="B156" s="54"/>
      <c r="L156" s="54"/>
      <c r="X156" s="54"/>
    </row>
    <row r="157" spans="2:24" x14ac:dyDescent="0.25">
      <c r="B157" s="54"/>
      <c r="L157" s="54"/>
      <c r="X157" s="54"/>
    </row>
    <row r="158" spans="2:24" x14ac:dyDescent="0.25">
      <c r="B158" s="54"/>
      <c r="L158" s="54"/>
      <c r="X158" s="54"/>
    </row>
    <row r="159" spans="2:24" x14ac:dyDescent="0.25">
      <c r="B159" s="54"/>
      <c r="L159" s="54"/>
      <c r="X159" s="54"/>
    </row>
    <row r="160" spans="2:24" x14ac:dyDescent="0.25">
      <c r="B160" s="54"/>
      <c r="L160" s="54"/>
      <c r="X160" s="54"/>
    </row>
    <row r="161" spans="2:24" x14ac:dyDescent="0.25">
      <c r="B161" s="54"/>
      <c r="L161" s="54"/>
      <c r="X161" s="54"/>
    </row>
    <row r="162" spans="2:24" x14ac:dyDescent="0.25">
      <c r="B162" s="54"/>
      <c r="L162" s="54"/>
      <c r="X162" s="54"/>
    </row>
    <row r="163" spans="2:24" x14ac:dyDescent="0.25">
      <c r="B163" s="54"/>
      <c r="L163" s="54"/>
      <c r="X163" s="54"/>
    </row>
    <row r="164" spans="2:24" x14ac:dyDescent="0.25">
      <c r="B164" s="54"/>
      <c r="L164" s="54"/>
      <c r="X164" s="54"/>
    </row>
    <row r="165" spans="2:24" x14ac:dyDescent="0.25">
      <c r="B165" s="54"/>
      <c r="L165" s="54"/>
      <c r="X165" s="54"/>
    </row>
    <row r="166" spans="2:24" x14ac:dyDescent="0.25">
      <c r="B166" s="54"/>
      <c r="L166" s="54"/>
      <c r="X166" s="54"/>
    </row>
    <row r="167" spans="2:24" x14ac:dyDescent="0.25">
      <c r="B167" s="54"/>
      <c r="L167" s="54"/>
      <c r="X167" s="54"/>
    </row>
    <row r="168" spans="2:24" x14ac:dyDescent="0.25">
      <c r="B168" s="54"/>
      <c r="L168" s="54"/>
      <c r="X168" s="54"/>
    </row>
    <row r="169" spans="2:24" x14ac:dyDescent="0.25">
      <c r="B169" s="54"/>
      <c r="L169" s="54"/>
      <c r="X169" s="54"/>
    </row>
    <row r="170" spans="2:24" x14ac:dyDescent="0.25">
      <c r="B170" s="54"/>
      <c r="L170" s="54"/>
      <c r="X170" s="54"/>
    </row>
    <row r="171" spans="2:24" x14ac:dyDescent="0.25">
      <c r="B171" s="54"/>
      <c r="L171" s="54"/>
      <c r="X171" s="54"/>
    </row>
    <row r="172" spans="2:24" x14ac:dyDescent="0.25">
      <c r="B172" s="54"/>
      <c r="L172" s="54"/>
      <c r="X172" s="54"/>
    </row>
    <row r="173" spans="2:24" x14ac:dyDescent="0.25">
      <c r="B173" s="54"/>
      <c r="L173" s="54"/>
      <c r="X173" s="54"/>
    </row>
    <row r="174" spans="2:24" x14ac:dyDescent="0.25">
      <c r="B174" s="54"/>
      <c r="L174" s="54"/>
      <c r="X174" s="54"/>
    </row>
    <row r="175" spans="2:24" x14ac:dyDescent="0.25">
      <c r="B175" s="54"/>
      <c r="L175" s="54"/>
      <c r="X175" s="54"/>
    </row>
    <row r="176" spans="2:24" x14ac:dyDescent="0.25">
      <c r="B176" s="54"/>
      <c r="L176" s="54"/>
      <c r="X176" s="54"/>
    </row>
    <row r="177" spans="2:24" x14ac:dyDescent="0.25">
      <c r="B177" s="54"/>
      <c r="L177" s="54"/>
      <c r="X177" s="54"/>
    </row>
    <row r="178" spans="2:24" x14ac:dyDescent="0.25">
      <c r="B178" s="54"/>
      <c r="L178" s="54"/>
      <c r="X178" s="54"/>
    </row>
    <row r="179" spans="2:24" x14ac:dyDescent="0.25">
      <c r="B179" s="54"/>
      <c r="L179" s="54"/>
      <c r="X179" s="54"/>
    </row>
    <row r="180" spans="2:24" x14ac:dyDescent="0.25">
      <c r="B180" s="54"/>
      <c r="L180" s="54"/>
      <c r="X180" s="54"/>
    </row>
    <row r="181" spans="2:24" x14ac:dyDescent="0.25">
      <c r="B181" s="54"/>
      <c r="L181" s="54"/>
      <c r="X181" s="54"/>
    </row>
    <row r="182" spans="2:24" x14ac:dyDescent="0.25">
      <c r="B182" s="54"/>
      <c r="L182" s="54"/>
      <c r="X182" s="54"/>
    </row>
    <row r="183" spans="2:24" x14ac:dyDescent="0.25">
      <c r="B183" s="54"/>
      <c r="L183" s="54"/>
      <c r="X183" s="54"/>
    </row>
    <row r="184" spans="2:24" x14ac:dyDescent="0.25">
      <c r="B184" s="54"/>
      <c r="L184" s="54"/>
      <c r="X184" s="54"/>
    </row>
    <row r="185" spans="2:24" x14ac:dyDescent="0.25">
      <c r="B185" s="54"/>
      <c r="L185" s="54"/>
      <c r="X185" s="54"/>
    </row>
    <row r="186" spans="2:24" x14ac:dyDescent="0.25">
      <c r="B186" s="54"/>
      <c r="L186" s="54"/>
      <c r="X186" s="54"/>
    </row>
    <row r="187" spans="2:24" x14ac:dyDescent="0.25">
      <c r="B187" s="54"/>
      <c r="L187" s="54"/>
      <c r="X187" s="54"/>
    </row>
    <row r="188" spans="2:24" x14ac:dyDescent="0.25">
      <c r="B188" s="54"/>
      <c r="L188" s="54"/>
      <c r="X188" s="54"/>
    </row>
    <row r="189" spans="2:24" x14ac:dyDescent="0.25">
      <c r="B189" s="54"/>
      <c r="L189" s="54"/>
      <c r="X189" s="54"/>
    </row>
    <row r="190" spans="2:24" x14ac:dyDescent="0.25">
      <c r="B190" s="54"/>
      <c r="L190" s="54"/>
      <c r="X190" s="54"/>
    </row>
    <row r="191" spans="2:24" x14ac:dyDescent="0.25">
      <c r="B191" s="54"/>
      <c r="L191" s="54"/>
      <c r="X191" s="54"/>
    </row>
    <row r="192" spans="2:24" x14ac:dyDescent="0.25">
      <c r="B192" s="54"/>
      <c r="L192" s="54"/>
      <c r="X192" s="54"/>
    </row>
    <row r="193" spans="2:24" x14ac:dyDescent="0.25">
      <c r="B193" s="54"/>
      <c r="L193" s="54"/>
      <c r="X193" s="54"/>
    </row>
    <row r="194" spans="2:24" x14ac:dyDescent="0.25">
      <c r="B194" s="54"/>
      <c r="L194" s="54"/>
      <c r="X194" s="54"/>
    </row>
    <row r="195" spans="2:24" x14ac:dyDescent="0.25">
      <c r="B195" s="54"/>
      <c r="L195" s="54"/>
      <c r="X195" s="54"/>
    </row>
    <row r="196" spans="2:24" x14ac:dyDescent="0.25">
      <c r="B196" s="54"/>
      <c r="L196" s="54"/>
      <c r="X196" s="54"/>
    </row>
    <row r="197" spans="2:24" x14ac:dyDescent="0.25">
      <c r="B197" s="54"/>
      <c r="L197" s="54"/>
      <c r="X197" s="54"/>
    </row>
    <row r="198" spans="2:24" x14ac:dyDescent="0.25">
      <c r="B198" s="54"/>
      <c r="L198" s="54"/>
      <c r="X198" s="54"/>
    </row>
    <row r="199" spans="2:24" x14ac:dyDescent="0.25">
      <c r="B199" s="54"/>
      <c r="L199" s="54"/>
      <c r="X199" s="54"/>
    </row>
    <row r="200" spans="2:24" x14ac:dyDescent="0.25">
      <c r="B200" s="54"/>
      <c r="L200" s="54"/>
      <c r="X200" s="54"/>
    </row>
    <row r="201" spans="2:24" x14ac:dyDescent="0.25">
      <c r="B201" s="54"/>
      <c r="L201" s="54"/>
      <c r="X201" s="54"/>
    </row>
    <row r="202" spans="2:24" x14ac:dyDescent="0.25">
      <c r="B202" s="54"/>
      <c r="L202" s="54"/>
      <c r="X202" s="54"/>
    </row>
    <row r="203" spans="2:24" x14ac:dyDescent="0.25">
      <c r="B203" s="54"/>
      <c r="L203" s="54"/>
      <c r="X203" s="54"/>
    </row>
    <row r="204" spans="2:24" x14ac:dyDescent="0.25">
      <c r="B204" s="54"/>
      <c r="L204" s="54"/>
      <c r="X204" s="54"/>
    </row>
    <row r="205" spans="2:24" x14ac:dyDescent="0.25">
      <c r="B205" s="54"/>
      <c r="L205" s="54"/>
      <c r="X205" s="54"/>
    </row>
    <row r="206" spans="2:24" x14ac:dyDescent="0.25">
      <c r="B206" s="54"/>
      <c r="L206" s="54"/>
      <c r="X206" s="54"/>
    </row>
    <row r="207" spans="2:24" x14ac:dyDescent="0.25">
      <c r="B207" s="54"/>
      <c r="L207" s="54"/>
      <c r="X207" s="54"/>
    </row>
    <row r="208" spans="2:24" x14ac:dyDescent="0.25">
      <c r="B208" s="54"/>
      <c r="L208" s="54"/>
      <c r="X208" s="54"/>
    </row>
    <row r="209" spans="2:24" x14ac:dyDescent="0.25">
      <c r="B209" s="54"/>
      <c r="L209" s="54"/>
      <c r="X209" s="54"/>
    </row>
    <row r="210" spans="2:24" x14ac:dyDescent="0.25">
      <c r="B210" s="54"/>
      <c r="L210" s="54"/>
      <c r="X210" s="54"/>
    </row>
    <row r="211" spans="2:24" x14ac:dyDescent="0.25">
      <c r="B211" s="54"/>
      <c r="L211" s="54"/>
      <c r="X211" s="54"/>
    </row>
    <row r="212" spans="2:24" x14ac:dyDescent="0.25">
      <c r="B212" s="54"/>
      <c r="L212" s="54"/>
      <c r="X212" s="54"/>
    </row>
    <row r="213" spans="2:24" x14ac:dyDescent="0.25">
      <c r="B213" s="54"/>
      <c r="L213" s="54"/>
      <c r="X213" s="54"/>
    </row>
    <row r="214" spans="2:24" x14ac:dyDescent="0.25">
      <c r="B214" s="54"/>
      <c r="L214" s="54"/>
      <c r="X214" s="54"/>
    </row>
    <row r="215" spans="2:24" x14ac:dyDescent="0.25">
      <c r="B215" s="54"/>
      <c r="L215" s="54"/>
      <c r="X215" s="54"/>
    </row>
    <row r="216" spans="2:24" x14ac:dyDescent="0.25">
      <c r="B216" s="54"/>
      <c r="L216" s="54"/>
      <c r="X216" s="54"/>
    </row>
    <row r="217" spans="2:24" x14ac:dyDescent="0.25">
      <c r="B217" s="54"/>
      <c r="L217" s="54"/>
      <c r="X217" s="54"/>
    </row>
    <row r="218" spans="2:24" x14ac:dyDescent="0.25">
      <c r="B218" s="54"/>
      <c r="L218" s="54"/>
      <c r="X218" s="54"/>
    </row>
    <row r="219" spans="2:24" x14ac:dyDescent="0.25">
      <c r="B219" s="54"/>
      <c r="L219" s="54"/>
      <c r="X219" s="54"/>
    </row>
    <row r="220" spans="2:24" x14ac:dyDescent="0.25">
      <c r="B220" s="54"/>
      <c r="L220" s="54"/>
      <c r="X220" s="54"/>
    </row>
    <row r="221" spans="2:24" x14ac:dyDescent="0.25">
      <c r="B221" s="54"/>
      <c r="L221" s="54"/>
      <c r="X221" s="54"/>
    </row>
    <row r="222" spans="2:24" x14ac:dyDescent="0.25">
      <c r="B222" s="54"/>
      <c r="L222" s="54"/>
      <c r="X222" s="54"/>
    </row>
    <row r="223" spans="2:24" x14ac:dyDescent="0.25">
      <c r="B223" s="54"/>
      <c r="L223" s="54"/>
      <c r="X223" s="54"/>
    </row>
    <row r="224" spans="2:24" x14ac:dyDescent="0.25">
      <c r="B224" s="54"/>
      <c r="L224" s="54"/>
      <c r="X224" s="54"/>
    </row>
    <row r="225" spans="2:24" x14ac:dyDescent="0.25">
      <c r="B225" s="54"/>
      <c r="L225" s="54"/>
      <c r="X225" s="54"/>
    </row>
    <row r="226" spans="2:24" x14ac:dyDescent="0.25">
      <c r="B226" s="54"/>
      <c r="L226" s="54"/>
      <c r="X226" s="54"/>
    </row>
    <row r="227" spans="2:24" x14ac:dyDescent="0.25">
      <c r="B227" s="54"/>
      <c r="L227" s="54"/>
      <c r="X227" s="54"/>
    </row>
    <row r="228" spans="2:24" x14ac:dyDescent="0.25">
      <c r="B228" s="54"/>
      <c r="L228" s="54"/>
      <c r="X228" s="54"/>
    </row>
    <row r="229" spans="2:24" x14ac:dyDescent="0.25">
      <c r="B229" s="54"/>
      <c r="L229" s="54"/>
      <c r="X229" s="54"/>
    </row>
    <row r="230" spans="2:24" x14ac:dyDescent="0.25">
      <c r="B230" s="54"/>
      <c r="L230" s="54"/>
      <c r="X230" s="54"/>
    </row>
    <row r="231" spans="2:24" x14ac:dyDescent="0.25">
      <c r="B231" s="54"/>
      <c r="L231" s="54"/>
      <c r="X231" s="54"/>
    </row>
    <row r="232" spans="2:24" x14ac:dyDescent="0.25">
      <c r="B232" s="54"/>
      <c r="L232" s="54"/>
      <c r="X232" s="54"/>
    </row>
    <row r="233" spans="2:24" x14ac:dyDescent="0.25">
      <c r="B233" s="54"/>
      <c r="L233" s="54"/>
      <c r="X233" s="54"/>
    </row>
    <row r="234" spans="2:24" x14ac:dyDescent="0.25">
      <c r="B234" s="54"/>
      <c r="L234" s="54"/>
      <c r="X234" s="54"/>
    </row>
    <row r="235" spans="2:24" x14ac:dyDescent="0.25">
      <c r="B235" s="54"/>
      <c r="L235" s="54"/>
      <c r="X235" s="54"/>
    </row>
    <row r="236" spans="2:24" x14ac:dyDescent="0.25">
      <c r="B236" s="54"/>
      <c r="L236" s="54"/>
      <c r="X236" s="54"/>
    </row>
    <row r="237" spans="2:24" x14ac:dyDescent="0.25">
      <c r="B237" s="54"/>
      <c r="L237" s="54"/>
      <c r="X237" s="54"/>
    </row>
    <row r="238" spans="2:24" x14ac:dyDescent="0.25">
      <c r="B238" s="54"/>
      <c r="L238" s="54"/>
      <c r="X238" s="54"/>
    </row>
    <row r="239" spans="2:24" x14ac:dyDescent="0.25">
      <c r="B239" s="54"/>
      <c r="L239" s="54"/>
      <c r="X239" s="54"/>
    </row>
    <row r="240" spans="2:24" x14ac:dyDescent="0.25">
      <c r="B240" s="54"/>
      <c r="L240" s="54"/>
      <c r="X240" s="54"/>
    </row>
    <row r="241" spans="2:24" x14ac:dyDescent="0.25">
      <c r="B241" s="54"/>
      <c r="L241" s="54"/>
      <c r="X241" s="54"/>
    </row>
    <row r="242" spans="2:24" x14ac:dyDescent="0.25">
      <c r="B242" s="54"/>
      <c r="L242" s="54"/>
      <c r="X242" s="54"/>
    </row>
    <row r="243" spans="2:24" x14ac:dyDescent="0.25">
      <c r="B243" s="54"/>
      <c r="L243" s="54"/>
      <c r="X243" s="54"/>
    </row>
    <row r="244" spans="2:24" x14ac:dyDescent="0.25">
      <c r="B244" s="54"/>
      <c r="L244" s="54"/>
      <c r="X244" s="54"/>
    </row>
    <row r="245" spans="2:24" x14ac:dyDescent="0.25">
      <c r="B245" s="54"/>
      <c r="L245" s="54"/>
      <c r="X245" s="54"/>
    </row>
    <row r="246" spans="2:24" x14ac:dyDescent="0.25">
      <c r="B246" s="54"/>
      <c r="L246" s="54"/>
      <c r="X246" s="54"/>
    </row>
    <row r="247" spans="2:24" x14ac:dyDescent="0.25">
      <c r="B247" s="54"/>
      <c r="L247" s="54"/>
      <c r="X247" s="54"/>
    </row>
    <row r="248" spans="2:24" x14ac:dyDescent="0.25">
      <c r="B248" s="54"/>
      <c r="L248" s="54"/>
      <c r="X248" s="54"/>
    </row>
    <row r="249" spans="2:24" x14ac:dyDescent="0.25">
      <c r="B249" s="54"/>
      <c r="L249" s="54"/>
      <c r="X249" s="54"/>
    </row>
    <row r="250" spans="2:24" x14ac:dyDescent="0.25">
      <c r="B250" s="54"/>
      <c r="L250" s="54"/>
      <c r="X250" s="54"/>
    </row>
    <row r="251" spans="2:24" x14ac:dyDescent="0.25">
      <c r="B251" s="54"/>
      <c r="L251" s="54"/>
      <c r="X251" s="54"/>
    </row>
    <row r="252" spans="2:24" x14ac:dyDescent="0.25">
      <c r="B252" s="54"/>
      <c r="L252" s="54"/>
      <c r="X252" s="54"/>
    </row>
    <row r="253" spans="2:24" x14ac:dyDescent="0.25">
      <c r="B253" s="54"/>
      <c r="L253" s="54"/>
      <c r="X253" s="54"/>
    </row>
    <row r="254" spans="2:24" x14ac:dyDescent="0.25">
      <c r="B254" s="54"/>
      <c r="L254" s="54"/>
      <c r="X254" s="54"/>
    </row>
    <row r="255" spans="2:24" x14ac:dyDescent="0.25">
      <c r="B255" s="54"/>
      <c r="L255" s="54"/>
      <c r="X255" s="54"/>
    </row>
    <row r="256" spans="2:24" x14ac:dyDescent="0.25">
      <c r="B256" s="54"/>
      <c r="L256" s="54"/>
      <c r="X256" s="54"/>
    </row>
    <row r="257" spans="2:24" x14ac:dyDescent="0.25">
      <c r="B257" s="54"/>
      <c r="L257" s="54"/>
      <c r="X257" s="54"/>
    </row>
    <row r="258" spans="2:24" x14ac:dyDescent="0.25">
      <c r="B258" s="54"/>
      <c r="L258" s="54"/>
      <c r="X258" s="54"/>
    </row>
    <row r="259" spans="2:24" x14ac:dyDescent="0.25">
      <c r="B259" s="54"/>
      <c r="L259" s="54"/>
      <c r="X259" s="54"/>
    </row>
    <row r="260" spans="2:24" x14ac:dyDescent="0.25">
      <c r="B260" s="54"/>
      <c r="L260" s="54"/>
      <c r="X260" s="54"/>
    </row>
    <row r="261" spans="2:24" x14ac:dyDescent="0.25">
      <c r="B261" s="54"/>
      <c r="L261" s="54"/>
      <c r="X261" s="54"/>
    </row>
    <row r="262" spans="2:24" x14ac:dyDescent="0.25">
      <c r="B262" s="54"/>
      <c r="L262" s="54"/>
      <c r="X262" s="54"/>
    </row>
    <row r="263" spans="2:24" x14ac:dyDescent="0.25">
      <c r="B263" s="54"/>
      <c r="L263" s="54"/>
      <c r="X263" s="54"/>
    </row>
    <row r="264" spans="2:24" x14ac:dyDescent="0.25">
      <c r="B264" s="54"/>
      <c r="L264" s="54"/>
      <c r="X264" s="54"/>
    </row>
    <row r="265" spans="2:24" x14ac:dyDescent="0.25">
      <c r="B265" s="54"/>
      <c r="L265" s="54"/>
      <c r="X265" s="54"/>
    </row>
    <row r="266" spans="2:24" x14ac:dyDescent="0.25">
      <c r="B266" s="54"/>
      <c r="L266" s="54"/>
      <c r="X266" s="54"/>
    </row>
    <row r="267" spans="2:24" x14ac:dyDescent="0.25">
      <c r="B267" s="54"/>
      <c r="L267" s="54"/>
      <c r="X267" s="54"/>
    </row>
    <row r="268" spans="2:24" x14ac:dyDescent="0.25">
      <c r="B268" s="54"/>
      <c r="L268" s="54"/>
      <c r="X268" s="54"/>
    </row>
    <row r="269" spans="2:24" x14ac:dyDescent="0.25">
      <c r="B269" s="54"/>
      <c r="L269" s="54"/>
      <c r="X269" s="54"/>
    </row>
    <row r="270" spans="2:24" x14ac:dyDescent="0.25">
      <c r="B270" s="54"/>
      <c r="L270" s="54"/>
      <c r="X270" s="54"/>
    </row>
    <row r="271" spans="2:24" x14ac:dyDescent="0.25">
      <c r="B271" s="54"/>
      <c r="L271" s="54"/>
      <c r="X271" s="54"/>
    </row>
    <row r="272" spans="2:24" x14ac:dyDescent="0.25">
      <c r="B272" s="54"/>
      <c r="L272" s="54"/>
      <c r="X272" s="54"/>
    </row>
    <row r="273" spans="2:24" x14ac:dyDescent="0.25">
      <c r="B273" s="54"/>
      <c r="L273" s="54"/>
      <c r="X273" s="54"/>
    </row>
    <row r="274" spans="2:24" x14ac:dyDescent="0.25">
      <c r="B274" s="54"/>
      <c r="L274" s="54"/>
      <c r="X274" s="54"/>
    </row>
    <row r="275" spans="2:24" x14ac:dyDescent="0.25">
      <c r="B275" s="54"/>
      <c r="L275" s="54"/>
      <c r="X275" s="54"/>
    </row>
    <row r="276" spans="2:24" x14ac:dyDescent="0.25">
      <c r="B276" s="54"/>
      <c r="L276" s="54"/>
      <c r="X276" s="54"/>
    </row>
    <row r="277" spans="2:24" x14ac:dyDescent="0.25">
      <c r="B277" s="54"/>
      <c r="L277" s="54"/>
      <c r="X277" s="54"/>
    </row>
    <row r="278" spans="2:24" x14ac:dyDescent="0.25">
      <c r="B278" s="54"/>
      <c r="L278" s="54"/>
      <c r="X278" s="54"/>
    </row>
    <row r="279" spans="2:24" x14ac:dyDescent="0.25">
      <c r="B279" s="54"/>
      <c r="L279" s="54"/>
      <c r="X279" s="54"/>
    </row>
    <row r="280" spans="2:24" x14ac:dyDescent="0.25">
      <c r="B280" s="54"/>
      <c r="L280" s="54"/>
      <c r="X280" s="54"/>
    </row>
    <row r="281" spans="2:24" x14ac:dyDescent="0.25">
      <c r="B281" s="54"/>
      <c r="L281" s="54"/>
      <c r="X281" s="54"/>
    </row>
    <row r="282" spans="2:24" x14ac:dyDescent="0.25">
      <c r="B282" s="54"/>
      <c r="L282" s="54"/>
      <c r="X282" s="54"/>
    </row>
    <row r="283" spans="2:24" x14ac:dyDescent="0.25">
      <c r="B283" s="54"/>
      <c r="L283" s="54"/>
      <c r="X283" s="54"/>
    </row>
    <row r="284" spans="2:24" x14ac:dyDescent="0.25">
      <c r="B284" s="54"/>
      <c r="L284" s="54"/>
      <c r="X284" s="54"/>
    </row>
    <row r="285" spans="2:24" x14ac:dyDescent="0.25">
      <c r="B285" s="54"/>
      <c r="L285" s="54"/>
      <c r="X285" s="54"/>
    </row>
    <row r="286" spans="2:24" x14ac:dyDescent="0.25">
      <c r="B286" s="54"/>
      <c r="L286" s="54"/>
      <c r="X286" s="54"/>
    </row>
    <row r="287" spans="2:24" x14ac:dyDescent="0.25">
      <c r="B287" s="54"/>
      <c r="L287" s="54"/>
      <c r="X287" s="54"/>
    </row>
    <row r="288" spans="2:24" x14ac:dyDescent="0.25">
      <c r="B288" s="54"/>
      <c r="L288" s="54"/>
      <c r="X288" s="54"/>
    </row>
    <row r="289" spans="2:24" x14ac:dyDescent="0.25">
      <c r="B289" s="54"/>
      <c r="L289" s="54"/>
      <c r="X289" s="54"/>
    </row>
    <row r="290" spans="2:24" x14ac:dyDescent="0.25">
      <c r="B290" s="54"/>
      <c r="L290" s="54"/>
      <c r="X290" s="54"/>
    </row>
    <row r="291" spans="2:24" x14ac:dyDescent="0.25">
      <c r="B291" s="54"/>
      <c r="L291" s="54"/>
      <c r="X291" s="54"/>
    </row>
    <row r="292" spans="2:24" x14ac:dyDescent="0.25">
      <c r="B292" s="54"/>
      <c r="L292" s="54"/>
      <c r="X292" s="54"/>
    </row>
    <row r="293" spans="2:24" x14ac:dyDescent="0.25">
      <c r="B293" s="54"/>
      <c r="L293" s="54"/>
      <c r="X293" s="54"/>
    </row>
    <row r="294" spans="2:24" x14ac:dyDescent="0.25">
      <c r="B294" s="54"/>
      <c r="L294" s="54"/>
      <c r="X294" s="54"/>
    </row>
    <row r="295" spans="2:24" x14ac:dyDescent="0.25">
      <c r="B295" s="54"/>
      <c r="L295" s="54"/>
      <c r="X295" s="54"/>
    </row>
    <row r="296" spans="2:24" x14ac:dyDescent="0.25">
      <c r="B296" s="54"/>
      <c r="L296" s="54"/>
      <c r="X296" s="54"/>
    </row>
    <row r="297" spans="2:24" x14ac:dyDescent="0.25">
      <c r="B297" s="54"/>
      <c r="L297" s="54"/>
      <c r="X297" s="54"/>
    </row>
    <row r="298" spans="2:24" x14ac:dyDescent="0.25">
      <c r="B298" s="54"/>
      <c r="L298" s="54"/>
      <c r="X298" s="54"/>
    </row>
    <row r="299" spans="2:24" x14ac:dyDescent="0.25">
      <c r="B299" s="54"/>
      <c r="L299" s="54"/>
      <c r="X299" s="54"/>
    </row>
    <row r="300" spans="2:24" x14ac:dyDescent="0.25">
      <c r="B300" s="54"/>
      <c r="L300" s="54"/>
      <c r="X300" s="54"/>
    </row>
    <row r="301" spans="2:24" x14ac:dyDescent="0.25">
      <c r="B301" s="54"/>
      <c r="L301" s="54"/>
      <c r="X301" s="54"/>
    </row>
    <row r="302" spans="2:24" x14ac:dyDescent="0.25">
      <c r="B302" s="54"/>
      <c r="L302" s="54"/>
      <c r="X302" s="54"/>
    </row>
    <row r="303" spans="2:24" x14ac:dyDescent="0.25">
      <c r="B303" s="54"/>
      <c r="L303" s="54"/>
      <c r="X303" s="54"/>
    </row>
    <row r="304" spans="2:24" x14ac:dyDescent="0.25">
      <c r="B304" s="54"/>
      <c r="L304" s="54"/>
      <c r="X304" s="54"/>
    </row>
    <row r="305" spans="2:24" x14ac:dyDescent="0.25">
      <c r="B305" s="54"/>
      <c r="L305" s="54"/>
      <c r="X305" s="54"/>
    </row>
    <row r="306" spans="2:24" x14ac:dyDescent="0.25">
      <c r="B306" s="54"/>
      <c r="L306" s="54"/>
      <c r="X306" s="54"/>
    </row>
    <row r="307" spans="2:24" x14ac:dyDescent="0.25">
      <c r="B307" s="54"/>
      <c r="L307" s="54"/>
      <c r="X307" s="54"/>
    </row>
    <row r="308" spans="2:24" x14ac:dyDescent="0.25">
      <c r="B308" s="54"/>
      <c r="L308" s="54"/>
      <c r="X308" s="54"/>
    </row>
    <row r="309" spans="2:24" x14ac:dyDescent="0.25">
      <c r="B309" s="54"/>
      <c r="L309" s="54"/>
      <c r="X309" s="54"/>
    </row>
    <row r="310" spans="2:24" x14ac:dyDescent="0.25">
      <c r="B310" s="54"/>
      <c r="L310" s="54"/>
      <c r="X310" s="54"/>
    </row>
    <row r="311" spans="2:24" x14ac:dyDescent="0.25">
      <c r="B311" s="54"/>
      <c r="L311" s="54"/>
      <c r="X311" s="54"/>
    </row>
    <row r="312" spans="2:24" x14ac:dyDescent="0.25">
      <c r="B312" s="54"/>
      <c r="L312" s="54"/>
      <c r="X312" s="54"/>
    </row>
    <row r="313" spans="2:24" x14ac:dyDescent="0.25">
      <c r="B313" s="54"/>
      <c r="L313" s="54"/>
      <c r="X313" s="54"/>
    </row>
    <row r="314" spans="2:24" x14ac:dyDescent="0.25">
      <c r="B314" s="54"/>
      <c r="L314" s="54"/>
      <c r="X314" s="54"/>
    </row>
    <row r="315" spans="2:24" x14ac:dyDescent="0.25">
      <c r="B315" s="54"/>
      <c r="L315" s="54"/>
      <c r="X315" s="54"/>
    </row>
    <row r="316" spans="2:24" x14ac:dyDescent="0.25">
      <c r="B316" s="54"/>
      <c r="L316" s="54"/>
      <c r="X316" s="54"/>
    </row>
    <row r="317" spans="2:24" x14ac:dyDescent="0.25">
      <c r="B317" s="54"/>
      <c r="L317" s="54"/>
      <c r="X317" s="54"/>
    </row>
    <row r="318" spans="2:24" x14ac:dyDescent="0.25">
      <c r="B318" s="54"/>
      <c r="L318" s="54"/>
      <c r="X318" s="54"/>
    </row>
    <row r="319" spans="2:24" x14ac:dyDescent="0.25">
      <c r="B319" s="54"/>
      <c r="L319" s="54"/>
      <c r="X319" s="54"/>
    </row>
    <row r="320" spans="2:24" x14ac:dyDescent="0.25">
      <c r="B320" s="54"/>
      <c r="L320" s="54"/>
      <c r="X320" s="54"/>
    </row>
    <row r="321" spans="2:24" x14ac:dyDescent="0.25">
      <c r="B321" s="54"/>
      <c r="L321" s="54"/>
      <c r="X321" s="54"/>
    </row>
    <row r="322" spans="2:24" x14ac:dyDescent="0.25">
      <c r="B322" s="54"/>
      <c r="L322" s="54"/>
      <c r="X322" s="54"/>
    </row>
    <row r="323" spans="2:24" x14ac:dyDescent="0.25">
      <c r="B323" s="54"/>
      <c r="L323" s="54"/>
      <c r="X323" s="54"/>
    </row>
    <row r="324" spans="2:24" x14ac:dyDescent="0.25">
      <c r="B324" s="54"/>
      <c r="L324" s="54"/>
      <c r="X324" s="54"/>
    </row>
    <row r="325" spans="2:24" x14ac:dyDescent="0.25">
      <c r="B325" s="54"/>
      <c r="L325" s="54"/>
      <c r="X325" s="54"/>
    </row>
    <row r="326" spans="2:24" x14ac:dyDescent="0.25">
      <c r="B326" s="54"/>
      <c r="L326" s="54"/>
      <c r="X326" s="54"/>
    </row>
    <row r="327" spans="2:24" x14ac:dyDescent="0.25">
      <c r="B327" s="54"/>
      <c r="L327" s="54"/>
      <c r="X327" s="54"/>
    </row>
    <row r="328" spans="2:24" x14ac:dyDescent="0.25">
      <c r="B328" s="54"/>
      <c r="L328" s="54"/>
      <c r="X328" s="54"/>
    </row>
    <row r="329" spans="2:24" x14ac:dyDescent="0.25">
      <c r="B329" s="54"/>
      <c r="L329" s="54"/>
      <c r="X329" s="54"/>
    </row>
    <row r="330" spans="2:24" x14ac:dyDescent="0.25">
      <c r="B330" s="54"/>
      <c r="L330" s="54"/>
      <c r="X330" s="54"/>
    </row>
    <row r="331" spans="2:24" x14ac:dyDescent="0.25">
      <c r="B331" s="54"/>
      <c r="L331" s="54"/>
      <c r="X331" s="54"/>
    </row>
    <row r="332" spans="2:24" x14ac:dyDescent="0.25">
      <c r="B332" s="54"/>
      <c r="L332" s="54"/>
      <c r="X332" s="54"/>
    </row>
    <row r="333" spans="2:24" x14ac:dyDescent="0.25">
      <c r="B333" s="54"/>
      <c r="L333" s="54"/>
      <c r="X333" s="54"/>
    </row>
    <row r="334" spans="2:24" x14ac:dyDescent="0.25">
      <c r="B334" s="54"/>
      <c r="L334" s="54"/>
      <c r="X334" s="54"/>
    </row>
    <row r="335" spans="2:24" x14ac:dyDescent="0.25">
      <c r="B335" s="54"/>
      <c r="L335" s="54"/>
      <c r="X335" s="54"/>
    </row>
    <row r="336" spans="2:24" x14ac:dyDescent="0.25">
      <c r="B336" s="54"/>
      <c r="L336" s="54"/>
      <c r="X336" s="54"/>
    </row>
    <row r="337" spans="2:24" x14ac:dyDescent="0.25">
      <c r="B337" s="54"/>
      <c r="L337" s="54"/>
      <c r="X337" s="54"/>
    </row>
    <row r="338" spans="2:24" x14ac:dyDescent="0.25">
      <c r="B338" s="54"/>
      <c r="L338" s="54"/>
      <c r="X338" s="54"/>
    </row>
    <row r="339" spans="2:24" x14ac:dyDescent="0.25">
      <c r="B339" s="54"/>
      <c r="L339" s="54"/>
      <c r="X339" s="54"/>
    </row>
    <row r="340" spans="2:24" x14ac:dyDescent="0.25">
      <c r="B340" s="54"/>
      <c r="L340" s="54"/>
      <c r="X340" s="54"/>
    </row>
    <row r="341" spans="2:24" x14ac:dyDescent="0.25">
      <c r="B341" s="54"/>
      <c r="L341" s="54"/>
      <c r="X341" s="54"/>
    </row>
    <row r="342" spans="2:24" x14ac:dyDescent="0.25">
      <c r="B342" s="54"/>
      <c r="L342" s="54"/>
      <c r="X342" s="54"/>
    </row>
    <row r="343" spans="2:24" x14ac:dyDescent="0.25">
      <c r="B343" s="54"/>
      <c r="L343" s="54"/>
      <c r="X343" s="54"/>
    </row>
    <row r="344" spans="2:24" x14ac:dyDescent="0.25">
      <c r="B344" s="54"/>
      <c r="L344" s="54"/>
      <c r="X344" s="54"/>
    </row>
    <row r="345" spans="2:24" x14ac:dyDescent="0.25">
      <c r="B345" s="54"/>
      <c r="L345" s="54"/>
      <c r="X345" s="54"/>
    </row>
    <row r="346" spans="2:24" x14ac:dyDescent="0.25">
      <c r="B346" s="54"/>
      <c r="L346" s="54"/>
      <c r="X346" s="54"/>
    </row>
    <row r="347" spans="2:24" x14ac:dyDescent="0.25">
      <c r="B347" s="54"/>
      <c r="L347" s="54"/>
      <c r="X347" s="54"/>
    </row>
    <row r="348" spans="2:24" x14ac:dyDescent="0.25">
      <c r="B348" s="54"/>
      <c r="L348" s="54"/>
      <c r="X348" s="54"/>
    </row>
    <row r="349" spans="2:24" x14ac:dyDescent="0.25">
      <c r="B349" s="54"/>
      <c r="L349" s="54"/>
      <c r="X349" s="54"/>
    </row>
    <row r="350" spans="2:24" x14ac:dyDescent="0.25">
      <c r="B350" s="54"/>
      <c r="L350" s="54"/>
      <c r="X350" s="54"/>
    </row>
    <row r="351" spans="2:24" x14ac:dyDescent="0.25">
      <c r="B351" s="54"/>
      <c r="L351" s="54"/>
      <c r="X351" s="54"/>
    </row>
    <row r="352" spans="2:24" x14ac:dyDescent="0.25">
      <c r="B352" s="54"/>
      <c r="L352" s="54"/>
      <c r="X352" s="54"/>
    </row>
    <row r="353" spans="2:24" x14ac:dyDescent="0.25">
      <c r="B353" s="54"/>
      <c r="L353" s="54"/>
      <c r="X353" s="54"/>
    </row>
    <row r="354" spans="2:24" x14ac:dyDescent="0.25">
      <c r="B354" s="54"/>
      <c r="L354" s="54"/>
      <c r="X354" s="54"/>
    </row>
    <row r="355" spans="2:24" x14ac:dyDescent="0.25">
      <c r="B355" s="54"/>
      <c r="L355" s="54"/>
      <c r="X355" s="54"/>
    </row>
    <row r="356" spans="2:24" x14ac:dyDescent="0.25">
      <c r="B356" s="54"/>
      <c r="L356" s="54"/>
      <c r="X356" s="54"/>
    </row>
    <row r="357" spans="2:24" x14ac:dyDescent="0.25">
      <c r="B357" s="54"/>
      <c r="L357" s="54"/>
      <c r="X357" s="54"/>
    </row>
    <row r="358" spans="2:24" x14ac:dyDescent="0.25">
      <c r="B358" s="54"/>
      <c r="L358" s="54"/>
      <c r="X358" s="54"/>
    </row>
    <row r="359" spans="2:24" x14ac:dyDescent="0.25">
      <c r="B359" s="54"/>
      <c r="L359" s="54"/>
      <c r="X359" s="54"/>
    </row>
    <row r="360" spans="2:24" x14ac:dyDescent="0.25">
      <c r="B360" s="54"/>
      <c r="L360" s="54"/>
      <c r="X360" s="54"/>
    </row>
    <row r="361" spans="2:24" x14ac:dyDescent="0.25">
      <c r="B361" s="54"/>
      <c r="L361" s="54"/>
      <c r="X361" s="54"/>
    </row>
    <row r="362" spans="2:24" x14ac:dyDescent="0.25">
      <c r="B362" s="54"/>
      <c r="L362" s="54"/>
      <c r="X362" s="54"/>
    </row>
    <row r="363" spans="2:24" x14ac:dyDescent="0.25">
      <c r="B363" s="54"/>
      <c r="L363" s="54"/>
      <c r="X363" s="54"/>
    </row>
    <row r="364" spans="2:24" x14ac:dyDescent="0.25">
      <c r="B364" s="54"/>
      <c r="L364" s="54"/>
      <c r="X364" s="54"/>
    </row>
    <row r="365" spans="2:24" x14ac:dyDescent="0.25">
      <c r="B365" s="54"/>
      <c r="L365" s="54"/>
      <c r="X365" s="54"/>
    </row>
    <row r="366" spans="2:24" x14ac:dyDescent="0.25">
      <c r="B366" s="54"/>
      <c r="L366" s="54"/>
      <c r="X366" s="54"/>
    </row>
    <row r="367" spans="2:24" x14ac:dyDescent="0.25">
      <c r="B367" s="54"/>
      <c r="L367" s="54"/>
      <c r="X367" s="54"/>
    </row>
    <row r="368" spans="2:24" x14ac:dyDescent="0.25">
      <c r="B368" s="54"/>
      <c r="L368" s="54"/>
      <c r="X368" s="54"/>
    </row>
    <row r="369" spans="2:24" x14ac:dyDescent="0.25">
      <c r="B369" s="54"/>
      <c r="L369" s="54"/>
      <c r="X369" s="54"/>
    </row>
    <row r="370" spans="2:24" x14ac:dyDescent="0.25">
      <c r="B370" s="54"/>
      <c r="L370" s="54"/>
      <c r="X370" s="54"/>
    </row>
    <row r="371" spans="2:24" x14ac:dyDescent="0.25">
      <c r="B371" s="54"/>
      <c r="L371" s="54"/>
      <c r="X371" s="54"/>
    </row>
    <row r="372" spans="2:24" x14ac:dyDescent="0.25">
      <c r="B372" s="54"/>
      <c r="L372" s="54"/>
      <c r="X372" s="54"/>
    </row>
    <row r="373" spans="2:24" x14ac:dyDescent="0.25">
      <c r="B373" s="54"/>
      <c r="L373" s="54"/>
      <c r="X373" s="54"/>
    </row>
    <row r="374" spans="2:24" x14ac:dyDescent="0.25">
      <c r="B374" s="54"/>
      <c r="L374" s="54"/>
      <c r="X374" s="54"/>
    </row>
    <row r="375" spans="2:24" x14ac:dyDescent="0.25">
      <c r="B375" s="54"/>
      <c r="L375" s="54"/>
      <c r="X375" s="54"/>
    </row>
    <row r="376" spans="2:24" x14ac:dyDescent="0.25">
      <c r="B376" s="54"/>
      <c r="L376" s="54"/>
      <c r="X376" s="54"/>
    </row>
    <row r="377" spans="2:24" x14ac:dyDescent="0.25">
      <c r="B377" s="54"/>
      <c r="L377" s="54"/>
      <c r="X377" s="54"/>
    </row>
    <row r="378" spans="2:24" x14ac:dyDescent="0.25">
      <c r="B378" s="54"/>
      <c r="L378" s="54"/>
      <c r="X378" s="54"/>
    </row>
    <row r="379" spans="2:24" x14ac:dyDescent="0.25">
      <c r="B379" s="54"/>
      <c r="L379" s="54"/>
      <c r="X379" s="54"/>
    </row>
    <row r="380" spans="2:24" x14ac:dyDescent="0.25">
      <c r="B380" s="54"/>
      <c r="L380" s="54"/>
      <c r="X380" s="54"/>
    </row>
    <row r="381" spans="2:24" x14ac:dyDescent="0.25">
      <c r="B381" s="54"/>
      <c r="L381" s="54"/>
      <c r="X381" s="54"/>
    </row>
    <row r="382" spans="2:24" x14ac:dyDescent="0.25">
      <c r="B382" s="54"/>
      <c r="L382" s="54"/>
      <c r="X382" s="54"/>
    </row>
    <row r="383" spans="2:24" x14ac:dyDescent="0.25">
      <c r="B383" s="54"/>
      <c r="L383" s="54"/>
      <c r="X383" s="54"/>
    </row>
    <row r="384" spans="2:24" x14ac:dyDescent="0.25">
      <c r="B384" s="54"/>
      <c r="L384" s="54"/>
      <c r="X384" s="54"/>
    </row>
    <row r="385" spans="2:24" x14ac:dyDescent="0.25">
      <c r="B385" s="54"/>
      <c r="L385" s="54"/>
      <c r="X385" s="54"/>
    </row>
    <row r="386" spans="2:24" x14ac:dyDescent="0.25">
      <c r="B386" s="54"/>
      <c r="L386" s="54"/>
      <c r="X386" s="54"/>
    </row>
    <row r="387" spans="2:24" x14ac:dyDescent="0.25">
      <c r="B387" s="54"/>
      <c r="L387" s="54"/>
      <c r="X387" s="54"/>
    </row>
    <row r="388" spans="2:24" x14ac:dyDescent="0.25">
      <c r="B388" s="54"/>
      <c r="L388" s="54"/>
      <c r="X388" s="54"/>
    </row>
    <row r="389" spans="2:24" x14ac:dyDescent="0.25">
      <c r="B389" s="54"/>
      <c r="L389" s="54"/>
      <c r="X389" s="54"/>
    </row>
    <row r="390" spans="2:24" x14ac:dyDescent="0.25">
      <c r="B390" s="54"/>
      <c r="L390" s="54"/>
      <c r="X390" s="54"/>
    </row>
    <row r="391" spans="2:24" x14ac:dyDescent="0.25">
      <c r="B391" s="54"/>
      <c r="L391" s="54"/>
      <c r="X391" s="54"/>
    </row>
    <row r="392" spans="2:24" x14ac:dyDescent="0.25">
      <c r="B392" s="54"/>
      <c r="L392" s="54"/>
      <c r="X392" s="54"/>
    </row>
    <row r="393" spans="2:24" x14ac:dyDescent="0.25">
      <c r="B393" s="54"/>
      <c r="L393" s="54"/>
      <c r="X393" s="54"/>
    </row>
    <row r="394" spans="2:24" x14ac:dyDescent="0.25">
      <c r="B394" s="54"/>
      <c r="L394" s="54"/>
      <c r="X394" s="54"/>
    </row>
    <row r="395" spans="2:24" x14ac:dyDescent="0.25">
      <c r="B395" s="54"/>
      <c r="L395" s="54"/>
      <c r="X395" s="54"/>
    </row>
    <row r="396" spans="2:24" x14ac:dyDescent="0.25">
      <c r="B396" s="54"/>
      <c r="L396" s="54"/>
      <c r="X396" s="54"/>
    </row>
    <row r="397" spans="2:24" x14ac:dyDescent="0.25">
      <c r="B397" s="54"/>
      <c r="L397" s="54"/>
      <c r="X397" s="54"/>
    </row>
    <row r="398" spans="2:24" x14ac:dyDescent="0.25">
      <c r="B398" s="54"/>
      <c r="L398" s="54"/>
      <c r="X398" s="54"/>
    </row>
    <row r="399" spans="2:24" x14ac:dyDescent="0.25">
      <c r="B399" s="54"/>
      <c r="L399" s="54"/>
      <c r="X399" s="54"/>
    </row>
    <row r="400" spans="2:24" x14ac:dyDescent="0.25">
      <c r="B400" s="54"/>
      <c r="L400" s="54"/>
      <c r="X400" s="54"/>
    </row>
    <row r="401" spans="2:24" x14ac:dyDescent="0.25">
      <c r="B401" s="54"/>
      <c r="L401" s="54"/>
      <c r="X401" s="54"/>
    </row>
    <row r="402" spans="2:24" x14ac:dyDescent="0.25">
      <c r="B402" s="54"/>
      <c r="L402" s="54"/>
      <c r="X402" s="54"/>
    </row>
    <row r="403" spans="2:24" x14ac:dyDescent="0.25">
      <c r="B403" s="54"/>
      <c r="L403" s="54"/>
      <c r="X403" s="54"/>
    </row>
    <row r="404" spans="2:24" x14ac:dyDescent="0.25">
      <c r="B404" s="54"/>
      <c r="L404" s="54"/>
      <c r="X404" s="54"/>
    </row>
    <row r="405" spans="2:24" x14ac:dyDescent="0.25">
      <c r="B405" s="54"/>
      <c r="L405" s="54"/>
      <c r="X405" s="54"/>
    </row>
    <row r="406" spans="2:24" x14ac:dyDescent="0.25">
      <c r="B406" s="54"/>
      <c r="L406" s="54"/>
      <c r="X406" s="54"/>
    </row>
    <row r="407" spans="2:24" x14ac:dyDescent="0.25">
      <c r="B407" s="54"/>
      <c r="L407" s="54"/>
      <c r="X407" s="54"/>
    </row>
    <row r="408" spans="2:24" x14ac:dyDescent="0.25">
      <c r="B408" s="54"/>
      <c r="L408" s="54"/>
      <c r="X408" s="54"/>
    </row>
    <row r="409" spans="2:24" x14ac:dyDescent="0.25">
      <c r="B409" s="54"/>
      <c r="L409" s="54"/>
      <c r="X409" s="54"/>
    </row>
    <row r="410" spans="2:24" x14ac:dyDescent="0.25">
      <c r="B410" s="54"/>
      <c r="L410" s="54"/>
      <c r="X410" s="54"/>
    </row>
    <row r="411" spans="2:24" x14ac:dyDescent="0.25">
      <c r="B411" s="54"/>
      <c r="L411" s="54"/>
      <c r="X411" s="54"/>
    </row>
    <row r="412" spans="2:24" x14ac:dyDescent="0.25">
      <c r="B412" s="54"/>
      <c r="L412" s="54"/>
      <c r="X412" s="54"/>
    </row>
    <row r="413" spans="2:24" x14ac:dyDescent="0.25">
      <c r="B413" s="54"/>
      <c r="L413" s="54"/>
      <c r="X413" s="54"/>
    </row>
    <row r="414" spans="2:24" x14ac:dyDescent="0.25">
      <c r="B414" s="54"/>
      <c r="L414" s="54"/>
      <c r="X414" s="54"/>
    </row>
    <row r="415" spans="2:24" x14ac:dyDescent="0.25">
      <c r="B415" s="54"/>
      <c r="L415" s="54"/>
      <c r="X415" s="54"/>
    </row>
    <row r="416" spans="2:24" x14ac:dyDescent="0.25">
      <c r="B416" s="54"/>
      <c r="L416" s="54"/>
      <c r="X416" s="54"/>
    </row>
    <row r="417" spans="2:24" x14ac:dyDescent="0.25">
      <c r="B417" s="54"/>
      <c r="L417" s="54"/>
      <c r="X417" s="54"/>
    </row>
    <row r="418" spans="2:24" x14ac:dyDescent="0.25">
      <c r="B418" s="54"/>
      <c r="L418" s="54"/>
      <c r="X418" s="54"/>
    </row>
    <row r="419" spans="2:24" x14ac:dyDescent="0.25">
      <c r="B419" s="54"/>
      <c r="L419" s="54"/>
      <c r="X419" s="54"/>
    </row>
    <row r="420" spans="2:24" x14ac:dyDescent="0.25">
      <c r="B420" s="54"/>
      <c r="L420" s="54"/>
      <c r="X420" s="54"/>
    </row>
    <row r="421" spans="2:24" x14ac:dyDescent="0.25">
      <c r="B421" s="54"/>
      <c r="L421" s="54"/>
      <c r="X421" s="54"/>
    </row>
    <row r="422" spans="2:24" x14ac:dyDescent="0.25">
      <c r="B422" s="54"/>
      <c r="L422" s="54"/>
      <c r="X422" s="54"/>
    </row>
    <row r="423" spans="2:24" x14ac:dyDescent="0.25">
      <c r="B423" s="54"/>
      <c r="L423" s="54"/>
      <c r="X423" s="54"/>
    </row>
    <row r="424" spans="2:24" x14ac:dyDescent="0.25">
      <c r="B424" s="54"/>
      <c r="L424" s="54"/>
      <c r="X424" s="54"/>
    </row>
    <row r="425" spans="2:24" x14ac:dyDescent="0.25">
      <c r="B425" s="54"/>
      <c r="L425" s="54"/>
      <c r="X425" s="54"/>
    </row>
    <row r="426" spans="2:24" x14ac:dyDescent="0.25">
      <c r="B426" s="54"/>
      <c r="L426" s="54"/>
      <c r="X426" s="54"/>
    </row>
    <row r="427" spans="2:24" x14ac:dyDescent="0.25">
      <c r="B427" s="54"/>
      <c r="L427" s="54"/>
      <c r="X427" s="54"/>
    </row>
    <row r="428" spans="2:24" x14ac:dyDescent="0.25">
      <c r="B428" s="54"/>
      <c r="L428" s="54"/>
      <c r="X428" s="54"/>
    </row>
    <row r="429" spans="2:24" x14ac:dyDescent="0.25">
      <c r="B429" s="54"/>
      <c r="L429" s="54"/>
      <c r="X429" s="54"/>
    </row>
    <row r="430" spans="2:24" x14ac:dyDescent="0.25">
      <c r="B430" s="54"/>
      <c r="L430" s="54"/>
      <c r="X430" s="54"/>
    </row>
    <row r="431" spans="2:24" x14ac:dyDescent="0.25">
      <c r="B431" s="54"/>
      <c r="L431" s="54"/>
      <c r="X431" s="54"/>
    </row>
    <row r="432" spans="2:24" x14ac:dyDescent="0.25">
      <c r="B432" s="54"/>
      <c r="L432" s="54"/>
      <c r="X432" s="54"/>
    </row>
    <row r="433" spans="2:24" x14ac:dyDescent="0.25">
      <c r="B433" s="54"/>
      <c r="L433" s="54"/>
      <c r="X433" s="54"/>
    </row>
    <row r="434" spans="2:24" x14ac:dyDescent="0.25">
      <c r="B434" s="54"/>
      <c r="L434" s="54"/>
      <c r="X434" s="54"/>
    </row>
    <row r="435" spans="2:24" x14ac:dyDescent="0.25">
      <c r="B435" s="54"/>
      <c r="L435" s="54"/>
      <c r="X435" s="54"/>
    </row>
    <row r="436" spans="2:24" x14ac:dyDescent="0.25">
      <c r="B436" s="54"/>
      <c r="L436" s="54"/>
      <c r="X436" s="54"/>
    </row>
    <row r="437" spans="2:24" x14ac:dyDescent="0.25">
      <c r="B437" s="54"/>
      <c r="L437" s="54"/>
      <c r="X437" s="54"/>
    </row>
    <row r="438" spans="2:24" x14ac:dyDescent="0.25">
      <c r="B438" s="54"/>
      <c r="L438" s="54"/>
      <c r="X438" s="54"/>
    </row>
    <row r="439" spans="2:24" x14ac:dyDescent="0.25">
      <c r="B439" s="54"/>
      <c r="L439" s="54"/>
      <c r="X439" s="54"/>
    </row>
    <row r="440" spans="2:24" x14ac:dyDescent="0.25">
      <c r="B440" s="54"/>
      <c r="L440" s="54"/>
      <c r="X440" s="54"/>
    </row>
    <row r="441" spans="2:24" x14ac:dyDescent="0.25">
      <c r="B441" s="54"/>
      <c r="L441" s="54"/>
      <c r="X441" s="54"/>
    </row>
    <row r="442" spans="2:24" x14ac:dyDescent="0.25">
      <c r="B442" s="54"/>
      <c r="L442" s="54"/>
      <c r="X442" s="54"/>
    </row>
    <row r="443" spans="2:24" x14ac:dyDescent="0.25">
      <c r="B443" s="54"/>
      <c r="L443" s="54"/>
      <c r="X443" s="54"/>
    </row>
    <row r="444" spans="2:24" x14ac:dyDescent="0.25">
      <c r="B444" s="54"/>
      <c r="L444" s="54"/>
      <c r="X444" s="54"/>
    </row>
    <row r="445" spans="2:24" x14ac:dyDescent="0.25">
      <c r="B445" s="54"/>
      <c r="L445" s="54"/>
      <c r="X445" s="54"/>
    </row>
    <row r="446" spans="2:24" x14ac:dyDescent="0.25">
      <c r="B446" s="54"/>
      <c r="L446" s="54"/>
      <c r="X446" s="54"/>
    </row>
    <row r="447" spans="2:24" x14ac:dyDescent="0.25">
      <c r="B447" s="54"/>
      <c r="L447" s="54"/>
      <c r="X447" s="54"/>
    </row>
    <row r="448" spans="2:24" x14ac:dyDescent="0.25">
      <c r="B448" s="54"/>
      <c r="L448" s="54"/>
      <c r="X448" s="54"/>
    </row>
    <row r="449" spans="2:24" x14ac:dyDescent="0.25">
      <c r="B449" s="54"/>
      <c r="L449" s="54"/>
      <c r="X449" s="54"/>
    </row>
    <row r="450" spans="2:24" x14ac:dyDescent="0.25">
      <c r="B450" s="54"/>
      <c r="L450" s="54"/>
      <c r="X450" s="54"/>
    </row>
    <row r="451" spans="2:24" x14ac:dyDescent="0.25">
      <c r="B451" s="54"/>
      <c r="L451" s="54"/>
      <c r="X451" s="54"/>
    </row>
    <row r="452" spans="2:24" x14ac:dyDescent="0.25">
      <c r="B452" s="54"/>
      <c r="L452" s="54"/>
      <c r="X452" s="54"/>
    </row>
    <row r="453" spans="2:24" x14ac:dyDescent="0.25">
      <c r="B453" s="54"/>
      <c r="L453" s="54"/>
      <c r="X453" s="54"/>
    </row>
    <row r="454" spans="2:24" x14ac:dyDescent="0.25">
      <c r="B454" s="54"/>
      <c r="L454" s="54"/>
      <c r="X454" s="54"/>
    </row>
    <row r="455" spans="2:24" x14ac:dyDescent="0.25">
      <c r="B455" s="54"/>
      <c r="L455" s="54"/>
      <c r="X455" s="54"/>
    </row>
    <row r="456" spans="2:24" x14ac:dyDescent="0.25">
      <c r="B456" s="54"/>
      <c r="L456" s="54"/>
      <c r="X456" s="54"/>
    </row>
    <row r="457" spans="2:24" x14ac:dyDescent="0.25">
      <c r="B457" s="54"/>
      <c r="L457" s="54"/>
      <c r="X457" s="54"/>
    </row>
    <row r="458" spans="2:24" x14ac:dyDescent="0.25">
      <c r="B458" s="54"/>
      <c r="L458" s="54"/>
      <c r="X458" s="54"/>
    </row>
    <row r="459" spans="2:24" x14ac:dyDescent="0.25">
      <c r="B459" s="54"/>
      <c r="L459" s="54"/>
      <c r="X459" s="54"/>
    </row>
    <row r="460" spans="2:24" x14ac:dyDescent="0.25">
      <c r="B460" s="54"/>
      <c r="L460" s="54"/>
      <c r="X460" s="54"/>
    </row>
    <row r="461" spans="2:24" x14ac:dyDescent="0.25">
      <c r="B461" s="54"/>
      <c r="L461" s="54"/>
      <c r="X461" s="54"/>
    </row>
    <row r="462" spans="2:24" x14ac:dyDescent="0.25">
      <c r="B462" s="54"/>
      <c r="L462" s="54"/>
      <c r="X462" s="54"/>
    </row>
    <row r="463" spans="2:24" x14ac:dyDescent="0.25">
      <c r="B463" s="54"/>
      <c r="L463" s="54"/>
      <c r="X463" s="54"/>
    </row>
    <row r="464" spans="2:24" x14ac:dyDescent="0.25">
      <c r="B464" s="54"/>
      <c r="L464" s="54"/>
      <c r="X464" s="54"/>
    </row>
    <row r="465" spans="2:24" x14ac:dyDescent="0.25">
      <c r="B465" s="54"/>
      <c r="L465" s="54"/>
      <c r="X465" s="54"/>
    </row>
    <row r="466" spans="2:24" x14ac:dyDescent="0.25">
      <c r="B466" s="54"/>
      <c r="L466" s="54"/>
      <c r="X466" s="54"/>
    </row>
    <row r="467" spans="2:24" x14ac:dyDescent="0.25">
      <c r="B467" s="54"/>
      <c r="L467" s="54"/>
      <c r="X467" s="54"/>
    </row>
    <row r="468" spans="2:24" x14ac:dyDescent="0.25">
      <c r="B468" s="54"/>
      <c r="L468" s="54"/>
      <c r="X468" s="54"/>
    </row>
    <row r="469" spans="2:24" x14ac:dyDescent="0.25">
      <c r="B469" s="54"/>
      <c r="L469" s="54"/>
      <c r="X469" s="54"/>
    </row>
    <row r="470" spans="2:24" x14ac:dyDescent="0.25">
      <c r="B470" s="54"/>
      <c r="L470" s="54"/>
      <c r="X470" s="54"/>
    </row>
    <row r="471" spans="2:24" x14ac:dyDescent="0.25">
      <c r="B471" s="54"/>
      <c r="L471" s="54"/>
      <c r="X471" s="54"/>
    </row>
    <row r="472" spans="2:24" x14ac:dyDescent="0.25">
      <c r="B472" s="54"/>
      <c r="L472" s="54"/>
      <c r="X472" s="54"/>
    </row>
    <row r="473" spans="2:24" x14ac:dyDescent="0.25">
      <c r="B473" s="54"/>
      <c r="L473" s="54"/>
      <c r="X473" s="54"/>
    </row>
    <row r="474" spans="2:24" x14ac:dyDescent="0.25">
      <c r="B474" s="54"/>
      <c r="L474" s="54"/>
      <c r="X474" s="54"/>
    </row>
    <row r="475" spans="2:24" x14ac:dyDescent="0.25">
      <c r="B475" s="54"/>
      <c r="L475" s="54"/>
      <c r="X475" s="54"/>
    </row>
    <row r="476" spans="2:24" x14ac:dyDescent="0.25">
      <c r="B476" s="54"/>
      <c r="L476" s="54"/>
      <c r="X476" s="54"/>
    </row>
    <row r="477" spans="2:24" x14ac:dyDescent="0.25">
      <c r="B477" s="54"/>
      <c r="L477" s="54"/>
      <c r="X477" s="54"/>
    </row>
    <row r="478" spans="2:24" x14ac:dyDescent="0.25">
      <c r="B478" s="54"/>
      <c r="L478" s="54"/>
      <c r="X478" s="54"/>
    </row>
    <row r="479" spans="2:24" x14ac:dyDescent="0.25">
      <c r="B479" s="54"/>
      <c r="L479" s="54"/>
      <c r="X479" s="54"/>
    </row>
    <row r="480" spans="2:24" x14ac:dyDescent="0.25">
      <c r="B480" s="54"/>
      <c r="L480" s="54"/>
      <c r="X480" s="54"/>
    </row>
    <row r="481" spans="2:24" x14ac:dyDescent="0.25">
      <c r="B481" s="54"/>
      <c r="L481" s="54"/>
      <c r="X481" s="54"/>
    </row>
    <row r="482" spans="2:24" x14ac:dyDescent="0.25">
      <c r="B482" s="54"/>
      <c r="L482" s="54"/>
      <c r="X482" s="54"/>
    </row>
    <row r="483" spans="2:24" x14ac:dyDescent="0.25">
      <c r="B483" s="54"/>
      <c r="L483" s="54"/>
      <c r="X483" s="54"/>
    </row>
    <row r="484" spans="2:24" x14ac:dyDescent="0.25">
      <c r="B484" s="54"/>
      <c r="L484" s="54"/>
      <c r="X484" s="54"/>
    </row>
    <row r="485" spans="2:24" x14ac:dyDescent="0.25">
      <c r="B485" s="54"/>
      <c r="L485" s="54"/>
      <c r="X485" s="54"/>
    </row>
    <row r="486" spans="2:24" x14ac:dyDescent="0.25">
      <c r="B486" s="54"/>
      <c r="L486" s="54"/>
      <c r="X486" s="54"/>
    </row>
    <row r="487" spans="2:24" x14ac:dyDescent="0.25">
      <c r="B487" s="54"/>
      <c r="L487" s="54"/>
      <c r="X487" s="54"/>
    </row>
    <row r="488" spans="2:24" x14ac:dyDescent="0.25">
      <c r="B488" s="54"/>
      <c r="L488" s="54"/>
      <c r="X488" s="54"/>
    </row>
    <row r="489" spans="2:24" x14ac:dyDescent="0.25">
      <c r="B489" s="54"/>
      <c r="L489" s="54"/>
      <c r="X489" s="54"/>
    </row>
    <row r="490" spans="2:24" x14ac:dyDescent="0.25">
      <c r="B490" s="54"/>
      <c r="L490" s="54"/>
      <c r="X490" s="54"/>
    </row>
    <row r="491" spans="2:24" x14ac:dyDescent="0.25">
      <c r="B491" s="54"/>
      <c r="L491" s="54"/>
      <c r="X491" s="54"/>
    </row>
    <row r="492" spans="2:24" x14ac:dyDescent="0.25">
      <c r="B492" s="54"/>
      <c r="L492" s="54"/>
      <c r="X492" s="54"/>
    </row>
    <row r="493" spans="2:24" x14ac:dyDescent="0.25">
      <c r="B493" s="54"/>
      <c r="L493" s="54"/>
      <c r="X493" s="54"/>
    </row>
    <row r="494" spans="2:24" x14ac:dyDescent="0.25">
      <c r="B494" s="54"/>
      <c r="L494" s="54"/>
      <c r="X494" s="54"/>
    </row>
    <row r="495" spans="2:24" x14ac:dyDescent="0.25">
      <c r="B495" s="54"/>
      <c r="L495" s="54"/>
      <c r="X495" s="54"/>
    </row>
    <row r="496" spans="2:24" x14ac:dyDescent="0.25">
      <c r="B496" s="54"/>
      <c r="L496" s="54"/>
      <c r="X496" s="54"/>
    </row>
    <row r="497" spans="2:24" x14ac:dyDescent="0.25">
      <c r="B497" s="54"/>
      <c r="L497" s="54"/>
      <c r="X497" s="54"/>
    </row>
    <row r="498" spans="2:24" x14ac:dyDescent="0.25">
      <c r="B498" s="54"/>
      <c r="L498" s="54"/>
      <c r="X498" s="54"/>
    </row>
    <row r="499" spans="2:24" x14ac:dyDescent="0.25">
      <c r="B499" s="54"/>
      <c r="L499" s="54"/>
      <c r="X499" s="54"/>
    </row>
    <row r="500" spans="2:24" x14ac:dyDescent="0.25">
      <c r="B500" s="54"/>
      <c r="L500" s="54"/>
      <c r="X500" s="54"/>
    </row>
    <row r="501" spans="2:24" x14ac:dyDescent="0.25">
      <c r="B501" s="54"/>
      <c r="L501" s="54"/>
      <c r="X501" s="54"/>
    </row>
    <row r="502" spans="2:24" x14ac:dyDescent="0.25">
      <c r="B502" s="54"/>
      <c r="L502" s="54"/>
      <c r="X502" s="54"/>
    </row>
    <row r="503" spans="2:24" x14ac:dyDescent="0.25">
      <c r="B503" s="54"/>
      <c r="L503" s="54"/>
      <c r="X503" s="54"/>
    </row>
    <row r="504" spans="2:24" x14ac:dyDescent="0.25">
      <c r="B504" s="54"/>
      <c r="L504" s="54"/>
      <c r="X504" s="54"/>
    </row>
    <row r="505" spans="2:24" x14ac:dyDescent="0.25">
      <c r="B505" s="54"/>
      <c r="L505" s="54"/>
      <c r="X505" s="54"/>
    </row>
    <row r="506" spans="2:24" x14ac:dyDescent="0.25">
      <c r="B506" s="54"/>
      <c r="L506" s="54"/>
      <c r="X506" s="54"/>
    </row>
    <row r="507" spans="2:24" x14ac:dyDescent="0.25">
      <c r="B507" s="54"/>
      <c r="L507" s="54"/>
      <c r="X507" s="54"/>
    </row>
    <row r="508" spans="2:24" x14ac:dyDescent="0.25">
      <c r="B508" s="54"/>
      <c r="L508" s="54"/>
      <c r="X508" s="54"/>
    </row>
    <row r="509" spans="2:24" x14ac:dyDescent="0.25">
      <c r="B509" s="54"/>
      <c r="L509" s="54"/>
      <c r="X509" s="54"/>
    </row>
    <row r="510" spans="2:24" x14ac:dyDescent="0.25">
      <c r="B510" s="54"/>
      <c r="L510" s="54"/>
      <c r="X510" s="54"/>
    </row>
    <row r="511" spans="2:24" x14ac:dyDescent="0.25">
      <c r="B511" s="54"/>
      <c r="L511" s="54"/>
      <c r="X511" s="54"/>
    </row>
    <row r="512" spans="2:24" x14ac:dyDescent="0.25">
      <c r="B512" s="54"/>
      <c r="L512" s="54"/>
      <c r="X512" s="54"/>
    </row>
    <row r="513" spans="2:24" x14ac:dyDescent="0.25">
      <c r="B513" s="54"/>
      <c r="L513" s="54"/>
      <c r="X513" s="54"/>
    </row>
    <row r="514" spans="2:24" x14ac:dyDescent="0.25">
      <c r="B514" s="54"/>
      <c r="L514" s="54"/>
      <c r="X514" s="54"/>
    </row>
    <row r="515" spans="2:24" x14ac:dyDescent="0.25">
      <c r="B515" s="54"/>
      <c r="L515" s="54"/>
      <c r="X515" s="54"/>
    </row>
    <row r="516" spans="2:24" x14ac:dyDescent="0.25">
      <c r="B516" s="54"/>
      <c r="L516" s="54"/>
      <c r="X516" s="54"/>
    </row>
    <row r="517" spans="2:24" x14ac:dyDescent="0.25">
      <c r="B517" s="54"/>
      <c r="L517" s="54"/>
      <c r="X517" s="54"/>
    </row>
    <row r="518" spans="2:24" x14ac:dyDescent="0.25">
      <c r="B518" s="54"/>
      <c r="L518" s="54"/>
      <c r="X518" s="54"/>
    </row>
    <row r="519" spans="2:24" x14ac:dyDescent="0.25">
      <c r="B519" s="54"/>
      <c r="L519" s="54"/>
      <c r="X519" s="54"/>
    </row>
    <row r="520" spans="2:24" x14ac:dyDescent="0.25">
      <c r="B520" s="54"/>
      <c r="L520" s="54"/>
      <c r="X520" s="54"/>
    </row>
    <row r="521" spans="2:24" x14ac:dyDescent="0.25">
      <c r="B521" s="54"/>
      <c r="L521" s="54"/>
      <c r="X521" s="54"/>
    </row>
    <row r="522" spans="2:24" x14ac:dyDescent="0.25">
      <c r="B522" s="54"/>
      <c r="L522" s="54"/>
      <c r="X522" s="54"/>
    </row>
    <row r="523" spans="2:24" x14ac:dyDescent="0.25">
      <c r="B523" s="54"/>
      <c r="L523" s="54"/>
      <c r="X523" s="54"/>
    </row>
    <row r="524" spans="2:24" x14ac:dyDescent="0.25">
      <c r="B524" s="54"/>
      <c r="L524" s="54"/>
      <c r="X524" s="54"/>
    </row>
    <row r="525" spans="2:24" x14ac:dyDescent="0.25">
      <c r="B525" s="54"/>
      <c r="L525" s="54"/>
      <c r="X525" s="54"/>
    </row>
    <row r="526" spans="2:24" x14ac:dyDescent="0.25">
      <c r="B526" s="54"/>
      <c r="L526" s="54"/>
      <c r="X526" s="54"/>
    </row>
    <row r="527" spans="2:24" x14ac:dyDescent="0.25">
      <c r="B527" s="54"/>
      <c r="L527" s="54"/>
      <c r="X527" s="54"/>
    </row>
    <row r="528" spans="2:24" x14ac:dyDescent="0.25">
      <c r="B528" s="54"/>
      <c r="L528" s="54"/>
      <c r="X528" s="54"/>
    </row>
    <row r="529" spans="2:24" x14ac:dyDescent="0.25">
      <c r="B529" s="54"/>
      <c r="L529" s="54"/>
      <c r="X529" s="54"/>
    </row>
    <row r="530" spans="2:24" x14ac:dyDescent="0.25">
      <c r="B530" s="54"/>
      <c r="L530" s="54"/>
      <c r="X530" s="54"/>
    </row>
    <row r="531" spans="2:24" x14ac:dyDescent="0.25">
      <c r="B531" s="54"/>
      <c r="L531" s="54"/>
      <c r="X531" s="54"/>
    </row>
    <row r="532" spans="2:24" x14ac:dyDescent="0.25">
      <c r="B532" s="54"/>
      <c r="L532" s="54"/>
      <c r="X532" s="54"/>
    </row>
    <row r="533" spans="2:24" x14ac:dyDescent="0.25">
      <c r="B533" s="54"/>
      <c r="L533" s="54"/>
      <c r="X533" s="54"/>
    </row>
    <row r="534" spans="2:24" x14ac:dyDescent="0.25">
      <c r="B534" s="54"/>
      <c r="L534" s="54"/>
      <c r="X534" s="54"/>
    </row>
    <row r="535" spans="2:24" x14ac:dyDescent="0.25">
      <c r="B535" s="54"/>
      <c r="L535" s="54"/>
      <c r="X535" s="54"/>
    </row>
    <row r="536" spans="2:24" x14ac:dyDescent="0.25">
      <c r="B536" s="54"/>
      <c r="L536" s="54"/>
      <c r="X536" s="54"/>
    </row>
    <row r="537" spans="2:24" x14ac:dyDescent="0.25">
      <c r="B537" s="54"/>
      <c r="L537" s="54"/>
      <c r="X537" s="54"/>
    </row>
    <row r="538" spans="2:24" x14ac:dyDescent="0.25">
      <c r="B538" s="54"/>
      <c r="L538" s="54"/>
      <c r="X538" s="54"/>
    </row>
    <row r="539" spans="2:24" x14ac:dyDescent="0.25">
      <c r="B539" s="54"/>
      <c r="L539" s="54"/>
      <c r="X539" s="54"/>
    </row>
    <row r="540" spans="2:24" x14ac:dyDescent="0.25">
      <c r="B540" s="54"/>
      <c r="L540" s="54"/>
      <c r="X540" s="54"/>
    </row>
    <row r="541" spans="2:24" x14ac:dyDescent="0.25">
      <c r="B541" s="54"/>
      <c r="L541" s="54"/>
      <c r="X541" s="54"/>
    </row>
    <row r="542" spans="2:24" x14ac:dyDescent="0.25">
      <c r="B542" s="54"/>
      <c r="L542" s="54"/>
      <c r="X542" s="54"/>
    </row>
    <row r="543" spans="2:24" x14ac:dyDescent="0.25">
      <c r="B543" s="54"/>
      <c r="L543" s="54"/>
      <c r="X543" s="54"/>
    </row>
    <row r="544" spans="2:24" x14ac:dyDescent="0.25">
      <c r="B544" s="54"/>
      <c r="L544" s="54"/>
      <c r="X544" s="54"/>
    </row>
    <row r="545" spans="2:24" x14ac:dyDescent="0.25">
      <c r="B545" s="54"/>
      <c r="L545" s="54"/>
      <c r="X545" s="54"/>
    </row>
    <row r="546" spans="2:24" x14ac:dyDescent="0.25">
      <c r="B546" s="54"/>
      <c r="L546" s="54"/>
      <c r="X546" s="54"/>
    </row>
    <row r="547" spans="2:24" x14ac:dyDescent="0.25">
      <c r="B547" s="54"/>
      <c r="L547" s="54"/>
      <c r="X547" s="54"/>
    </row>
    <row r="548" spans="2:24" x14ac:dyDescent="0.25">
      <c r="B548" s="54"/>
      <c r="L548" s="54"/>
      <c r="X548" s="54"/>
    </row>
    <row r="549" spans="2:24" x14ac:dyDescent="0.25">
      <c r="B549" s="54"/>
      <c r="L549" s="54"/>
      <c r="X549" s="54"/>
    </row>
    <row r="550" spans="2:24" x14ac:dyDescent="0.25">
      <c r="B550" s="54"/>
      <c r="L550" s="54"/>
      <c r="X550" s="54"/>
    </row>
    <row r="551" spans="2:24" x14ac:dyDescent="0.25">
      <c r="B551" s="54"/>
      <c r="L551" s="54"/>
      <c r="X551" s="54"/>
    </row>
    <row r="552" spans="2:24" x14ac:dyDescent="0.25">
      <c r="B552" s="54"/>
      <c r="L552" s="54"/>
      <c r="X552" s="54"/>
    </row>
    <row r="553" spans="2:24" x14ac:dyDescent="0.25">
      <c r="B553" s="54"/>
      <c r="L553" s="54"/>
      <c r="X553" s="54"/>
    </row>
    <row r="554" spans="2:24" x14ac:dyDescent="0.25">
      <c r="B554" s="54"/>
      <c r="L554" s="54"/>
      <c r="X554" s="54"/>
    </row>
    <row r="555" spans="2:24" x14ac:dyDescent="0.25">
      <c r="B555" s="54"/>
      <c r="L555" s="54"/>
      <c r="X555" s="54"/>
    </row>
    <row r="556" spans="2:24" x14ac:dyDescent="0.25">
      <c r="B556" s="54"/>
      <c r="L556" s="54"/>
      <c r="X556" s="54"/>
    </row>
    <row r="557" spans="2:24" x14ac:dyDescent="0.25">
      <c r="B557" s="54"/>
      <c r="L557" s="54"/>
      <c r="X557" s="54"/>
    </row>
    <row r="558" spans="2:24" x14ac:dyDescent="0.25">
      <c r="B558" s="54"/>
      <c r="L558" s="54"/>
      <c r="X558" s="54"/>
    </row>
    <row r="559" spans="2:24" x14ac:dyDescent="0.25">
      <c r="B559" s="54"/>
      <c r="L559" s="54"/>
      <c r="X559" s="54"/>
    </row>
    <row r="560" spans="2:24" x14ac:dyDescent="0.25">
      <c r="B560" s="54"/>
      <c r="L560" s="54"/>
      <c r="X560" s="54"/>
    </row>
    <row r="561" spans="2:24" x14ac:dyDescent="0.25">
      <c r="B561" s="54"/>
      <c r="L561" s="54"/>
      <c r="X561" s="54"/>
    </row>
    <row r="562" spans="2:24" x14ac:dyDescent="0.25">
      <c r="B562" s="54"/>
      <c r="L562" s="54"/>
      <c r="X562" s="54"/>
    </row>
    <row r="563" spans="2:24" x14ac:dyDescent="0.25">
      <c r="B563" s="54"/>
      <c r="L563" s="54"/>
      <c r="X563" s="54"/>
    </row>
    <row r="564" spans="2:24" x14ac:dyDescent="0.25">
      <c r="B564" s="54"/>
      <c r="L564" s="54"/>
      <c r="X564" s="54"/>
    </row>
    <row r="565" spans="2:24" x14ac:dyDescent="0.25">
      <c r="B565" s="54"/>
      <c r="L565" s="54"/>
      <c r="X565" s="54"/>
    </row>
    <row r="566" spans="2:24" x14ac:dyDescent="0.25">
      <c r="B566" s="54"/>
      <c r="L566" s="54"/>
      <c r="X566" s="54"/>
    </row>
    <row r="567" spans="2:24" x14ac:dyDescent="0.25">
      <c r="B567" s="54"/>
      <c r="L567" s="54"/>
      <c r="X567" s="54"/>
    </row>
    <row r="568" spans="2:24" x14ac:dyDescent="0.25">
      <c r="B568" s="54"/>
      <c r="L568" s="54"/>
      <c r="X568" s="54"/>
    </row>
    <row r="569" spans="2:24" x14ac:dyDescent="0.25">
      <c r="B569" s="54"/>
      <c r="L569" s="54"/>
      <c r="X569" s="54"/>
    </row>
    <row r="570" spans="2:24" x14ac:dyDescent="0.25">
      <c r="B570" s="54"/>
      <c r="L570" s="54"/>
      <c r="X570" s="54"/>
    </row>
    <row r="571" spans="2:24" x14ac:dyDescent="0.25">
      <c r="B571" s="54"/>
      <c r="L571" s="54"/>
      <c r="X571" s="54"/>
    </row>
    <row r="572" spans="2:24" x14ac:dyDescent="0.25">
      <c r="B572" s="54"/>
      <c r="L572" s="54"/>
      <c r="X572" s="54"/>
    </row>
    <row r="573" spans="2:24" x14ac:dyDescent="0.25">
      <c r="B573" s="54"/>
      <c r="L573" s="54"/>
      <c r="X573" s="54"/>
    </row>
    <row r="574" spans="2:24" x14ac:dyDescent="0.25">
      <c r="B574" s="54"/>
      <c r="L574" s="54"/>
      <c r="X574" s="54"/>
    </row>
    <row r="575" spans="2:24" x14ac:dyDescent="0.25">
      <c r="B575" s="54"/>
      <c r="L575" s="54"/>
      <c r="X575" s="54"/>
    </row>
    <row r="576" spans="2:24" x14ac:dyDescent="0.25">
      <c r="B576" s="54"/>
      <c r="L576" s="54"/>
      <c r="X576" s="54"/>
    </row>
    <row r="577" spans="2:24" x14ac:dyDescent="0.25">
      <c r="B577" s="54"/>
      <c r="L577" s="54"/>
      <c r="X577" s="54"/>
    </row>
    <row r="578" spans="2:24" x14ac:dyDescent="0.25">
      <c r="B578" s="54"/>
      <c r="L578" s="54"/>
      <c r="X578" s="54"/>
    </row>
    <row r="579" spans="2:24" x14ac:dyDescent="0.25">
      <c r="B579" s="54"/>
      <c r="L579" s="54"/>
      <c r="X579" s="54"/>
    </row>
    <row r="580" spans="2:24" x14ac:dyDescent="0.25">
      <c r="B580" s="54"/>
      <c r="L580" s="54"/>
      <c r="X580" s="54"/>
    </row>
    <row r="581" spans="2:24" x14ac:dyDescent="0.25">
      <c r="B581" s="54"/>
      <c r="L581" s="54"/>
      <c r="X581" s="54"/>
    </row>
    <row r="582" spans="2:24" x14ac:dyDescent="0.25">
      <c r="B582" s="54"/>
      <c r="L582" s="54"/>
      <c r="X582" s="54"/>
    </row>
    <row r="583" spans="2:24" x14ac:dyDescent="0.25">
      <c r="B583" s="54"/>
      <c r="L583" s="54"/>
      <c r="X583" s="54"/>
    </row>
    <row r="584" spans="2:24" x14ac:dyDescent="0.25">
      <c r="B584" s="54"/>
      <c r="L584" s="54"/>
      <c r="X584" s="54"/>
    </row>
    <row r="585" spans="2:24" x14ac:dyDescent="0.25">
      <c r="B585" s="54"/>
      <c r="L585" s="54"/>
      <c r="X585" s="54"/>
    </row>
    <row r="586" spans="2:24" x14ac:dyDescent="0.25">
      <c r="B586" s="54"/>
      <c r="L586" s="54"/>
      <c r="X586" s="54"/>
    </row>
    <row r="587" spans="2:24" x14ac:dyDescent="0.25">
      <c r="B587" s="54"/>
      <c r="L587" s="54"/>
      <c r="X587" s="54"/>
    </row>
    <row r="588" spans="2:24" x14ac:dyDescent="0.25">
      <c r="B588" s="54"/>
      <c r="L588" s="54"/>
      <c r="X588" s="54"/>
    </row>
    <row r="589" spans="2:24" x14ac:dyDescent="0.25">
      <c r="B589" s="54"/>
      <c r="L589" s="54"/>
      <c r="X589" s="54"/>
    </row>
    <row r="590" spans="2:24" x14ac:dyDescent="0.25">
      <c r="B590" s="54"/>
      <c r="L590" s="54"/>
      <c r="X590" s="54"/>
    </row>
    <row r="591" spans="2:24" x14ac:dyDescent="0.25">
      <c r="B591" s="54"/>
      <c r="L591" s="54"/>
      <c r="X591" s="54"/>
    </row>
    <row r="592" spans="2:24" x14ac:dyDescent="0.25">
      <c r="B592" s="54"/>
      <c r="L592" s="54"/>
      <c r="X592" s="54"/>
    </row>
    <row r="593" spans="2:24" x14ac:dyDescent="0.25">
      <c r="B593" s="54"/>
      <c r="L593" s="54"/>
      <c r="X593" s="54"/>
    </row>
    <row r="594" spans="2:24" x14ac:dyDescent="0.25">
      <c r="B594" s="54"/>
      <c r="L594" s="54"/>
      <c r="X594" s="54"/>
    </row>
    <row r="595" spans="2:24" x14ac:dyDescent="0.25">
      <c r="B595" s="54"/>
      <c r="L595" s="54"/>
      <c r="X595" s="54"/>
    </row>
    <row r="596" spans="2:24" x14ac:dyDescent="0.25">
      <c r="B596" s="54"/>
      <c r="L596" s="54"/>
      <c r="X596" s="54"/>
    </row>
    <row r="597" spans="2:24" x14ac:dyDescent="0.25">
      <c r="B597" s="54"/>
      <c r="L597" s="54"/>
      <c r="X597" s="54"/>
    </row>
    <row r="598" spans="2:24" x14ac:dyDescent="0.25">
      <c r="B598" s="54"/>
      <c r="L598" s="54"/>
      <c r="X598" s="54"/>
    </row>
    <row r="599" spans="2:24" x14ac:dyDescent="0.25">
      <c r="B599" s="54"/>
      <c r="L599" s="54"/>
      <c r="X599" s="54"/>
    </row>
    <row r="600" spans="2:24" x14ac:dyDescent="0.25">
      <c r="B600" s="54"/>
      <c r="L600" s="54"/>
      <c r="X600" s="54"/>
    </row>
    <row r="601" spans="2:24" x14ac:dyDescent="0.25">
      <c r="B601" s="54"/>
      <c r="L601" s="54"/>
      <c r="X601" s="54"/>
    </row>
    <row r="602" spans="2:24" x14ac:dyDescent="0.25">
      <c r="B602" s="54"/>
      <c r="L602" s="54"/>
      <c r="X602" s="54"/>
    </row>
    <row r="603" spans="2:24" x14ac:dyDescent="0.25">
      <c r="B603" s="54"/>
      <c r="L603" s="54"/>
      <c r="X603" s="54"/>
    </row>
    <row r="604" spans="2:24" x14ac:dyDescent="0.25">
      <c r="B604" s="54"/>
      <c r="L604" s="54"/>
      <c r="X604" s="54"/>
    </row>
    <row r="605" spans="2:24" x14ac:dyDescent="0.25">
      <c r="B605" s="54"/>
      <c r="L605" s="54"/>
      <c r="X605" s="54"/>
    </row>
    <row r="606" spans="2:24" x14ac:dyDescent="0.25">
      <c r="B606" s="54"/>
      <c r="L606" s="54"/>
      <c r="X606" s="54"/>
    </row>
    <row r="607" spans="2:24" x14ac:dyDescent="0.25">
      <c r="B607" s="54"/>
      <c r="L607" s="54"/>
      <c r="X607" s="54"/>
    </row>
    <row r="608" spans="2:24" x14ac:dyDescent="0.25">
      <c r="B608" s="54"/>
      <c r="L608" s="54"/>
      <c r="X608" s="54"/>
    </row>
    <row r="609" spans="2:24" x14ac:dyDescent="0.25">
      <c r="B609" s="54"/>
      <c r="L609" s="54"/>
      <c r="X609" s="54"/>
    </row>
    <row r="610" spans="2:24" x14ac:dyDescent="0.25">
      <c r="B610" s="54"/>
      <c r="L610" s="54"/>
      <c r="X610" s="54"/>
    </row>
    <row r="611" spans="2:24" x14ac:dyDescent="0.25">
      <c r="B611" s="54"/>
      <c r="L611" s="54"/>
      <c r="X611" s="54"/>
    </row>
    <row r="612" spans="2:24" x14ac:dyDescent="0.25">
      <c r="B612" s="54"/>
      <c r="L612" s="54"/>
      <c r="X612" s="54"/>
    </row>
    <row r="613" spans="2:24" x14ac:dyDescent="0.25">
      <c r="B613" s="54"/>
      <c r="L613" s="54"/>
      <c r="X613" s="54"/>
    </row>
    <row r="614" spans="2:24" x14ac:dyDescent="0.25">
      <c r="B614" s="54"/>
      <c r="L614" s="54"/>
      <c r="X614" s="54"/>
    </row>
    <row r="615" spans="2:24" x14ac:dyDescent="0.25">
      <c r="B615" s="54"/>
      <c r="L615" s="54"/>
      <c r="X615" s="54"/>
    </row>
    <row r="616" spans="2:24" x14ac:dyDescent="0.25">
      <c r="B616" s="54"/>
      <c r="L616" s="54"/>
      <c r="X616" s="54"/>
    </row>
    <row r="617" spans="2:24" x14ac:dyDescent="0.25">
      <c r="B617" s="54"/>
      <c r="L617" s="54"/>
      <c r="X617" s="54"/>
    </row>
    <row r="618" spans="2:24" x14ac:dyDescent="0.25">
      <c r="B618" s="54"/>
      <c r="L618" s="54"/>
      <c r="X618" s="54"/>
    </row>
    <row r="619" spans="2:24" x14ac:dyDescent="0.25">
      <c r="B619" s="54"/>
      <c r="L619" s="54"/>
      <c r="X619" s="54"/>
    </row>
    <row r="620" spans="2:24" x14ac:dyDescent="0.25">
      <c r="B620" s="54"/>
      <c r="L620" s="54"/>
      <c r="X620" s="54"/>
    </row>
    <row r="621" spans="2:24" x14ac:dyDescent="0.25">
      <c r="B621" s="54"/>
      <c r="L621" s="54"/>
      <c r="X621" s="54"/>
    </row>
    <row r="622" spans="2:24" x14ac:dyDescent="0.25">
      <c r="B622" s="54"/>
      <c r="L622" s="54"/>
      <c r="X622" s="54"/>
    </row>
    <row r="623" spans="2:24" x14ac:dyDescent="0.25">
      <c r="B623" s="54"/>
      <c r="L623" s="54"/>
      <c r="X623" s="54"/>
    </row>
    <row r="624" spans="2:24" x14ac:dyDescent="0.25">
      <c r="B624" s="54"/>
      <c r="L624" s="54"/>
      <c r="X624" s="54"/>
    </row>
    <row r="625" spans="2:24" x14ac:dyDescent="0.25">
      <c r="B625" s="54"/>
      <c r="L625" s="54"/>
      <c r="X625" s="54"/>
    </row>
    <row r="626" spans="2:24" x14ac:dyDescent="0.25">
      <c r="B626" s="54"/>
      <c r="L626" s="54"/>
      <c r="X626" s="54"/>
    </row>
    <row r="627" spans="2:24" x14ac:dyDescent="0.25">
      <c r="B627" s="54"/>
      <c r="L627" s="54"/>
      <c r="X627" s="54"/>
    </row>
    <row r="628" spans="2:24" x14ac:dyDescent="0.25">
      <c r="B628" s="54"/>
      <c r="L628" s="54"/>
      <c r="X628" s="54"/>
    </row>
    <row r="629" spans="2:24" x14ac:dyDescent="0.25">
      <c r="B629" s="54"/>
      <c r="L629" s="54"/>
      <c r="X629" s="54"/>
    </row>
    <row r="630" spans="2:24" x14ac:dyDescent="0.25">
      <c r="B630" s="54"/>
      <c r="L630" s="54"/>
      <c r="X630" s="54"/>
    </row>
    <row r="631" spans="2:24" x14ac:dyDescent="0.25">
      <c r="B631" s="54"/>
      <c r="L631" s="54"/>
      <c r="X631" s="54"/>
    </row>
    <row r="632" spans="2:24" x14ac:dyDescent="0.25">
      <c r="B632" s="54"/>
      <c r="L632" s="54"/>
      <c r="X632" s="54"/>
    </row>
    <row r="633" spans="2:24" x14ac:dyDescent="0.25">
      <c r="B633" s="54"/>
      <c r="L633" s="54"/>
      <c r="X633" s="54"/>
    </row>
    <row r="634" spans="2:24" x14ac:dyDescent="0.25">
      <c r="B634" s="54"/>
      <c r="L634" s="54"/>
      <c r="X634" s="54"/>
    </row>
    <row r="635" spans="2:24" x14ac:dyDescent="0.25">
      <c r="B635" s="54"/>
      <c r="L635" s="54"/>
      <c r="X635" s="54"/>
    </row>
    <row r="636" spans="2:24" x14ac:dyDescent="0.25">
      <c r="B636" s="54"/>
      <c r="L636" s="54"/>
      <c r="X636" s="54"/>
    </row>
    <row r="637" spans="2:24" x14ac:dyDescent="0.25">
      <c r="B637" s="54"/>
      <c r="L637" s="54"/>
      <c r="X637" s="54"/>
    </row>
    <row r="638" spans="2:24" x14ac:dyDescent="0.25">
      <c r="B638" s="54"/>
      <c r="L638" s="54"/>
      <c r="X638" s="54"/>
    </row>
    <row r="639" spans="2:24" x14ac:dyDescent="0.25">
      <c r="B639" s="54"/>
      <c r="L639" s="54"/>
      <c r="X639" s="54"/>
    </row>
    <row r="640" spans="2:24" x14ac:dyDescent="0.25">
      <c r="B640" s="54"/>
      <c r="L640" s="54"/>
      <c r="X640" s="54"/>
    </row>
    <row r="641" spans="2:24" x14ac:dyDescent="0.25">
      <c r="B641" s="54"/>
      <c r="L641" s="54"/>
      <c r="X641" s="54"/>
    </row>
    <row r="642" spans="2:24" x14ac:dyDescent="0.25">
      <c r="B642" s="54"/>
      <c r="L642" s="54"/>
      <c r="X642" s="54"/>
    </row>
    <row r="643" spans="2:24" x14ac:dyDescent="0.25">
      <c r="B643" s="54"/>
      <c r="L643" s="54"/>
      <c r="X643" s="54"/>
    </row>
    <row r="644" spans="2:24" x14ac:dyDescent="0.25">
      <c r="B644" s="54"/>
      <c r="L644" s="54"/>
      <c r="X644" s="54"/>
    </row>
    <row r="645" spans="2:24" x14ac:dyDescent="0.25">
      <c r="B645" s="54"/>
      <c r="L645" s="54"/>
      <c r="X645" s="54"/>
    </row>
    <row r="646" spans="2:24" x14ac:dyDescent="0.25">
      <c r="B646" s="54"/>
      <c r="L646" s="54"/>
      <c r="X646" s="54"/>
    </row>
    <row r="647" spans="2:24" x14ac:dyDescent="0.25">
      <c r="B647" s="54"/>
      <c r="L647" s="54"/>
      <c r="X647" s="54"/>
    </row>
    <row r="648" spans="2:24" x14ac:dyDescent="0.25">
      <c r="B648" s="54"/>
      <c r="L648" s="54"/>
      <c r="X648" s="54"/>
    </row>
    <row r="649" spans="2:24" x14ac:dyDescent="0.25">
      <c r="B649" s="54"/>
      <c r="L649" s="54"/>
      <c r="X649" s="54"/>
    </row>
    <row r="650" spans="2:24" x14ac:dyDescent="0.25">
      <c r="B650" s="54"/>
      <c r="L650" s="54"/>
      <c r="X650" s="54"/>
    </row>
    <row r="651" spans="2:24" x14ac:dyDescent="0.25">
      <c r="B651" s="54"/>
      <c r="L651" s="54"/>
      <c r="X651" s="54"/>
    </row>
    <row r="652" spans="2:24" x14ac:dyDescent="0.25">
      <c r="B652" s="54"/>
      <c r="L652" s="54"/>
      <c r="X652" s="54"/>
    </row>
    <row r="653" spans="2:24" x14ac:dyDescent="0.25">
      <c r="B653" s="54"/>
      <c r="L653" s="54"/>
      <c r="X653" s="54"/>
    </row>
    <row r="654" spans="2:24" x14ac:dyDescent="0.25">
      <c r="B654" s="54"/>
      <c r="L654" s="54"/>
      <c r="X654" s="54"/>
    </row>
    <row r="655" spans="2:24" x14ac:dyDescent="0.25">
      <c r="B655" s="54"/>
      <c r="L655" s="54"/>
      <c r="X655" s="54"/>
    </row>
    <row r="656" spans="2:24" x14ac:dyDescent="0.25">
      <c r="B656" s="54"/>
      <c r="L656" s="54"/>
      <c r="X656" s="54"/>
    </row>
    <row r="657" spans="2:24" x14ac:dyDescent="0.25">
      <c r="B657" s="54"/>
      <c r="L657" s="54"/>
      <c r="X657" s="54"/>
    </row>
    <row r="658" spans="2:24" x14ac:dyDescent="0.25">
      <c r="B658" s="54"/>
      <c r="L658" s="54"/>
      <c r="X658" s="54"/>
    </row>
    <row r="659" spans="2:24" x14ac:dyDescent="0.25">
      <c r="B659" s="54"/>
      <c r="L659" s="54"/>
      <c r="X659" s="54"/>
    </row>
    <row r="660" spans="2:24" x14ac:dyDescent="0.25">
      <c r="B660" s="54"/>
      <c r="L660" s="54"/>
      <c r="X660" s="54"/>
    </row>
    <row r="661" spans="2:24" x14ac:dyDescent="0.25">
      <c r="B661" s="54"/>
      <c r="L661" s="54"/>
      <c r="X661" s="54"/>
    </row>
    <row r="662" spans="2:24" x14ac:dyDescent="0.25">
      <c r="B662" s="54"/>
      <c r="L662" s="54"/>
      <c r="X662" s="54"/>
    </row>
    <row r="663" spans="2:24" x14ac:dyDescent="0.25">
      <c r="B663" s="54"/>
      <c r="L663" s="54"/>
      <c r="X663" s="54"/>
    </row>
    <row r="664" spans="2:24" x14ac:dyDescent="0.25">
      <c r="B664" s="54"/>
      <c r="L664" s="54"/>
      <c r="X664" s="54"/>
    </row>
    <row r="665" spans="2:24" x14ac:dyDescent="0.25">
      <c r="B665" s="54"/>
      <c r="L665" s="54"/>
      <c r="X665" s="54"/>
    </row>
    <row r="666" spans="2:24" x14ac:dyDescent="0.25">
      <c r="B666" s="54"/>
      <c r="L666" s="54"/>
      <c r="X666" s="54"/>
    </row>
    <row r="667" spans="2:24" x14ac:dyDescent="0.25">
      <c r="B667" s="54"/>
      <c r="L667" s="54"/>
      <c r="X667" s="54"/>
    </row>
    <row r="668" spans="2:24" x14ac:dyDescent="0.25">
      <c r="B668" s="54"/>
      <c r="L668" s="54"/>
      <c r="X668" s="54"/>
    </row>
    <row r="669" spans="2:24" x14ac:dyDescent="0.25">
      <c r="B669" s="54"/>
      <c r="L669" s="54"/>
      <c r="X669" s="54"/>
    </row>
    <row r="670" spans="2:24" x14ac:dyDescent="0.25">
      <c r="B670" s="54"/>
      <c r="L670" s="54"/>
      <c r="X670" s="54"/>
    </row>
    <row r="671" spans="2:24" x14ac:dyDescent="0.25">
      <c r="B671" s="54"/>
      <c r="L671" s="54"/>
      <c r="X671" s="54"/>
    </row>
    <row r="672" spans="2:24" x14ac:dyDescent="0.25">
      <c r="B672" s="54"/>
      <c r="L672" s="54"/>
      <c r="X672" s="54"/>
    </row>
    <row r="673" spans="2:24" x14ac:dyDescent="0.25">
      <c r="B673" s="54"/>
      <c r="L673" s="54"/>
      <c r="X673" s="54"/>
    </row>
    <row r="674" spans="2:24" x14ac:dyDescent="0.25">
      <c r="B674" s="54"/>
      <c r="L674" s="54"/>
      <c r="X674" s="54"/>
    </row>
    <row r="675" spans="2:24" x14ac:dyDescent="0.25">
      <c r="B675" s="54"/>
      <c r="L675" s="54"/>
      <c r="X675" s="54"/>
    </row>
    <row r="676" spans="2:24" x14ac:dyDescent="0.25">
      <c r="B676" s="54"/>
      <c r="L676" s="54"/>
      <c r="X676" s="54"/>
    </row>
    <row r="677" spans="2:24" x14ac:dyDescent="0.25">
      <c r="B677" s="54"/>
      <c r="L677" s="54"/>
      <c r="X677" s="54"/>
    </row>
    <row r="678" spans="2:24" x14ac:dyDescent="0.25">
      <c r="B678" s="54"/>
      <c r="L678" s="54"/>
      <c r="X678" s="54"/>
    </row>
    <row r="679" spans="2:24" x14ac:dyDescent="0.25">
      <c r="B679" s="54"/>
      <c r="L679" s="54"/>
      <c r="X679" s="54"/>
    </row>
    <row r="680" spans="2:24" x14ac:dyDescent="0.25">
      <c r="B680" s="54"/>
      <c r="L680" s="54"/>
      <c r="X680" s="54"/>
    </row>
    <row r="681" spans="2:24" x14ac:dyDescent="0.25">
      <c r="B681" s="54"/>
      <c r="L681" s="54"/>
      <c r="X681" s="54"/>
    </row>
    <row r="682" spans="2:24" x14ac:dyDescent="0.25">
      <c r="B682" s="54"/>
      <c r="L682" s="54"/>
      <c r="X682" s="54"/>
    </row>
    <row r="683" spans="2:24" x14ac:dyDescent="0.25">
      <c r="B683" s="54"/>
      <c r="L683" s="54"/>
      <c r="X683" s="54"/>
    </row>
    <row r="684" spans="2:24" x14ac:dyDescent="0.25">
      <c r="B684" s="54"/>
      <c r="L684" s="54"/>
      <c r="X684" s="54"/>
    </row>
    <row r="685" spans="2:24" x14ac:dyDescent="0.25">
      <c r="B685" s="54"/>
      <c r="L685" s="54"/>
      <c r="X685" s="54"/>
    </row>
    <row r="686" spans="2:24" x14ac:dyDescent="0.25">
      <c r="B686" s="54"/>
      <c r="L686" s="54"/>
      <c r="X686" s="54"/>
    </row>
    <row r="687" spans="2:24" x14ac:dyDescent="0.25">
      <c r="B687" s="54"/>
      <c r="L687" s="54"/>
      <c r="X687" s="54"/>
    </row>
    <row r="688" spans="2:24" x14ac:dyDescent="0.25">
      <c r="B688" s="54"/>
      <c r="L688" s="54"/>
      <c r="X688" s="54"/>
    </row>
    <row r="689" spans="2:24" x14ac:dyDescent="0.25">
      <c r="B689" s="54"/>
      <c r="L689" s="54"/>
      <c r="X689" s="54"/>
    </row>
    <row r="690" spans="2:24" x14ac:dyDescent="0.25">
      <c r="B690" s="54"/>
      <c r="L690" s="54"/>
      <c r="X690" s="54"/>
    </row>
    <row r="691" spans="2:24" x14ac:dyDescent="0.25">
      <c r="B691" s="54"/>
      <c r="L691" s="54"/>
      <c r="X691" s="54"/>
    </row>
    <row r="692" spans="2:24" x14ac:dyDescent="0.25">
      <c r="B692" s="54"/>
      <c r="L692" s="54"/>
      <c r="X692" s="54"/>
    </row>
    <row r="693" spans="2:24" x14ac:dyDescent="0.25">
      <c r="B693" s="54"/>
      <c r="L693" s="54"/>
      <c r="X693" s="54"/>
    </row>
    <row r="694" spans="2:24" x14ac:dyDescent="0.25">
      <c r="B694" s="54"/>
      <c r="L694" s="54"/>
      <c r="X694" s="54"/>
    </row>
    <row r="695" spans="2:24" x14ac:dyDescent="0.25">
      <c r="B695" s="54"/>
      <c r="L695" s="54"/>
      <c r="X695" s="54"/>
    </row>
    <row r="696" spans="2:24" x14ac:dyDescent="0.25">
      <c r="B696" s="54"/>
      <c r="L696" s="54"/>
      <c r="X696" s="54"/>
    </row>
    <row r="697" spans="2:24" x14ac:dyDescent="0.25">
      <c r="B697" s="54"/>
      <c r="L697" s="54"/>
      <c r="X697" s="54"/>
    </row>
    <row r="698" spans="2:24" x14ac:dyDescent="0.25">
      <c r="B698" s="54"/>
      <c r="L698" s="54"/>
      <c r="X698" s="54"/>
    </row>
    <row r="699" spans="2:24" x14ac:dyDescent="0.25">
      <c r="B699" s="54"/>
      <c r="L699" s="54"/>
      <c r="X699" s="54"/>
    </row>
    <row r="700" spans="2:24" x14ac:dyDescent="0.25">
      <c r="B700" s="54"/>
      <c r="L700" s="54"/>
      <c r="X700" s="54"/>
    </row>
    <row r="701" spans="2:24" x14ac:dyDescent="0.25">
      <c r="B701" s="54"/>
      <c r="L701" s="54"/>
      <c r="X701" s="54"/>
    </row>
    <row r="702" spans="2:24" x14ac:dyDescent="0.25">
      <c r="B702" s="54"/>
      <c r="L702" s="54"/>
      <c r="X702" s="54"/>
    </row>
    <row r="703" spans="2:24" x14ac:dyDescent="0.25">
      <c r="B703" s="54"/>
      <c r="L703" s="54"/>
      <c r="X703" s="54"/>
    </row>
    <row r="704" spans="2:24" x14ac:dyDescent="0.25">
      <c r="B704" s="54"/>
      <c r="L704" s="54"/>
      <c r="X704" s="54"/>
    </row>
    <row r="705" spans="2:24" x14ac:dyDescent="0.25">
      <c r="B705" s="54"/>
      <c r="L705" s="54"/>
      <c r="X705" s="54"/>
    </row>
    <row r="706" spans="2:24" x14ac:dyDescent="0.25">
      <c r="B706" s="54"/>
      <c r="L706" s="54"/>
      <c r="X706" s="54"/>
    </row>
    <row r="707" spans="2:24" x14ac:dyDescent="0.25">
      <c r="B707" s="54"/>
      <c r="L707" s="54"/>
      <c r="X707" s="54"/>
    </row>
    <row r="708" spans="2:24" x14ac:dyDescent="0.25">
      <c r="B708" s="54"/>
      <c r="L708" s="54"/>
      <c r="X708" s="54"/>
    </row>
    <row r="709" spans="2:24" x14ac:dyDescent="0.25">
      <c r="B709" s="54"/>
      <c r="L709" s="54"/>
      <c r="X709" s="54"/>
    </row>
    <row r="710" spans="2:24" x14ac:dyDescent="0.25">
      <c r="B710" s="54"/>
      <c r="L710" s="54"/>
      <c r="X710" s="54"/>
    </row>
    <row r="711" spans="2:24" x14ac:dyDescent="0.25">
      <c r="B711" s="54"/>
      <c r="L711" s="54"/>
      <c r="X711" s="54"/>
    </row>
    <row r="712" spans="2:24" x14ac:dyDescent="0.25">
      <c r="B712" s="54"/>
      <c r="L712" s="54"/>
      <c r="X712" s="54"/>
    </row>
    <row r="713" spans="2:24" x14ac:dyDescent="0.25">
      <c r="B713" s="54"/>
      <c r="L713" s="54"/>
      <c r="X713" s="54"/>
    </row>
    <row r="714" spans="2:24" x14ac:dyDescent="0.25">
      <c r="B714" s="54"/>
      <c r="L714" s="54"/>
      <c r="X714" s="54"/>
    </row>
    <row r="715" spans="2:24" x14ac:dyDescent="0.25">
      <c r="B715" s="54"/>
      <c r="L715" s="54"/>
      <c r="X715" s="54"/>
    </row>
    <row r="716" spans="2:24" x14ac:dyDescent="0.25">
      <c r="B716" s="54"/>
      <c r="L716" s="54"/>
      <c r="X716" s="54"/>
    </row>
    <row r="717" spans="2:24" x14ac:dyDescent="0.25">
      <c r="B717" s="54"/>
      <c r="L717" s="54"/>
      <c r="X717" s="54"/>
    </row>
    <row r="718" spans="2:24" x14ac:dyDescent="0.25">
      <c r="B718" s="54"/>
      <c r="L718" s="54"/>
      <c r="X718" s="54"/>
    </row>
    <row r="719" spans="2:24" x14ac:dyDescent="0.25">
      <c r="B719" s="54"/>
      <c r="L719" s="54"/>
      <c r="X719" s="54"/>
    </row>
    <row r="720" spans="2:24" x14ac:dyDescent="0.25">
      <c r="B720" s="54"/>
      <c r="L720" s="54"/>
      <c r="X720" s="54"/>
    </row>
    <row r="721" spans="2:24" x14ac:dyDescent="0.25">
      <c r="B721" s="54"/>
      <c r="L721" s="54"/>
      <c r="X721" s="54"/>
    </row>
    <row r="722" spans="2:24" x14ac:dyDescent="0.25">
      <c r="B722" s="54"/>
      <c r="L722" s="54"/>
      <c r="X722" s="54"/>
    </row>
    <row r="723" spans="2:24" x14ac:dyDescent="0.25">
      <c r="B723" s="54"/>
      <c r="L723" s="54"/>
      <c r="X723" s="54"/>
    </row>
    <row r="724" spans="2:24" x14ac:dyDescent="0.25">
      <c r="B724" s="54"/>
      <c r="L724" s="54"/>
      <c r="X724" s="54"/>
    </row>
    <row r="725" spans="2:24" x14ac:dyDescent="0.25">
      <c r="B725" s="54"/>
      <c r="L725" s="54"/>
      <c r="X725" s="54"/>
    </row>
    <row r="726" spans="2:24" x14ac:dyDescent="0.25">
      <c r="B726" s="54"/>
      <c r="L726" s="54"/>
      <c r="X726" s="54"/>
    </row>
    <row r="727" spans="2:24" x14ac:dyDescent="0.25">
      <c r="B727" s="54"/>
      <c r="L727" s="54"/>
      <c r="X727" s="54"/>
    </row>
    <row r="728" spans="2:24" x14ac:dyDescent="0.25">
      <c r="B728" s="54"/>
      <c r="L728" s="54"/>
      <c r="X728" s="54"/>
    </row>
    <row r="729" spans="2:24" x14ac:dyDescent="0.25">
      <c r="B729" s="54"/>
      <c r="L729" s="54"/>
      <c r="X729" s="54"/>
    </row>
    <row r="730" spans="2:24" x14ac:dyDescent="0.25">
      <c r="B730" s="54"/>
      <c r="L730" s="54"/>
      <c r="X730" s="54"/>
    </row>
    <row r="731" spans="2:24" x14ac:dyDescent="0.25">
      <c r="B731" s="54"/>
      <c r="L731" s="54"/>
      <c r="X731" s="54"/>
    </row>
    <row r="732" spans="2:24" x14ac:dyDescent="0.25">
      <c r="B732" s="54"/>
      <c r="L732" s="54"/>
      <c r="X732" s="54"/>
    </row>
    <row r="733" spans="2:24" x14ac:dyDescent="0.25">
      <c r="B733" s="54"/>
      <c r="L733" s="54"/>
      <c r="X733" s="54"/>
    </row>
    <row r="734" spans="2:24" x14ac:dyDescent="0.25">
      <c r="B734" s="54"/>
      <c r="L734" s="54"/>
      <c r="X734" s="54"/>
    </row>
    <row r="735" spans="2:24" x14ac:dyDescent="0.25">
      <c r="B735" s="54"/>
      <c r="L735" s="54"/>
      <c r="X735" s="54"/>
    </row>
    <row r="736" spans="2:24" x14ac:dyDescent="0.25">
      <c r="B736" s="54"/>
      <c r="L736" s="54"/>
      <c r="X736" s="54"/>
    </row>
    <row r="737" spans="2:24" x14ac:dyDescent="0.25">
      <c r="B737" s="54"/>
      <c r="L737" s="54"/>
      <c r="X737" s="54"/>
    </row>
    <row r="738" spans="2:24" x14ac:dyDescent="0.25">
      <c r="B738" s="54"/>
      <c r="L738" s="54"/>
      <c r="X738" s="54"/>
    </row>
    <row r="739" spans="2:24" x14ac:dyDescent="0.25">
      <c r="B739" s="54"/>
      <c r="L739" s="54"/>
      <c r="X739" s="54"/>
    </row>
    <row r="740" spans="2:24" x14ac:dyDescent="0.25">
      <c r="B740" s="54"/>
      <c r="L740" s="54"/>
      <c r="X740" s="54"/>
    </row>
    <row r="741" spans="2:24" x14ac:dyDescent="0.25">
      <c r="B741" s="54"/>
      <c r="L741" s="54"/>
      <c r="X741" s="54"/>
    </row>
    <row r="742" spans="2:24" x14ac:dyDescent="0.25">
      <c r="B742" s="54"/>
      <c r="L742" s="54"/>
      <c r="X742" s="54"/>
    </row>
    <row r="743" spans="2:24" x14ac:dyDescent="0.25">
      <c r="B743" s="54"/>
      <c r="L743" s="54"/>
      <c r="X743" s="54"/>
    </row>
    <row r="744" spans="2:24" x14ac:dyDescent="0.25">
      <c r="B744" s="54"/>
      <c r="L744" s="54"/>
      <c r="X744" s="54"/>
    </row>
    <row r="745" spans="2:24" x14ac:dyDescent="0.25">
      <c r="B745" s="54"/>
      <c r="L745" s="54"/>
      <c r="X745" s="54"/>
    </row>
    <row r="746" spans="2:24" x14ac:dyDescent="0.25">
      <c r="B746" s="54"/>
      <c r="L746" s="54"/>
      <c r="X746" s="54"/>
    </row>
    <row r="747" spans="2:24" x14ac:dyDescent="0.25">
      <c r="B747" s="54"/>
      <c r="L747" s="54"/>
      <c r="X747" s="54"/>
    </row>
    <row r="748" spans="2:24" x14ac:dyDescent="0.25">
      <c r="B748" s="54"/>
      <c r="L748" s="54"/>
      <c r="X748" s="54"/>
    </row>
    <row r="749" spans="2:24" x14ac:dyDescent="0.25">
      <c r="B749" s="54"/>
      <c r="L749" s="54"/>
      <c r="X749" s="54"/>
    </row>
    <row r="750" spans="2:24" x14ac:dyDescent="0.25">
      <c r="B750" s="54"/>
      <c r="L750" s="54"/>
      <c r="X750" s="54"/>
    </row>
    <row r="751" spans="2:24" x14ac:dyDescent="0.25">
      <c r="B751" s="54"/>
      <c r="L751" s="54"/>
      <c r="X751" s="54"/>
    </row>
    <row r="752" spans="2:24" x14ac:dyDescent="0.25">
      <c r="B752" s="54"/>
      <c r="L752" s="54"/>
      <c r="X752" s="54"/>
    </row>
    <row r="753" spans="2:24" x14ac:dyDescent="0.25">
      <c r="B753" s="54"/>
      <c r="L753" s="54"/>
      <c r="X753" s="54"/>
    </row>
    <row r="754" spans="2:24" x14ac:dyDescent="0.25">
      <c r="B754" s="54"/>
      <c r="L754" s="54"/>
      <c r="X754" s="54"/>
    </row>
    <row r="755" spans="2:24" x14ac:dyDescent="0.25">
      <c r="B755" s="54"/>
      <c r="L755" s="54"/>
      <c r="X755" s="54"/>
    </row>
    <row r="756" spans="2:24" x14ac:dyDescent="0.25">
      <c r="B756" s="54"/>
      <c r="L756" s="54"/>
      <c r="X756" s="54"/>
    </row>
    <row r="757" spans="2:24" x14ac:dyDescent="0.25">
      <c r="B757" s="54"/>
      <c r="L757" s="54"/>
      <c r="X757" s="54"/>
    </row>
    <row r="758" spans="2:24" x14ac:dyDescent="0.25">
      <c r="B758" s="54"/>
      <c r="L758" s="54"/>
      <c r="X758" s="54"/>
    </row>
    <row r="759" spans="2:24" x14ac:dyDescent="0.25">
      <c r="B759" s="54"/>
      <c r="L759" s="54"/>
      <c r="X759" s="54"/>
    </row>
    <row r="760" spans="2:24" x14ac:dyDescent="0.25">
      <c r="B760" s="54"/>
      <c r="L760" s="54"/>
      <c r="X760" s="54"/>
    </row>
    <row r="761" spans="2:24" x14ac:dyDescent="0.25">
      <c r="B761" s="54"/>
      <c r="L761" s="54"/>
      <c r="X761" s="54"/>
    </row>
    <row r="762" spans="2:24" x14ac:dyDescent="0.25">
      <c r="B762" s="54"/>
      <c r="L762" s="54"/>
      <c r="X762" s="54"/>
    </row>
    <row r="763" spans="2:24" x14ac:dyDescent="0.25">
      <c r="B763" s="54"/>
      <c r="L763" s="54"/>
      <c r="X763" s="54"/>
    </row>
    <row r="764" spans="2:24" x14ac:dyDescent="0.25">
      <c r="B764" s="54"/>
      <c r="L764" s="54"/>
      <c r="X764" s="54"/>
    </row>
    <row r="765" spans="2:24" x14ac:dyDescent="0.25">
      <c r="B765" s="54"/>
      <c r="L765" s="54"/>
      <c r="X765" s="54"/>
    </row>
    <row r="766" spans="2:24" x14ac:dyDescent="0.25">
      <c r="B766" s="54"/>
      <c r="L766" s="54"/>
      <c r="X766" s="54"/>
    </row>
    <row r="767" spans="2:24" x14ac:dyDescent="0.25">
      <c r="B767" s="54"/>
      <c r="L767" s="54"/>
      <c r="X767" s="54"/>
    </row>
    <row r="768" spans="2:24" x14ac:dyDescent="0.25">
      <c r="B768" s="54"/>
      <c r="L768" s="54"/>
      <c r="X768" s="54"/>
    </row>
    <row r="769" spans="2:24" x14ac:dyDescent="0.25">
      <c r="B769" s="54"/>
      <c r="L769" s="54"/>
      <c r="X769" s="54"/>
    </row>
    <row r="770" spans="2:24" x14ac:dyDescent="0.25">
      <c r="B770" s="54"/>
      <c r="L770" s="54"/>
      <c r="X770" s="54"/>
    </row>
    <row r="771" spans="2:24" x14ac:dyDescent="0.25">
      <c r="B771" s="54"/>
      <c r="L771" s="54"/>
      <c r="X771" s="54"/>
    </row>
    <row r="772" spans="2:24" x14ac:dyDescent="0.25">
      <c r="B772" s="54"/>
      <c r="L772" s="54"/>
      <c r="X772" s="54"/>
    </row>
    <row r="773" spans="2:24" x14ac:dyDescent="0.25">
      <c r="B773" s="54"/>
      <c r="L773" s="54"/>
      <c r="X773" s="54"/>
    </row>
    <row r="774" spans="2:24" x14ac:dyDescent="0.25">
      <c r="B774" s="54"/>
      <c r="L774" s="54"/>
      <c r="X774" s="54"/>
    </row>
    <row r="775" spans="2:24" x14ac:dyDescent="0.25">
      <c r="B775" s="54"/>
      <c r="L775" s="54"/>
      <c r="X775" s="54"/>
    </row>
    <row r="776" spans="2:24" x14ac:dyDescent="0.25">
      <c r="B776" s="54"/>
      <c r="L776" s="54"/>
      <c r="X776" s="54"/>
    </row>
    <row r="777" spans="2:24" x14ac:dyDescent="0.25">
      <c r="B777" s="54"/>
      <c r="L777" s="54"/>
      <c r="X777" s="54"/>
    </row>
    <row r="778" spans="2:24" x14ac:dyDescent="0.25">
      <c r="B778" s="54"/>
      <c r="L778" s="54"/>
      <c r="X778" s="54"/>
    </row>
    <row r="779" spans="2:24" x14ac:dyDescent="0.25">
      <c r="B779" s="54"/>
      <c r="L779" s="54"/>
      <c r="X779" s="54"/>
    </row>
    <row r="780" spans="2:24" x14ac:dyDescent="0.25">
      <c r="B780" s="54"/>
      <c r="L780" s="54"/>
      <c r="X780" s="54"/>
    </row>
    <row r="781" spans="2:24" x14ac:dyDescent="0.25">
      <c r="B781" s="54"/>
      <c r="L781" s="54"/>
      <c r="X781" s="54"/>
    </row>
    <row r="782" spans="2:24" x14ac:dyDescent="0.25">
      <c r="B782" s="54"/>
      <c r="L782" s="54"/>
      <c r="X782" s="54"/>
    </row>
    <row r="783" spans="2:24" x14ac:dyDescent="0.25">
      <c r="B783" s="54"/>
      <c r="L783" s="54"/>
      <c r="X783" s="54"/>
    </row>
    <row r="784" spans="2:24" x14ac:dyDescent="0.25">
      <c r="B784" s="54"/>
      <c r="L784" s="54"/>
      <c r="X784" s="54"/>
    </row>
    <row r="785" spans="2:24" x14ac:dyDescent="0.25">
      <c r="B785" s="54"/>
      <c r="L785" s="54"/>
      <c r="X785" s="54"/>
    </row>
    <row r="786" spans="2:24" x14ac:dyDescent="0.25">
      <c r="B786" s="54"/>
      <c r="L786" s="54"/>
      <c r="X786" s="54"/>
    </row>
    <row r="787" spans="2:24" x14ac:dyDescent="0.25">
      <c r="B787" s="54"/>
      <c r="L787" s="54"/>
      <c r="X787" s="54"/>
    </row>
    <row r="788" spans="2:24" x14ac:dyDescent="0.25">
      <c r="B788" s="54"/>
      <c r="L788" s="54"/>
      <c r="X788" s="54"/>
    </row>
    <row r="789" spans="2:24" x14ac:dyDescent="0.25">
      <c r="B789" s="54"/>
      <c r="L789" s="54"/>
      <c r="X789" s="54"/>
    </row>
    <row r="790" spans="2:24" x14ac:dyDescent="0.25">
      <c r="B790" s="54"/>
      <c r="L790" s="54"/>
      <c r="X790" s="54"/>
    </row>
    <row r="791" spans="2:24" x14ac:dyDescent="0.25">
      <c r="B791" s="54"/>
      <c r="L791" s="54"/>
      <c r="X791" s="54"/>
    </row>
    <row r="792" spans="2:24" x14ac:dyDescent="0.25">
      <c r="B792" s="54"/>
      <c r="L792" s="54"/>
      <c r="X792" s="54"/>
    </row>
    <row r="793" spans="2:24" x14ac:dyDescent="0.25">
      <c r="B793" s="54"/>
      <c r="L793" s="54"/>
      <c r="X793" s="54"/>
    </row>
    <row r="794" spans="2:24" x14ac:dyDescent="0.25">
      <c r="B794" s="54"/>
      <c r="L794" s="54"/>
      <c r="X794" s="54"/>
    </row>
    <row r="795" spans="2:24" x14ac:dyDescent="0.25">
      <c r="B795" s="54"/>
      <c r="L795" s="54"/>
      <c r="X795" s="54"/>
    </row>
    <row r="796" spans="2:24" x14ac:dyDescent="0.25">
      <c r="B796" s="54"/>
      <c r="L796" s="54"/>
      <c r="X796" s="54"/>
    </row>
    <row r="797" spans="2:24" x14ac:dyDescent="0.25">
      <c r="B797" s="54"/>
      <c r="L797" s="54"/>
      <c r="X797" s="54"/>
    </row>
    <row r="798" spans="2:24" x14ac:dyDescent="0.25">
      <c r="B798" s="54"/>
      <c r="L798" s="54"/>
      <c r="X798" s="54"/>
    </row>
    <row r="799" spans="2:24" x14ac:dyDescent="0.25">
      <c r="B799" s="54"/>
      <c r="L799" s="54"/>
      <c r="X799" s="54"/>
    </row>
    <row r="800" spans="2:24" x14ac:dyDescent="0.25">
      <c r="B800" s="54"/>
      <c r="L800" s="54"/>
      <c r="X800" s="54"/>
    </row>
    <row r="801" spans="2:24" x14ac:dyDescent="0.25">
      <c r="B801" s="54"/>
      <c r="L801" s="54"/>
      <c r="X801" s="54"/>
    </row>
    <row r="802" spans="2:24" x14ac:dyDescent="0.25">
      <c r="B802" s="54"/>
      <c r="L802" s="54"/>
      <c r="X802" s="54"/>
    </row>
    <row r="803" spans="2:24" x14ac:dyDescent="0.25">
      <c r="B803" s="54"/>
      <c r="L803" s="54"/>
      <c r="X803" s="54"/>
    </row>
    <row r="804" spans="2:24" x14ac:dyDescent="0.25">
      <c r="B804" s="54"/>
      <c r="L804" s="54"/>
      <c r="X804" s="54"/>
    </row>
    <row r="805" spans="2:24" x14ac:dyDescent="0.25">
      <c r="B805" s="54"/>
      <c r="L805" s="54"/>
      <c r="X805" s="54"/>
    </row>
    <row r="806" spans="2:24" x14ac:dyDescent="0.25">
      <c r="B806" s="54"/>
      <c r="L806" s="54"/>
      <c r="X806" s="54"/>
    </row>
    <row r="807" spans="2:24" x14ac:dyDescent="0.25">
      <c r="B807" s="54"/>
      <c r="L807" s="54"/>
      <c r="X807" s="54"/>
    </row>
    <row r="808" spans="2:24" x14ac:dyDescent="0.25">
      <c r="B808" s="54"/>
      <c r="L808" s="54"/>
      <c r="X808" s="54"/>
    </row>
    <row r="809" spans="2:24" x14ac:dyDescent="0.25">
      <c r="B809" s="54"/>
      <c r="L809" s="54"/>
      <c r="X809" s="54"/>
    </row>
    <row r="810" spans="2:24" x14ac:dyDescent="0.25">
      <c r="B810" s="54"/>
      <c r="L810" s="54"/>
      <c r="X810" s="54"/>
    </row>
    <row r="811" spans="2:24" x14ac:dyDescent="0.25">
      <c r="B811" s="54"/>
      <c r="L811" s="54"/>
      <c r="X811" s="54"/>
    </row>
    <row r="812" spans="2:24" x14ac:dyDescent="0.25">
      <c r="B812" s="54"/>
      <c r="L812" s="54"/>
      <c r="X812" s="54"/>
    </row>
    <row r="813" spans="2:24" x14ac:dyDescent="0.25">
      <c r="B813" s="54"/>
      <c r="L813" s="54"/>
      <c r="X813" s="54"/>
    </row>
    <row r="814" spans="2:24" x14ac:dyDescent="0.25">
      <c r="B814" s="54"/>
      <c r="L814" s="54"/>
      <c r="X814" s="54"/>
    </row>
    <row r="815" spans="2:24" x14ac:dyDescent="0.25">
      <c r="B815" s="54"/>
      <c r="L815" s="54"/>
      <c r="X815" s="54"/>
    </row>
    <row r="816" spans="2:24" x14ac:dyDescent="0.25">
      <c r="B816" s="54"/>
      <c r="L816" s="54"/>
      <c r="X816" s="54"/>
    </row>
    <row r="817" spans="2:24" x14ac:dyDescent="0.25">
      <c r="B817" s="54"/>
      <c r="L817" s="54"/>
      <c r="X817" s="54"/>
    </row>
    <row r="818" spans="2:24" x14ac:dyDescent="0.25">
      <c r="B818" s="54"/>
      <c r="L818" s="54"/>
      <c r="X818" s="54"/>
    </row>
    <row r="819" spans="2:24" x14ac:dyDescent="0.25">
      <c r="B819" s="54"/>
      <c r="L819" s="54"/>
      <c r="X819" s="54"/>
    </row>
    <row r="820" spans="2:24" x14ac:dyDescent="0.25">
      <c r="B820" s="54"/>
      <c r="L820" s="54"/>
      <c r="X820" s="54"/>
    </row>
    <row r="821" spans="2:24" x14ac:dyDescent="0.25">
      <c r="B821" s="54"/>
      <c r="L821" s="54"/>
      <c r="X821" s="54"/>
    </row>
    <row r="822" spans="2:24" x14ac:dyDescent="0.25">
      <c r="B822" s="54"/>
      <c r="L822" s="54"/>
      <c r="X822" s="54"/>
    </row>
    <row r="823" spans="2:24" x14ac:dyDescent="0.25">
      <c r="B823" s="54"/>
      <c r="L823" s="54"/>
      <c r="X823" s="54"/>
    </row>
    <row r="824" spans="2:24" x14ac:dyDescent="0.25">
      <c r="B824" s="54"/>
      <c r="L824" s="54"/>
      <c r="X824" s="54"/>
    </row>
    <row r="825" spans="2:24" x14ac:dyDescent="0.25">
      <c r="B825" s="54"/>
      <c r="L825" s="54"/>
      <c r="X825" s="54"/>
    </row>
    <row r="826" spans="2:24" x14ac:dyDescent="0.25">
      <c r="B826" s="54"/>
      <c r="L826" s="54"/>
      <c r="X826" s="54"/>
    </row>
    <row r="827" spans="2:24" x14ac:dyDescent="0.25">
      <c r="B827" s="54"/>
      <c r="L827" s="54"/>
      <c r="X827" s="54"/>
    </row>
    <row r="828" spans="2:24" x14ac:dyDescent="0.25">
      <c r="B828" s="54"/>
      <c r="L828" s="54"/>
      <c r="X828" s="54"/>
    </row>
    <row r="829" spans="2:24" x14ac:dyDescent="0.25">
      <c r="B829" s="54"/>
      <c r="L829" s="54"/>
      <c r="X829" s="54"/>
    </row>
    <row r="830" spans="2:24" x14ac:dyDescent="0.25">
      <c r="B830" s="54"/>
      <c r="L830" s="54"/>
      <c r="X830" s="54"/>
    </row>
    <row r="831" spans="2:24" x14ac:dyDescent="0.25">
      <c r="B831" s="54"/>
      <c r="L831" s="54"/>
      <c r="X831" s="54"/>
    </row>
    <row r="832" spans="2:24" x14ac:dyDescent="0.25">
      <c r="B832" s="54"/>
      <c r="L832" s="54"/>
      <c r="X832" s="54"/>
    </row>
    <row r="833" spans="2:24" x14ac:dyDescent="0.25">
      <c r="B833" s="54"/>
      <c r="L833" s="54"/>
      <c r="X833" s="54"/>
    </row>
    <row r="834" spans="2:24" x14ac:dyDescent="0.25">
      <c r="B834" s="54"/>
      <c r="L834" s="54"/>
      <c r="X834" s="54"/>
    </row>
    <row r="835" spans="2:24" x14ac:dyDescent="0.25">
      <c r="B835" s="54"/>
      <c r="L835" s="54"/>
      <c r="X835" s="54"/>
    </row>
    <row r="836" spans="2:24" x14ac:dyDescent="0.25">
      <c r="B836" s="54"/>
      <c r="L836" s="54"/>
      <c r="X836" s="54"/>
    </row>
    <row r="837" spans="2:24" x14ac:dyDescent="0.25">
      <c r="B837" s="54"/>
      <c r="L837" s="54"/>
      <c r="X837" s="54"/>
    </row>
    <row r="838" spans="2:24" x14ac:dyDescent="0.25">
      <c r="B838" s="54"/>
      <c r="L838" s="54"/>
      <c r="X838" s="54"/>
    </row>
    <row r="839" spans="2:24" x14ac:dyDescent="0.25">
      <c r="B839" s="54"/>
      <c r="L839" s="54"/>
      <c r="X839" s="54"/>
    </row>
    <row r="840" spans="2:24" x14ac:dyDescent="0.25">
      <c r="B840" s="54"/>
      <c r="L840" s="54"/>
      <c r="X840" s="54"/>
    </row>
    <row r="841" spans="2:24" x14ac:dyDescent="0.25">
      <c r="B841" s="54"/>
      <c r="L841" s="54"/>
      <c r="X841" s="54"/>
    </row>
    <row r="842" spans="2:24" x14ac:dyDescent="0.25">
      <c r="B842" s="54"/>
      <c r="L842" s="54"/>
      <c r="X842" s="54"/>
    </row>
    <row r="843" spans="2:24" x14ac:dyDescent="0.25">
      <c r="B843" s="54"/>
      <c r="L843" s="54"/>
      <c r="X843" s="54"/>
    </row>
    <row r="844" spans="2:24" x14ac:dyDescent="0.25">
      <c r="B844" s="54"/>
      <c r="L844" s="54"/>
      <c r="X844" s="54"/>
    </row>
    <row r="845" spans="2:24" x14ac:dyDescent="0.25">
      <c r="B845" s="54"/>
      <c r="L845" s="54"/>
      <c r="X845" s="54"/>
    </row>
    <row r="846" spans="2:24" x14ac:dyDescent="0.25">
      <c r="B846" s="54"/>
      <c r="L846" s="54"/>
      <c r="X846" s="54"/>
    </row>
    <row r="847" spans="2:24" x14ac:dyDescent="0.25">
      <c r="B847" s="54"/>
      <c r="L847" s="54"/>
      <c r="X847" s="54"/>
    </row>
    <row r="848" spans="2:24" x14ac:dyDescent="0.25">
      <c r="B848" s="54"/>
      <c r="L848" s="54"/>
      <c r="X848" s="54"/>
    </row>
    <row r="849" spans="2:24" x14ac:dyDescent="0.25">
      <c r="B849" s="54"/>
      <c r="L849" s="54"/>
      <c r="X849" s="54"/>
    </row>
    <row r="850" spans="2:24" x14ac:dyDescent="0.25">
      <c r="B850" s="54"/>
      <c r="L850" s="54"/>
      <c r="X850" s="54"/>
    </row>
    <row r="851" spans="2:24" x14ac:dyDescent="0.25">
      <c r="B851" s="54"/>
      <c r="L851" s="54"/>
      <c r="X851" s="54"/>
    </row>
    <row r="852" spans="2:24" x14ac:dyDescent="0.25">
      <c r="B852" s="54"/>
      <c r="L852" s="54"/>
      <c r="X852" s="54"/>
    </row>
    <row r="853" spans="2:24" x14ac:dyDescent="0.25">
      <c r="B853" s="54"/>
      <c r="L853" s="54"/>
      <c r="X853" s="54"/>
    </row>
    <row r="854" spans="2:24" x14ac:dyDescent="0.25">
      <c r="B854" s="54"/>
      <c r="L854" s="54"/>
      <c r="X854" s="54"/>
    </row>
    <row r="855" spans="2:24" x14ac:dyDescent="0.25">
      <c r="B855" s="54"/>
      <c r="L855" s="54"/>
      <c r="X855" s="54"/>
    </row>
    <row r="856" spans="2:24" x14ac:dyDescent="0.25">
      <c r="B856" s="54"/>
      <c r="L856" s="54"/>
      <c r="X856" s="54"/>
    </row>
    <row r="857" spans="2:24" x14ac:dyDescent="0.25">
      <c r="B857" s="54"/>
      <c r="L857" s="54"/>
      <c r="X857" s="54"/>
    </row>
    <row r="858" spans="2:24" x14ac:dyDescent="0.25">
      <c r="B858" s="54"/>
      <c r="L858" s="54"/>
      <c r="X858" s="54"/>
    </row>
    <row r="859" spans="2:24" x14ac:dyDescent="0.25">
      <c r="B859" s="54"/>
      <c r="L859" s="54"/>
      <c r="X859" s="54"/>
    </row>
    <row r="860" spans="2:24" x14ac:dyDescent="0.25">
      <c r="B860" s="54"/>
      <c r="L860" s="54"/>
      <c r="X860" s="54"/>
    </row>
    <row r="861" spans="2:24" x14ac:dyDescent="0.25">
      <c r="B861" s="54"/>
      <c r="L861" s="54"/>
      <c r="X861" s="54"/>
    </row>
    <row r="862" spans="2:24" x14ac:dyDescent="0.25">
      <c r="B862" s="54"/>
      <c r="L862" s="54"/>
      <c r="X862" s="54"/>
    </row>
    <row r="863" spans="2:24" x14ac:dyDescent="0.25">
      <c r="B863" s="54"/>
      <c r="L863" s="54"/>
      <c r="X863" s="54"/>
    </row>
    <row r="864" spans="2:24" x14ac:dyDescent="0.25">
      <c r="B864" s="54"/>
      <c r="L864" s="54"/>
      <c r="X864" s="54"/>
    </row>
    <row r="865" spans="2:24" x14ac:dyDescent="0.25">
      <c r="B865" s="54"/>
      <c r="L865" s="54"/>
      <c r="X865" s="54"/>
    </row>
    <row r="866" spans="2:24" x14ac:dyDescent="0.25">
      <c r="B866" s="54"/>
      <c r="L866" s="54"/>
      <c r="X866" s="54"/>
    </row>
    <row r="867" spans="2:24" x14ac:dyDescent="0.25">
      <c r="B867" s="54"/>
      <c r="L867" s="54"/>
      <c r="X867" s="54"/>
    </row>
    <row r="868" spans="2:24" x14ac:dyDescent="0.25">
      <c r="B868" s="54"/>
      <c r="L868" s="54"/>
      <c r="X868" s="54"/>
    </row>
    <row r="869" spans="2:24" x14ac:dyDescent="0.25">
      <c r="B869" s="54"/>
      <c r="L869" s="54"/>
      <c r="X869" s="54"/>
    </row>
    <row r="870" spans="2:24" x14ac:dyDescent="0.25">
      <c r="B870" s="54"/>
      <c r="L870" s="54"/>
      <c r="X870" s="54"/>
    </row>
    <row r="871" spans="2:24" x14ac:dyDescent="0.25">
      <c r="B871" s="54"/>
      <c r="L871" s="54"/>
      <c r="X871" s="54"/>
    </row>
    <row r="872" spans="2:24" x14ac:dyDescent="0.25">
      <c r="B872" s="54"/>
      <c r="L872" s="54"/>
      <c r="X872" s="54"/>
    </row>
    <row r="873" spans="2:24" x14ac:dyDescent="0.25">
      <c r="B873" s="54"/>
      <c r="L873" s="54"/>
      <c r="X873" s="54"/>
    </row>
    <row r="874" spans="2:24" x14ac:dyDescent="0.25">
      <c r="B874" s="54"/>
      <c r="L874" s="54"/>
      <c r="X874" s="54"/>
    </row>
    <row r="875" spans="2:24" x14ac:dyDescent="0.25">
      <c r="B875" s="54"/>
      <c r="L875" s="54"/>
      <c r="X875" s="54"/>
    </row>
    <row r="876" spans="2:24" x14ac:dyDescent="0.25">
      <c r="B876" s="54"/>
      <c r="L876" s="54"/>
      <c r="X876" s="54"/>
    </row>
    <row r="877" spans="2:24" x14ac:dyDescent="0.25">
      <c r="B877" s="54"/>
      <c r="L877" s="54"/>
      <c r="X877" s="54"/>
    </row>
    <row r="878" spans="2:24" x14ac:dyDescent="0.25">
      <c r="B878" s="54"/>
      <c r="L878" s="54"/>
      <c r="X878" s="54"/>
    </row>
    <row r="879" spans="2:24" x14ac:dyDescent="0.25">
      <c r="B879" s="54"/>
      <c r="L879" s="54"/>
      <c r="X879" s="54"/>
    </row>
    <row r="880" spans="2:24" x14ac:dyDescent="0.25">
      <c r="B880" s="54"/>
      <c r="L880" s="54"/>
      <c r="X880" s="54"/>
    </row>
    <row r="881" spans="2:24" x14ac:dyDescent="0.25">
      <c r="B881" s="54"/>
      <c r="L881" s="54"/>
      <c r="X881" s="54"/>
    </row>
    <row r="882" spans="2:24" x14ac:dyDescent="0.25">
      <c r="B882" s="54"/>
      <c r="L882" s="54"/>
      <c r="X882" s="54"/>
    </row>
    <row r="883" spans="2:24" x14ac:dyDescent="0.25">
      <c r="B883" s="54"/>
      <c r="L883" s="54"/>
      <c r="X883" s="54"/>
    </row>
    <row r="884" spans="2:24" x14ac:dyDescent="0.25">
      <c r="B884" s="54"/>
      <c r="L884" s="54"/>
      <c r="X884" s="54"/>
    </row>
    <row r="885" spans="2:24" x14ac:dyDescent="0.25">
      <c r="B885" s="54"/>
      <c r="L885" s="54"/>
      <c r="X885" s="54"/>
    </row>
    <row r="886" spans="2:24" x14ac:dyDescent="0.25">
      <c r="B886" s="54"/>
      <c r="L886" s="54"/>
      <c r="X886" s="54"/>
    </row>
    <row r="887" spans="2:24" x14ac:dyDescent="0.25">
      <c r="B887" s="54"/>
      <c r="L887" s="54"/>
      <c r="X887" s="54"/>
    </row>
    <row r="888" spans="2:24" x14ac:dyDescent="0.25">
      <c r="B888" s="54"/>
      <c r="L888" s="54"/>
      <c r="X888" s="54"/>
    </row>
    <row r="889" spans="2:24" x14ac:dyDescent="0.25">
      <c r="B889" s="54"/>
      <c r="L889" s="54"/>
      <c r="X889" s="54"/>
    </row>
    <row r="890" spans="2:24" x14ac:dyDescent="0.25">
      <c r="B890" s="54"/>
      <c r="L890" s="54"/>
      <c r="X890" s="54"/>
    </row>
    <row r="891" spans="2:24" x14ac:dyDescent="0.25">
      <c r="B891" s="54"/>
      <c r="L891" s="54"/>
      <c r="X891" s="54"/>
    </row>
    <row r="892" spans="2:24" x14ac:dyDescent="0.25">
      <c r="B892" s="54"/>
      <c r="L892" s="54"/>
      <c r="X892" s="54"/>
    </row>
    <row r="893" spans="2:24" x14ac:dyDescent="0.25">
      <c r="B893" s="54"/>
      <c r="L893" s="54"/>
      <c r="X893" s="54"/>
    </row>
    <row r="894" spans="2:24" x14ac:dyDescent="0.25">
      <c r="B894" s="54"/>
      <c r="L894" s="54"/>
      <c r="X894" s="54"/>
    </row>
    <row r="895" spans="2:24" x14ac:dyDescent="0.25">
      <c r="B895" s="54"/>
      <c r="L895" s="54"/>
      <c r="X895" s="54"/>
    </row>
    <row r="896" spans="2:24" x14ac:dyDescent="0.25">
      <c r="B896" s="54"/>
      <c r="L896" s="54"/>
      <c r="X896" s="54"/>
    </row>
    <row r="897" spans="2:24" x14ac:dyDescent="0.25">
      <c r="B897" s="54"/>
      <c r="L897" s="54"/>
      <c r="X897" s="54"/>
    </row>
    <row r="898" spans="2:24" x14ac:dyDescent="0.25">
      <c r="B898" s="54"/>
      <c r="L898" s="54"/>
      <c r="X898" s="54"/>
    </row>
    <row r="899" spans="2:24" x14ac:dyDescent="0.25">
      <c r="B899" s="54"/>
      <c r="L899" s="54"/>
      <c r="X899" s="54"/>
    </row>
    <row r="900" spans="2:24" x14ac:dyDescent="0.25">
      <c r="B900" s="54"/>
      <c r="L900" s="54"/>
      <c r="X900" s="54"/>
    </row>
    <row r="901" spans="2:24" x14ac:dyDescent="0.25">
      <c r="B901" s="54"/>
      <c r="L901" s="54"/>
      <c r="X901" s="54"/>
    </row>
    <row r="902" spans="2:24" x14ac:dyDescent="0.25">
      <c r="B902" s="54"/>
      <c r="L902" s="54"/>
      <c r="X902" s="54"/>
    </row>
    <row r="903" spans="2:24" x14ac:dyDescent="0.25">
      <c r="B903" s="54"/>
      <c r="L903" s="54"/>
      <c r="X903" s="54"/>
    </row>
    <row r="904" spans="2:24" x14ac:dyDescent="0.25">
      <c r="B904" s="54"/>
      <c r="L904" s="54"/>
      <c r="X904" s="54"/>
    </row>
    <row r="905" spans="2:24" x14ac:dyDescent="0.25">
      <c r="B905" s="54"/>
      <c r="L905" s="54"/>
      <c r="X905" s="54"/>
    </row>
    <row r="906" spans="2:24" x14ac:dyDescent="0.25">
      <c r="B906" s="54"/>
      <c r="L906" s="54"/>
      <c r="X906" s="54"/>
    </row>
    <row r="907" spans="2:24" x14ac:dyDescent="0.25">
      <c r="B907" s="54"/>
      <c r="L907" s="54"/>
      <c r="X907" s="54"/>
    </row>
    <row r="908" spans="2:24" x14ac:dyDescent="0.25">
      <c r="B908" s="54"/>
      <c r="L908" s="54"/>
      <c r="X908" s="54"/>
    </row>
    <row r="909" spans="2:24" x14ac:dyDescent="0.25">
      <c r="B909" s="54"/>
      <c r="L909" s="54"/>
      <c r="X909" s="54"/>
    </row>
    <row r="910" spans="2:24" x14ac:dyDescent="0.25">
      <c r="B910" s="54"/>
      <c r="L910" s="54"/>
      <c r="X910" s="54"/>
    </row>
    <row r="911" spans="2:24" x14ac:dyDescent="0.25">
      <c r="B911" s="54"/>
      <c r="L911" s="54"/>
      <c r="X911" s="54"/>
    </row>
    <row r="912" spans="2:24" x14ac:dyDescent="0.25">
      <c r="B912" s="54"/>
      <c r="L912" s="54"/>
      <c r="X912" s="54"/>
    </row>
    <row r="913" spans="2:24" x14ac:dyDescent="0.25">
      <c r="B913" s="54"/>
      <c r="L913" s="54"/>
      <c r="X913" s="54"/>
    </row>
    <row r="914" spans="2:24" x14ac:dyDescent="0.25">
      <c r="B914" s="54"/>
      <c r="L914" s="54"/>
      <c r="X914" s="54"/>
    </row>
    <row r="915" spans="2:24" x14ac:dyDescent="0.25">
      <c r="B915" s="54"/>
      <c r="L915" s="54"/>
      <c r="X915" s="54"/>
    </row>
    <row r="916" spans="2:24" x14ac:dyDescent="0.25">
      <c r="B916" s="54"/>
      <c r="L916" s="54"/>
      <c r="X916" s="54"/>
    </row>
    <row r="917" spans="2:24" x14ac:dyDescent="0.25">
      <c r="B917" s="54"/>
      <c r="L917" s="54"/>
      <c r="X917" s="54"/>
    </row>
    <row r="918" spans="2:24" x14ac:dyDescent="0.25">
      <c r="B918" s="54"/>
      <c r="L918" s="54"/>
      <c r="X918" s="54"/>
    </row>
    <row r="919" spans="2:24" x14ac:dyDescent="0.25">
      <c r="B919" s="54"/>
      <c r="L919" s="54"/>
      <c r="X919" s="54"/>
    </row>
    <row r="920" spans="2:24" x14ac:dyDescent="0.25">
      <c r="B920" s="54"/>
      <c r="L920" s="54"/>
      <c r="X920" s="54"/>
    </row>
    <row r="921" spans="2:24" x14ac:dyDescent="0.25">
      <c r="B921" s="54"/>
      <c r="L921" s="54"/>
      <c r="X921" s="54"/>
    </row>
    <row r="922" spans="2:24" x14ac:dyDescent="0.25">
      <c r="B922" s="54"/>
      <c r="L922" s="54"/>
      <c r="X922" s="54"/>
    </row>
    <row r="923" spans="2:24" x14ac:dyDescent="0.25">
      <c r="B923" s="54"/>
      <c r="L923" s="54"/>
      <c r="X923" s="54"/>
    </row>
    <row r="924" spans="2:24" x14ac:dyDescent="0.25">
      <c r="B924" s="54"/>
      <c r="L924" s="54"/>
      <c r="X924" s="54"/>
    </row>
    <row r="925" spans="2:24" x14ac:dyDescent="0.25">
      <c r="B925" s="54"/>
      <c r="L925" s="54"/>
      <c r="X925" s="54"/>
    </row>
    <row r="926" spans="2:24" x14ac:dyDescent="0.25">
      <c r="B926" s="54"/>
      <c r="L926" s="54"/>
      <c r="X926" s="54"/>
    </row>
    <row r="927" spans="2:24" x14ac:dyDescent="0.25">
      <c r="B927" s="54"/>
      <c r="L927" s="54"/>
      <c r="X927" s="54"/>
    </row>
    <row r="928" spans="2:24" x14ac:dyDescent="0.25">
      <c r="B928" s="54"/>
      <c r="L928" s="54"/>
      <c r="X928" s="54"/>
    </row>
    <row r="929" spans="2:24" x14ac:dyDescent="0.25">
      <c r="B929" s="54"/>
      <c r="L929" s="54"/>
      <c r="X929" s="54"/>
    </row>
    <row r="930" spans="2:24" x14ac:dyDescent="0.25">
      <c r="B930" s="54"/>
      <c r="L930" s="54"/>
      <c r="X930" s="54"/>
    </row>
    <row r="931" spans="2:24" x14ac:dyDescent="0.25">
      <c r="B931" s="54"/>
      <c r="L931" s="54"/>
      <c r="X931" s="54"/>
    </row>
    <row r="932" spans="2:24" x14ac:dyDescent="0.25">
      <c r="B932" s="54"/>
      <c r="L932" s="54"/>
      <c r="X932" s="54"/>
    </row>
    <row r="933" spans="2:24" x14ac:dyDescent="0.25">
      <c r="B933" s="54"/>
      <c r="L933" s="54"/>
      <c r="X933" s="54"/>
    </row>
    <row r="934" spans="2:24" x14ac:dyDescent="0.25">
      <c r="B934" s="54"/>
      <c r="L934" s="54"/>
      <c r="X934" s="54"/>
    </row>
    <row r="935" spans="2:24" x14ac:dyDescent="0.25">
      <c r="B935" s="54"/>
      <c r="L935" s="54"/>
      <c r="X935" s="54"/>
    </row>
    <row r="936" spans="2:24" x14ac:dyDescent="0.25">
      <c r="B936" s="54"/>
      <c r="L936" s="54"/>
      <c r="X936" s="54"/>
    </row>
    <row r="937" spans="2:24" x14ac:dyDescent="0.25">
      <c r="B937" s="54"/>
      <c r="L937" s="54"/>
      <c r="X937" s="54"/>
    </row>
    <row r="938" spans="2:24" x14ac:dyDescent="0.25">
      <c r="B938" s="54"/>
      <c r="L938" s="54"/>
      <c r="X938" s="54"/>
    </row>
    <row r="939" spans="2:24" x14ac:dyDescent="0.25">
      <c r="B939" s="54"/>
      <c r="L939" s="54"/>
      <c r="X939" s="54"/>
    </row>
    <row r="940" spans="2:24" x14ac:dyDescent="0.25">
      <c r="B940" s="54"/>
      <c r="L940" s="54"/>
      <c r="X940" s="54"/>
    </row>
    <row r="941" spans="2:24" x14ac:dyDescent="0.25">
      <c r="B941" s="54"/>
      <c r="L941" s="54"/>
      <c r="X941" s="54"/>
    </row>
    <row r="942" spans="2:24" x14ac:dyDescent="0.25">
      <c r="B942" s="54"/>
      <c r="L942" s="54"/>
      <c r="X942" s="54"/>
    </row>
    <row r="943" spans="2:24" x14ac:dyDescent="0.25">
      <c r="B943" s="54"/>
      <c r="L943" s="54"/>
      <c r="X943" s="54"/>
    </row>
    <row r="944" spans="2:24" x14ac:dyDescent="0.25">
      <c r="B944" s="54"/>
      <c r="L944" s="54"/>
      <c r="X944" s="54"/>
    </row>
    <row r="945" spans="2:24" x14ac:dyDescent="0.25">
      <c r="B945" s="54"/>
      <c r="L945" s="54"/>
      <c r="X945" s="54"/>
    </row>
    <row r="946" spans="2:24" x14ac:dyDescent="0.25">
      <c r="B946" s="54"/>
      <c r="L946" s="54"/>
      <c r="X946" s="54"/>
    </row>
    <row r="947" spans="2:24" x14ac:dyDescent="0.25">
      <c r="B947" s="54"/>
      <c r="L947" s="54"/>
      <c r="X947" s="54"/>
    </row>
    <row r="948" spans="2:24" x14ac:dyDescent="0.25">
      <c r="B948" s="54"/>
      <c r="L948" s="54"/>
      <c r="X948" s="54"/>
    </row>
    <row r="949" spans="2:24" x14ac:dyDescent="0.25">
      <c r="B949" s="54"/>
      <c r="L949" s="54"/>
      <c r="X949" s="54"/>
    </row>
    <row r="950" spans="2:24" x14ac:dyDescent="0.25">
      <c r="B950" s="54"/>
      <c r="L950" s="54"/>
      <c r="X950" s="54"/>
    </row>
    <row r="951" spans="2:24" x14ac:dyDescent="0.25">
      <c r="B951" s="54"/>
      <c r="L951" s="54"/>
      <c r="X951" s="54"/>
    </row>
    <row r="952" spans="2:24" x14ac:dyDescent="0.25">
      <c r="B952" s="54"/>
      <c r="L952" s="54"/>
      <c r="X952" s="54"/>
    </row>
    <row r="953" spans="2:24" x14ac:dyDescent="0.25">
      <c r="B953" s="54"/>
      <c r="L953" s="54"/>
      <c r="X953" s="54"/>
    </row>
    <row r="954" spans="2:24" x14ac:dyDescent="0.25">
      <c r="B954" s="54"/>
      <c r="L954" s="54"/>
      <c r="X954" s="54"/>
    </row>
    <row r="955" spans="2:24" x14ac:dyDescent="0.25">
      <c r="B955" s="54"/>
      <c r="L955" s="54"/>
      <c r="X955" s="54"/>
    </row>
    <row r="956" spans="2:24" x14ac:dyDescent="0.25">
      <c r="B956" s="54"/>
      <c r="L956" s="54"/>
      <c r="X956" s="54"/>
    </row>
    <row r="957" spans="2:24" x14ac:dyDescent="0.25">
      <c r="B957" s="54"/>
      <c r="L957" s="54"/>
      <c r="X957" s="54"/>
    </row>
    <row r="958" spans="2:24" x14ac:dyDescent="0.25">
      <c r="B958" s="54"/>
      <c r="L958" s="54"/>
      <c r="X958" s="54"/>
    </row>
    <row r="959" spans="2:24" x14ac:dyDescent="0.25">
      <c r="B959" s="54"/>
      <c r="L959" s="54"/>
      <c r="X959" s="54"/>
    </row>
    <row r="960" spans="2:24" x14ac:dyDescent="0.25">
      <c r="B960" s="54"/>
      <c r="L960" s="54"/>
      <c r="X960" s="54"/>
    </row>
    <row r="961" spans="2:24" x14ac:dyDescent="0.25">
      <c r="B961" s="54"/>
      <c r="L961" s="54"/>
      <c r="X961" s="54"/>
    </row>
    <row r="962" spans="2:24" x14ac:dyDescent="0.25">
      <c r="B962" s="54"/>
      <c r="L962" s="54"/>
      <c r="X962" s="54"/>
    </row>
    <row r="963" spans="2:24" x14ac:dyDescent="0.25">
      <c r="B963" s="54"/>
      <c r="L963" s="54"/>
      <c r="X963" s="54"/>
    </row>
    <row r="964" spans="2:24" x14ac:dyDescent="0.25">
      <c r="B964" s="54"/>
      <c r="L964" s="54"/>
      <c r="X964" s="54"/>
    </row>
    <row r="965" spans="2:24" x14ac:dyDescent="0.25">
      <c r="B965" s="54"/>
      <c r="L965" s="54"/>
      <c r="X965" s="54"/>
    </row>
    <row r="966" spans="2:24" x14ac:dyDescent="0.25">
      <c r="B966" s="54"/>
      <c r="L966" s="54"/>
      <c r="X966" s="54"/>
    </row>
    <row r="967" spans="2:24" x14ac:dyDescent="0.25">
      <c r="B967" s="54"/>
      <c r="L967" s="54"/>
      <c r="X967" s="54"/>
    </row>
    <row r="968" spans="2:24" x14ac:dyDescent="0.25">
      <c r="B968" s="54"/>
      <c r="L968" s="54"/>
      <c r="X968" s="54"/>
    </row>
    <row r="969" spans="2:24" x14ac:dyDescent="0.25">
      <c r="B969" s="54"/>
      <c r="L969" s="54"/>
      <c r="X969" s="54"/>
    </row>
    <row r="970" spans="2:24" x14ac:dyDescent="0.25">
      <c r="B970" s="54"/>
      <c r="L970" s="54"/>
      <c r="X970" s="54"/>
    </row>
    <row r="971" spans="2:24" x14ac:dyDescent="0.25">
      <c r="B971" s="54"/>
      <c r="L971" s="54"/>
      <c r="X971" s="54"/>
    </row>
    <row r="972" spans="2:24" x14ac:dyDescent="0.25">
      <c r="B972" s="54"/>
      <c r="L972" s="54"/>
      <c r="X972" s="54"/>
    </row>
    <row r="973" spans="2:24" x14ac:dyDescent="0.25">
      <c r="B973" s="54"/>
      <c r="L973" s="54"/>
      <c r="X973" s="54"/>
    </row>
    <row r="974" spans="2:24" x14ac:dyDescent="0.25">
      <c r="B974" s="54"/>
      <c r="L974" s="54"/>
      <c r="X974" s="54"/>
    </row>
    <row r="975" spans="2:24" x14ac:dyDescent="0.25">
      <c r="B975" s="54"/>
      <c r="L975" s="54"/>
      <c r="X975" s="54"/>
    </row>
    <row r="976" spans="2:24" x14ac:dyDescent="0.25">
      <c r="B976" s="54"/>
      <c r="L976" s="54"/>
      <c r="X976" s="54"/>
    </row>
    <row r="977" spans="2:24" x14ac:dyDescent="0.25">
      <c r="B977" s="54"/>
      <c r="L977" s="54"/>
      <c r="X977" s="54"/>
    </row>
    <row r="978" spans="2:24" x14ac:dyDescent="0.25">
      <c r="B978" s="54"/>
      <c r="L978" s="54"/>
      <c r="X978" s="54"/>
    </row>
    <row r="979" spans="2:24" x14ac:dyDescent="0.25">
      <c r="B979" s="54"/>
      <c r="L979" s="54"/>
      <c r="X979" s="54"/>
    </row>
    <row r="980" spans="2:24" x14ac:dyDescent="0.25">
      <c r="B980" s="54"/>
      <c r="L980" s="54"/>
      <c r="X980" s="54"/>
    </row>
    <row r="981" spans="2:24" x14ac:dyDescent="0.25">
      <c r="B981" s="54"/>
      <c r="L981" s="54"/>
      <c r="X981" s="54"/>
    </row>
    <row r="982" spans="2:24" x14ac:dyDescent="0.25">
      <c r="B982" s="54"/>
      <c r="L982" s="54"/>
      <c r="X982" s="54"/>
    </row>
    <row r="983" spans="2:24" x14ac:dyDescent="0.25">
      <c r="B983" s="54"/>
      <c r="L983" s="54"/>
      <c r="X983" s="54"/>
    </row>
    <row r="984" spans="2:24" x14ac:dyDescent="0.25">
      <c r="B984" s="54"/>
      <c r="L984" s="54"/>
      <c r="X984" s="54"/>
    </row>
    <row r="985" spans="2:24" x14ac:dyDescent="0.25">
      <c r="B985" s="54"/>
      <c r="L985" s="54"/>
      <c r="X985" s="54"/>
    </row>
    <row r="986" spans="2:24" x14ac:dyDescent="0.25">
      <c r="B986" s="54"/>
      <c r="L986" s="54"/>
      <c r="X986" s="54"/>
    </row>
    <row r="987" spans="2:24" x14ac:dyDescent="0.25">
      <c r="B987" s="54"/>
      <c r="L987" s="54"/>
      <c r="X987" s="54"/>
    </row>
    <row r="988" spans="2:24" x14ac:dyDescent="0.25">
      <c r="B988" s="54"/>
      <c r="L988" s="54"/>
      <c r="X988" s="54"/>
    </row>
    <row r="989" spans="2:24" x14ac:dyDescent="0.25">
      <c r="B989" s="54"/>
      <c r="L989" s="54"/>
      <c r="X989" s="54"/>
    </row>
    <row r="990" spans="2:24" x14ac:dyDescent="0.25">
      <c r="B990" s="54"/>
      <c r="L990" s="54"/>
      <c r="X990" s="54"/>
    </row>
    <row r="991" spans="2:24" x14ac:dyDescent="0.25">
      <c r="B991" s="54"/>
      <c r="L991" s="54"/>
      <c r="X991" s="54"/>
    </row>
    <row r="992" spans="2:24" x14ac:dyDescent="0.25">
      <c r="B992" s="54"/>
      <c r="L992" s="54"/>
      <c r="X992" s="54"/>
    </row>
    <row r="993" spans="2:24" x14ac:dyDescent="0.25">
      <c r="B993" s="54"/>
      <c r="L993" s="54"/>
      <c r="X993" s="54"/>
    </row>
    <row r="994" spans="2:24" x14ac:dyDescent="0.25">
      <c r="B994" s="54"/>
      <c r="L994" s="54"/>
      <c r="X994" s="54"/>
    </row>
    <row r="995" spans="2:24" x14ac:dyDescent="0.25">
      <c r="B995" s="54"/>
      <c r="L995" s="54"/>
      <c r="X995" s="54"/>
    </row>
    <row r="996" spans="2:24" x14ac:dyDescent="0.25">
      <c r="B996" s="54"/>
      <c r="L996" s="54"/>
      <c r="X996" s="54"/>
    </row>
    <row r="997" spans="2:24" x14ac:dyDescent="0.25">
      <c r="B997" s="54"/>
      <c r="L997" s="54"/>
      <c r="X997" s="54"/>
    </row>
    <row r="998" spans="2:24" x14ac:dyDescent="0.25">
      <c r="B998" s="54"/>
      <c r="L998" s="54"/>
      <c r="X998" s="54"/>
    </row>
    <row r="999" spans="2:24" x14ac:dyDescent="0.25">
      <c r="B999" s="54"/>
      <c r="L999" s="54"/>
      <c r="X999" s="54"/>
    </row>
    <row r="1000" spans="2:24" x14ac:dyDescent="0.25">
      <c r="B1000" s="54"/>
      <c r="L1000" s="54"/>
      <c r="X1000" s="54"/>
    </row>
    <row r="1001" spans="2:24" x14ac:dyDescent="0.25">
      <c r="B1001" s="54"/>
      <c r="L1001" s="54"/>
      <c r="X1001" s="54"/>
    </row>
    <row r="1002" spans="2:24" x14ac:dyDescent="0.25">
      <c r="B1002" s="54"/>
      <c r="L1002" s="54"/>
      <c r="X1002" s="54"/>
    </row>
    <row r="1003" spans="2:24" x14ac:dyDescent="0.25">
      <c r="B1003" s="54"/>
      <c r="L1003" s="54"/>
      <c r="X1003" s="54"/>
    </row>
    <row r="1004" spans="2:24" x14ac:dyDescent="0.25">
      <c r="B1004" s="54"/>
      <c r="L1004" s="54"/>
      <c r="X1004" s="54"/>
    </row>
    <row r="1005" spans="2:24" x14ac:dyDescent="0.25">
      <c r="B1005" s="54"/>
      <c r="L1005" s="54"/>
      <c r="X1005" s="54"/>
    </row>
    <row r="1006" spans="2:24" x14ac:dyDescent="0.25">
      <c r="B1006" s="54"/>
      <c r="L1006" s="54"/>
      <c r="X1006" s="54"/>
    </row>
    <row r="1007" spans="2:24" x14ac:dyDescent="0.25">
      <c r="B1007" s="54"/>
      <c r="L1007" s="54"/>
      <c r="X1007" s="54"/>
    </row>
    <row r="1008" spans="2:24" x14ac:dyDescent="0.25">
      <c r="B1008" s="54"/>
      <c r="L1008" s="54"/>
      <c r="X1008" s="54"/>
    </row>
    <row r="1009" spans="2:24" x14ac:dyDescent="0.25">
      <c r="B1009" s="54"/>
      <c r="L1009" s="54"/>
      <c r="X1009" s="54"/>
    </row>
    <row r="1010" spans="2:24" x14ac:dyDescent="0.25">
      <c r="B1010" s="54"/>
      <c r="L1010" s="54"/>
      <c r="X1010" s="54"/>
    </row>
    <row r="1011" spans="2:24" x14ac:dyDescent="0.25">
      <c r="B1011" s="54"/>
      <c r="L1011" s="54"/>
      <c r="X1011" s="54"/>
    </row>
    <row r="1012" spans="2:24" x14ac:dyDescent="0.25">
      <c r="B1012" s="54"/>
      <c r="L1012" s="54"/>
      <c r="X1012" s="54"/>
    </row>
    <row r="1013" spans="2:24" x14ac:dyDescent="0.25">
      <c r="B1013" s="54"/>
      <c r="L1013" s="54"/>
      <c r="X1013" s="54"/>
    </row>
    <row r="1014" spans="2:24" x14ac:dyDescent="0.25">
      <c r="B1014" s="54"/>
      <c r="L1014" s="54"/>
      <c r="X1014" s="54"/>
    </row>
    <row r="1015" spans="2:24" x14ac:dyDescent="0.25">
      <c r="B1015" s="54"/>
      <c r="L1015" s="54"/>
      <c r="X1015" s="54"/>
    </row>
    <row r="1016" spans="2:24" x14ac:dyDescent="0.25">
      <c r="B1016" s="54"/>
      <c r="L1016" s="54"/>
      <c r="X1016" s="54"/>
    </row>
    <row r="1017" spans="2:24" x14ac:dyDescent="0.25">
      <c r="B1017" s="54"/>
      <c r="L1017" s="54"/>
      <c r="X1017" s="54"/>
    </row>
    <row r="1018" spans="2:24" x14ac:dyDescent="0.25">
      <c r="B1018" s="54"/>
      <c r="L1018" s="54"/>
      <c r="X1018" s="54"/>
    </row>
    <row r="1019" spans="2:24" x14ac:dyDescent="0.25">
      <c r="B1019" s="54"/>
      <c r="L1019" s="54"/>
      <c r="X1019" s="54"/>
    </row>
    <row r="1020" spans="2:24" x14ac:dyDescent="0.25">
      <c r="B1020" s="54"/>
      <c r="L1020" s="54"/>
      <c r="X1020" s="54"/>
    </row>
    <row r="1021" spans="2:24" x14ac:dyDescent="0.25">
      <c r="B1021" s="54"/>
      <c r="L1021" s="54"/>
      <c r="X1021" s="54"/>
    </row>
    <row r="1022" spans="2:24" x14ac:dyDescent="0.25">
      <c r="B1022" s="54"/>
      <c r="L1022" s="54"/>
      <c r="X1022" s="54"/>
    </row>
    <row r="1023" spans="2:24" x14ac:dyDescent="0.25">
      <c r="B1023" s="54"/>
      <c r="L1023" s="54"/>
      <c r="X1023" s="54"/>
    </row>
    <row r="1024" spans="2:24" x14ac:dyDescent="0.25">
      <c r="B1024" s="54"/>
      <c r="L1024" s="54"/>
      <c r="X1024" s="54"/>
    </row>
    <row r="1025" spans="2:24" x14ac:dyDescent="0.25">
      <c r="B1025" s="54"/>
      <c r="L1025" s="54"/>
      <c r="X1025" s="54"/>
    </row>
    <row r="1026" spans="2:24" x14ac:dyDescent="0.25">
      <c r="B1026" s="54"/>
      <c r="L1026" s="54"/>
      <c r="X1026" s="54"/>
    </row>
    <row r="1027" spans="2:24" x14ac:dyDescent="0.25">
      <c r="B1027" s="54"/>
      <c r="L1027" s="54"/>
      <c r="X1027" s="54"/>
    </row>
    <row r="1028" spans="2:24" x14ac:dyDescent="0.25">
      <c r="B1028" s="54"/>
      <c r="L1028" s="54"/>
      <c r="X1028" s="54"/>
    </row>
    <row r="1029" spans="2:24" x14ac:dyDescent="0.25">
      <c r="B1029" s="54"/>
      <c r="L1029" s="54"/>
      <c r="X1029" s="54"/>
    </row>
    <row r="1030" spans="2:24" x14ac:dyDescent="0.25">
      <c r="B1030" s="54"/>
      <c r="L1030" s="54"/>
      <c r="X1030" s="54"/>
    </row>
    <row r="1031" spans="2:24" x14ac:dyDescent="0.25">
      <c r="B1031" s="54"/>
      <c r="L1031" s="54"/>
      <c r="X1031" s="54"/>
    </row>
    <row r="1032" spans="2:24" x14ac:dyDescent="0.25">
      <c r="B1032" s="54"/>
      <c r="L1032" s="54"/>
      <c r="X1032" s="54"/>
    </row>
    <row r="1033" spans="2:24" x14ac:dyDescent="0.25">
      <c r="B1033" s="54"/>
      <c r="L1033" s="54"/>
      <c r="X1033" s="54"/>
    </row>
    <row r="1034" spans="2:24" x14ac:dyDescent="0.25">
      <c r="B1034" s="54"/>
      <c r="L1034" s="54"/>
      <c r="X1034" s="54"/>
    </row>
    <row r="1035" spans="2:24" x14ac:dyDescent="0.25">
      <c r="B1035" s="54"/>
      <c r="L1035" s="54"/>
      <c r="X1035" s="54"/>
    </row>
    <row r="1036" spans="2:24" x14ac:dyDescent="0.25">
      <c r="B1036" s="54"/>
      <c r="L1036" s="54"/>
      <c r="X1036" s="54"/>
    </row>
    <row r="1037" spans="2:24" x14ac:dyDescent="0.25">
      <c r="B1037" s="54"/>
      <c r="L1037" s="54"/>
      <c r="X1037" s="54"/>
    </row>
    <row r="1038" spans="2:24" x14ac:dyDescent="0.25">
      <c r="B1038" s="54"/>
      <c r="L1038" s="54"/>
      <c r="X1038" s="54"/>
    </row>
    <row r="1039" spans="2:24" x14ac:dyDescent="0.25">
      <c r="B1039" s="54"/>
      <c r="L1039" s="54"/>
      <c r="X1039" s="54"/>
    </row>
    <row r="1040" spans="2:24" x14ac:dyDescent="0.25">
      <c r="B1040" s="54"/>
      <c r="L1040" s="54"/>
      <c r="X1040" s="54"/>
    </row>
    <row r="1041" spans="2:24" x14ac:dyDescent="0.25">
      <c r="B1041" s="54"/>
      <c r="L1041" s="54"/>
      <c r="X1041" s="54"/>
    </row>
    <row r="1042" spans="2:24" x14ac:dyDescent="0.25">
      <c r="B1042" s="54"/>
      <c r="L1042" s="54"/>
      <c r="X1042" s="54"/>
    </row>
    <row r="1043" spans="2:24" x14ac:dyDescent="0.25">
      <c r="B1043" s="54"/>
      <c r="L1043" s="54"/>
      <c r="X1043" s="54"/>
    </row>
    <row r="1044" spans="2:24" x14ac:dyDescent="0.25">
      <c r="B1044" s="54"/>
      <c r="L1044" s="54"/>
      <c r="X1044" s="54"/>
    </row>
    <row r="1045" spans="2:24" x14ac:dyDescent="0.25">
      <c r="B1045" s="54"/>
      <c r="L1045" s="54"/>
      <c r="X1045" s="54"/>
    </row>
    <row r="1046" spans="2:24" x14ac:dyDescent="0.25">
      <c r="B1046" s="54"/>
      <c r="L1046" s="54"/>
      <c r="X1046" s="54"/>
    </row>
    <row r="1047" spans="2:24" x14ac:dyDescent="0.25">
      <c r="B1047" s="54"/>
      <c r="L1047" s="54"/>
      <c r="X1047" s="54"/>
    </row>
    <row r="1048" spans="2:24" x14ac:dyDescent="0.25">
      <c r="B1048" s="54"/>
      <c r="L1048" s="54"/>
      <c r="X1048" s="54"/>
    </row>
    <row r="1049" spans="2:24" x14ac:dyDescent="0.25">
      <c r="B1049" s="54"/>
      <c r="L1049" s="54"/>
      <c r="X1049" s="54"/>
    </row>
    <row r="1050" spans="2:24" x14ac:dyDescent="0.25">
      <c r="B1050" s="54"/>
      <c r="L1050" s="54"/>
      <c r="X1050" s="54"/>
    </row>
    <row r="1051" spans="2:24" x14ac:dyDescent="0.25">
      <c r="B1051" s="54"/>
      <c r="L1051" s="54"/>
      <c r="X1051" s="54"/>
    </row>
    <row r="1052" spans="2:24" x14ac:dyDescent="0.25">
      <c r="B1052" s="54"/>
      <c r="L1052" s="54"/>
      <c r="X1052" s="54"/>
    </row>
    <row r="1053" spans="2:24" x14ac:dyDescent="0.25">
      <c r="B1053" s="54"/>
      <c r="L1053" s="54"/>
      <c r="X1053" s="54"/>
    </row>
    <row r="1054" spans="2:24" x14ac:dyDescent="0.25">
      <c r="B1054" s="54"/>
      <c r="L1054" s="54"/>
      <c r="X1054" s="54"/>
    </row>
    <row r="1055" spans="2:24" x14ac:dyDescent="0.25">
      <c r="B1055" s="54"/>
      <c r="L1055" s="54"/>
      <c r="X1055" s="54"/>
    </row>
    <row r="1056" spans="2:24" x14ac:dyDescent="0.25">
      <c r="B1056" s="54"/>
      <c r="L1056" s="54"/>
      <c r="X1056" s="54"/>
    </row>
    <row r="1057" spans="2:24" x14ac:dyDescent="0.25">
      <c r="B1057" s="54"/>
      <c r="L1057" s="54"/>
      <c r="X1057" s="54"/>
    </row>
    <row r="1058" spans="2:24" x14ac:dyDescent="0.25">
      <c r="B1058" s="54"/>
      <c r="L1058" s="54"/>
      <c r="X1058" s="54"/>
    </row>
    <row r="1059" spans="2:24" x14ac:dyDescent="0.25">
      <c r="B1059" s="54"/>
      <c r="L1059" s="54"/>
      <c r="X1059" s="54"/>
    </row>
    <row r="1060" spans="2:24" x14ac:dyDescent="0.25">
      <c r="B1060" s="54"/>
      <c r="L1060" s="54"/>
      <c r="X1060" s="54"/>
    </row>
    <row r="1061" spans="2:24" x14ac:dyDescent="0.25">
      <c r="B1061" s="54"/>
      <c r="L1061" s="54"/>
      <c r="X1061" s="54"/>
    </row>
    <row r="1062" spans="2:24" x14ac:dyDescent="0.25">
      <c r="B1062" s="54"/>
      <c r="L1062" s="54"/>
      <c r="X1062" s="54"/>
    </row>
    <row r="1063" spans="2:24" x14ac:dyDescent="0.25">
      <c r="B1063" s="54"/>
      <c r="L1063" s="54"/>
      <c r="X1063" s="54"/>
    </row>
    <row r="1064" spans="2:24" x14ac:dyDescent="0.25">
      <c r="B1064" s="54"/>
      <c r="L1064" s="54"/>
      <c r="X1064" s="54"/>
    </row>
    <row r="1065" spans="2:24" x14ac:dyDescent="0.25">
      <c r="B1065" s="54"/>
      <c r="L1065" s="54"/>
      <c r="X1065" s="54"/>
    </row>
    <row r="1066" spans="2:24" x14ac:dyDescent="0.25">
      <c r="B1066" s="54"/>
      <c r="L1066" s="54"/>
      <c r="X1066" s="54"/>
    </row>
    <row r="1067" spans="2:24" x14ac:dyDescent="0.25">
      <c r="B1067" s="54"/>
      <c r="L1067" s="54"/>
      <c r="X1067" s="54"/>
    </row>
    <row r="1068" spans="2:24" x14ac:dyDescent="0.25">
      <c r="B1068" s="54"/>
      <c r="L1068" s="54"/>
      <c r="X1068" s="54"/>
    </row>
    <row r="1069" spans="2:24" x14ac:dyDescent="0.25">
      <c r="B1069" s="54"/>
      <c r="L1069" s="54"/>
      <c r="X1069" s="54"/>
    </row>
    <row r="1070" spans="2:24" x14ac:dyDescent="0.25">
      <c r="B1070" s="54"/>
      <c r="L1070" s="54"/>
      <c r="X1070" s="54"/>
    </row>
    <row r="1071" spans="2:24" x14ac:dyDescent="0.25">
      <c r="B1071" s="54"/>
      <c r="L1071" s="54"/>
      <c r="X1071" s="54"/>
    </row>
    <row r="1072" spans="2:24" x14ac:dyDescent="0.25">
      <c r="B1072" s="54"/>
      <c r="L1072" s="54"/>
      <c r="X1072" s="54"/>
    </row>
    <row r="1073" spans="2:24" x14ac:dyDescent="0.25">
      <c r="B1073" s="54"/>
      <c r="L1073" s="54"/>
      <c r="X1073" s="54"/>
    </row>
    <row r="1074" spans="2:24" x14ac:dyDescent="0.25">
      <c r="B1074" s="54"/>
      <c r="L1074" s="54"/>
      <c r="X1074" s="54"/>
    </row>
    <row r="1075" spans="2:24" x14ac:dyDescent="0.25">
      <c r="B1075" s="54"/>
      <c r="L1075" s="54"/>
      <c r="X1075" s="54"/>
    </row>
    <row r="1076" spans="2:24" x14ac:dyDescent="0.25">
      <c r="B1076" s="54"/>
      <c r="L1076" s="54"/>
      <c r="X1076" s="54"/>
    </row>
    <row r="1077" spans="2:24" x14ac:dyDescent="0.25">
      <c r="B1077" s="54"/>
      <c r="L1077" s="54"/>
      <c r="X1077" s="54"/>
    </row>
    <row r="1078" spans="2:24" x14ac:dyDescent="0.25">
      <c r="B1078" s="54"/>
      <c r="L1078" s="54"/>
      <c r="X1078" s="54"/>
    </row>
    <row r="1079" spans="2:24" x14ac:dyDescent="0.25">
      <c r="B1079" s="54"/>
      <c r="L1079" s="54"/>
      <c r="X1079" s="54"/>
    </row>
    <row r="1080" spans="2:24" x14ac:dyDescent="0.25">
      <c r="B1080" s="54"/>
      <c r="L1080" s="54"/>
      <c r="X1080" s="54"/>
    </row>
    <row r="1081" spans="2:24" x14ac:dyDescent="0.25">
      <c r="B1081" s="54"/>
      <c r="L1081" s="54"/>
      <c r="X1081" s="54"/>
    </row>
    <row r="1082" spans="2:24" x14ac:dyDescent="0.25">
      <c r="B1082" s="54"/>
      <c r="L1082" s="54"/>
      <c r="X1082" s="54"/>
    </row>
    <row r="1083" spans="2:24" x14ac:dyDescent="0.25">
      <c r="B1083" s="54"/>
      <c r="L1083" s="54"/>
      <c r="X1083" s="54"/>
    </row>
    <row r="1084" spans="2:24" x14ac:dyDescent="0.25">
      <c r="B1084" s="54"/>
      <c r="L1084" s="54"/>
      <c r="X1084" s="54"/>
    </row>
    <row r="1085" spans="2:24" x14ac:dyDescent="0.25">
      <c r="B1085" s="54"/>
      <c r="L1085" s="54"/>
      <c r="X1085" s="54"/>
    </row>
    <row r="1086" spans="2:24" x14ac:dyDescent="0.25">
      <c r="B1086" s="54"/>
      <c r="L1086" s="54"/>
      <c r="X1086" s="54"/>
    </row>
    <row r="1087" spans="2:24" x14ac:dyDescent="0.25">
      <c r="B1087" s="54"/>
      <c r="L1087" s="54"/>
      <c r="X1087" s="54"/>
    </row>
    <row r="1088" spans="2:24" x14ac:dyDescent="0.25">
      <c r="B1088" s="54"/>
      <c r="L1088" s="54"/>
      <c r="X1088" s="54"/>
    </row>
    <row r="1089" spans="2:24" x14ac:dyDescent="0.25">
      <c r="B1089" s="54"/>
      <c r="L1089" s="54"/>
      <c r="X1089" s="54"/>
    </row>
    <row r="1090" spans="2:24" x14ac:dyDescent="0.25">
      <c r="B1090" s="54"/>
      <c r="L1090" s="54"/>
      <c r="X1090" s="54"/>
    </row>
    <row r="1091" spans="2:24" x14ac:dyDescent="0.25">
      <c r="B1091" s="54"/>
      <c r="L1091" s="54"/>
      <c r="X1091" s="54"/>
    </row>
    <row r="1092" spans="2:24" x14ac:dyDescent="0.25">
      <c r="B1092" s="54"/>
      <c r="L1092" s="54"/>
      <c r="X1092" s="54"/>
    </row>
    <row r="1093" spans="2:24" x14ac:dyDescent="0.25">
      <c r="B1093" s="54"/>
      <c r="L1093" s="54"/>
      <c r="X1093" s="54"/>
    </row>
    <row r="1094" spans="2:24" x14ac:dyDescent="0.25">
      <c r="B1094" s="54"/>
      <c r="L1094" s="54"/>
      <c r="X1094" s="54"/>
    </row>
    <row r="1095" spans="2:24" x14ac:dyDescent="0.25">
      <c r="B1095" s="54"/>
      <c r="L1095" s="54"/>
      <c r="X1095" s="54"/>
    </row>
    <row r="1096" spans="2:24" x14ac:dyDescent="0.25">
      <c r="B1096" s="54"/>
      <c r="L1096" s="54"/>
      <c r="X1096" s="54"/>
    </row>
    <row r="1097" spans="2:24" x14ac:dyDescent="0.25">
      <c r="B1097" s="54"/>
      <c r="L1097" s="54"/>
      <c r="X1097" s="54"/>
    </row>
    <row r="1098" spans="2:24" x14ac:dyDescent="0.25">
      <c r="B1098" s="54"/>
      <c r="L1098" s="54"/>
      <c r="X1098" s="54"/>
    </row>
    <row r="1099" spans="2:24" x14ac:dyDescent="0.25">
      <c r="B1099" s="54"/>
      <c r="L1099" s="54"/>
      <c r="X1099" s="54"/>
    </row>
    <row r="1100" spans="2:24" x14ac:dyDescent="0.25">
      <c r="B1100" s="54"/>
      <c r="L1100" s="54"/>
      <c r="X1100" s="54"/>
    </row>
    <row r="1101" spans="2:24" x14ac:dyDescent="0.25">
      <c r="B1101" s="54"/>
      <c r="L1101" s="54"/>
      <c r="X1101" s="54"/>
    </row>
    <row r="1102" spans="2:24" x14ac:dyDescent="0.25">
      <c r="B1102" s="54"/>
      <c r="L1102" s="54"/>
      <c r="X1102" s="54"/>
    </row>
    <row r="1103" spans="2:24" x14ac:dyDescent="0.25">
      <c r="B1103" s="54"/>
      <c r="L1103" s="54"/>
      <c r="X1103" s="54"/>
    </row>
    <row r="1104" spans="2:24" x14ac:dyDescent="0.25">
      <c r="B1104" s="54"/>
      <c r="L1104" s="54"/>
      <c r="X1104" s="54"/>
    </row>
    <row r="1105" spans="2:24" x14ac:dyDescent="0.25">
      <c r="B1105" s="54"/>
      <c r="L1105" s="54"/>
      <c r="X1105" s="54"/>
    </row>
    <row r="1106" spans="2:24" x14ac:dyDescent="0.25">
      <c r="B1106" s="54"/>
      <c r="L1106" s="54"/>
      <c r="X1106" s="54"/>
    </row>
    <row r="1107" spans="2:24" x14ac:dyDescent="0.25">
      <c r="B1107" s="54"/>
      <c r="L1107" s="54"/>
      <c r="X1107" s="54"/>
    </row>
    <row r="1108" spans="2:24" x14ac:dyDescent="0.25">
      <c r="B1108" s="54"/>
      <c r="L1108" s="54"/>
      <c r="X1108" s="54"/>
    </row>
    <row r="1109" spans="2:24" x14ac:dyDescent="0.25">
      <c r="B1109" s="54"/>
      <c r="L1109" s="54"/>
      <c r="X1109" s="54"/>
    </row>
    <row r="1110" spans="2:24" x14ac:dyDescent="0.25">
      <c r="B1110" s="54"/>
      <c r="L1110" s="54"/>
      <c r="X1110" s="54"/>
    </row>
    <row r="1111" spans="2:24" x14ac:dyDescent="0.25">
      <c r="B1111" s="54"/>
      <c r="L1111" s="54"/>
      <c r="X1111" s="54"/>
    </row>
    <row r="1112" spans="2:24" x14ac:dyDescent="0.25">
      <c r="B1112" s="54"/>
      <c r="L1112" s="54"/>
      <c r="X1112" s="54"/>
    </row>
    <row r="1113" spans="2:24" x14ac:dyDescent="0.25">
      <c r="B1113" s="54"/>
      <c r="L1113" s="54"/>
      <c r="X1113" s="54"/>
    </row>
    <row r="1114" spans="2:24" x14ac:dyDescent="0.25">
      <c r="B1114" s="54"/>
      <c r="L1114" s="54"/>
      <c r="X1114" s="54"/>
    </row>
    <row r="1115" spans="2:24" x14ac:dyDescent="0.25">
      <c r="B1115" s="54"/>
      <c r="L1115" s="54"/>
      <c r="X1115" s="54"/>
    </row>
    <row r="1116" spans="2:24" x14ac:dyDescent="0.25">
      <c r="B1116" s="54"/>
      <c r="L1116" s="54"/>
      <c r="X1116" s="54"/>
    </row>
    <row r="1117" spans="2:24" x14ac:dyDescent="0.25">
      <c r="B1117" s="54"/>
      <c r="L1117" s="54"/>
      <c r="X1117" s="54"/>
    </row>
    <row r="1118" spans="2:24" x14ac:dyDescent="0.25">
      <c r="B1118" s="54"/>
      <c r="L1118" s="54"/>
      <c r="X1118" s="54"/>
    </row>
    <row r="1119" spans="2:24" x14ac:dyDescent="0.25">
      <c r="B1119" s="54"/>
      <c r="L1119" s="54"/>
      <c r="X1119" s="54"/>
    </row>
    <row r="1120" spans="2:24" x14ac:dyDescent="0.25">
      <c r="B1120" s="54"/>
      <c r="L1120" s="54"/>
      <c r="X1120" s="54"/>
    </row>
    <row r="1121" spans="2:24" x14ac:dyDescent="0.25">
      <c r="B1121" s="54"/>
      <c r="L1121" s="54"/>
      <c r="X1121" s="54"/>
    </row>
    <row r="1122" spans="2:24" x14ac:dyDescent="0.25">
      <c r="B1122" s="54"/>
      <c r="L1122" s="54"/>
      <c r="X1122" s="54"/>
    </row>
    <row r="1123" spans="2:24" x14ac:dyDescent="0.25">
      <c r="B1123" s="54"/>
      <c r="L1123" s="54"/>
      <c r="X1123" s="54"/>
    </row>
    <row r="1124" spans="2:24" x14ac:dyDescent="0.25">
      <c r="B1124" s="54"/>
      <c r="L1124" s="54"/>
      <c r="X1124" s="54"/>
    </row>
    <row r="1125" spans="2:24" x14ac:dyDescent="0.25">
      <c r="B1125" s="54"/>
      <c r="L1125" s="54"/>
      <c r="X1125" s="54"/>
    </row>
    <row r="1126" spans="2:24" x14ac:dyDescent="0.25">
      <c r="B1126" s="54"/>
      <c r="L1126" s="54"/>
      <c r="X1126" s="54"/>
    </row>
    <row r="1127" spans="2:24" x14ac:dyDescent="0.25">
      <c r="B1127" s="54"/>
      <c r="L1127" s="54"/>
      <c r="X1127" s="54"/>
    </row>
    <row r="1128" spans="2:24" x14ac:dyDescent="0.25">
      <c r="B1128" s="54"/>
      <c r="L1128" s="54"/>
      <c r="X1128" s="54"/>
    </row>
    <row r="1129" spans="2:24" x14ac:dyDescent="0.25">
      <c r="B1129" s="54"/>
      <c r="L1129" s="54"/>
      <c r="X1129" s="54"/>
    </row>
    <row r="1130" spans="2:24" x14ac:dyDescent="0.25">
      <c r="B1130" s="54"/>
      <c r="L1130" s="54"/>
      <c r="X1130" s="54"/>
    </row>
    <row r="1131" spans="2:24" x14ac:dyDescent="0.25">
      <c r="B1131" s="54"/>
      <c r="L1131" s="54"/>
      <c r="X1131" s="54"/>
    </row>
    <row r="1132" spans="2:24" x14ac:dyDescent="0.25">
      <c r="B1132" s="54"/>
      <c r="L1132" s="54"/>
      <c r="X1132" s="54"/>
    </row>
    <row r="1133" spans="2:24" x14ac:dyDescent="0.25">
      <c r="B1133" s="54"/>
      <c r="L1133" s="54"/>
      <c r="X1133" s="54"/>
    </row>
    <row r="1134" spans="2:24" x14ac:dyDescent="0.25">
      <c r="B1134" s="54"/>
      <c r="L1134" s="54"/>
      <c r="X1134" s="54"/>
    </row>
    <row r="1135" spans="2:24" x14ac:dyDescent="0.25">
      <c r="B1135" s="54"/>
      <c r="L1135" s="54"/>
      <c r="X1135" s="54"/>
    </row>
    <row r="1136" spans="2:24" x14ac:dyDescent="0.25">
      <c r="B1136" s="54"/>
      <c r="L1136" s="54"/>
      <c r="X1136" s="54"/>
    </row>
    <row r="1137" spans="2:24" x14ac:dyDescent="0.25">
      <c r="B1137" s="54"/>
      <c r="L1137" s="54"/>
      <c r="X1137" s="54"/>
    </row>
    <row r="1138" spans="2:24" x14ac:dyDescent="0.25">
      <c r="B1138" s="54"/>
      <c r="L1138" s="54"/>
      <c r="X1138" s="54"/>
    </row>
    <row r="1139" spans="2:24" x14ac:dyDescent="0.25">
      <c r="B1139" s="54"/>
      <c r="L1139" s="54"/>
      <c r="X1139" s="54"/>
    </row>
    <row r="1140" spans="2:24" x14ac:dyDescent="0.25">
      <c r="B1140" s="54"/>
      <c r="L1140" s="54"/>
      <c r="X1140" s="54"/>
    </row>
    <row r="1141" spans="2:24" x14ac:dyDescent="0.25">
      <c r="B1141" s="54"/>
      <c r="L1141" s="54"/>
      <c r="X1141" s="54"/>
    </row>
    <row r="1142" spans="2:24" x14ac:dyDescent="0.25">
      <c r="B1142" s="54"/>
      <c r="L1142" s="54"/>
      <c r="X1142" s="54"/>
    </row>
    <row r="1143" spans="2:24" x14ac:dyDescent="0.25">
      <c r="B1143" s="54"/>
      <c r="L1143" s="54"/>
      <c r="X1143" s="54"/>
    </row>
    <row r="1144" spans="2:24" x14ac:dyDescent="0.25">
      <c r="B1144" s="54"/>
      <c r="L1144" s="54"/>
      <c r="X1144" s="54"/>
    </row>
    <row r="1145" spans="2:24" x14ac:dyDescent="0.25">
      <c r="B1145" s="54"/>
      <c r="L1145" s="54"/>
      <c r="X1145" s="54"/>
    </row>
    <row r="1146" spans="2:24" x14ac:dyDescent="0.25">
      <c r="B1146" s="54"/>
      <c r="L1146" s="54"/>
      <c r="X1146" s="54"/>
    </row>
    <row r="1147" spans="2:24" x14ac:dyDescent="0.25">
      <c r="B1147" s="54"/>
      <c r="L1147" s="54"/>
      <c r="X1147" s="54"/>
    </row>
    <row r="1148" spans="2:24" x14ac:dyDescent="0.25">
      <c r="B1148" s="54"/>
      <c r="L1148" s="54"/>
      <c r="X1148" s="54"/>
    </row>
    <row r="1149" spans="2:24" x14ac:dyDescent="0.25">
      <c r="B1149" s="54"/>
      <c r="L1149" s="54"/>
      <c r="X1149" s="54"/>
    </row>
    <row r="1150" spans="2:24" x14ac:dyDescent="0.25">
      <c r="B1150" s="54"/>
      <c r="L1150" s="54"/>
      <c r="X1150" s="54"/>
    </row>
    <row r="1151" spans="2:24" x14ac:dyDescent="0.25">
      <c r="B1151" s="54"/>
      <c r="L1151" s="54"/>
      <c r="X1151" s="54"/>
    </row>
    <row r="1152" spans="2:24" x14ac:dyDescent="0.25">
      <c r="B1152" s="54"/>
      <c r="L1152" s="54"/>
      <c r="X1152" s="54"/>
    </row>
    <row r="1153" spans="2:24" x14ac:dyDescent="0.25">
      <c r="B1153" s="54"/>
      <c r="L1153" s="54"/>
      <c r="X1153" s="54"/>
    </row>
    <row r="1154" spans="2:24" x14ac:dyDescent="0.25">
      <c r="B1154" s="54"/>
      <c r="L1154" s="54"/>
      <c r="X1154" s="54"/>
    </row>
    <row r="1155" spans="2:24" x14ac:dyDescent="0.25">
      <c r="B1155" s="54"/>
      <c r="L1155" s="54"/>
      <c r="X1155" s="54"/>
    </row>
    <row r="1156" spans="2:24" x14ac:dyDescent="0.25">
      <c r="B1156" s="54"/>
      <c r="L1156" s="54"/>
      <c r="X1156" s="54"/>
    </row>
    <row r="1157" spans="2:24" x14ac:dyDescent="0.25">
      <c r="B1157" s="54"/>
      <c r="L1157" s="54"/>
      <c r="X1157" s="54"/>
    </row>
    <row r="1158" spans="2:24" x14ac:dyDescent="0.25">
      <c r="B1158" s="54"/>
      <c r="L1158" s="54"/>
      <c r="X1158" s="54"/>
    </row>
    <row r="1159" spans="2:24" x14ac:dyDescent="0.25">
      <c r="B1159" s="54"/>
      <c r="L1159" s="54"/>
      <c r="X1159" s="54"/>
    </row>
    <row r="1160" spans="2:24" x14ac:dyDescent="0.25">
      <c r="B1160" s="54"/>
      <c r="L1160" s="54"/>
      <c r="X1160" s="54"/>
    </row>
    <row r="1161" spans="2:24" x14ac:dyDescent="0.25">
      <c r="B1161" s="54"/>
      <c r="L1161" s="54"/>
      <c r="X1161" s="54"/>
    </row>
    <row r="1162" spans="2:24" x14ac:dyDescent="0.25">
      <c r="B1162" s="54"/>
      <c r="L1162" s="54"/>
      <c r="X1162" s="54"/>
    </row>
    <row r="1163" spans="2:24" x14ac:dyDescent="0.25">
      <c r="B1163" s="54"/>
      <c r="L1163" s="54"/>
      <c r="X1163" s="54"/>
    </row>
    <row r="1164" spans="2:24" x14ac:dyDescent="0.25">
      <c r="B1164" s="54"/>
      <c r="L1164" s="54"/>
      <c r="X1164" s="54"/>
    </row>
    <row r="1165" spans="2:24" x14ac:dyDescent="0.25">
      <c r="B1165" s="54"/>
      <c r="L1165" s="54"/>
      <c r="X1165" s="54"/>
    </row>
    <row r="1166" spans="2:24" x14ac:dyDescent="0.25">
      <c r="B1166" s="54"/>
      <c r="L1166" s="54"/>
      <c r="X1166" s="54"/>
    </row>
    <row r="1167" spans="2:24" x14ac:dyDescent="0.25">
      <c r="B1167" s="54"/>
      <c r="L1167" s="54"/>
      <c r="X1167" s="54"/>
    </row>
    <row r="1168" spans="2:24" x14ac:dyDescent="0.25">
      <c r="B1168" s="54"/>
      <c r="L1168" s="54"/>
      <c r="X1168" s="54"/>
    </row>
    <row r="1169" spans="2:24" x14ac:dyDescent="0.25">
      <c r="B1169" s="54"/>
      <c r="L1169" s="54"/>
      <c r="X1169" s="54"/>
    </row>
    <row r="1170" spans="2:24" x14ac:dyDescent="0.25">
      <c r="B1170" s="54"/>
      <c r="L1170" s="54"/>
      <c r="X1170" s="54"/>
    </row>
    <row r="1171" spans="2:24" x14ac:dyDescent="0.25">
      <c r="B1171" s="54"/>
      <c r="L1171" s="54"/>
      <c r="X1171" s="54"/>
    </row>
    <row r="1172" spans="2:24" x14ac:dyDescent="0.25">
      <c r="B1172" s="54"/>
      <c r="L1172" s="54"/>
      <c r="X1172" s="54"/>
    </row>
    <row r="1173" spans="2:24" x14ac:dyDescent="0.25">
      <c r="B1173" s="54"/>
      <c r="L1173" s="54"/>
      <c r="X1173" s="54"/>
    </row>
    <row r="1174" spans="2:24" x14ac:dyDescent="0.25">
      <c r="B1174" s="54"/>
      <c r="L1174" s="54"/>
      <c r="X1174" s="54"/>
    </row>
    <row r="1175" spans="2:24" x14ac:dyDescent="0.25">
      <c r="B1175" s="54"/>
      <c r="L1175" s="54"/>
      <c r="X1175" s="54"/>
    </row>
    <row r="1176" spans="2:24" x14ac:dyDescent="0.25">
      <c r="B1176" s="54"/>
      <c r="L1176" s="54"/>
      <c r="X1176" s="54"/>
    </row>
    <row r="1177" spans="2:24" x14ac:dyDescent="0.25">
      <c r="B1177" s="54"/>
      <c r="L1177" s="54"/>
      <c r="X1177" s="54"/>
    </row>
    <row r="1178" spans="2:24" x14ac:dyDescent="0.25">
      <c r="B1178" s="54"/>
      <c r="L1178" s="54"/>
      <c r="X1178" s="54"/>
    </row>
    <row r="1179" spans="2:24" x14ac:dyDescent="0.25">
      <c r="B1179" s="54"/>
      <c r="L1179" s="54"/>
      <c r="X1179" s="54"/>
    </row>
    <row r="1180" spans="2:24" x14ac:dyDescent="0.25">
      <c r="B1180" s="54"/>
      <c r="L1180" s="54"/>
      <c r="X1180" s="54"/>
    </row>
    <row r="1181" spans="2:24" x14ac:dyDescent="0.25">
      <c r="B1181" s="54"/>
      <c r="L1181" s="54"/>
      <c r="X1181" s="54"/>
    </row>
    <row r="1182" spans="2:24" x14ac:dyDescent="0.25">
      <c r="B1182" s="54"/>
      <c r="L1182" s="54"/>
      <c r="X1182" s="54"/>
    </row>
    <row r="1183" spans="2:24" x14ac:dyDescent="0.25">
      <c r="B1183" s="54"/>
      <c r="L1183" s="54"/>
      <c r="X1183" s="54"/>
    </row>
    <row r="1184" spans="2:24" x14ac:dyDescent="0.25">
      <c r="B1184" s="54"/>
      <c r="L1184" s="54"/>
      <c r="X1184" s="54"/>
    </row>
    <row r="1185" spans="2:24" x14ac:dyDescent="0.25">
      <c r="B1185" s="54"/>
      <c r="L1185" s="54"/>
      <c r="X1185" s="54"/>
    </row>
    <row r="1186" spans="2:24" x14ac:dyDescent="0.25">
      <c r="B1186" s="54"/>
      <c r="L1186" s="54"/>
      <c r="X1186" s="54"/>
    </row>
    <row r="1187" spans="2:24" x14ac:dyDescent="0.25">
      <c r="B1187" s="54"/>
      <c r="L1187" s="54"/>
      <c r="X1187" s="54"/>
    </row>
    <row r="1188" spans="2:24" x14ac:dyDescent="0.25">
      <c r="B1188" s="54"/>
      <c r="L1188" s="54"/>
      <c r="X1188" s="54"/>
    </row>
    <row r="1189" spans="2:24" x14ac:dyDescent="0.25">
      <c r="B1189" s="54"/>
      <c r="L1189" s="54"/>
      <c r="X1189" s="54"/>
    </row>
    <row r="1190" spans="2:24" x14ac:dyDescent="0.25">
      <c r="B1190" s="54"/>
      <c r="L1190" s="54"/>
      <c r="X1190" s="54"/>
    </row>
    <row r="1191" spans="2:24" x14ac:dyDescent="0.25">
      <c r="B1191" s="54"/>
      <c r="L1191" s="54"/>
      <c r="X1191" s="54"/>
    </row>
    <row r="1192" spans="2:24" x14ac:dyDescent="0.25">
      <c r="B1192" s="54"/>
      <c r="L1192" s="54"/>
      <c r="X1192" s="54"/>
    </row>
    <row r="1193" spans="2:24" x14ac:dyDescent="0.25">
      <c r="B1193" s="54"/>
      <c r="L1193" s="54"/>
      <c r="X1193" s="54"/>
    </row>
    <row r="1194" spans="2:24" x14ac:dyDescent="0.25">
      <c r="B1194" s="54"/>
      <c r="L1194" s="54"/>
      <c r="X1194" s="54"/>
    </row>
    <row r="1195" spans="2:24" x14ac:dyDescent="0.25">
      <c r="B1195" s="54"/>
      <c r="L1195" s="54"/>
      <c r="X1195" s="54"/>
    </row>
    <row r="1196" spans="2:24" x14ac:dyDescent="0.25">
      <c r="B1196" s="54"/>
      <c r="L1196" s="54"/>
      <c r="X1196" s="54"/>
    </row>
    <row r="1197" spans="2:24" x14ac:dyDescent="0.25">
      <c r="B1197" s="54"/>
      <c r="L1197" s="54"/>
      <c r="X1197" s="54"/>
    </row>
    <row r="1198" spans="2:24" x14ac:dyDescent="0.25">
      <c r="B1198" s="54"/>
      <c r="L1198" s="54"/>
      <c r="X1198" s="54"/>
    </row>
    <row r="1199" spans="2:24" x14ac:dyDescent="0.25">
      <c r="B1199" s="54"/>
      <c r="L1199" s="54"/>
      <c r="X1199" s="54"/>
    </row>
    <row r="1200" spans="2:24" x14ac:dyDescent="0.25">
      <c r="B1200" s="54"/>
      <c r="L1200" s="54"/>
      <c r="X1200" s="54"/>
    </row>
    <row r="1201" spans="2:24" x14ac:dyDescent="0.25">
      <c r="B1201" s="54"/>
      <c r="L1201" s="54"/>
      <c r="X1201" s="54"/>
    </row>
    <row r="1202" spans="2:24" x14ac:dyDescent="0.25">
      <c r="B1202" s="54"/>
      <c r="L1202" s="54"/>
      <c r="X1202" s="54"/>
    </row>
    <row r="1203" spans="2:24" x14ac:dyDescent="0.25">
      <c r="B1203" s="54"/>
      <c r="L1203" s="54"/>
      <c r="X1203" s="54"/>
    </row>
    <row r="1204" spans="2:24" x14ac:dyDescent="0.25">
      <c r="B1204" s="54"/>
      <c r="L1204" s="54"/>
      <c r="X1204" s="54"/>
    </row>
    <row r="1205" spans="2:24" x14ac:dyDescent="0.25">
      <c r="B1205" s="54"/>
      <c r="L1205" s="54"/>
      <c r="X1205" s="54"/>
    </row>
    <row r="1206" spans="2:24" x14ac:dyDescent="0.25">
      <c r="B1206" s="54"/>
      <c r="L1206" s="54"/>
      <c r="X1206" s="54"/>
    </row>
    <row r="1207" spans="2:24" x14ac:dyDescent="0.25">
      <c r="B1207" s="54"/>
      <c r="L1207" s="54"/>
      <c r="X1207" s="54"/>
    </row>
    <row r="1208" spans="2:24" x14ac:dyDescent="0.25">
      <c r="B1208" s="54"/>
      <c r="L1208" s="54"/>
      <c r="X1208" s="54"/>
    </row>
    <row r="1209" spans="2:24" x14ac:dyDescent="0.25">
      <c r="B1209" s="54"/>
      <c r="L1209" s="54"/>
      <c r="X1209" s="54"/>
    </row>
    <row r="1210" spans="2:24" x14ac:dyDescent="0.25">
      <c r="B1210" s="54"/>
      <c r="L1210" s="54"/>
      <c r="X1210" s="54"/>
    </row>
    <row r="1211" spans="2:24" x14ac:dyDescent="0.25">
      <c r="B1211" s="54"/>
      <c r="L1211" s="54"/>
      <c r="X1211" s="54"/>
    </row>
    <row r="1212" spans="2:24" x14ac:dyDescent="0.25">
      <c r="B1212" s="54"/>
      <c r="L1212" s="54"/>
      <c r="X1212" s="54"/>
    </row>
    <row r="1213" spans="2:24" x14ac:dyDescent="0.25">
      <c r="B1213" s="54"/>
      <c r="L1213" s="54"/>
      <c r="X1213" s="54"/>
    </row>
    <row r="1214" spans="2:24" x14ac:dyDescent="0.25">
      <c r="B1214" s="54"/>
      <c r="L1214" s="54"/>
      <c r="X1214" s="54"/>
    </row>
    <row r="1215" spans="2:24" x14ac:dyDescent="0.25">
      <c r="B1215" s="54"/>
      <c r="L1215" s="54"/>
      <c r="X1215" s="54"/>
    </row>
    <row r="1216" spans="2:24" x14ac:dyDescent="0.25">
      <c r="B1216" s="54"/>
      <c r="L1216" s="54"/>
      <c r="X1216" s="54"/>
    </row>
    <row r="1217" spans="2:24" x14ac:dyDescent="0.25">
      <c r="B1217" s="54"/>
      <c r="L1217" s="54"/>
      <c r="X1217" s="54"/>
    </row>
    <row r="1218" spans="2:24" x14ac:dyDescent="0.25">
      <c r="B1218" s="54"/>
      <c r="L1218" s="54"/>
      <c r="X1218" s="54"/>
    </row>
    <row r="1219" spans="2:24" x14ac:dyDescent="0.25">
      <c r="B1219" s="54"/>
      <c r="L1219" s="54"/>
      <c r="X1219" s="54"/>
    </row>
    <row r="1220" spans="2:24" x14ac:dyDescent="0.25">
      <c r="B1220" s="54"/>
      <c r="L1220" s="54"/>
      <c r="X1220" s="54"/>
    </row>
    <row r="1221" spans="2:24" x14ac:dyDescent="0.25">
      <c r="B1221" s="54"/>
      <c r="L1221" s="54"/>
      <c r="X1221" s="54"/>
    </row>
    <row r="1222" spans="2:24" x14ac:dyDescent="0.25">
      <c r="B1222" s="54"/>
      <c r="L1222" s="54"/>
      <c r="X1222" s="54"/>
    </row>
    <row r="1223" spans="2:24" x14ac:dyDescent="0.25">
      <c r="B1223" s="54"/>
      <c r="L1223" s="54"/>
      <c r="X1223" s="54"/>
    </row>
    <row r="1224" spans="2:24" x14ac:dyDescent="0.25">
      <c r="B1224" s="54"/>
      <c r="L1224" s="54"/>
      <c r="X1224" s="54"/>
    </row>
    <row r="1225" spans="2:24" x14ac:dyDescent="0.25">
      <c r="B1225" s="54"/>
      <c r="L1225" s="54"/>
      <c r="X1225" s="54"/>
    </row>
    <row r="1226" spans="2:24" x14ac:dyDescent="0.25">
      <c r="B1226" s="54"/>
      <c r="L1226" s="54"/>
      <c r="X1226" s="54"/>
    </row>
    <row r="1227" spans="2:24" x14ac:dyDescent="0.25">
      <c r="B1227" s="54"/>
      <c r="L1227" s="54"/>
      <c r="X1227" s="54"/>
    </row>
    <row r="1228" spans="2:24" x14ac:dyDescent="0.25">
      <c r="B1228" s="54"/>
      <c r="L1228" s="54"/>
      <c r="X1228" s="54"/>
    </row>
    <row r="1229" spans="2:24" x14ac:dyDescent="0.25">
      <c r="B1229" s="54"/>
      <c r="L1229" s="54"/>
      <c r="X1229" s="54"/>
    </row>
    <row r="1230" spans="2:24" x14ac:dyDescent="0.25">
      <c r="B1230" s="54"/>
      <c r="L1230" s="54"/>
      <c r="X1230" s="54"/>
    </row>
    <row r="1231" spans="2:24" x14ac:dyDescent="0.25">
      <c r="B1231" s="54"/>
      <c r="L1231" s="54"/>
      <c r="X1231" s="54"/>
    </row>
    <row r="1232" spans="2:24" x14ac:dyDescent="0.25">
      <c r="B1232" s="54"/>
      <c r="L1232" s="54"/>
      <c r="X1232" s="54"/>
    </row>
    <row r="1233" spans="2:24" x14ac:dyDescent="0.25">
      <c r="B1233" s="54"/>
      <c r="L1233" s="54"/>
      <c r="X1233" s="54"/>
    </row>
    <row r="1234" spans="2:24" x14ac:dyDescent="0.25">
      <c r="B1234" s="54"/>
      <c r="L1234" s="54"/>
      <c r="X1234" s="54"/>
    </row>
    <row r="1235" spans="2:24" x14ac:dyDescent="0.25">
      <c r="B1235" s="54"/>
      <c r="L1235" s="54"/>
      <c r="X1235" s="54"/>
    </row>
    <row r="1236" spans="2:24" x14ac:dyDescent="0.25">
      <c r="B1236" s="54"/>
      <c r="L1236" s="54"/>
      <c r="X1236" s="54"/>
    </row>
    <row r="1237" spans="2:24" x14ac:dyDescent="0.25">
      <c r="B1237" s="54"/>
      <c r="L1237" s="54"/>
      <c r="X1237" s="54"/>
    </row>
    <row r="1238" spans="2:24" x14ac:dyDescent="0.25">
      <c r="B1238" s="54"/>
      <c r="L1238" s="54"/>
      <c r="X1238" s="54"/>
    </row>
    <row r="1239" spans="2:24" x14ac:dyDescent="0.25">
      <c r="B1239" s="54"/>
      <c r="L1239" s="54"/>
      <c r="X1239" s="54"/>
    </row>
    <row r="1240" spans="2:24" x14ac:dyDescent="0.25">
      <c r="B1240" s="54"/>
      <c r="L1240" s="54"/>
      <c r="X1240" s="54"/>
    </row>
    <row r="1241" spans="2:24" x14ac:dyDescent="0.25">
      <c r="B1241" s="54"/>
      <c r="L1241" s="54"/>
      <c r="X1241" s="54"/>
    </row>
    <row r="1242" spans="2:24" x14ac:dyDescent="0.25">
      <c r="B1242" s="54"/>
      <c r="L1242" s="54"/>
      <c r="X1242" s="54"/>
    </row>
    <row r="1243" spans="2:24" x14ac:dyDescent="0.25">
      <c r="B1243" s="54"/>
      <c r="L1243" s="54"/>
      <c r="X1243" s="54"/>
    </row>
    <row r="1244" spans="2:24" x14ac:dyDescent="0.25">
      <c r="B1244" s="54"/>
      <c r="L1244" s="54"/>
      <c r="X1244" s="54"/>
    </row>
    <row r="1245" spans="2:24" x14ac:dyDescent="0.25">
      <c r="B1245" s="54"/>
      <c r="L1245" s="54"/>
      <c r="X1245" s="54"/>
    </row>
    <row r="1246" spans="2:24" x14ac:dyDescent="0.25">
      <c r="B1246" s="54"/>
      <c r="L1246" s="54"/>
      <c r="X1246" s="54"/>
    </row>
    <row r="1247" spans="2:24" x14ac:dyDescent="0.25">
      <c r="B1247" s="54"/>
      <c r="L1247" s="54"/>
      <c r="X1247" s="54"/>
    </row>
    <row r="1248" spans="2:24" x14ac:dyDescent="0.25">
      <c r="B1248" s="54"/>
      <c r="L1248" s="54"/>
      <c r="X1248" s="54"/>
    </row>
    <row r="1249" spans="2:24" x14ac:dyDescent="0.25">
      <c r="B1249" s="54"/>
      <c r="L1249" s="54"/>
      <c r="X1249" s="54"/>
    </row>
    <row r="1250" spans="2:24" x14ac:dyDescent="0.25">
      <c r="B1250" s="54"/>
      <c r="L1250" s="54"/>
      <c r="X1250" s="54"/>
    </row>
    <row r="1251" spans="2:24" x14ac:dyDescent="0.25">
      <c r="B1251" s="54"/>
      <c r="L1251" s="54"/>
      <c r="X1251" s="54"/>
    </row>
    <row r="1252" spans="2:24" x14ac:dyDescent="0.25">
      <c r="B1252" s="54"/>
      <c r="L1252" s="54"/>
      <c r="X1252" s="54"/>
    </row>
    <row r="1253" spans="2:24" x14ac:dyDescent="0.25">
      <c r="B1253" s="54"/>
      <c r="L1253" s="54"/>
      <c r="X1253" s="54"/>
    </row>
    <row r="1254" spans="2:24" x14ac:dyDescent="0.25">
      <c r="B1254" s="54"/>
      <c r="L1254" s="54"/>
      <c r="X1254" s="54"/>
    </row>
    <row r="1255" spans="2:24" x14ac:dyDescent="0.25">
      <c r="B1255" s="54"/>
      <c r="L1255" s="54"/>
      <c r="X1255" s="54"/>
    </row>
    <row r="1256" spans="2:24" x14ac:dyDescent="0.25">
      <c r="B1256" s="54"/>
      <c r="L1256" s="54"/>
      <c r="X1256" s="54"/>
    </row>
    <row r="1257" spans="2:24" x14ac:dyDescent="0.25">
      <c r="B1257" s="54"/>
      <c r="L1257" s="54"/>
      <c r="X1257" s="54"/>
    </row>
    <row r="1258" spans="2:24" x14ac:dyDescent="0.25">
      <c r="B1258" s="54"/>
      <c r="L1258" s="54"/>
      <c r="X1258" s="54"/>
    </row>
    <row r="1259" spans="2:24" x14ac:dyDescent="0.25">
      <c r="B1259" s="54"/>
      <c r="L1259" s="54"/>
      <c r="X1259" s="54"/>
    </row>
    <row r="1260" spans="2:24" x14ac:dyDescent="0.25">
      <c r="B1260" s="54"/>
      <c r="L1260" s="54"/>
      <c r="X1260" s="54"/>
    </row>
    <row r="1261" spans="2:24" x14ac:dyDescent="0.25">
      <c r="B1261" s="54"/>
      <c r="L1261" s="54"/>
      <c r="X1261" s="54"/>
    </row>
    <row r="1262" spans="2:24" x14ac:dyDescent="0.25">
      <c r="B1262" s="54"/>
      <c r="L1262" s="54"/>
      <c r="X1262" s="54"/>
    </row>
    <row r="1263" spans="2:24" x14ac:dyDescent="0.25">
      <c r="B1263" s="54"/>
      <c r="L1263" s="54"/>
      <c r="X1263" s="54"/>
    </row>
    <row r="1264" spans="2:24" x14ac:dyDescent="0.25">
      <c r="B1264" s="54"/>
      <c r="L1264" s="54"/>
      <c r="X1264" s="54"/>
    </row>
    <row r="1265" spans="2:24" x14ac:dyDescent="0.25">
      <c r="B1265" s="54"/>
      <c r="L1265" s="54"/>
      <c r="X1265" s="54"/>
    </row>
    <row r="1266" spans="2:24" x14ac:dyDescent="0.25">
      <c r="B1266" s="54"/>
      <c r="L1266" s="54"/>
      <c r="X1266" s="54"/>
    </row>
    <row r="1267" spans="2:24" x14ac:dyDescent="0.25">
      <c r="B1267" s="54"/>
      <c r="L1267" s="54"/>
      <c r="X1267" s="54"/>
    </row>
    <row r="1268" spans="2:24" x14ac:dyDescent="0.25">
      <c r="B1268" s="54"/>
      <c r="L1268" s="54"/>
      <c r="X1268" s="54"/>
    </row>
    <row r="1269" spans="2:24" x14ac:dyDescent="0.25">
      <c r="B1269" s="54"/>
      <c r="L1269" s="54"/>
      <c r="X1269" s="54"/>
    </row>
    <row r="1270" spans="2:24" x14ac:dyDescent="0.25">
      <c r="B1270" s="54"/>
      <c r="L1270" s="54"/>
      <c r="X1270" s="54"/>
    </row>
    <row r="1271" spans="2:24" x14ac:dyDescent="0.25">
      <c r="B1271" s="54"/>
      <c r="L1271" s="54"/>
      <c r="X1271" s="54"/>
    </row>
    <row r="1272" spans="2:24" x14ac:dyDescent="0.25">
      <c r="B1272" s="54"/>
      <c r="L1272" s="54"/>
      <c r="X1272" s="54"/>
    </row>
    <row r="1273" spans="2:24" x14ac:dyDescent="0.25">
      <c r="B1273" s="54"/>
      <c r="L1273" s="54"/>
      <c r="X1273" s="54"/>
    </row>
    <row r="1274" spans="2:24" x14ac:dyDescent="0.25">
      <c r="B1274" s="54"/>
      <c r="L1274" s="54"/>
      <c r="X1274" s="54"/>
    </row>
    <row r="1275" spans="2:24" x14ac:dyDescent="0.25">
      <c r="B1275" s="54"/>
      <c r="L1275" s="54"/>
      <c r="X1275" s="54"/>
    </row>
    <row r="1276" spans="2:24" x14ac:dyDescent="0.25">
      <c r="B1276" s="54"/>
      <c r="L1276" s="54"/>
      <c r="X1276" s="54"/>
    </row>
    <row r="1277" spans="2:24" x14ac:dyDescent="0.25">
      <c r="B1277" s="54"/>
      <c r="L1277" s="54"/>
      <c r="X1277" s="54"/>
    </row>
    <row r="1278" spans="2:24" x14ac:dyDescent="0.25">
      <c r="B1278" s="54"/>
      <c r="L1278" s="54"/>
      <c r="X1278" s="54"/>
    </row>
    <row r="1279" spans="2:24" x14ac:dyDescent="0.25">
      <c r="B1279" s="54"/>
      <c r="L1279" s="54"/>
      <c r="X1279" s="54"/>
    </row>
    <row r="1280" spans="2:24" x14ac:dyDescent="0.25">
      <c r="B1280" s="54"/>
      <c r="L1280" s="54"/>
      <c r="X1280" s="54"/>
    </row>
    <row r="1281" spans="2:24" x14ac:dyDescent="0.25">
      <c r="B1281" s="54"/>
      <c r="L1281" s="54"/>
      <c r="X1281" s="54"/>
    </row>
    <row r="1282" spans="2:24" x14ac:dyDescent="0.25">
      <c r="B1282" s="54"/>
      <c r="L1282" s="54"/>
      <c r="X1282" s="54"/>
    </row>
    <row r="1283" spans="2:24" x14ac:dyDescent="0.25">
      <c r="B1283" s="54"/>
      <c r="L1283" s="54"/>
      <c r="X1283" s="54"/>
    </row>
    <row r="1284" spans="2:24" x14ac:dyDescent="0.25">
      <c r="B1284" s="54"/>
      <c r="L1284" s="54"/>
      <c r="X1284" s="54"/>
    </row>
    <row r="1285" spans="2:24" x14ac:dyDescent="0.25">
      <c r="B1285" s="54"/>
      <c r="L1285" s="54"/>
      <c r="X1285" s="54"/>
    </row>
    <row r="1286" spans="2:24" x14ac:dyDescent="0.25">
      <c r="B1286" s="54"/>
      <c r="L1286" s="54"/>
      <c r="X1286" s="54"/>
    </row>
    <row r="1287" spans="2:24" x14ac:dyDescent="0.25">
      <c r="B1287" s="54"/>
      <c r="L1287" s="54"/>
      <c r="X1287" s="54"/>
    </row>
    <row r="1288" spans="2:24" x14ac:dyDescent="0.25">
      <c r="B1288" s="54"/>
      <c r="L1288" s="54"/>
      <c r="X1288" s="54"/>
    </row>
    <row r="1289" spans="2:24" x14ac:dyDescent="0.25">
      <c r="B1289" s="54"/>
      <c r="L1289" s="54"/>
      <c r="X1289" s="54"/>
    </row>
    <row r="1290" spans="2:24" x14ac:dyDescent="0.25">
      <c r="B1290" s="54"/>
      <c r="L1290" s="54"/>
      <c r="X1290" s="54"/>
    </row>
    <row r="1291" spans="2:24" x14ac:dyDescent="0.25">
      <c r="B1291" s="54"/>
      <c r="L1291" s="54"/>
      <c r="X1291" s="54"/>
    </row>
    <row r="1292" spans="2:24" x14ac:dyDescent="0.25">
      <c r="B1292" s="54"/>
      <c r="L1292" s="54"/>
      <c r="X1292" s="54"/>
    </row>
    <row r="1293" spans="2:24" x14ac:dyDescent="0.25">
      <c r="B1293" s="54"/>
      <c r="L1293" s="54"/>
      <c r="X1293" s="54"/>
    </row>
    <row r="1294" spans="2:24" x14ac:dyDescent="0.25">
      <c r="B1294" s="54"/>
      <c r="L1294" s="54"/>
      <c r="X1294" s="54"/>
    </row>
    <row r="1295" spans="2:24" x14ac:dyDescent="0.25">
      <c r="B1295" s="54"/>
      <c r="L1295" s="54"/>
      <c r="X1295" s="54"/>
    </row>
    <row r="1296" spans="2:24" x14ac:dyDescent="0.25">
      <c r="B1296" s="54"/>
      <c r="L1296" s="54"/>
      <c r="X1296" s="54"/>
    </row>
    <row r="1297" spans="2:24" x14ac:dyDescent="0.25">
      <c r="B1297" s="54"/>
      <c r="L1297" s="54"/>
      <c r="X1297" s="54"/>
    </row>
    <row r="1298" spans="2:24" x14ac:dyDescent="0.25">
      <c r="B1298" s="54"/>
      <c r="L1298" s="54"/>
      <c r="X1298" s="54"/>
    </row>
    <row r="1299" spans="2:24" x14ac:dyDescent="0.25">
      <c r="B1299" s="54"/>
      <c r="L1299" s="54"/>
      <c r="X1299" s="54"/>
    </row>
    <row r="1300" spans="2:24" x14ac:dyDescent="0.25">
      <c r="B1300" s="54"/>
      <c r="L1300" s="54"/>
      <c r="X1300" s="54"/>
    </row>
    <row r="1301" spans="2:24" x14ac:dyDescent="0.25">
      <c r="B1301" s="54"/>
      <c r="L1301" s="54"/>
      <c r="X1301" s="54"/>
    </row>
    <row r="1302" spans="2:24" x14ac:dyDescent="0.25">
      <c r="B1302" s="54"/>
      <c r="L1302" s="54"/>
      <c r="X1302" s="54"/>
    </row>
    <row r="1303" spans="2:24" x14ac:dyDescent="0.25">
      <c r="B1303" s="54"/>
      <c r="L1303" s="54"/>
      <c r="X1303" s="54"/>
    </row>
    <row r="1304" spans="2:24" x14ac:dyDescent="0.25">
      <c r="B1304" s="54"/>
      <c r="L1304" s="54"/>
      <c r="X1304" s="54"/>
    </row>
    <row r="1305" spans="2:24" x14ac:dyDescent="0.25">
      <c r="B1305" s="54"/>
      <c r="L1305" s="54"/>
      <c r="X1305" s="54"/>
    </row>
    <row r="1306" spans="2:24" x14ac:dyDescent="0.25">
      <c r="B1306" s="54"/>
      <c r="L1306" s="54"/>
      <c r="X1306" s="54"/>
    </row>
    <row r="1307" spans="2:24" x14ac:dyDescent="0.25">
      <c r="B1307" s="54"/>
      <c r="L1307" s="54"/>
      <c r="X1307" s="54"/>
    </row>
    <row r="1308" spans="2:24" x14ac:dyDescent="0.25">
      <c r="B1308" s="54"/>
      <c r="L1308" s="54"/>
      <c r="X1308" s="54"/>
    </row>
    <row r="1309" spans="2:24" x14ac:dyDescent="0.25">
      <c r="B1309" s="54"/>
      <c r="L1309" s="54"/>
      <c r="X1309" s="54"/>
    </row>
    <row r="1310" spans="2:24" x14ac:dyDescent="0.25">
      <c r="B1310" s="54"/>
      <c r="L1310" s="54"/>
      <c r="X1310" s="54"/>
    </row>
    <row r="1311" spans="2:24" x14ac:dyDescent="0.25">
      <c r="B1311" s="54"/>
      <c r="L1311" s="54"/>
      <c r="X1311" s="54"/>
    </row>
    <row r="1312" spans="2:24" x14ac:dyDescent="0.25">
      <c r="B1312" s="54"/>
      <c r="L1312" s="54"/>
      <c r="X1312" s="54"/>
    </row>
    <row r="1313" spans="2:24" x14ac:dyDescent="0.25">
      <c r="B1313" s="54"/>
      <c r="L1313" s="54"/>
      <c r="X1313" s="54"/>
    </row>
    <row r="1314" spans="2:24" x14ac:dyDescent="0.25">
      <c r="B1314" s="54"/>
      <c r="L1314" s="54"/>
      <c r="X1314" s="54"/>
    </row>
    <row r="1315" spans="2:24" x14ac:dyDescent="0.25">
      <c r="B1315" s="54"/>
      <c r="L1315" s="54"/>
      <c r="X1315" s="54"/>
    </row>
    <row r="1316" spans="2:24" x14ac:dyDescent="0.25">
      <c r="B1316" s="54"/>
      <c r="L1316" s="54"/>
      <c r="X1316" s="54"/>
    </row>
    <row r="1317" spans="2:24" x14ac:dyDescent="0.25">
      <c r="B1317" s="54"/>
      <c r="L1317" s="54"/>
      <c r="X1317" s="54"/>
    </row>
    <row r="1318" spans="2:24" x14ac:dyDescent="0.25">
      <c r="B1318" s="54"/>
      <c r="L1318" s="54"/>
      <c r="X1318" s="54"/>
    </row>
    <row r="1319" spans="2:24" x14ac:dyDescent="0.25">
      <c r="B1319" s="54"/>
      <c r="L1319" s="54"/>
      <c r="X1319" s="54"/>
    </row>
    <row r="1320" spans="2:24" x14ac:dyDescent="0.25">
      <c r="B1320" s="54"/>
      <c r="L1320" s="54"/>
      <c r="X1320" s="54"/>
    </row>
    <row r="1321" spans="2:24" x14ac:dyDescent="0.25">
      <c r="B1321" s="54"/>
      <c r="L1321" s="54"/>
      <c r="X1321" s="54"/>
    </row>
    <row r="1322" spans="2:24" x14ac:dyDescent="0.25">
      <c r="B1322" s="54"/>
      <c r="L1322" s="54"/>
      <c r="X1322" s="54"/>
    </row>
    <row r="1323" spans="2:24" x14ac:dyDescent="0.25">
      <c r="B1323" s="54"/>
      <c r="L1323" s="54"/>
      <c r="X1323" s="54"/>
    </row>
    <row r="1324" spans="2:24" x14ac:dyDescent="0.25">
      <c r="B1324" s="54"/>
      <c r="L1324" s="54"/>
      <c r="X1324" s="54"/>
    </row>
    <row r="1325" spans="2:24" x14ac:dyDescent="0.25">
      <c r="B1325" s="54"/>
      <c r="L1325" s="54"/>
      <c r="X1325" s="54"/>
    </row>
    <row r="1326" spans="2:24" x14ac:dyDescent="0.25">
      <c r="B1326" s="54"/>
      <c r="L1326" s="54"/>
      <c r="X1326" s="54"/>
    </row>
    <row r="1327" spans="2:24" x14ac:dyDescent="0.25">
      <c r="B1327" s="54"/>
      <c r="L1327" s="54"/>
      <c r="X1327" s="54"/>
    </row>
    <row r="1328" spans="2:24" x14ac:dyDescent="0.25">
      <c r="B1328" s="54"/>
      <c r="L1328" s="54"/>
      <c r="X1328" s="54"/>
    </row>
    <row r="1329" spans="2:24" x14ac:dyDescent="0.25">
      <c r="B1329" s="54"/>
      <c r="L1329" s="54"/>
      <c r="X1329" s="54"/>
    </row>
    <row r="1330" spans="2:24" x14ac:dyDescent="0.25">
      <c r="B1330" s="54"/>
      <c r="L1330" s="54"/>
      <c r="X1330" s="54"/>
    </row>
    <row r="1331" spans="2:24" x14ac:dyDescent="0.25">
      <c r="B1331" s="54"/>
      <c r="L1331" s="54"/>
      <c r="X1331" s="54"/>
    </row>
    <row r="1332" spans="2:24" x14ac:dyDescent="0.25">
      <c r="B1332" s="54"/>
      <c r="L1332" s="54"/>
      <c r="X1332" s="54"/>
    </row>
    <row r="1333" spans="2:24" x14ac:dyDescent="0.25">
      <c r="B1333" s="54"/>
      <c r="L1333" s="54"/>
      <c r="X1333" s="54"/>
    </row>
    <row r="1334" spans="2:24" x14ac:dyDescent="0.25">
      <c r="B1334" s="54"/>
      <c r="L1334" s="54"/>
      <c r="X1334" s="54"/>
    </row>
    <row r="1335" spans="2:24" x14ac:dyDescent="0.25">
      <c r="B1335" s="54"/>
      <c r="L1335" s="54"/>
      <c r="X1335" s="54"/>
    </row>
    <row r="1336" spans="2:24" x14ac:dyDescent="0.25">
      <c r="B1336" s="54"/>
      <c r="L1336" s="54"/>
      <c r="X1336" s="54"/>
    </row>
    <row r="1337" spans="2:24" x14ac:dyDescent="0.25">
      <c r="B1337" s="54"/>
      <c r="L1337" s="54"/>
      <c r="X1337" s="54"/>
    </row>
    <row r="1338" spans="2:24" x14ac:dyDescent="0.25">
      <c r="B1338" s="54"/>
      <c r="L1338" s="54"/>
      <c r="X1338" s="54"/>
    </row>
    <row r="1339" spans="2:24" x14ac:dyDescent="0.25">
      <c r="B1339" s="54"/>
      <c r="L1339" s="54"/>
      <c r="X1339" s="54"/>
    </row>
    <row r="1340" spans="2:24" x14ac:dyDescent="0.25">
      <c r="B1340" s="54"/>
      <c r="L1340" s="54"/>
      <c r="X1340" s="54"/>
    </row>
    <row r="1341" spans="2:24" x14ac:dyDescent="0.25">
      <c r="B1341" s="54"/>
      <c r="L1341" s="54"/>
      <c r="X1341" s="54"/>
    </row>
    <row r="1342" spans="2:24" x14ac:dyDescent="0.25">
      <c r="B1342" s="54"/>
      <c r="L1342" s="54"/>
      <c r="X1342" s="54"/>
    </row>
    <row r="1343" spans="2:24" x14ac:dyDescent="0.25">
      <c r="B1343" s="54"/>
      <c r="L1343" s="54"/>
      <c r="X1343" s="54"/>
    </row>
    <row r="1344" spans="2:24" x14ac:dyDescent="0.25">
      <c r="B1344" s="54"/>
      <c r="L1344" s="54"/>
      <c r="X1344" s="54"/>
    </row>
    <row r="1345" spans="2:24" x14ac:dyDescent="0.25">
      <c r="B1345" s="54"/>
      <c r="L1345" s="54"/>
      <c r="X1345" s="54"/>
    </row>
    <row r="1346" spans="2:24" x14ac:dyDescent="0.25">
      <c r="B1346" s="54"/>
      <c r="L1346" s="54"/>
      <c r="X1346" s="54"/>
    </row>
    <row r="1347" spans="2:24" x14ac:dyDescent="0.25">
      <c r="B1347" s="54"/>
      <c r="L1347" s="54"/>
      <c r="X1347" s="54"/>
    </row>
    <row r="1348" spans="2:24" x14ac:dyDescent="0.25">
      <c r="B1348" s="54"/>
      <c r="L1348" s="54"/>
      <c r="X1348" s="54"/>
    </row>
    <row r="1349" spans="2:24" x14ac:dyDescent="0.25">
      <c r="B1349" s="54"/>
      <c r="L1349" s="54"/>
      <c r="X1349" s="54"/>
    </row>
    <row r="1350" spans="2:24" x14ac:dyDescent="0.25">
      <c r="B1350" s="54"/>
      <c r="L1350" s="54"/>
      <c r="X1350" s="54"/>
    </row>
    <row r="1351" spans="2:24" x14ac:dyDescent="0.25">
      <c r="B1351" s="54"/>
      <c r="L1351" s="54"/>
      <c r="X1351" s="54"/>
    </row>
    <row r="1352" spans="2:24" x14ac:dyDescent="0.25">
      <c r="B1352" s="54"/>
      <c r="L1352" s="54"/>
      <c r="X1352" s="54"/>
    </row>
    <row r="1353" spans="2:24" x14ac:dyDescent="0.25">
      <c r="B1353" s="54"/>
      <c r="L1353" s="54"/>
      <c r="X1353" s="54"/>
    </row>
    <row r="1354" spans="2:24" x14ac:dyDescent="0.25">
      <c r="B1354" s="54"/>
      <c r="L1354" s="54"/>
      <c r="X1354" s="54"/>
    </row>
    <row r="1355" spans="2:24" x14ac:dyDescent="0.25">
      <c r="B1355" s="54"/>
      <c r="L1355" s="54"/>
      <c r="X1355" s="54"/>
    </row>
    <row r="1356" spans="2:24" x14ac:dyDescent="0.25">
      <c r="B1356" s="54"/>
      <c r="L1356" s="54"/>
      <c r="X1356" s="54"/>
    </row>
    <row r="1357" spans="2:24" x14ac:dyDescent="0.25">
      <c r="B1357" s="54"/>
      <c r="L1357" s="54"/>
      <c r="X1357" s="54"/>
    </row>
    <row r="1358" spans="2:24" x14ac:dyDescent="0.25">
      <c r="B1358" s="54"/>
      <c r="L1358" s="54"/>
      <c r="X1358" s="54"/>
    </row>
    <row r="1359" spans="2:24" x14ac:dyDescent="0.25">
      <c r="B1359" s="54"/>
      <c r="L1359" s="54"/>
      <c r="X1359" s="54"/>
    </row>
    <row r="1360" spans="2:24" x14ac:dyDescent="0.25">
      <c r="B1360" s="54"/>
      <c r="L1360" s="54"/>
      <c r="X1360" s="54"/>
    </row>
    <row r="1361" spans="2:24" x14ac:dyDescent="0.25">
      <c r="B1361" s="54"/>
      <c r="L1361" s="54"/>
      <c r="X1361" s="54"/>
    </row>
    <row r="1362" spans="2:24" x14ac:dyDescent="0.25">
      <c r="B1362" s="54"/>
      <c r="L1362" s="54"/>
      <c r="X1362" s="54"/>
    </row>
    <row r="1363" spans="2:24" x14ac:dyDescent="0.25">
      <c r="B1363" s="54"/>
      <c r="L1363" s="54"/>
      <c r="X1363" s="54"/>
    </row>
    <row r="1364" spans="2:24" x14ac:dyDescent="0.25">
      <c r="B1364" s="54"/>
      <c r="L1364" s="54"/>
      <c r="X1364" s="54"/>
    </row>
    <row r="1365" spans="2:24" x14ac:dyDescent="0.25">
      <c r="B1365" s="54"/>
      <c r="L1365" s="54"/>
      <c r="X1365" s="54"/>
    </row>
    <row r="1366" spans="2:24" x14ac:dyDescent="0.25">
      <c r="B1366" s="54"/>
      <c r="L1366" s="54"/>
      <c r="X1366" s="54"/>
    </row>
    <row r="1367" spans="2:24" x14ac:dyDescent="0.25">
      <c r="B1367" s="54"/>
      <c r="L1367" s="54"/>
      <c r="X1367" s="54"/>
    </row>
    <row r="1368" spans="2:24" x14ac:dyDescent="0.25">
      <c r="B1368" s="54"/>
      <c r="L1368" s="54"/>
      <c r="X1368" s="54"/>
    </row>
    <row r="1369" spans="2:24" x14ac:dyDescent="0.25">
      <c r="B1369" s="54"/>
      <c r="L1369" s="54"/>
      <c r="X1369" s="54"/>
    </row>
    <row r="1370" spans="2:24" x14ac:dyDescent="0.25">
      <c r="B1370" s="54"/>
      <c r="L1370" s="54"/>
      <c r="X1370" s="54"/>
    </row>
    <row r="1371" spans="2:24" x14ac:dyDescent="0.25">
      <c r="B1371" s="54"/>
      <c r="L1371" s="54"/>
      <c r="X1371" s="54"/>
    </row>
    <row r="1372" spans="2:24" x14ac:dyDescent="0.25">
      <c r="B1372" s="54"/>
      <c r="L1372" s="54"/>
      <c r="X1372" s="54"/>
    </row>
    <row r="1373" spans="2:24" x14ac:dyDescent="0.25">
      <c r="B1373" s="54"/>
      <c r="L1373" s="54"/>
      <c r="X1373" s="54"/>
    </row>
    <row r="1374" spans="2:24" x14ac:dyDescent="0.25">
      <c r="B1374" s="54"/>
      <c r="L1374" s="54"/>
      <c r="X1374" s="54"/>
    </row>
    <row r="1375" spans="2:24" x14ac:dyDescent="0.25">
      <c r="B1375" s="54"/>
      <c r="L1375" s="54"/>
      <c r="X1375" s="54"/>
    </row>
    <row r="1376" spans="2:24" x14ac:dyDescent="0.25">
      <c r="B1376" s="54"/>
      <c r="L1376" s="54"/>
      <c r="X1376" s="54"/>
    </row>
    <row r="1377" spans="2:24" x14ac:dyDescent="0.25">
      <c r="B1377" s="54"/>
      <c r="L1377" s="54"/>
      <c r="X1377" s="54"/>
    </row>
    <row r="1378" spans="2:24" x14ac:dyDescent="0.25">
      <c r="B1378" s="54"/>
      <c r="L1378" s="54"/>
      <c r="X1378" s="54"/>
    </row>
    <row r="1379" spans="2:24" x14ac:dyDescent="0.25">
      <c r="B1379" s="54"/>
      <c r="L1379" s="54"/>
      <c r="X1379" s="54"/>
    </row>
    <row r="1380" spans="2:24" x14ac:dyDescent="0.25">
      <c r="B1380" s="54"/>
      <c r="L1380" s="54"/>
      <c r="X1380" s="54"/>
    </row>
    <row r="1381" spans="2:24" x14ac:dyDescent="0.25">
      <c r="B1381" s="54"/>
      <c r="L1381" s="54"/>
      <c r="X1381" s="54"/>
    </row>
    <row r="1382" spans="2:24" x14ac:dyDescent="0.25">
      <c r="B1382" s="54"/>
      <c r="L1382" s="54"/>
      <c r="X1382" s="54"/>
    </row>
    <row r="1383" spans="2:24" x14ac:dyDescent="0.25">
      <c r="B1383" s="54"/>
      <c r="L1383" s="54"/>
      <c r="X1383" s="54"/>
    </row>
    <row r="1384" spans="2:24" x14ac:dyDescent="0.25">
      <c r="B1384" s="54"/>
      <c r="L1384" s="54"/>
      <c r="X1384" s="54"/>
    </row>
    <row r="1385" spans="2:24" x14ac:dyDescent="0.25">
      <c r="B1385" s="54"/>
      <c r="L1385" s="54"/>
      <c r="X1385" s="54"/>
    </row>
    <row r="1386" spans="2:24" x14ac:dyDescent="0.25">
      <c r="B1386" s="54"/>
      <c r="L1386" s="54"/>
      <c r="X1386" s="54"/>
    </row>
    <row r="1387" spans="2:24" x14ac:dyDescent="0.25">
      <c r="B1387" s="54"/>
      <c r="L1387" s="54"/>
      <c r="X1387" s="54"/>
    </row>
    <row r="1388" spans="2:24" x14ac:dyDescent="0.25">
      <c r="B1388" s="54"/>
      <c r="L1388" s="54"/>
      <c r="X1388" s="54"/>
    </row>
    <row r="1389" spans="2:24" x14ac:dyDescent="0.25">
      <c r="B1389" s="54"/>
      <c r="L1389" s="54"/>
      <c r="X1389" s="54"/>
    </row>
    <row r="1390" spans="2:24" x14ac:dyDescent="0.25">
      <c r="B1390" s="54"/>
      <c r="L1390" s="54"/>
      <c r="X1390" s="54"/>
    </row>
    <row r="1391" spans="2:24" x14ac:dyDescent="0.25">
      <c r="B1391" s="54"/>
      <c r="L1391" s="54"/>
      <c r="X1391" s="54"/>
    </row>
    <row r="1392" spans="2:24" x14ac:dyDescent="0.25">
      <c r="B1392" s="54"/>
      <c r="L1392" s="54"/>
      <c r="X1392" s="54"/>
    </row>
    <row r="1393" spans="2:24" x14ac:dyDescent="0.25">
      <c r="B1393" s="54"/>
      <c r="L1393" s="54"/>
      <c r="X1393" s="54"/>
    </row>
    <row r="1394" spans="2:24" x14ac:dyDescent="0.25">
      <c r="B1394" s="54"/>
      <c r="L1394" s="54"/>
      <c r="X1394" s="54"/>
    </row>
    <row r="1395" spans="2:24" x14ac:dyDescent="0.25">
      <c r="B1395" s="54"/>
      <c r="L1395" s="54"/>
      <c r="X1395" s="54"/>
    </row>
    <row r="1396" spans="2:24" x14ac:dyDescent="0.25">
      <c r="B1396" s="54"/>
      <c r="L1396" s="54"/>
      <c r="X1396" s="54"/>
    </row>
    <row r="1397" spans="2:24" x14ac:dyDescent="0.25">
      <c r="B1397" s="54"/>
      <c r="L1397" s="54"/>
      <c r="X1397" s="54"/>
    </row>
    <row r="1398" spans="2:24" x14ac:dyDescent="0.25">
      <c r="B1398" s="54"/>
      <c r="L1398" s="54"/>
      <c r="X1398" s="54"/>
    </row>
    <row r="1399" spans="2:24" x14ac:dyDescent="0.25">
      <c r="B1399" s="54"/>
      <c r="L1399" s="54"/>
      <c r="X1399" s="54"/>
    </row>
    <row r="1400" spans="2:24" x14ac:dyDescent="0.25">
      <c r="B1400" s="54"/>
      <c r="L1400" s="54"/>
      <c r="X1400" s="54"/>
    </row>
    <row r="1401" spans="2:24" x14ac:dyDescent="0.25">
      <c r="B1401" s="54"/>
      <c r="L1401" s="54"/>
      <c r="X1401" s="54"/>
    </row>
    <row r="1402" spans="2:24" x14ac:dyDescent="0.25">
      <c r="B1402" s="54"/>
      <c r="L1402" s="54"/>
      <c r="X1402" s="54"/>
    </row>
    <row r="1403" spans="2:24" x14ac:dyDescent="0.25">
      <c r="B1403" s="54"/>
      <c r="L1403" s="54"/>
      <c r="X1403" s="54"/>
    </row>
    <row r="1404" spans="2:24" x14ac:dyDescent="0.25">
      <c r="B1404" s="54"/>
      <c r="L1404" s="54"/>
      <c r="X1404" s="54"/>
    </row>
    <row r="1405" spans="2:24" x14ac:dyDescent="0.25">
      <c r="B1405" s="54"/>
      <c r="L1405" s="54"/>
      <c r="X1405" s="54"/>
    </row>
    <row r="1406" spans="2:24" x14ac:dyDescent="0.25">
      <c r="B1406" s="54"/>
      <c r="L1406" s="54"/>
      <c r="X1406" s="54"/>
    </row>
    <row r="1407" spans="2:24" x14ac:dyDescent="0.25">
      <c r="B1407" s="54"/>
      <c r="L1407" s="54"/>
      <c r="X1407" s="54"/>
    </row>
    <row r="1408" spans="2:24" x14ac:dyDescent="0.25">
      <c r="B1408" s="54"/>
      <c r="L1408" s="54"/>
      <c r="X1408" s="54"/>
    </row>
    <row r="1409" spans="2:24" x14ac:dyDescent="0.25">
      <c r="B1409" s="54"/>
      <c r="L1409" s="54"/>
      <c r="X1409" s="54"/>
    </row>
    <row r="1410" spans="2:24" x14ac:dyDescent="0.25">
      <c r="B1410" s="54"/>
      <c r="L1410" s="54"/>
      <c r="X1410" s="54"/>
    </row>
    <row r="1411" spans="2:24" x14ac:dyDescent="0.25">
      <c r="B1411" s="54"/>
      <c r="L1411" s="54"/>
      <c r="X1411" s="54"/>
    </row>
    <row r="1412" spans="2:24" x14ac:dyDescent="0.25">
      <c r="B1412" s="54"/>
      <c r="L1412" s="54"/>
      <c r="X1412" s="54"/>
    </row>
    <row r="1413" spans="2:24" x14ac:dyDescent="0.25">
      <c r="B1413" s="54"/>
      <c r="L1413" s="54"/>
      <c r="X1413" s="54"/>
    </row>
    <row r="1414" spans="2:24" x14ac:dyDescent="0.25">
      <c r="B1414" s="54"/>
      <c r="L1414" s="54"/>
      <c r="X1414" s="54"/>
    </row>
    <row r="1415" spans="2:24" x14ac:dyDescent="0.25">
      <c r="B1415" s="54"/>
      <c r="L1415" s="54"/>
      <c r="X1415" s="54"/>
    </row>
    <row r="1416" spans="2:24" x14ac:dyDescent="0.25">
      <c r="B1416" s="54"/>
      <c r="L1416" s="54"/>
      <c r="X1416" s="54"/>
    </row>
    <row r="1417" spans="2:24" x14ac:dyDescent="0.25">
      <c r="B1417" s="54"/>
      <c r="L1417" s="54"/>
      <c r="X1417" s="54"/>
    </row>
    <row r="1418" spans="2:24" x14ac:dyDescent="0.25">
      <c r="B1418" s="54"/>
      <c r="L1418" s="54"/>
      <c r="X1418" s="54"/>
    </row>
    <row r="1419" spans="2:24" x14ac:dyDescent="0.25">
      <c r="B1419" s="54"/>
      <c r="L1419" s="54"/>
      <c r="X1419" s="54"/>
    </row>
    <row r="1420" spans="2:24" x14ac:dyDescent="0.25">
      <c r="B1420" s="54"/>
      <c r="L1420" s="54"/>
      <c r="X1420" s="54"/>
    </row>
    <row r="1421" spans="2:24" x14ac:dyDescent="0.25">
      <c r="B1421" s="54"/>
      <c r="L1421" s="54"/>
      <c r="X1421" s="54"/>
    </row>
    <row r="1422" spans="2:24" x14ac:dyDescent="0.25">
      <c r="B1422" s="54"/>
      <c r="L1422" s="54"/>
      <c r="X1422" s="54"/>
    </row>
    <row r="1423" spans="2:24" x14ac:dyDescent="0.25">
      <c r="B1423" s="54"/>
      <c r="L1423" s="54"/>
      <c r="X1423" s="54"/>
    </row>
    <row r="1424" spans="2:24" x14ac:dyDescent="0.25">
      <c r="B1424" s="54"/>
      <c r="L1424" s="54"/>
      <c r="X1424" s="54"/>
    </row>
    <row r="1425" spans="2:24" x14ac:dyDescent="0.25">
      <c r="B1425" s="54"/>
      <c r="L1425" s="54"/>
      <c r="X1425" s="54"/>
    </row>
    <row r="1426" spans="2:24" x14ac:dyDescent="0.25">
      <c r="B1426" s="54"/>
      <c r="L1426" s="54"/>
      <c r="X1426" s="54"/>
    </row>
    <row r="1427" spans="2:24" x14ac:dyDescent="0.25">
      <c r="B1427" s="54"/>
      <c r="L1427" s="54"/>
      <c r="X1427" s="54"/>
    </row>
    <row r="1428" spans="2:24" x14ac:dyDescent="0.25">
      <c r="B1428" s="54"/>
      <c r="L1428" s="54"/>
      <c r="X1428" s="54"/>
    </row>
    <row r="1429" spans="2:24" x14ac:dyDescent="0.25">
      <c r="B1429" s="54"/>
      <c r="L1429" s="54"/>
      <c r="X1429" s="54"/>
    </row>
    <row r="1430" spans="2:24" x14ac:dyDescent="0.25">
      <c r="B1430" s="54"/>
      <c r="L1430" s="54"/>
      <c r="X1430" s="54"/>
    </row>
    <row r="1431" spans="2:24" x14ac:dyDescent="0.25">
      <c r="B1431" s="54"/>
      <c r="L1431" s="54"/>
      <c r="X1431" s="54"/>
    </row>
    <row r="1432" spans="2:24" x14ac:dyDescent="0.25">
      <c r="B1432" s="54"/>
      <c r="L1432" s="54"/>
      <c r="X1432" s="54"/>
    </row>
    <row r="1433" spans="2:24" x14ac:dyDescent="0.25">
      <c r="B1433" s="54"/>
      <c r="L1433" s="54"/>
      <c r="X1433" s="54"/>
    </row>
    <row r="1434" spans="2:24" x14ac:dyDescent="0.25">
      <c r="B1434" s="54"/>
      <c r="L1434" s="54"/>
      <c r="X1434" s="54"/>
    </row>
    <row r="1435" spans="2:24" x14ac:dyDescent="0.25">
      <c r="B1435" s="54"/>
      <c r="L1435" s="54"/>
      <c r="X1435" s="54"/>
    </row>
    <row r="1436" spans="2:24" x14ac:dyDescent="0.25">
      <c r="B1436" s="54"/>
      <c r="L1436" s="54"/>
      <c r="X1436" s="54"/>
    </row>
    <row r="1437" spans="2:24" x14ac:dyDescent="0.25">
      <c r="B1437" s="54"/>
      <c r="L1437" s="54"/>
      <c r="X1437" s="54"/>
    </row>
    <row r="1438" spans="2:24" x14ac:dyDescent="0.25">
      <c r="B1438" s="54"/>
      <c r="L1438" s="54"/>
      <c r="X1438" s="54"/>
    </row>
    <row r="1439" spans="2:24" x14ac:dyDescent="0.25">
      <c r="B1439" s="54"/>
      <c r="L1439" s="54"/>
      <c r="X1439" s="54"/>
    </row>
    <row r="1440" spans="2:24" x14ac:dyDescent="0.25">
      <c r="B1440" s="54"/>
      <c r="L1440" s="54"/>
      <c r="X1440" s="54"/>
    </row>
    <row r="1441" spans="2:24" x14ac:dyDescent="0.25">
      <c r="B1441" s="54"/>
      <c r="L1441" s="54"/>
      <c r="X1441" s="54"/>
    </row>
    <row r="1442" spans="2:24" x14ac:dyDescent="0.25">
      <c r="B1442" s="54"/>
      <c r="L1442" s="54"/>
      <c r="X1442" s="54"/>
    </row>
    <row r="1443" spans="2:24" x14ac:dyDescent="0.25">
      <c r="B1443" s="54"/>
      <c r="L1443" s="54"/>
      <c r="X1443" s="54"/>
    </row>
    <row r="1444" spans="2:24" x14ac:dyDescent="0.25">
      <c r="B1444" s="54"/>
      <c r="L1444" s="54"/>
      <c r="X1444" s="54"/>
    </row>
    <row r="1445" spans="2:24" x14ac:dyDescent="0.25">
      <c r="B1445" s="54"/>
      <c r="L1445" s="54"/>
      <c r="X1445" s="54"/>
    </row>
    <row r="1446" spans="2:24" x14ac:dyDescent="0.25">
      <c r="B1446" s="54"/>
      <c r="L1446" s="54"/>
      <c r="X1446" s="54"/>
    </row>
    <row r="1447" spans="2:24" x14ac:dyDescent="0.25">
      <c r="B1447" s="54"/>
      <c r="L1447" s="54"/>
      <c r="X1447" s="54"/>
    </row>
    <row r="1448" spans="2:24" x14ac:dyDescent="0.25">
      <c r="B1448" s="54"/>
      <c r="L1448" s="54"/>
      <c r="X1448" s="54"/>
    </row>
    <row r="1449" spans="2:24" x14ac:dyDescent="0.25">
      <c r="B1449" s="54"/>
      <c r="L1449" s="54"/>
      <c r="X1449" s="54"/>
    </row>
    <row r="1450" spans="2:24" x14ac:dyDescent="0.25">
      <c r="B1450" s="54"/>
      <c r="L1450" s="54"/>
      <c r="X1450" s="54"/>
    </row>
    <row r="1451" spans="2:24" x14ac:dyDescent="0.25">
      <c r="B1451" s="54"/>
      <c r="L1451" s="54"/>
      <c r="X1451" s="54"/>
    </row>
    <row r="1452" spans="2:24" x14ac:dyDescent="0.25">
      <c r="B1452" s="54"/>
      <c r="L1452" s="54"/>
      <c r="X1452" s="54"/>
    </row>
    <row r="1453" spans="2:24" x14ac:dyDescent="0.25">
      <c r="B1453" s="54"/>
      <c r="L1453" s="54"/>
      <c r="X1453" s="54"/>
    </row>
    <row r="1454" spans="2:24" x14ac:dyDescent="0.25">
      <c r="B1454" s="54"/>
      <c r="L1454" s="54"/>
      <c r="X1454" s="54"/>
    </row>
    <row r="1455" spans="2:24" x14ac:dyDescent="0.25">
      <c r="B1455" s="54"/>
      <c r="L1455" s="54"/>
      <c r="X1455" s="54"/>
    </row>
    <row r="1456" spans="2:24" x14ac:dyDescent="0.25">
      <c r="B1456" s="54"/>
      <c r="L1456" s="54"/>
      <c r="X1456" s="54"/>
    </row>
    <row r="1457" spans="2:24" x14ac:dyDescent="0.25">
      <c r="B1457" s="54"/>
      <c r="L1457" s="54"/>
      <c r="X1457" s="54"/>
    </row>
    <row r="1458" spans="2:24" x14ac:dyDescent="0.25">
      <c r="B1458" s="54"/>
      <c r="L1458" s="54"/>
      <c r="X1458" s="54"/>
    </row>
    <row r="1459" spans="2:24" x14ac:dyDescent="0.25">
      <c r="B1459" s="54"/>
      <c r="L1459" s="54"/>
      <c r="X1459" s="54"/>
    </row>
    <row r="1460" spans="2:24" x14ac:dyDescent="0.25">
      <c r="B1460" s="54"/>
      <c r="L1460" s="54"/>
      <c r="X1460" s="54"/>
    </row>
    <row r="1461" spans="2:24" x14ac:dyDescent="0.25">
      <c r="B1461" s="54"/>
      <c r="L1461" s="54"/>
      <c r="X1461" s="54"/>
    </row>
    <row r="1462" spans="2:24" x14ac:dyDescent="0.25">
      <c r="B1462" s="54"/>
      <c r="L1462" s="54"/>
      <c r="X1462" s="54"/>
    </row>
    <row r="1463" spans="2:24" x14ac:dyDescent="0.25">
      <c r="B1463" s="54"/>
      <c r="L1463" s="54"/>
      <c r="X1463" s="54"/>
    </row>
    <row r="1464" spans="2:24" x14ac:dyDescent="0.25">
      <c r="B1464" s="54"/>
      <c r="L1464" s="54"/>
      <c r="X1464" s="54"/>
    </row>
    <row r="1465" spans="2:24" x14ac:dyDescent="0.25">
      <c r="B1465" s="54"/>
      <c r="L1465" s="54"/>
      <c r="X1465" s="54"/>
    </row>
    <row r="1466" spans="2:24" x14ac:dyDescent="0.25">
      <c r="B1466" s="54"/>
      <c r="L1466" s="54"/>
      <c r="X1466" s="54"/>
    </row>
    <row r="1467" spans="2:24" x14ac:dyDescent="0.25">
      <c r="B1467" s="54"/>
      <c r="L1467" s="54"/>
      <c r="X1467" s="54"/>
    </row>
    <row r="1468" spans="2:24" x14ac:dyDescent="0.25">
      <c r="B1468" s="54"/>
      <c r="L1468" s="54"/>
      <c r="X1468" s="54"/>
    </row>
    <row r="1469" spans="2:24" x14ac:dyDescent="0.25">
      <c r="B1469" s="54"/>
      <c r="L1469" s="54"/>
      <c r="X1469" s="54"/>
    </row>
    <row r="1470" spans="2:24" x14ac:dyDescent="0.25">
      <c r="B1470" s="54"/>
      <c r="L1470" s="54"/>
      <c r="X1470" s="54"/>
    </row>
    <row r="1471" spans="2:24" x14ac:dyDescent="0.25">
      <c r="B1471" s="54"/>
      <c r="L1471" s="54"/>
      <c r="X1471" s="54"/>
    </row>
    <row r="1472" spans="2:24" x14ac:dyDescent="0.25">
      <c r="B1472" s="54"/>
      <c r="L1472" s="54"/>
      <c r="X1472" s="54"/>
    </row>
    <row r="1473" spans="2:24" x14ac:dyDescent="0.25">
      <c r="B1473" s="54"/>
      <c r="L1473" s="54"/>
      <c r="X1473" s="54"/>
    </row>
    <row r="1474" spans="2:24" x14ac:dyDescent="0.25">
      <c r="B1474" s="54"/>
      <c r="L1474" s="54"/>
      <c r="X1474" s="54"/>
    </row>
    <row r="1475" spans="2:24" x14ac:dyDescent="0.25">
      <c r="B1475" s="54"/>
      <c r="L1475" s="54"/>
      <c r="X1475" s="54"/>
    </row>
    <row r="1476" spans="2:24" x14ac:dyDescent="0.25">
      <c r="B1476" s="54"/>
      <c r="L1476" s="54"/>
      <c r="X1476" s="54"/>
    </row>
    <row r="1477" spans="2:24" x14ac:dyDescent="0.25">
      <c r="B1477" s="54"/>
      <c r="L1477" s="54"/>
      <c r="X1477" s="54"/>
    </row>
    <row r="1478" spans="2:24" x14ac:dyDescent="0.25">
      <c r="B1478" s="54"/>
      <c r="L1478" s="54"/>
      <c r="X1478" s="54"/>
    </row>
    <row r="1479" spans="2:24" x14ac:dyDescent="0.25">
      <c r="B1479" s="54"/>
      <c r="L1479" s="54"/>
      <c r="X1479" s="54"/>
    </row>
    <row r="1480" spans="2:24" x14ac:dyDescent="0.25">
      <c r="B1480" s="54"/>
      <c r="L1480" s="54"/>
      <c r="X1480" s="54"/>
    </row>
    <row r="1481" spans="2:24" x14ac:dyDescent="0.25">
      <c r="B1481" s="54"/>
      <c r="L1481" s="54"/>
      <c r="X1481" s="54"/>
    </row>
    <row r="1482" spans="2:24" x14ac:dyDescent="0.25">
      <c r="B1482" s="54"/>
      <c r="L1482" s="54"/>
      <c r="X1482" s="54"/>
    </row>
    <row r="1483" spans="2:24" x14ac:dyDescent="0.25">
      <c r="B1483" s="54"/>
      <c r="L1483" s="54"/>
      <c r="X1483" s="54"/>
    </row>
    <row r="1484" spans="2:24" x14ac:dyDescent="0.25">
      <c r="B1484" s="54"/>
      <c r="L1484" s="54"/>
      <c r="X1484" s="54"/>
    </row>
    <row r="1485" spans="2:24" x14ac:dyDescent="0.25">
      <c r="B1485" s="54"/>
      <c r="L1485" s="54"/>
      <c r="X1485" s="54"/>
    </row>
    <row r="1486" spans="2:24" x14ac:dyDescent="0.25">
      <c r="B1486" s="54"/>
      <c r="L1486" s="54"/>
      <c r="X1486" s="54"/>
    </row>
    <row r="1487" spans="2:24" x14ac:dyDescent="0.25">
      <c r="B1487" s="54"/>
      <c r="L1487" s="54"/>
      <c r="X1487" s="54"/>
    </row>
    <row r="1488" spans="2:24" x14ac:dyDescent="0.25">
      <c r="B1488" s="54"/>
      <c r="L1488" s="54"/>
      <c r="X1488" s="54"/>
    </row>
    <row r="1489" spans="2:24" x14ac:dyDescent="0.25">
      <c r="B1489" s="54"/>
      <c r="L1489" s="54"/>
      <c r="X1489" s="54"/>
    </row>
    <row r="1490" spans="2:24" x14ac:dyDescent="0.25">
      <c r="B1490" s="54"/>
      <c r="L1490" s="54"/>
      <c r="X1490" s="54"/>
    </row>
    <row r="1491" spans="2:24" x14ac:dyDescent="0.25">
      <c r="B1491" s="54"/>
      <c r="L1491" s="54"/>
      <c r="X1491" s="54"/>
    </row>
    <row r="1492" spans="2:24" x14ac:dyDescent="0.25">
      <c r="B1492" s="54"/>
      <c r="L1492" s="54"/>
      <c r="X1492" s="54"/>
    </row>
    <row r="1493" spans="2:24" x14ac:dyDescent="0.25">
      <c r="B1493" s="54"/>
      <c r="L1493" s="54"/>
      <c r="X1493" s="54"/>
    </row>
    <row r="1494" spans="2:24" x14ac:dyDescent="0.25">
      <c r="B1494" s="54"/>
      <c r="L1494" s="54"/>
      <c r="X1494" s="54"/>
    </row>
    <row r="1495" spans="2:24" x14ac:dyDescent="0.25">
      <c r="B1495" s="54"/>
      <c r="L1495" s="54"/>
      <c r="X1495" s="54"/>
    </row>
    <row r="1496" spans="2:24" x14ac:dyDescent="0.25">
      <c r="B1496" s="54"/>
      <c r="L1496" s="54"/>
      <c r="X1496" s="54"/>
    </row>
    <row r="1497" spans="2:24" x14ac:dyDescent="0.25">
      <c r="B1497" s="54"/>
      <c r="L1497" s="54"/>
      <c r="X1497" s="54"/>
    </row>
    <row r="1498" spans="2:24" x14ac:dyDescent="0.25">
      <c r="B1498" s="54"/>
      <c r="L1498" s="54"/>
      <c r="X1498" s="54"/>
    </row>
    <row r="1499" spans="2:24" x14ac:dyDescent="0.25">
      <c r="B1499" s="54"/>
      <c r="L1499" s="54"/>
      <c r="X1499" s="54"/>
    </row>
    <row r="1500" spans="2:24" x14ac:dyDescent="0.25">
      <c r="B1500" s="54"/>
      <c r="L1500" s="54"/>
      <c r="X1500" s="54"/>
    </row>
    <row r="1501" spans="2:24" x14ac:dyDescent="0.25">
      <c r="B1501" s="54"/>
      <c r="L1501" s="54"/>
      <c r="X1501" s="54"/>
    </row>
    <row r="1502" spans="2:24" x14ac:dyDescent="0.25">
      <c r="B1502" s="54"/>
      <c r="L1502" s="54"/>
      <c r="X1502" s="54"/>
    </row>
    <row r="1503" spans="2:24" x14ac:dyDescent="0.25">
      <c r="B1503" s="54"/>
      <c r="L1503" s="54"/>
      <c r="X1503" s="54"/>
    </row>
    <row r="1504" spans="2:24" x14ac:dyDescent="0.25">
      <c r="B1504" s="54"/>
      <c r="L1504" s="54"/>
      <c r="X1504" s="54"/>
    </row>
    <row r="1505" spans="2:24" x14ac:dyDescent="0.25">
      <c r="B1505" s="54"/>
      <c r="L1505" s="54"/>
      <c r="X1505" s="54"/>
    </row>
    <row r="1506" spans="2:24" x14ac:dyDescent="0.25">
      <c r="B1506" s="54"/>
      <c r="L1506" s="54"/>
      <c r="X1506" s="54"/>
    </row>
    <row r="1507" spans="2:24" x14ac:dyDescent="0.25">
      <c r="B1507" s="54"/>
      <c r="L1507" s="54"/>
      <c r="X1507" s="54"/>
    </row>
    <row r="1508" spans="2:24" x14ac:dyDescent="0.25">
      <c r="B1508" s="54"/>
      <c r="L1508" s="54"/>
      <c r="X1508" s="54"/>
    </row>
    <row r="1509" spans="2:24" x14ac:dyDescent="0.25">
      <c r="B1509" s="54"/>
      <c r="L1509" s="54"/>
      <c r="X1509" s="54"/>
    </row>
    <row r="1510" spans="2:24" x14ac:dyDescent="0.25">
      <c r="B1510" s="54"/>
      <c r="L1510" s="54"/>
      <c r="X1510" s="54"/>
    </row>
    <row r="1511" spans="2:24" x14ac:dyDescent="0.25">
      <c r="B1511" s="54"/>
      <c r="L1511" s="54"/>
      <c r="X1511" s="54"/>
    </row>
    <row r="1512" spans="2:24" x14ac:dyDescent="0.25">
      <c r="B1512" s="54"/>
      <c r="L1512" s="54"/>
      <c r="X1512" s="54"/>
    </row>
    <row r="1513" spans="2:24" x14ac:dyDescent="0.25">
      <c r="B1513" s="54"/>
      <c r="L1513" s="54"/>
      <c r="X1513" s="54"/>
    </row>
    <row r="1514" spans="2:24" x14ac:dyDescent="0.25">
      <c r="B1514" s="54"/>
      <c r="L1514" s="54"/>
      <c r="X1514" s="54"/>
    </row>
    <row r="1515" spans="2:24" x14ac:dyDescent="0.25">
      <c r="B1515" s="54"/>
      <c r="L1515" s="54"/>
      <c r="X1515" s="54"/>
    </row>
    <row r="1516" spans="2:24" x14ac:dyDescent="0.25">
      <c r="B1516" s="54"/>
      <c r="L1516" s="54"/>
      <c r="X1516" s="54"/>
    </row>
    <row r="1517" spans="2:24" x14ac:dyDescent="0.25">
      <c r="B1517" s="54"/>
      <c r="L1517" s="54"/>
      <c r="X1517" s="54"/>
    </row>
    <row r="1518" spans="2:24" x14ac:dyDescent="0.25">
      <c r="B1518" s="54"/>
      <c r="L1518" s="54"/>
      <c r="X1518" s="54"/>
    </row>
    <row r="1519" spans="2:24" x14ac:dyDescent="0.25">
      <c r="B1519" s="54"/>
      <c r="L1519" s="54"/>
      <c r="X1519" s="54"/>
    </row>
    <row r="1520" spans="2:24" x14ac:dyDescent="0.25">
      <c r="B1520" s="54"/>
      <c r="L1520" s="54"/>
      <c r="X1520" s="54"/>
    </row>
    <row r="1521" spans="2:24" x14ac:dyDescent="0.25">
      <c r="B1521" s="54"/>
      <c r="L1521" s="54"/>
      <c r="X1521" s="54"/>
    </row>
    <row r="1522" spans="2:24" x14ac:dyDescent="0.25">
      <c r="B1522" s="54"/>
      <c r="L1522" s="54"/>
      <c r="X1522" s="54"/>
    </row>
    <row r="1523" spans="2:24" x14ac:dyDescent="0.25">
      <c r="B1523" s="54"/>
      <c r="L1523" s="54"/>
      <c r="X1523" s="54"/>
    </row>
    <row r="1524" spans="2:24" x14ac:dyDescent="0.25">
      <c r="B1524" s="54"/>
      <c r="L1524" s="54"/>
      <c r="X1524" s="54"/>
    </row>
    <row r="1525" spans="2:24" x14ac:dyDescent="0.25">
      <c r="B1525" s="54"/>
      <c r="L1525" s="54"/>
      <c r="X1525" s="54"/>
    </row>
    <row r="1526" spans="2:24" x14ac:dyDescent="0.25">
      <c r="B1526" s="54"/>
      <c r="L1526" s="54"/>
      <c r="X1526" s="54"/>
    </row>
    <row r="1527" spans="2:24" x14ac:dyDescent="0.25">
      <c r="B1527" s="54"/>
      <c r="L1527" s="54"/>
      <c r="X1527" s="54"/>
    </row>
    <row r="1528" spans="2:24" x14ac:dyDescent="0.25">
      <c r="B1528" s="54"/>
      <c r="L1528" s="54"/>
      <c r="X1528" s="54"/>
    </row>
    <row r="1529" spans="2:24" x14ac:dyDescent="0.25">
      <c r="B1529" s="54"/>
      <c r="L1529" s="54"/>
      <c r="X1529" s="54"/>
    </row>
    <row r="1530" spans="2:24" x14ac:dyDescent="0.25">
      <c r="B1530" s="54"/>
      <c r="L1530" s="54"/>
      <c r="X1530" s="54"/>
    </row>
    <row r="1531" spans="2:24" x14ac:dyDescent="0.25">
      <c r="B1531" s="54"/>
      <c r="L1531" s="54"/>
      <c r="X1531" s="54"/>
    </row>
    <row r="1532" spans="2:24" x14ac:dyDescent="0.25">
      <c r="B1532" s="54"/>
      <c r="L1532" s="54"/>
      <c r="X1532" s="54"/>
    </row>
    <row r="1533" spans="2:24" x14ac:dyDescent="0.25">
      <c r="B1533" s="54"/>
      <c r="L1533" s="54"/>
      <c r="X1533" s="54"/>
    </row>
    <row r="1534" spans="2:24" x14ac:dyDescent="0.25">
      <c r="B1534" s="54"/>
      <c r="L1534" s="54"/>
      <c r="X1534" s="54"/>
    </row>
    <row r="1535" spans="2:24" x14ac:dyDescent="0.25">
      <c r="B1535" s="54"/>
      <c r="L1535" s="54"/>
      <c r="X1535" s="54"/>
    </row>
    <row r="1536" spans="2:24" x14ac:dyDescent="0.25">
      <c r="B1536" s="54"/>
      <c r="L1536" s="54"/>
      <c r="X1536" s="54"/>
    </row>
    <row r="1537" spans="2:24" x14ac:dyDescent="0.25">
      <c r="B1537" s="54"/>
      <c r="L1537" s="54"/>
      <c r="X1537" s="54"/>
    </row>
    <row r="1538" spans="2:24" x14ac:dyDescent="0.25">
      <c r="B1538" s="54"/>
      <c r="L1538" s="54"/>
      <c r="X1538" s="54"/>
    </row>
    <row r="1539" spans="2:24" x14ac:dyDescent="0.25">
      <c r="B1539" s="54"/>
      <c r="L1539" s="54"/>
      <c r="X1539" s="54"/>
    </row>
    <row r="1540" spans="2:24" x14ac:dyDescent="0.25">
      <c r="B1540" s="54"/>
      <c r="L1540" s="54"/>
      <c r="X1540" s="54"/>
    </row>
    <row r="1541" spans="2:24" x14ac:dyDescent="0.25">
      <c r="B1541" s="54"/>
      <c r="L1541" s="54"/>
      <c r="X1541" s="54"/>
    </row>
    <row r="1542" spans="2:24" x14ac:dyDescent="0.25">
      <c r="B1542" s="54"/>
      <c r="L1542" s="54"/>
      <c r="X1542" s="54"/>
    </row>
    <row r="1543" spans="2:24" x14ac:dyDescent="0.25">
      <c r="B1543" s="54"/>
      <c r="L1543" s="54"/>
      <c r="X1543" s="54"/>
    </row>
    <row r="1544" spans="2:24" x14ac:dyDescent="0.25">
      <c r="B1544" s="54"/>
      <c r="L1544" s="54"/>
      <c r="X1544" s="54"/>
    </row>
    <row r="1545" spans="2:24" x14ac:dyDescent="0.25">
      <c r="B1545" s="54"/>
      <c r="L1545" s="54"/>
      <c r="X1545" s="54"/>
    </row>
    <row r="1546" spans="2:24" x14ac:dyDescent="0.25">
      <c r="B1546" s="54"/>
      <c r="L1546" s="54"/>
      <c r="X1546" s="54"/>
    </row>
    <row r="1547" spans="2:24" x14ac:dyDescent="0.25">
      <c r="B1547" s="54"/>
      <c r="L1547" s="54"/>
      <c r="X1547" s="54"/>
    </row>
    <row r="1548" spans="2:24" x14ac:dyDescent="0.25">
      <c r="B1548" s="54"/>
      <c r="L1548" s="54"/>
      <c r="X1548" s="54"/>
    </row>
    <row r="1549" spans="2:24" x14ac:dyDescent="0.25">
      <c r="B1549" s="54"/>
      <c r="L1549" s="54"/>
      <c r="X1549" s="54"/>
    </row>
    <row r="1550" spans="2:24" x14ac:dyDescent="0.25">
      <c r="B1550" s="54"/>
      <c r="L1550" s="54"/>
      <c r="X1550" s="54"/>
    </row>
    <row r="1551" spans="2:24" x14ac:dyDescent="0.25">
      <c r="B1551" s="54"/>
      <c r="L1551" s="54"/>
      <c r="X1551" s="54"/>
    </row>
    <row r="1552" spans="2:24" x14ac:dyDescent="0.25">
      <c r="B1552" s="54"/>
      <c r="L1552" s="54"/>
      <c r="X1552" s="54"/>
    </row>
    <row r="1553" spans="2:24" x14ac:dyDescent="0.25">
      <c r="B1553" s="54"/>
      <c r="L1553" s="54"/>
      <c r="X1553" s="54"/>
    </row>
    <row r="1554" spans="2:24" x14ac:dyDescent="0.25">
      <c r="B1554" s="54"/>
      <c r="L1554" s="54"/>
      <c r="X1554" s="54"/>
    </row>
    <row r="1555" spans="2:24" x14ac:dyDescent="0.25">
      <c r="B1555" s="54"/>
      <c r="L1555" s="54"/>
      <c r="X1555" s="54"/>
    </row>
    <row r="1556" spans="2:24" x14ac:dyDescent="0.25">
      <c r="B1556" s="54"/>
      <c r="L1556" s="54"/>
      <c r="X1556" s="54"/>
    </row>
    <row r="1557" spans="2:24" x14ac:dyDescent="0.25">
      <c r="B1557" s="54"/>
      <c r="L1557" s="54"/>
      <c r="X1557" s="54"/>
    </row>
    <row r="1558" spans="2:24" x14ac:dyDescent="0.25">
      <c r="B1558" s="54"/>
      <c r="L1558" s="54"/>
      <c r="X1558" s="54"/>
    </row>
    <row r="1559" spans="2:24" x14ac:dyDescent="0.25">
      <c r="B1559" s="54"/>
      <c r="L1559" s="54"/>
      <c r="X1559" s="54"/>
    </row>
    <row r="1560" spans="2:24" x14ac:dyDescent="0.25">
      <c r="B1560" s="54"/>
      <c r="L1560" s="54"/>
      <c r="X1560" s="54"/>
    </row>
    <row r="1561" spans="2:24" x14ac:dyDescent="0.25">
      <c r="B1561" s="54"/>
      <c r="L1561" s="54"/>
      <c r="X1561" s="54"/>
    </row>
    <row r="1562" spans="2:24" x14ac:dyDescent="0.25">
      <c r="B1562" s="54"/>
      <c r="L1562" s="54"/>
      <c r="X1562" s="54"/>
    </row>
    <row r="1563" spans="2:24" x14ac:dyDescent="0.25">
      <c r="B1563" s="54"/>
      <c r="L1563" s="54"/>
      <c r="X1563" s="54"/>
    </row>
    <row r="1564" spans="2:24" x14ac:dyDescent="0.25">
      <c r="B1564" s="54"/>
      <c r="L1564" s="54"/>
      <c r="X1564" s="54"/>
    </row>
    <row r="1565" spans="2:24" x14ac:dyDescent="0.25">
      <c r="B1565" s="54"/>
      <c r="L1565" s="54"/>
      <c r="X1565" s="54"/>
    </row>
    <row r="1566" spans="2:24" x14ac:dyDescent="0.25">
      <c r="B1566" s="54"/>
      <c r="L1566" s="54"/>
      <c r="X1566" s="54"/>
    </row>
    <row r="1567" spans="2:24" x14ac:dyDescent="0.25">
      <c r="B1567" s="54"/>
      <c r="L1567" s="54"/>
      <c r="X1567" s="54"/>
    </row>
    <row r="1568" spans="2:24" x14ac:dyDescent="0.25">
      <c r="B1568" s="54"/>
      <c r="L1568" s="54"/>
      <c r="X1568" s="54"/>
    </row>
    <row r="1569" spans="2:24" x14ac:dyDescent="0.25">
      <c r="B1569" s="54"/>
      <c r="L1569" s="54"/>
      <c r="X1569" s="54"/>
    </row>
    <row r="1570" spans="2:24" x14ac:dyDescent="0.25">
      <c r="B1570" s="54"/>
      <c r="L1570" s="54"/>
      <c r="X1570" s="54"/>
    </row>
    <row r="1571" spans="2:24" x14ac:dyDescent="0.25">
      <c r="B1571" s="54"/>
      <c r="L1571" s="54"/>
      <c r="X1571" s="54"/>
    </row>
    <row r="1572" spans="2:24" x14ac:dyDescent="0.25">
      <c r="B1572" s="54"/>
      <c r="L1572" s="54"/>
      <c r="X1572" s="54"/>
    </row>
    <row r="1573" spans="2:24" x14ac:dyDescent="0.25">
      <c r="B1573" s="54"/>
      <c r="L1573" s="54"/>
      <c r="X1573" s="54"/>
    </row>
    <row r="1574" spans="2:24" x14ac:dyDescent="0.25">
      <c r="B1574" s="54"/>
      <c r="L1574" s="54"/>
      <c r="X1574" s="54"/>
    </row>
    <row r="1575" spans="2:24" x14ac:dyDescent="0.25">
      <c r="B1575" s="54"/>
      <c r="L1575" s="54"/>
      <c r="X1575" s="54"/>
    </row>
    <row r="1576" spans="2:24" x14ac:dyDescent="0.25">
      <c r="B1576" s="54"/>
      <c r="L1576" s="54"/>
      <c r="X1576" s="54"/>
    </row>
    <row r="1577" spans="2:24" x14ac:dyDescent="0.25">
      <c r="B1577" s="54"/>
      <c r="L1577" s="54"/>
      <c r="X1577" s="54"/>
    </row>
    <row r="1578" spans="2:24" x14ac:dyDescent="0.25">
      <c r="B1578" s="54"/>
      <c r="L1578" s="54"/>
      <c r="X1578" s="54"/>
    </row>
    <row r="1579" spans="2:24" x14ac:dyDescent="0.25">
      <c r="B1579" s="54"/>
      <c r="L1579" s="54"/>
      <c r="X1579" s="54"/>
    </row>
    <row r="1580" spans="2:24" x14ac:dyDescent="0.25">
      <c r="B1580" s="54"/>
      <c r="L1580" s="54"/>
      <c r="X1580" s="54"/>
    </row>
    <row r="1581" spans="2:24" x14ac:dyDescent="0.25">
      <c r="B1581" s="54"/>
      <c r="L1581" s="54"/>
      <c r="X1581" s="54"/>
    </row>
    <row r="1582" spans="2:24" x14ac:dyDescent="0.25">
      <c r="B1582" s="54"/>
      <c r="L1582" s="54"/>
      <c r="X1582" s="54"/>
    </row>
    <row r="1583" spans="2:24" x14ac:dyDescent="0.25">
      <c r="B1583" s="54"/>
      <c r="L1583" s="54"/>
      <c r="X1583" s="54"/>
    </row>
    <row r="1584" spans="2:24" x14ac:dyDescent="0.25">
      <c r="B1584" s="54"/>
      <c r="L1584" s="54"/>
      <c r="X1584" s="54"/>
    </row>
    <row r="1585" spans="2:24" x14ac:dyDescent="0.25">
      <c r="B1585" s="54"/>
      <c r="L1585" s="54"/>
      <c r="X1585" s="54"/>
    </row>
    <row r="1586" spans="2:24" x14ac:dyDescent="0.25">
      <c r="B1586" s="54"/>
      <c r="L1586" s="54"/>
      <c r="X1586" s="54"/>
    </row>
    <row r="1587" spans="2:24" x14ac:dyDescent="0.25">
      <c r="B1587" s="54"/>
      <c r="L1587" s="54"/>
      <c r="X1587" s="54"/>
    </row>
    <row r="1588" spans="2:24" x14ac:dyDescent="0.25">
      <c r="B1588" s="54"/>
      <c r="L1588" s="54"/>
      <c r="X1588" s="54"/>
    </row>
    <row r="1589" spans="2:24" x14ac:dyDescent="0.25">
      <c r="B1589" s="54"/>
      <c r="L1589" s="54"/>
      <c r="X1589" s="54"/>
    </row>
    <row r="1590" spans="2:24" x14ac:dyDescent="0.25">
      <c r="B1590" s="54"/>
      <c r="L1590" s="54"/>
      <c r="X1590" s="54"/>
    </row>
    <row r="1591" spans="2:24" x14ac:dyDescent="0.25">
      <c r="B1591" s="54"/>
      <c r="L1591" s="54"/>
      <c r="X1591" s="54"/>
    </row>
    <row r="1592" spans="2:24" x14ac:dyDescent="0.25">
      <c r="B1592" s="54"/>
      <c r="L1592" s="54"/>
      <c r="X1592" s="54"/>
    </row>
    <row r="1593" spans="2:24" x14ac:dyDescent="0.25">
      <c r="B1593" s="54"/>
      <c r="L1593" s="54"/>
      <c r="X1593" s="54"/>
    </row>
    <row r="1594" spans="2:24" x14ac:dyDescent="0.25">
      <c r="B1594" s="54"/>
      <c r="L1594" s="54"/>
      <c r="X1594" s="54"/>
    </row>
    <row r="1595" spans="2:24" x14ac:dyDescent="0.25">
      <c r="B1595" s="54"/>
      <c r="L1595" s="54"/>
      <c r="X1595" s="54"/>
    </row>
    <row r="1596" spans="2:24" x14ac:dyDescent="0.25">
      <c r="B1596" s="54"/>
      <c r="L1596" s="54"/>
      <c r="X1596" s="54"/>
    </row>
    <row r="1597" spans="2:24" x14ac:dyDescent="0.25">
      <c r="B1597" s="54"/>
      <c r="L1597" s="54"/>
      <c r="X1597" s="54"/>
    </row>
    <row r="1598" spans="2:24" x14ac:dyDescent="0.25">
      <c r="B1598" s="54"/>
      <c r="L1598" s="54"/>
      <c r="X1598" s="54"/>
    </row>
    <row r="1599" spans="2:24" x14ac:dyDescent="0.25">
      <c r="B1599" s="54"/>
      <c r="L1599" s="54"/>
      <c r="X1599" s="54"/>
    </row>
    <row r="1600" spans="2:24" x14ac:dyDescent="0.25">
      <c r="B1600" s="54"/>
      <c r="L1600" s="54"/>
      <c r="X1600" s="54"/>
    </row>
    <row r="1601" spans="2:24" x14ac:dyDescent="0.25">
      <c r="B1601" s="54"/>
      <c r="L1601" s="54"/>
      <c r="X1601" s="54"/>
    </row>
    <row r="1602" spans="2:24" x14ac:dyDescent="0.25">
      <c r="B1602" s="54"/>
      <c r="L1602" s="54"/>
      <c r="X1602" s="54"/>
    </row>
    <row r="1603" spans="2:24" x14ac:dyDescent="0.25">
      <c r="B1603" s="54"/>
      <c r="L1603" s="54"/>
      <c r="X1603" s="54"/>
    </row>
    <row r="1604" spans="2:24" x14ac:dyDescent="0.25">
      <c r="B1604" s="54"/>
      <c r="L1604" s="54"/>
      <c r="X1604" s="54"/>
    </row>
    <row r="1605" spans="2:24" x14ac:dyDescent="0.25">
      <c r="B1605" s="54"/>
      <c r="L1605" s="54"/>
      <c r="X1605" s="54"/>
    </row>
    <row r="1606" spans="2:24" x14ac:dyDescent="0.25">
      <c r="B1606" s="54"/>
      <c r="L1606" s="54"/>
      <c r="X1606" s="54"/>
    </row>
    <row r="1607" spans="2:24" x14ac:dyDescent="0.25">
      <c r="B1607" s="54"/>
      <c r="L1607" s="54"/>
      <c r="X1607" s="54"/>
    </row>
    <row r="1608" spans="2:24" x14ac:dyDescent="0.25">
      <c r="B1608" s="54"/>
      <c r="L1608" s="54"/>
      <c r="X1608" s="54"/>
    </row>
    <row r="1609" spans="2:24" x14ac:dyDescent="0.25">
      <c r="B1609" s="54"/>
      <c r="L1609" s="54"/>
      <c r="X1609" s="54"/>
    </row>
    <row r="1610" spans="2:24" x14ac:dyDescent="0.25">
      <c r="B1610" s="54"/>
      <c r="L1610" s="54"/>
      <c r="X1610" s="54"/>
    </row>
    <row r="1611" spans="2:24" x14ac:dyDescent="0.25">
      <c r="B1611" s="54"/>
      <c r="L1611" s="54"/>
      <c r="X1611" s="54"/>
    </row>
    <row r="1612" spans="2:24" x14ac:dyDescent="0.25">
      <c r="B1612" s="54"/>
      <c r="L1612" s="54"/>
      <c r="X1612" s="54"/>
    </row>
    <row r="1613" spans="2:24" x14ac:dyDescent="0.25">
      <c r="B1613" s="54"/>
      <c r="L1613" s="54"/>
      <c r="X1613" s="54"/>
    </row>
    <row r="1614" spans="2:24" x14ac:dyDescent="0.25">
      <c r="B1614" s="54"/>
      <c r="L1614" s="54"/>
      <c r="X1614" s="54"/>
    </row>
    <row r="1615" spans="2:24" x14ac:dyDescent="0.25">
      <c r="B1615" s="54"/>
      <c r="L1615" s="54"/>
      <c r="X1615" s="54"/>
    </row>
    <row r="1616" spans="2:24" x14ac:dyDescent="0.25">
      <c r="B1616" s="54"/>
      <c r="L1616" s="54"/>
      <c r="X1616" s="54"/>
    </row>
    <row r="1617" spans="2:24" x14ac:dyDescent="0.25">
      <c r="B1617" s="54"/>
      <c r="L1617" s="54"/>
      <c r="X1617" s="54"/>
    </row>
    <row r="1618" spans="2:24" x14ac:dyDescent="0.25">
      <c r="B1618" s="54"/>
      <c r="L1618" s="54"/>
      <c r="X1618" s="54"/>
    </row>
    <row r="1619" spans="2:24" x14ac:dyDescent="0.25">
      <c r="B1619" s="54"/>
      <c r="L1619" s="54"/>
      <c r="X1619" s="54"/>
    </row>
    <row r="1620" spans="2:24" x14ac:dyDescent="0.25">
      <c r="B1620" s="54"/>
      <c r="L1620" s="54"/>
      <c r="X1620" s="54"/>
    </row>
    <row r="1621" spans="2:24" x14ac:dyDescent="0.25">
      <c r="B1621" s="54"/>
      <c r="L1621" s="54"/>
      <c r="X1621" s="54"/>
    </row>
    <row r="1622" spans="2:24" x14ac:dyDescent="0.25">
      <c r="B1622" s="54"/>
      <c r="L1622" s="54"/>
      <c r="X1622" s="54"/>
    </row>
    <row r="1623" spans="2:24" x14ac:dyDescent="0.25">
      <c r="B1623" s="54"/>
      <c r="L1623" s="54"/>
      <c r="X1623" s="54"/>
    </row>
    <row r="1624" spans="2:24" x14ac:dyDescent="0.25">
      <c r="B1624" s="54"/>
      <c r="L1624" s="54"/>
      <c r="X1624" s="54"/>
    </row>
    <row r="1625" spans="2:24" x14ac:dyDescent="0.25">
      <c r="B1625" s="54"/>
      <c r="L1625" s="54"/>
      <c r="X1625" s="54"/>
    </row>
    <row r="1626" spans="2:24" x14ac:dyDescent="0.25">
      <c r="B1626" s="54"/>
      <c r="L1626" s="54"/>
      <c r="X1626" s="54"/>
    </row>
    <row r="1627" spans="2:24" x14ac:dyDescent="0.25">
      <c r="B1627" s="54"/>
      <c r="L1627" s="54"/>
      <c r="X1627" s="54"/>
    </row>
    <row r="1628" spans="2:24" x14ac:dyDescent="0.25">
      <c r="B1628" s="54"/>
      <c r="L1628" s="54"/>
      <c r="X1628" s="54"/>
    </row>
    <row r="1629" spans="2:24" x14ac:dyDescent="0.25">
      <c r="B1629" s="54"/>
      <c r="L1629" s="54"/>
      <c r="X1629" s="54"/>
    </row>
    <row r="1630" spans="2:24" x14ac:dyDescent="0.25">
      <c r="B1630" s="54"/>
      <c r="L1630" s="54"/>
      <c r="X1630" s="54"/>
    </row>
    <row r="1631" spans="2:24" x14ac:dyDescent="0.25">
      <c r="B1631" s="54"/>
      <c r="L1631" s="54"/>
      <c r="X1631" s="54"/>
    </row>
    <row r="1632" spans="2:24" x14ac:dyDescent="0.25">
      <c r="B1632" s="54"/>
      <c r="L1632" s="54"/>
      <c r="X1632" s="54"/>
    </row>
    <row r="1633" spans="2:24" x14ac:dyDescent="0.25">
      <c r="B1633" s="54"/>
      <c r="L1633" s="54"/>
      <c r="X1633" s="54"/>
    </row>
    <row r="1634" spans="2:24" x14ac:dyDescent="0.25">
      <c r="B1634" s="54"/>
      <c r="L1634" s="54"/>
      <c r="X1634" s="54"/>
    </row>
    <row r="1635" spans="2:24" x14ac:dyDescent="0.25">
      <c r="B1635" s="54"/>
      <c r="L1635" s="54"/>
      <c r="X1635" s="54"/>
    </row>
    <row r="1636" spans="2:24" x14ac:dyDescent="0.25">
      <c r="B1636" s="54"/>
      <c r="L1636" s="54"/>
      <c r="X1636" s="54"/>
    </row>
    <row r="1637" spans="2:24" x14ac:dyDescent="0.25">
      <c r="B1637" s="54"/>
      <c r="L1637" s="54"/>
      <c r="X1637" s="54"/>
    </row>
    <row r="1638" spans="2:24" x14ac:dyDescent="0.25">
      <c r="B1638" s="54"/>
      <c r="L1638" s="54"/>
      <c r="X1638" s="54"/>
    </row>
    <row r="1639" spans="2:24" x14ac:dyDescent="0.25">
      <c r="B1639" s="54"/>
      <c r="L1639" s="54"/>
      <c r="X1639" s="54"/>
    </row>
    <row r="1640" spans="2:24" x14ac:dyDescent="0.25">
      <c r="B1640" s="54"/>
      <c r="L1640" s="54"/>
      <c r="X1640" s="54"/>
    </row>
    <row r="1641" spans="2:24" x14ac:dyDescent="0.25">
      <c r="B1641" s="54"/>
      <c r="L1641" s="54"/>
      <c r="X1641" s="54"/>
    </row>
    <row r="1642" spans="2:24" x14ac:dyDescent="0.25">
      <c r="B1642" s="54"/>
      <c r="L1642" s="54"/>
      <c r="X1642" s="54"/>
    </row>
    <row r="1643" spans="2:24" x14ac:dyDescent="0.25">
      <c r="B1643" s="54"/>
      <c r="L1643" s="54"/>
      <c r="X1643" s="54"/>
    </row>
    <row r="1644" spans="2:24" x14ac:dyDescent="0.25">
      <c r="B1644" s="54"/>
      <c r="L1644" s="54"/>
      <c r="X1644" s="54"/>
    </row>
    <row r="1645" spans="2:24" x14ac:dyDescent="0.25">
      <c r="B1645" s="54"/>
      <c r="L1645" s="54"/>
      <c r="X1645" s="54"/>
    </row>
    <row r="1646" spans="2:24" x14ac:dyDescent="0.25">
      <c r="B1646" s="54"/>
      <c r="L1646" s="54"/>
      <c r="X1646" s="54"/>
    </row>
    <row r="1647" spans="2:24" x14ac:dyDescent="0.25">
      <c r="B1647" s="54"/>
      <c r="L1647" s="54"/>
      <c r="X1647" s="54"/>
    </row>
    <row r="1648" spans="2:24" x14ac:dyDescent="0.25">
      <c r="B1648" s="54"/>
      <c r="L1648" s="54"/>
      <c r="X1648" s="54"/>
    </row>
    <row r="1649" spans="2:24" x14ac:dyDescent="0.25">
      <c r="B1649" s="54"/>
      <c r="L1649" s="54"/>
      <c r="X1649" s="54"/>
    </row>
    <row r="1650" spans="2:24" x14ac:dyDescent="0.25">
      <c r="B1650" s="54"/>
      <c r="L1650" s="54"/>
      <c r="X1650" s="54"/>
    </row>
    <row r="1651" spans="2:24" x14ac:dyDescent="0.25">
      <c r="B1651" s="54"/>
      <c r="L1651" s="54"/>
      <c r="X1651" s="54"/>
    </row>
    <row r="1652" spans="2:24" x14ac:dyDescent="0.25">
      <c r="B1652" s="54"/>
      <c r="L1652" s="54"/>
      <c r="X1652" s="54"/>
    </row>
    <row r="1653" spans="2:24" x14ac:dyDescent="0.25">
      <c r="B1653" s="54"/>
      <c r="L1653" s="54"/>
      <c r="X1653" s="54"/>
    </row>
    <row r="1654" spans="2:24" x14ac:dyDescent="0.25">
      <c r="B1654" s="54"/>
      <c r="L1654" s="54"/>
      <c r="X1654" s="54"/>
    </row>
    <row r="1655" spans="2:24" x14ac:dyDescent="0.25">
      <c r="B1655" s="54"/>
      <c r="L1655" s="54"/>
      <c r="X1655" s="54"/>
    </row>
    <row r="1656" spans="2:24" x14ac:dyDescent="0.25">
      <c r="B1656" s="54"/>
      <c r="L1656" s="54"/>
      <c r="X1656" s="54"/>
    </row>
    <row r="1657" spans="2:24" x14ac:dyDescent="0.25">
      <c r="B1657" s="54"/>
      <c r="L1657" s="54"/>
      <c r="X1657" s="54"/>
    </row>
    <row r="1658" spans="2:24" x14ac:dyDescent="0.25">
      <c r="B1658" s="54"/>
      <c r="L1658" s="54"/>
      <c r="X1658" s="54"/>
    </row>
    <row r="1659" spans="2:24" x14ac:dyDescent="0.25">
      <c r="B1659" s="54"/>
      <c r="L1659" s="54"/>
      <c r="X1659" s="54"/>
    </row>
    <row r="1660" spans="2:24" x14ac:dyDescent="0.25">
      <c r="B1660" s="54"/>
      <c r="L1660" s="54"/>
      <c r="X1660" s="54"/>
    </row>
    <row r="1661" spans="2:24" x14ac:dyDescent="0.25">
      <c r="B1661" s="54"/>
      <c r="L1661" s="54"/>
      <c r="X1661" s="54"/>
    </row>
    <row r="1662" spans="2:24" x14ac:dyDescent="0.25">
      <c r="B1662" s="54"/>
      <c r="L1662" s="54"/>
      <c r="X1662" s="54"/>
    </row>
    <row r="1663" spans="2:24" x14ac:dyDescent="0.25">
      <c r="B1663" s="54"/>
      <c r="L1663" s="54"/>
      <c r="X1663" s="54"/>
    </row>
    <row r="1664" spans="2:24" x14ac:dyDescent="0.25">
      <c r="B1664" s="54"/>
      <c r="L1664" s="54"/>
      <c r="X1664" s="54"/>
    </row>
    <row r="1665" spans="2:24" x14ac:dyDescent="0.25">
      <c r="B1665" s="54"/>
      <c r="L1665" s="54"/>
      <c r="X1665" s="54"/>
    </row>
    <row r="1666" spans="2:24" x14ac:dyDescent="0.25">
      <c r="B1666" s="54"/>
      <c r="L1666" s="54"/>
      <c r="X1666" s="54"/>
    </row>
    <row r="1667" spans="2:24" x14ac:dyDescent="0.25">
      <c r="B1667" s="54"/>
      <c r="L1667" s="54"/>
      <c r="X1667" s="54"/>
    </row>
    <row r="1668" spans="2:24" x14ac:dyDescent="0.25">
      <c r="B1668" s="54"/>
      <c r="L1668" s="54"/>
      <c r="X1668" s="54"/>
    </row>
    <row r="1669" spans="2:24" x14ac:dyDescent="0.25">
      <c r="B1669" s="54"/>
      <c r="L1669" s="54"/>
      <c r="X1669" s="54"/>
    </row>
    <row r="1670" spans="2:24" x14ac:dyDescent="0.25">
      <c r="B1670" s="54"/>
      <c r="L1670" s="54"/>
      <c r="X1670" s="54"/>
    </row>
    <row r="1671" spans="2:24" x14ac:dyDescent="0.25">
      <c r="B1671" s="54"/>
      <c r="L1671" s="54"/>
      <c r="X1671" s="54"/>
    </row>
    <row r="1672" spans="2:24" x14ac:dyDescent="0.25">
      <c r="B1672" s="54"/>
      <c r="L1672" s="54"/>
      <c r="X1672" s="54"/>
    </row>
    <row r="1673" spans="2:24" x14ac:dyDescent="0.25">
      <c r="B1673" s="54"/>
      <c r="L1673" s="54"/>
      <c r="X1673" s="54"/>
    </row>
    <row r="1674" spans="2:24" x14ac:dyDescent="0.25">
      <c r="B1674" s="54"/>
      <c r="L1674" s="54"/>
      <c r="X1674" s="54"/>
    </row>
    <row r="1675" spans="2:24" x14ac:dyDescent="0.25">
      <c r="B1675" s="54"/>
      <c r="L1675" s="54"/>
      <c r="X1675" s="54"/>
    </row>
    <row r="1676" spans="2:24" x14ac:dyDescent="0.25">
      <c r="B1676" s="54"/>
      <c r="L1676" s="54"/>
      <c r="X1676" s="54"/>
    </row>
    <row r="1677" spans="2:24" x14ac:dyDescent="0.25">
      <c r="B1677" s="54"/>
      <c r="L1677" s="54"/>
      <c r="X1677" s="54"/>
    </row>
    <row r="1678" spans="2:24" x14ac:dyDescent="0.25">
      <c r="B1678" s="54"/>
      <c r="L1678" s="54"/>
      <c r="X1678" s="54"/>
    </row>
    <row r="1679" spans="2:24" x14ac:dyDescent="0.25">
      <c r="B1679" s="54"/>
      <c r="L1679" s="54"/>
      <c r="X1679" s="54"/>
    </row>
    <row r="1680" spans="2:24" x14ac:dyDescent="0.25">
      <c r="B1680" s="54"/>
      <c r="L1680" s="54"/>
      <c r="X1680" s="54"/>
    </row>
    <row r="1681" spans="2:24" x14ac:dyDescent="0.25">
      <c r="B1681" s="54"/>
      <c r="L1681" s="54"/>
      <c r="X1681" s="54"/>
    </row>
    <row r="1682" spans="2:24" x14ac:dyDescent="0.25">
      <c r="B1682" s="54"/>
      <c r="L1682" s="54"/>
      <c r="X1682" s="54"/>
    </row>
    <row r="1683" spans="2:24" x14ac:dyDescent="0.25">
      <c r="B1683" s="54"/>
      <c r="L1683" s="54"/>
      <c r="X1683" s="54"/>
    </row>
    <row r="1684" spans="2:24" x14ac:dyDescent="0.25">
      <c r="B1684" s="54"/>
      <c r="L1684" s="54"/>
      <c r="X1684" s="54"/>
    </row>
    <row r="1685" spans="2:24" x14ac:dyDescent="0.25">
      <c r="B1685" s="54"/>
      <c r="L1685" s="54"/>
      <c r="X1685" s="54"/>
    </row>
    <row r="1686" spans="2:24" x14ac:dyDescent="0.25">
      <c r="B1686" s="54"/>
      <c r="L1686" s="54"/>
      <c r="X1686" s="54"/>
    </row>
    <row r="1687" spans="2:24" x14ac:dyDescent="0.25">
      <c r="B1687" s="54"/>
      <c r="L1687" s="54"/>
      <c r="X1687" s="54"/>
    </row>
    <row r="1688" spans="2:24" x14ac:dyDescent="0.25">
      <c r="B1688" s="54"/>
      <c r="L1688" s="54"/>
      <c r="X1688" s="54"/>
    </row>
    <row r="1689" spans="2:24" x14ac:dyDescent="0.25">
      <c r="B1689" s="54"/>
      <c r="L1689" s="54"/>
      <c r="X1689" s="54"/>
    </row>
    <row r="1690" spans="2:24" x14ac:dyDescent="0.25">
      <c r="B1690" s="54"/>
      <c r="L1690" s="54"/>
      <c r="X1690" s="54"/>
    </row>
    <row r="1691" spans="2:24" x14ac:dyDescent="0.25">
      <c r="B1691" s="54"/>
      <c r="L1691" s="54"/>
      <c r="X1691" s="54"/>
    </row>
    <row r="1692" spans="2:24" x14ac:dyDescent="0.25">
      <c r="B1692" s="54"/>
      <c r="L1692" s="54"/>
      <c r="X1692" s="54"/>
    </row>
    <row r="1693" spans="2:24" x14ac:dyDescent="0.25">
      <c r="B1693" s="54"/>
      <c r="L1693" s="54"/>
      <c r="X1693" s="54"/>
    </row>
    <row r="1694" spans="2:24" x14ac:dyDescent="0.25">
      <c r="B1694" s="54"/>
      <c r="L1694" s="54"/>
      <c r="X1694" s="54"/>
    </row>
    <row r="1695" spans="2:24" x14ac:dyDescent="0.25">
      <c r="B1695" s="54"/>
      <c r="L1695" s="54"/>
      <c r="X1695" s="54"/>
    </row>
    <row r="1696" spans="2:24" x14ac:dyDescent="0.25">
      <c r="B1696" s="54"/>
      <c r="L1696" s="54"/>
      <c r="X1696" s="54"/>
    </row>
    <row r="1697" spans="2:24" x14ac:dyDescent="0.25">
      <c r="B1697" s="54"/>
      <c r="L1697" s="54"/>
      <c r="X1697" s="54"/>
    </row>
    <row r="1698" spans="2:24" x14ac:dyDescent="0.25">
      <c r="B1698" s="54"/>
      <c r="L1698" s="54"/>
      <c r="X1698" s="54"/>
    </row>
    <row r="1699" spans="2:24" x14ac:dyDescent="0.25">
      <c r="B1699" s="54"/>
      <c r="L1699" s="54"/>
      <c r="X1699" s="54"/>
    </row>
    <row r="1700" spans="2:24" x14ac:dyDescent="0.25">
      <c r="B1700" s="54"/>
      <c r="L1700" s="54"/>
      <c r="X1700" s="54"/>
    </row>
    <row r="1701" spans="2:24" x14ac:dyDescent="0.25">
      <c r="B1701" s="54"/>
      <c r="L1701" s="54"/>
      <c r="X1701" s="54"/>
    </row>
    <row r="1702" spans="2:24" x14ac:dyDescent="0.25">
      <c r="B1702" s="54"/>
      <c r="L1702" s="54"/>
      <c r="X1702" s="54"/>
    </row>
    <row r="1703" spans="2:24" x14ac:dyDescent="0.25">
      <c r="B1703" s="54"/>
      <c r="L1703" s="54"/>
      <c r="X1703" s="54"/>
    </row>
    <row r="1704" spans="2:24" x14ac:dyDescent="0.25">
      <c r="B1704" s="54"/>
      <c r="L1704" s="54"/>
      <c r="X1704" s="54"/>
    </row>
    <row r="1705" spans="2:24" x14ac:dyDescent="0.25">
      <c r="B1705" s="54"/>
      <c r="L1705" s="54"/>
      <c r="X1705" s="54"/>
    </row>
    <row r="1706" spans="2:24" x14ac:dyDescent="0.25">
      <c r="B1706" s="54"/>
      <c r="L1706" s="54"/>
      <c r="X1706" s="54"/>
    </row>
    <row r="1707" spans="2:24" x14ac:dyDescent="0.25">
      <c r="B1707" s="54"/>
      <c r="L1707" s="54"/>
      <c r="X1707" s="54"/>
    </row>
    <row r="1708" spans="2:24" x14ac:dyDescent="0.25">
      <c r="B1708" s="54"/>
      <c r="L1708" s="54"/>
      <c r="X1708" s="54"/>
    </row>
    <row r="1709" spans="2:24" x14ac:dyDescent="0.25">
      <c r="B1709" s="54"/>
      <c r="L1709" s="54"/>
      <c r="X1709" s="54"/>
    </row>
    <row r="1710" spans="2:24" x14ac:dyDescent="0.25">
      <c r="B1710" s="54"/>
      <c r="L1710" s="54"/>
      <c r="X1710" s="54"/>
    </row>
    <row r="1711" spans="2:24" x14ac:dyDescent="0.25">
      <c r="B1711" s="54"/>
      <c r="L1711" s="54"/>
      <c r="X1711" s="54"/>
    </row>
    <row r="1712" spans="2:24" x14ac:dyDescent="0.25">
      <c r="B1712" s="54"/>
      <c r="L1712" s="54"/>
      <c r="X1712" s="54"/>
    </row>
    <row r="1713" spans="2:24" x14ac:dyDescent="0.25">
      <c r="B1713" s="54"/>
      <c r="L1713" s="54"/>
      <c r="X1713" s="54"/>
    </row>
    <row r="1714" spans="2:24" x14ac:dyDescent="0.25">
      <c r="B1714" s="54"/>
      <c r="L1714" s="54"/>
      <c r="X1714" s="54"/>
    </row>
    <row r="1715" spans="2:24" x14ac:dyDescent="0.25">
      <c r="B1715" s="54"/>
      <c r="L1715" s="54"/>
      <c r="X1715" s="54"/>
    </row>
    <row r="1716" spans="2:24" x14ac:dyDescent="0.25">
      <c r="B1716" s="54"/>
      <c r="L1716" s="54"/>
      <c r="X1716" s="54"/>
    </row>
    <row r="1717" spans="2:24" x14ac:dyDescent="0.25">
      <c r="B1717" s="54"/>
      <c r="L1717" s="54"/>
      <c r="X1717" s="54"/>
    </row>
    <row r="1718" spans="2:24" x14ac:dyDescent="0.25">
      <c r="B1718" s="54"/>
      <c r="L1718" s="54"/>
      <c r="X1718" s="54"/>
    </row>
    <row r="1719" spans="2:24" x14ac:dyDescent="0.25">
      <c r="B1719" s="54"/>
      <c r="L1719" s="54"/>
      <c r="X1719" s="54"/>
    </row>
    <row r="1720" spans="2:24" x14ac:dyDescent="0.25">
      <c r="B1720" s="54"/>
      <c r="L1720" s="54"/>
      <c r="X1720" s="54"/>
    </row>
    <row r="1721" spans="2:24" x14ac:dyDescent="0.25">
      <c r="B1721" s="54"/>
      <c r="L1721" s="54"/>
      <c r="X1721" s="54"/>
    </row>
    <row r="1722" spans="2:24" x14ac:dyDescent="0.25">
      <c r="B1722" s="54"/>
      <c r="L1722" s="54"/>
      <c r="X1722" s="54"/>
    </row>
    <row r="1723" spans="2:24" x14ac:dyDescent="0.25">
      <c r="B1723" s="54"/>
      <c r="L1723" s="54"/>
      <c r="X1723" s="54"/>
    </row>
    <row r="1724" spans="2:24" x14ac:dyDescent="0.25">
      <c r="B1724" s="54"/>
      <c r="L1724" s="54"/>
      <c r="X1724" s="54"/>
    </row>
    <row r="1725" spans="2:24" x14ac:dyDescent="0.25">
      <c r="B1725" s="54"/>
      <c r="L1725" s="54"/>
      <c r="X1725" s="54"/>
    </row>
    <row r="1726" spans="2:24" x14ac:dyDescent="0.25">
      <c r="B1726" s="54"/>
      <c r="L1726" s="54"/>
      <c r="X1726" s="54"/>
    </row>
    <row r="1727" spans="2:24" x14ac:dyDescent="0.25">
      <c r="B1727" s="54"/>
      <c r="L1727" s="54"/>
      <c r="X1727" s="54"/>
    </row>
    <row r="1728" spans="2:24" x14ac:dyDescent="0.25">
      <c r="B1728" s="54"/>
      <c r="L1728" s="54"/>
      <c r="X1728" s="54"/>
    </row>
    <row r="1729" spans="2:24" x14ac:dyDescent="0.25">
      <c r="B1729" s="54"/>
      <c r="L1729" s="54"/>
      <c r="X1729" s="54"/>
    </row>
    <row r="1730" spans="2:24" x14ac:dyDescent="0.25">
      <c r="B1730" s="54"/>
      <c r="L1730" s="54"/>
      <c r="X1730" s="54"/>
    </row>
    <row r="1731" spans="2:24" x14ac:dyDescent="0.25">
      <c r="B1731" s="54"/>
      <c r="L1731" s="54"/>
      <c r="X1731" s="54"/>
    </row>
    <row r="1732" spans="2:24" x14ac:dyDescent="0.25">
      <c r="B1732" s="54"/>
      <c r="L1732" s="54"/>
      <c r="X1732" s="54"/>
    </row>
    <row r="1733" spans="2:24" x14ac:dyDescent="0.25">
      <c r="B1733" s="54"/>
      <c r="L1733" s="54"/>
      <c r="X1733" s="54"/>
    </row>
    <row r="1734" spans="2:24" x14ac:dyDescent="0.25">
      <c r="B1734" s="54"/>
      <c r="L1734" s="54"/>
      <c r="X1734" s="54"/>
    </row>
    <row r="1735" spans="2:24" x14ac:dyDescent="0.25">
      <c r="B1735" s="54"/>
      <c r="L1735" s="54"/>
      <c r="X1735" s="54"/>
    </row>
    <row r="1736" spans="2:24" x14ac:dyDescent="0.25">
      <c r="B1736" s="54"/>
      <c r="L1736" s="54"/>
      <c r="X1736" s="54"/>
    </row>
    <row r="1737" spans="2:24" x14ac:dyDescent="0.25">
      <c r="B1737" s="54"/>
      <c r="L1737" s="54"/>
      <c r="X1737" s="54"/>
    </row>
    <row r="1738" spans="2:24" x14ac:dyDescent="0.25">
      <c r="B1738" s="54"/>
      <c r="L1738" s="54"/>
      <c r="X1738" s="54"/>
    </row>
    <row r="1739" spans="2:24" x14ac:dyDescent="0.25">
      <c r="B1739" s="54"/>
      <c r="L1739" s="54"/>
      <c r="X1739" s="54"/>
    </row>
    <row r="1740" spans="2:24" x14ac:dyDescent="0.25">
      <c r="B1740" s="54"/>
      <c r="L1740" s="54"/>
      <c r="X1740" s="54"/>
    </row>
    <row r="1741" spans="2:24" x14ac:dyDescent="0.25">
      <c r="B1741" s="54"/>
      <c r="L1741" s="54"/>
      <c r="X1741" s="54"/>
    </row>
    <row r="1742" spans="2:24" x14ac:dyDescent="0.25">
      <c r="B1742" s="54"/>
      <c r="L1742" s="54"/>
      <c r="X1742" s="54"/>
    </row>
    <row r="1743" spans="2:24" x14ac:dyDescent="0.25">
      <c r="B1743" s="54"/>
      <c r="L1743" s="54"/>
      <c r="X1743" s="54"/>
    </row>
    <row r="1744" spans="2:24" x14ac:dyDescent="0.25">
      <c r="B1744" s="54"/>
      <c r="L1744" s="54"/>
      <c r="X1744" s="54"/>
    </row>
    <row r="1745" spans="2:24" x14ac:dyDescent="0.25">
      <c r="B1745" s="54"/>
      <c r="L1745" s="54"/>
      <c r="X1745" s="54"/>
    </row>
    <row r="1746" spans="2:24" x14ac:dyDescent="0.25">
      <c r="B1746" s="54"/>
      <c r="L1746" s="54"/>
      <c r="X1746" s="54"/>
    </row>
    <row r="1747" spans="2:24" x14ac:dyDescent="0.25">
      <c r="B1747" s="54"/>
      <c r="L1747" s="54"/>
      <c r="X1747" s="54"/>
    </row>
    <row r="1748" spans="2:24" x14ac:dyDescent="0.25">
      <c r="B1748" s="54"/>
      <c r="L1748" s="54"/>
      <c r="X1748" s="54"/>
    </row>
    <row r="1749" spans="2:24" x14ac:dyDescent="0.25">
      <c r="B1749" s="54"/>
      <c r="L1749" s="54"/>
      <c r="X1749" s="54"/>
    </row>
    <row r="1750" spans="2:24" x14ac:dyDescent="0.25">
      <c r="B1750" s="54"/>
      <c r="L1750" s="54"/>
      <c r="X1750" s="54"/>
    </row>
    <row r="1751" spans="2:24" x14ac:dyDescent="0.25">
      <c r="B1751" s="54"/>
      <c r="L1751" s="54"/>
      <c r="X1751" s="54"/>
    </row>
    <row r="1752" spans="2:24" x14ac:dyDescent="0.25">
      <c r="B1752" s="54"/>
      <c r="L1752" s="54"/>
      <c r="X1752" s="54"/>
    </row>
    <row r="1753" spans="2:24" x14ac:dyDescent="0.25">
      <c r="B1753" s="54"/>
      <c r="L1753" s="54"/>
      <c r="X1753" s="54"/>
    </row>
    <row r="1754" spans="2:24" x14ac:dyDescent="0.25">
      <c r="B1754" s="54"/>
      <c r="L1754" s="54"/>
      <c r="X1754" s="54"/>
    </row>
    <row r="1755" spans="2:24" x14ac:dyDescent="0.25">
      <c r="B1755" s="54"/>
      <c r="L1755" s="54"/>
      <c r="X1755" s="54"/>
    </row>
    <row r="1756" spans="2:24" x14ac:dyDescent="0.25">
      <c r="B1756" s="54"/>
      <c r="L1756" s="54"/>
      <c r="X1756" s="54"/>
    </row>
    <row r="1757" spans="2:24" x14ac:dyDescent="0.25">
      <c r="B1757" s="54"/>
      <c r="L1757" s="54"/>
      <c r="X1757" s="54"/>
    </row>
    <row r="1758" spans="2:24" x14ac:dyDescent="0.25">
      <c r="B1758" s="54"/>
      <c r="L1758" s="54"/>
      <c r="X1758" s="54"/>
    </row>
    <row r="1759" spans="2:24" x14ac:dyDescent="0.25">
      <c r="B1759" s="54"/>
      <c r="L1759" s="54"/>
      <c r="X1759" s="54"/>
    </row>
    <row r="1760" spans="2:24" x14ac:dyDescent="0.25">
      <c r="B1760" s="54"/>
      <c r="L1760" s="54"/>
      <c r="X1760" s="54"/>
    </row>
    <row r="1761" spans="2:24" x14ac:dyDescent="0.25">
      <c r="B1761" s="54"/>
      <c r="L1761" s="54"/>
      <c r="X1761" s="54"/>
    </row>
    <row r="1762" spans="2:24" x14ac:dyDescent="0.25">
      <c r="B1762" s="54"/>
      <c r="L1762" s="54"/>
      <c r="X1762" s="54"/>
    </row>
    <row r="1763" spans="2:24" x14ac:dyDescent="0.25">
      <c r="B1763" s="54"/>
      <c r="L1763" s="54"/>
      <c r="X1763" s="54"/>
    </row>
    <row r="1764" spans="2:24" x14ac:dyDescent="0.25">
      <c r="B1764" s="54"/>
      <c r="L1764" s="54"/>
      <c r="X1764" s="54"/>
    </row>
    <row r="1765" spans="2:24" x14ac:dyDescent="0.25">
      <c r="B1765" s="54"/>
      <c r="L1765" s="54"/>
      <c r="X1765" s="54"/>
    </row>
    <row r="1766" spans="2:24" x14ac:dyDescent="0.25">
      <c r="B1766" s="54"/>
      <c r="L1766" s="54"/>
      <c r="X1766" s="54"/>
    </row>
    <row r="1767" spans="2:24" x14ac:dyDescent="0.25">
      <c r="B1767" s="54"/>
      <c r="L1767" s="54"/>
      <c r="X1767" s="54"/>
    </row>
    <row r="1768" spans="2:24" x14ac:dyDescent="0.25">
      <c r="B1768" s="54"/>
      <c r="L1768" s="54"/>
      <c r="X1768" s="54"/>
    </row>
    <row r="1769" spans="2:24" x14ac:dyDescent="0.25">
      <c r="B1769" s="54"/>
      <c r="L1769" s="54"/>
      <c r="X1769" s="54"/>
    </row>
    <row r="1770" spans="2:24" x14ac:dyDescent="0.25">
      <c r="B1770" s="54"/>
      <c r="L1770" s="54"/>
      <c r="X1770" s="54"/>
    </row>
    <row r="1771" spans="2:24" x14ac:dyDescent="0.25">
      <c r="B1771" s="54"/>
      <c r="L1771" s="54"/>
      <c r="X1771" s="54"/>
    </row>
    <row r="1772" spans="2:24" x14ac:dyDescent="0.25">
      <c r="B1772" s="54"/>
      <c r="L1772" s="54"/>
      <c r="X1772" s="54"/>
    </row>
    <row r="1773" spans="2:24" x14ac:dyDescent="0.25">
      <c r="B1773" s="54"/>
      <c r="L1773" s="54"/>
      <c r="X1773" s="54"/>
    </row>
    <row r="1774" spans="2:24" x14ac:dyDescent="0.25">
      <c r="B1774" s="54"/>
      <c r="L1774" s="54"/>
      <c r="X1774" s="54"/>
    </row>
    <row r="1775" spans="2:24" x14ac:dyDescent="0.25">
      <c r="B1775" s="54"/>
      <c r="L1775" s="54"/>
      <c r="X1775" s="54"/>
    </row>
    <row r="1776" spans="2:24" x14ac:dyDescent="0.25">
      <c r="B1776" s="54"/>
      <c r="L1776" s="54"/>
      <c r="X1776" s="54"/>
    </row>
    <row r="1777" spans="2:24" x14ac:dyDescent="0.25">
      <c r="B1777" s="54"/>
      <c r="L1777" s="54"/>
      <c r="X1777" s="54"/>
    </row>
    <row r="1778" spans="2:24" x14ac:dyDescent="0.25">
      <c r="B1778" s="54"/>
      <c r="L1778" s="54"/>
      <c r="X1778" s="54"/>
    </row>
    <row r="1779" spans="2:24" x14ac:dyDescent="0.25">
      <c r="B1779" s="54"/>
      <c r="L1779" s="54"/>
      <c r="X1779" s="54"/>
    </row>
    <row r="1780" spans="2:24" x14ac:dyDescent="0.25">
      <c r="B1780" s="54"/>
      <c r="L1780" s="54"/>
      <c r="X1780" s="54"/>
    </row>
    <row r="1781" spans="2:24" x14ac:dyDescent="0.25">
      <c r="B1781" s="54"/>
      <c r="L1781" s="54"/>
      <c r="X1781" s="54"/>
    </row>
    <row r="1782" spans="2:24" x14ac:dyDescent="0.25">
      <c r="B1782" s="54"/>
      <c r="L1782" s="54"/>
      <c r="X1782" s="54"/>
    </row>
    <row r="1783" spans="2:24" x14ac:dyDescent="0.25">
      <c r="B1783" s="54"/>
      <c r="L1783" s="54"/>
      <c r="X1783" s="54"/>
    </row>
    <row r="1784" spans="2:24" x14ac:dyDescent="0.25">
      <c r="B1784" s="54"/>
      <c r="L1784" s="54"/>
      <c r="X1784" s="54"/>
    </row>
    <row r="1785" spans="2:24" x14ac:dyDescent="0.25">
      <c r="B1785" s="54"/>
      <c r="L1785" s="54"/>
      <c r="X1785" s="54"/>
    </row>
    <row r="1786" spans="2:24" x14ac:dyDescent="0.25">
      <c r="B1786" s="54"/>
      <c r="L1786" s="54"/>
      <c r="X1786" s="54"/>
    </row>
    <row r="1787" spans="2:24" x14ac:dyDescent="0.25">
      <c r="B1787" s="54"/>
      <c r="L1787" s="54"/>
      <c r="X1787" s="54"/>
    </row>
    <row r="1788" spans="2:24" x14ac:dyDescent="0.25">
      <c r="B1788" s="54"/>
      <c r="L1788" s="54"/>
      <c r="X1788" s="54"/>
    </row>
    <row r="1789" spans="2:24" x14ac:dyDescent="0.25">
      <c r="B1789" s="54"/>
      <c r="L1789" s="54"/>
      <c r="X1789" s="54"/>
    </row>
    <row r="1790" spans="2:24" x14ac:dyDescent="0.25">
      <c r="B1790" s="54"/>
      <c r="L1790" s="54"/>
      <c r="X1790" s="54"/>
    </row>
    <row r="1791" spans="2:24" x14ac:dyDescent="0.25">
      <c r="B1791" s="54"/>
      <c r="L1791" s="54"/>
      <c r="X1791" s="54"/>
    </row>
    <row r="1792" spans="2:24" x14ac:dyDescent="0.25">
      <c r="B1792" s="54"/>
      <c r="L1792" s="54"/>
      <c r="X1792" s="54"/>
    </row>
    <row r="1793" spans="2:24" x14ac:dyDescent="0.25">
      <c r="B1793" s="54"/>
      <c r="L1793" s="54"/>
      <c r="X1793" s="54"/>
    </row>
    <row r="1794" spans="2:24" x14ac:dyDescent="0.25">
      <c r="B1794" s="54"/>
      <c r="L1794" s="54"/>
      <c r="X1794" s="54"/>
    </row>
    <row r="1795" spans="2:24" x14ac:dyDescent="0.25">
      <c r="B1795" s="54"/>
      <c r="L1795" s="54"/>
      <c r="X1795" s="54"/>
    </row>
    <row r="1796" spans="2:24" x14ac:dyDescent="0.25">
      <c r="B1796" s="54"/>
      <c r="L1796" s="54"/>
      <c r="X1796" s="54"/>
    </row>
    <row r="1797" spans="2:24" x14ac:dyDescent="0.25">
      <c r="B1797" s="54"/>
      <c r="L1797" s="54"/>
      <c r="X1797" s="54"/>
    </row>
    <row r="1798" spans="2:24" x14ac:dyDescent="0.25">
      <c r="B1798" s="54"/>
      <c r="L1798" s="54"/>
      <c r="X1798" s="54"/>
    </row>
    <row r="1799" spans="2:24" x14ac:dyDescent="0.25">
      <c r="B1799" s="54"/>
      <c r="L1799" s="54"/>
      <c r="X1799" s="54"/>
    </row>
    <row r="1800" spans="2:24" x14ac:dyDescent="0.25">
      <c r="B1800" s="54"/>
      <c r="L1800" s="54"/>
      <c r="X1800" s="54"/>
    </row>
    <row r="1801" spans="2:24" x14ac:dyDescent="0.25">
      <c r="B1801" s="54"/>
      <c r="L1801" s="54"/>
      <c r="X1801" s="54"/>
    </row>
    <row r="1802" spans="2:24" x14ac:dyDescent="0.25">
      <c r="B1802" s="54"/>
      <c r="L1802" s="54"/>
      <c r="X1802" s="54"/>
    </row>
    <row r="1803" spans="2:24" x14ac:dyDescent="0.25">
      <c r="B1803" s="54"/>
      <c r="L1803" s="54"/>
      <c r="X1803" s="54"/>
    </row>
    <row r="1804" spans="2:24" x14ac:dyDescent="0.25">
      <c r="B1804" s="54"/>
      <c r="L1804" s="54"/>
      <c r="X1804" s="54"/>
    </row>
    <row r="1805" spans="2:24" x14ac:dyDescent="0.25">
      <c r="B1805" s="54"/>
      <c r="L1805" s="54"/>
      <c r="X1805" s="54"/>
    </row>
    <row r="1806" spans="2:24" x14ac:dyDescent="0.25">
      <c r="B1806" s="54"/>
      <c r="L1806" s="54"/>
      <c r="X1806" s="54"/>
    </row>
    <row r="1807" spans="2:24" x14ac:dyDescent="0.25">
      <c r="B1807" s="54"/>
      <c r="L1807" s="54"/>
      <c r="X1807" s="54"/>
    </row>
    <row r="1808" spans="2:24" x14ac:dyDescent="0.25">
      <c r="B1808" s="54"/>
      <c r="L1808" s="54"/>
      <c r="X1808" s="54"/>
    </row>
    <row r="1809" spans="2:24" x14ac:dyDescent="0.25">
      <c r="B1809" s="54"/>
      <c r="L1809" s="54"/>
      <c r="X1809" s="54"/>
    </row>
    <row r="1810" spans="2:24" x14ac:dyDescent="0.25">
      <c r="B1810" s="54"/>
      <c r="L1810" s="54"/>
      <c r="X1810" s="54"/>
    </row>
    <row r="1811" spans="2:24" x14ac:dyDescent="0.25">
      <c r="B1811" s="54"/>
      <c r="L1811" s="54"/>
      <c r="X1811" s="54"/>
    </row>
    <row r="1812" spans="2:24" x14ac:dyDescent="0.25">
      <c r="B1812" s="54"/>
      <c r="L1812" s="54"/>
      <c r="X1812" s="54"/>
    </row>
    <row r="1813" spans="2:24" x14ac:dyDescent="0.25">
      <c r="B1813" s="54"/>
      <c r="L1813" s="54"/>
      <c r="X1813" s="54"/>
    </row>
    <row r="1814" spans="2:24" x14ac:dyDescent="0.25">
      <c r="B1814" s="54"/>
      <c r="L1814" s="54"/>
      <c r="X1814" s="54"/>
    </row>
    <row r="1815" spans="2:24" x14ac:dyDescent="0.25">
      <c r="B1815" s="54"/>
      <c r="L1815" s="54"/>
      <c r="X1815" s="54"/>
    </row>
    <row r="1816" spans="2:24" x14ac:dyDescent="0.25">
      <c r="B1816" s="54"/>
      <c r="L1816" s="54"/>
      <c r="X1816" s="54"/>
    </row>
    <row r="1817" spans="2:24" x14ac:dyDescent="0.25">
      <c r="B1817" s="54"/>
      <c r="L1817" s="54"/>
      <c r="X1817" s="54"/>
    </row>
    <row r="1818" spans="2:24" x14ac:dyDescent="0.25">
      <c r="B1818" s="54"/>
      <c r="L1818" s="54"/>
      <c r="X1818" s="54"/>
    </row>
    <row r="1819" spans="2:24" x14ac:dyDescent="0.25">
      <c r="B1819" s="54"/>
      <c r="L1819" s="54"/>
      <c r="X1819" s="54"/>
    </row>
    <row r="1820" spans="2:24" x14ac:dyDescent="0.25">
      <c r="B1820" s="54"/>
      <c r="L1820" s="54"/>
      <c r="X1820" s="54"/>
    </row>
    <row r="1821" spans="2:24" x14ac:dyDescent="0.25">
      <c r="B1821" s="54"/>
      <c r="L1821" s="54"/>
      <c r="X1821" s="54"/>
    </row>
    <row r="1822" spans="2:24" x14ac:dyDescent="0.25">
      <c r="B1822" s="54"/>
      <c r="L1822" s="54"/>
      <c r="X1822" s="54"/>
    </row>
    <row r="1823" spans="2:24" x14ac:dyDescent="0.25">
      <c r="B1823" s="54"/>
      <c r="L1823" s="54"/>
      <c r="X1823" s="54"/>
    </row>
    <row r="1824" spans="2:24" x14ac:dyDescent="0.25">
      <c r="B1824" s="54"/>
      <c r="L1824" s="54"/>
      <c r="X1824" s="54"/>
    </row>
    <row r="1825" spans="2:24" x14ac:dyDescent="0.25">
      <c r="B1825" s="54"/>
      <c r="L1825" s="54"/>
      <c r="X1825" s="54"/>
    </row>
    <row r="1826" spans="2:24" x14ac:dyDescent="0.25">
      <c r="B1826" s="54"/>
      <c r="L1826" s="54"/>
      <c r="X1826" s="54"/>
    </row>
    <row r="1827" spans="2:24" x14ac:dyDescent="0.25">
      <c r="B1827" s="54"/>
      <c r="L1827" s="54"/>
      <c r="X1827" s="54"/>
    </row>
    <row r="1828" spans="2:24" x14ac:dyDescent="0.25">
      <c r="B1828" s="54"/>
      <c r="L1828" s="54"/>
      <c r="X1828" s="54"/>
    </row>
    <row r="1829" spans="2:24" x14ac:dyDescent="0.25">
      <c r="B1829" s="54"/>
      <c r="L1829" s="54"/>
      <c r="X1829" s="54"/>
    </row>
    <row r="1830" spans="2:24" x14ac:dyDescent="0.25">
      <c r="B1830" s="54"/>
      <c r="L1830" s="54"/>
      <c r="X1830" s="54"/>
    </row>
    <row r="1831" spans="2:24" x14ac:dyDescent="0.25">
      <c r="B1831" s="54"/>
      <c r="L1831" s="54"/>
      <c r="X1831" s="54"/>
    </row>
    <row r="1832" spans="2:24" x14ac:dyDescent="0.25">
      <c r="B1832" s="54"/>
      <c r="L1832" s="54"/>
      <c r="X1832" s="54"/>
    </row>
    <row r="1833" spans="2:24" x14ac:dyDescent="0.25">
      <c r="B1833" s="54"/>
      <c r="L1833" s="54"/>
      <c r="X1833" s="54"/>
    </row>
    <row r="1834" spans="2:24" x14ac:dyDescent="0.25">
      <c r="B1834" s="54"/>
      <c r="L1834" s="54"/>
      <c r="X1834" s="54"/>
    </row>
    <row r="1835" spans="2:24" x14ac:dyDescent="0.25">
      <c r="B1835" s="54"/>
      <c r="L1835" s="54"/>
      <c r="X1835" s="54"/>
    </row>
    <row r="1836" spans="2:24" x14ac:dyDescent="0.25">
      <c r="B1836" s="54"/>
      <c r="L1836" s="54"/>
      <c r="X1836" s="54"/>
    </row>
    <row r="1837" spans="2:24" x14ac:dyDescent="0.25">
      <c r="B1837" s="54"/>
      <c r="L1837" s="54"/>
      <c r="X1837" s="54"/>
    </row>
    <row r="1838" spans="2:24" x14ac:dyDescent="0.25">
      <c r="B1838" s="54"/>
      <c r="L1838" s="54"/>
      <c r="X1838" s="54"/>
    </row>
    <row r="1839" spans="2:24" x14ac:dyDescent="0.25">
      <c r="B1839" s="54"/>
      <c r="L1839" s="54"/>
      <c r="X1839" s="54"/>
    </row>
    <row r="1840" spans="2:24" x14ac:dyDescent="0.25">
      <c r="B1840" s="54"/>
      <c r="L1840" s="54"/>
      <c r="X1840" s="54"/>
    </row>
    <row r="1841" spans="2:24" x14ac:dyDescent="0.25">
      <c r="B1841" s="54"/>
      <c r="L1841" s="54"/>
      <c r="X1841" s="54"/>
    </row>
    <row r="1842" spans="2:24" x14ac:dyDescent="0.25">
      <c r="B1842" s="54"/>
      <c r="L1842" s="54"/>
      <c r="X1842" s="54"/>
    </row>
    <row r="1843" spans="2:24" x14ac:dyDescent="0.25">
      <c r="B1843" s="54"/>
      <c r="L1843" s="54"/>
      <c r="X1843" s="54"/>
    </row>
    <row r="1844" spans="2:24" x14ac:dyDescent="0.25">
      <c r="B1844" s="54"/>
      <c r="L1844" s="54"/>
      <c r="X1844" s="54"/>
    </row>
    <row r="1845" spans="2:24" x14ac:dyDescent="0.25">
      <c r="B1845" s="54"/>
      <c r="L1845" s="54"/>
      <c r="X1845" s="54"/>
    </row>
    <row r="1846" spans="2:24" x14ac:dyDescent="0.25">
      <c r="B1846" s="54"/>
      <c r="L1846" s="54"/>
      <c r="X1846" s="54"/>
    </row>
    <row r="1847" spans="2:24" x14ac:dyDescent="0.25">
      <c r="B1847" s="54"/>
      <c r="L1847" s="54"/>
      <c r="X1847" s="54"/>
    </row>
    <row r="1848" spans="2:24" x14ac:dyDescent="0.25">
      <c r="B1848" s="54"/>
      <c r="L1848" s="54"/>
      <c r="X1848" s="54"/>
    </row>
    <row r="1849" spans="2:24" x14ac:dyDescent="0.25">
      <c r="B1849" s="54"/>
      <c r="L1849" s="54"/>
      <c r="X1849" s="54"/>
    </row>
    <row r="1850" spans="2:24" x14ac:dyDescent="0.25">
      <c r="B1850" s="54"/>
      <c r="L1850" s="54"/>
      <c r="X1850" s="54"/>
    </row>
    <row r="1851" spans="2:24" x14ac:dyDescent="0.25">
      <c r="B1851" s="54"/>
      <c r="L1851" s="54"/>
      <c r="X1851" s="54"/>
    </row>
    <row r="1852" spans="2:24" x14ac:dyDescent="0.25">
      <c r="B1852" s="54"/>
      <c r="L1852" s="54"/>
      <c r="X1852" s="54"/>
    </row>
    <row r="1853" spans="2:24" x14ac:dyDescent="0.25">
      <c r="B1853" s="54"/>
      <c r="L1853" s="54"/>
      <c r="X1853" s="54"/>
    </row>
    <row r="1854" spans="2:24" x14ac:dyDescent="0.25">
      <c r="B1854" s="54"/>
      <c r="L1854" s="54"/>
      <c r="X1854" s="54"/>
    </row>
    <row r="1855" spans="2:24" x14ac:dyDescent="0.25">
      <c r="B1855" s="54"/>
      <c r="L1855" s="54"/>
      <c r="X1855" s="54"/>
    </row>
    <row r="1856" spans="2:24" x14ac:dyDescent="0.25">
      <c r="B1856" s="54"/>
      <c r="L1856" s="54"/>
      <c r="X1856" s="54"/>
    </row>
    <row r="1857" spans="2:24" x14ac:dyDescent="0.25">
      <c r="B1857" s="54"/>
      <c r="L1857" s="54"/>
      <c r="X1857" s="54"/>
    </row>
    <row r="1858" spans="2:24" x14ac:dyDescent="0.25">
      <c r="B1858" s="54"/>
      <c r="L1858" s="54"/>
      <c r="X1858" s="54"/>
    </row>
    <row r="1859" spans="2:24" x14ac:dyDescent="0.25">
      <c r="B1859" s="54"/>
      <c r="L1859" s="54"/>
      <c r="X1859" s="54"/>
    </row>
    <row r="1860" spans="2:24" x14ac:dyDescent="0.25">
      <c r="B1860" s="54"/>
      <c r="L1860" s="54"/>
      <c r="X1860" s="54"/>
    </row>
    <row r="1861" spans="2:24" x14ac:dyDescent="0.25">
      <c r="B1861" s="54"/>
      <c r="L1861" s="54"/>
      <c r="X1861" s="54"/>
    </row>
    <row r="1862" spans="2:24" x14ac:dyDescent="0.25">
      <c r="B1862" s="54"/>
      <c r="L1862" s="54"/>
      <c r="X1862" s="54"/>
    </row>
    <row r="1863" spans="2:24" x14ac:dyDescent="0.25">
      <c r="B1863" s="54"/>
      <c r="L1863" s="54"/>
      <c r="X1863" s="54"/>
    </row>
    <row r="1864" spans="2:24" x14ac:dyDescent="0.25">
      <c r="B1864" s="54"/>
      <c r="L1864" s="54"/>
      <c r="X1864" s="54"/>
    </row>
    <row r="1865" spans="2:24" x14ac:dyDescent="0.25">
      <c r="B1865" s="54"/>
      <c r="L1865" s="54"/>
      <c r="X1865" s="54"/>
    </row>
    <row r="1866" spans="2:24" x14ac:dyDescent="0.25">
      <c r="B1866" s="54"/>
      <c r="L1866" s="54"/>
      <c r="X1866" s="54"/>
    </row>
    <row r="1867" spans="2:24" x14ac:dyDescent="0.25">
      <c r="B1867" s="54"/>
      <c r="L1867" s="54"/>
      <c r="X1867" s="54"/>
    </row>
    <row r="1868" spans="2:24" x14ac:dyDescent="0.25">
      <c r="B1868" s="54"/>
      <c r="L1868" s="54"/>
      <c r="X1868" s="54"/>
    </row>
    <row r="1869" spans="2:24" x14ac:dyDescent="0.25">
      <c r="B1869" s="54"/>
      <c r="L1869" s="54"/>
      <c r="X1869" s="54"/>
    </row>
    <row r="1870" spans="2:24" x14ac:dyDescent="0.25">
      <c r="B1870" s="54"/>
      <c r="L1870" s="54"/>
      <c r="X1870" s="54"/>
    </row>
    <row r="1871" spans="2:24" x14ac:dyDescent="0.25">
      <c r="B1871" s="54"/>
      <c r="L1871" s="54"/>
      <c r="X1871" s="54"/>
    </row>
    <row r="1872" spans="2:24" x14ac:dyDescent="0.25">
      <c r="B1872" s="54"/>
      <c r="L1872" s="54"/>
      <c r="X1872" s="54"/>
    </row>
    <row r="1873" spans="2:24" x14ac:dyDescent="0.25">
      <c r="B1873" s="54"/>
      <c r="L1873" s="54"/>
      <c r="X1873" s="54"/>
    </row>
    <row r="1874" spans="2:24" x14ac:dyDescent="0.25">
      <c r="B1874" s="54"/>
      <c r="L1874" s="54"/>
      <c r="X1874" s="54"/>
    </row>
    <row r="1875" spans="2:24" x14ac:dyDescent="0.25">
      <c r="B1875" s="54"/>
      <c r="L1875" s="54"/>
      <c r="X1875" s="54"/>
    </row>
    <row r="1876" spans="2:24" x14ac:dyDescent="0.25">
      <c r="B1876" s="54"/>
      <c r="L1876" s="54"/>
      <c r="X1876" s="54"/>
    </row>
    <row r="1877" spans="2:24" x14ac:dyDescent="0.25">
      <c r="B1877" s="54"/>
      <c r="L1877" s="54"/>
      <c r="X1877" s="54"/>
    </row>
    <row r="1878" spans="2:24" x14ac:dyDescent="0.25">
      <c r="B1878" s="54"/>
      <c r="L1878" s="54"/>
      <c r="X1878" s="54"/>
    </row>
    <row r="1879" spans="2:24" x14ac:dyDescent="0.25">
      <c r="B1879" s="54"/>
      <c r="L1879" s="54"/>
      <c r="X1879" s="54"/>
    </row>
    <row r="1880" spans="2:24" x14ac:dyDescent="0.25">
      <c r="B1880" s="54"/>
      <c r="L1880" s="54"/>
      <c r="X1880" s="54"/>
    </row>
    <row r="1881" spans="2:24" x14ac:dyDescent="0.25">
      <c r="B1881" s="54"/>
      <c r="L1881" s="54"/>
      <c r="X1881" s="54"/>
    </row>
    <row r="1882" spans="2:24" x14ac:dyDescent="0.25">
      <c r="B1882" s="54"/>
      <c r="L1882" s="54"/>
      <c r="X1882" s="54"/>
    </row>
    <row r="1883" spans="2:24" x14ac:dyDescent="0.25">
      <c r="B1883" s="54"/>
      <c r="L1883" s="54"/>
      <c r="X1883" s="54"/>
    </row>
    <row r="1884" spans="2:24" x14ac:dyDescent="0.25">
      <c r="B1884" s="54"/>
      <c r="L1884" s="54"/>
      <c r="X1884" s="54"/>
    </row>
    <row r="1885" spans="2:24" x14ac:dyDescent="0.25">
      <c r="B1885" s="54"/>
      <c r="L1885" s="54"/>
      <c r="X1885" s="54"/>
    </row>
    <row r="1886" spans="2:24" x14ac:dyDescent="0.25">
      <c r="B1886" s="54"/>
      <c r="L1886" s="54"/>
      <c r="X1886" s="54"/>
    </row>
    <row r="1887" spans="2:24" x14ac:dyDescent="0.25">
      <c r="B1887" s="54"/>
      <c r="L1887" s="54"/>
      <c r="X1887" s="54"/>
    </row>
    <row r="1888" spans="2:24" x14ac:dyDescent="0.25">
      <c r="B1888" s="54"/>
      <c r="L1888" s="54"/>
      <c r="X1888" s="54"/>
    </row>
    <row r="1889" spans="2:24" x14ac:dyDescent="0.25">
      <c r="B1889" s="54"/>
      <c r="L1889" s="54"/>
      <c r="X1889" s="54"/>
    </row>
    <row r="1890" spans="2:24" x14ac:dyDescent="0.25">
      <c r="B1890" s="54"/>
      <c r="L1890" s="54"/>
      <c r="X1890" s="54"/>
    </row>
    <row r="1891" spans="2:24" x14ac:dyDescent="0.25">
      <c r="B1891" s="54"/>
      <c r="L1891" s="54"/>
      <c r="X1891" s="54"/>
    </row>
    <row r="1892" spans="2:24" x14ac:dyDescent="0.25">
      <c r="B1892" s="54"/>
      <c r="L1892" s="54"/>
      <c r="X1892" s="54"/>
    </row>
    <row r="1893" spans="2:24" x14ac:dyDescent="0.25">
      <c r="B1893" s="54"/>
      <c r="L1893" s="54"/>
      <c r="X1893" s="54"/>
    </row>
    <row r="1894" spans="2:24" x14ac:dyDescent="0.25">
      <c r="B1894" s="54"/>
      <c r="L1894" s="54"/>
      <c r="X1894" s="54"/>
    </row>
    <row r="1895" spans="2:24" x14ac:dyDescent="0.25">
      <c r="B1895" s="54"/>
      <c r="L1895" s="54"/>
      <c r="X1895" s="54"/>
    </row>
    <row r="1896" spans="2:24" x14ac:dyDescent="0.25">
      <c r="B1896" s="54"/>
      <c r="L1896" s="54"/>
      <c r="X1896" s="54"/>
    </row>
    <row r="1897" spans="2:24" x14ac:dyDescent="0.25">
      <c r="B1897" s="54"/>
      <c r="L1897" s="54"/>
      <c r="X1897" s="54"/>
    </row>
    <row r="1898" spans="2:24" x14ac:dyDescent="0.25">
      <c r="B1898" s="54"/>
      <c r="L1898" s="54"/>
      <c r="X1898" s="54"/>
    </row>
    <row r="1899" spans="2:24" x14ac:dyDescent="0.25">
      <c r="B1899" s="54"/>
      <c r="L1899" s="54"/>
      <c r="X1899" s="54"/>
    </row>
    <row r="1900" spans="2:24" x14ac:dyDescent="0.25">
      <c r="B1900" s="54"/>
      <c r="L1900" s="54"/>
      <c r="X1900" s="54"/>
    </row>
    <row r="1901" spans="2:24" x14ac:dyDescent="0.25">
      <c r="B1901" s="54"/>
      <c r="L1901" s="54"/>
      <c r="X1901" s="54"/>
    </row>
    <row r="1902" spans="2:24" x14ac:dyDescent="0.25">
      <c r="B1902" s="54"/>
      <c r="L1902" s="54"/>
      <c r="X1902" s="54"/>
    </row>
    <row r="1903" spans="2:24" x14ac:dyDescent="0.25">
      <c r="B1903" s="54"/>
      <c r="L1903" s="54"/>
      <c r="X1903" s="54"/>
    </row>
    <row r="1904" spans="2:24" x14ac:dyDescent="0.25">
      <c r="B1904" s="54"/>
      <c r="L1904" s="54"/>
      <c r="X1904" s="54"/>
    </row>
    <row r="1905" spans="2:24" x14ac:dyDescent="0.25">
      <c r="B1905" s="54"/>
      <c r="L1905" s="54"/>
      <c r="X1905" s="54"/>
    </row>
    <row r="1906" spans="2:24" x14ac:dyDescent="0.25">
      <c r="B1906" s="54"/>
      <c r="L1906" s="54"/>
      <c r="X1906" s="54"/>
    </row>
    <row r="1907" spans="2:24" x14ac:dyDescent="0.25">
      <c r="B1907" s="54"/>
      <c r="L1907" s="54"/>
      <c r="X1907" s="54"/>
    </row>
    <row r="1908" spans="2:24" x14ac:dyDescent="0.25">
      <c r="B1908" s="54"/>
      <c r="L1908" s="54"/>
      <c r="X1908" s="54"/>
    </row>
    <row r="1909" spans="2:24" x14ac:dyDescent="0.25">
      <c r="B1909" s="54"/>
      <c r="L1909" s="54"/>
      <c r="X1909" s="54"/>
    </row>
    <row r="1910" spans="2:24" x14ac:dyDescent="0.25">
      <c r="B1910" s="54"/>
      <c r="L1910" s="54"/>
      <c r="X1910" s="54"/>
    </row>
    <row r="1911" spans="2:24" x14ac:dyDescent="0.25">
      <c r="B1911" s="54"/>
      <c r="L1911" s="54"/>
      <c r="X1911" s="54"/>
    </row>
    <row r="1912" spans="2:24" x14ac:dyDescent="0.25">
      <c r="B1912" s="54"/>
      <c r="L1912" s="54"/>
      <c r="X1912" s="54"/>
    </row>
    <row r="1913" spans="2:24" x14ac:dyDescent="0.25">
      <c r="B1913" s="54"/>
      <c r="L1913" s="54"/>
      <c r="X1913" s="54"/>
    </row>
    <row r="1914" spans="2:24" x14ac:dyDescent="0.25">
      <c r="B1914" s="54"/>
      <c r="L1914" s="54"/>
      <c r="X1914" s="54"/>
    </row>
    <row r="1915" spans="2:24" x14ac:dyDescent="0.25">
      <c r="B1915" s="54"/>
      <c r="L1915" s="54"/>
      <c r="X1915" s="54"/>
    </row>
    <row r="1916" spans="2:24" x14ac:dyDescent="0.25">
      <c r="B1916" s="54"/>
      <c r="L1916" s="54"/>
      <c r="X1916" s="54"/>
    </row>
    <row r="1917" spans="2:24" x14ac:dyDescent="0.25">
      <c r="B1917" s="54"/>
      <c r="L1917" s="54"/>
      <c r="X1917" s="54"/>
    </row>
    <row r="1918" spans="2:24" x14ac:dyDescent="0.25">
      <c r="B1918" s="54"/>
      <c r="L1918" s="54"/>
      <c r="X1918" s="54"/>
    </row>
    <row r="1919" spans="2:24" x14ac:dyDescent="0.25">
      <c r="B1919" s="54"/>
      <c r="L1919" s="54"/>
      <c r="X1919" s="54"/>
    </row>
    <row r="1920" spans="2:24" x14ac:dyDescent="0.25">
      <c r="B1920" s="54"/>
      <c r="L1920" s="54"/>
      <c r="X1920" s="54"/>
    </row>
    <row r="1921" spans="2:24" x14ac:dyDescent="0.25">
      <c r="B1921" s="54"/>
      <c r="L1921" s="54"/>
      <c r="X1921" s="54"/>
    </row>
    <row r="1922" spans="2:24" x14ac:dyDescent="0.25">
      <c r="B1922" s="54"/>
      <c r="L1922" s="54"/>
      <c r="X1922" s="54"/>
    </row>
    <row r="1923" spans="2:24" x14ac:dyDescent="0.25">
      <c r="B1923" s="54"/>
      <c r="L1923" s="54"/>
      <c r="X1923" s="54"/>
    </row>
    <row r="1924" spans="2:24" x14ac:dyDescent="0.25">
      <c r="B1924" s="54"/>
      <c r="L1924" s="54"/>
      <c r="X1924" s="54"/>
    </row>
    <row r="1925" spans="2:24" x14ac:dyDescent="0.25">
      <c r="B1925" s="54"/>
      <c r="L1925" s="54"/>
      <c r="X1925" s="54"/>
    </row>
    <row r="1926" spans="2:24" x14ac:dyDescent="0.25">
      <c r="B1926" s="54"/>
      <c r="L1926" s="54"/>
      <c r="X1926" s="54"/>
    </row>
    <row r="1927" spans="2:24" x14ac:dyDescent="0.25">
      <c r="B1927" s="54"/>
      <c r="L1927" s="54"/>
      <c r="X1927" s="54"/>
    </row>
    <row r="1928" spans="2:24" x14ac:dyDescent="0.25">
      <c r="B1928" s="54"/>
      <c r="L1928" s="54"/>
      <c r="X1928" s="54"/>
    </row>
    <row r="1929" spans="2:24" x14ac:dyDescent="0.25">
      <c r="B1929" s="54"/>
      <c r="L1929" s="54"/>
      <c r="X1929" s="54"/>
    </row>
    <row r="1930" spans="2:24" x14ac:dyDescent="0.25">
      <c r="B1930" s="54"/>
      <c r="L1930" s="54"/>
      <c r="X1930" s="54"/>
    </row>
    <row r="1931" spans="2:24" x14ac:dyDescent="0.25">
      <c r="B1931" s="54"/>
      <c r="L1931" s="54"/>
      <c r="X1931" s="54"/>
    </row>
    <row r="1932" spans="2:24" x14ac:dyDescent="0.25">
      <c r="B1932" s="54"/>
      <c r="L1932" s="54"/>
      <c r="X1932" s="54"/>
    </row>
    <row r="1933" spans="2:24" x14ac:dyDescent="0.25">
      <c r="B1933" s="54"/>
      <c r="L1933" s="54"/>
      <c r="X1933" s="54"/>
    </row>
    <row r="1934" spans="2:24" x14ac:dyDescent="0.25">
      <c r="B1934" s="54"/>
      <c r="L1934" s="54"/>
      <c r="X1934" s="54"/>
    </row>
    <row r="1935" spans="2:24" x14ac:dyDescent="0.25">
      <c r="B1935" s="54"/>
      <c r="L1935" s="54"/>
      <c r="X1935" s="54"/>
    </row>
    <row r="1936" spans="2:24" x14ac:dyDescent="0.25">
      <c r="B1936" s="54"/>
      <c r="L1936" s="54"/>
      <c r="X1936" s="54"/>
    </row>
    <row r="1937" spans="2:24" x14ac:dyDescent="0.25">
      <c r="B1937" s="54"/>
      <c r="L1937" s="54"/>
      <c r="X1937" s="54"/>
    </row>
    <row r="1938" spans="2:24" x14ac:dyDescent="0.25">
      <c r="B1938" s="54"/>
      <c r="L1938" s="54"/>
      <c r="X1938" s="54"/>
    </row>
    <row r="1939" spans="2:24" x14ac:dyDescent="0.25">
      <c r="B1939" s="54"/>
      <c r="L1939" s="54"/>
      <c r="X1939" s="54"/>
    </row>
    <row r="1940" spans="2:24" x14ac:dyDescent="0.25">
      <c r="B1940" s="54"/>
      <c r="L1940" s="54"/>
      <c r="X1940" s="54"/>
    </row>
    <row r="1941" spans="2:24" x14ac:dyDescent="0.25">
      <c r="B1941" s="54"/>
      <c r="L1941" s="54"/>
      <c r="X1941" s="54"/>
    </row>
    <row r="1942" spans="2:24" x14ac:dyDescent="0.25">
      <c r="B1942" s="54"/>
      <c r="L1942" s="54"/>
      <c r="X1942" s="54"/>
    </row>
    <row r="1943" spans="2:24" x14ac:dyDescent="0.25">
      <c r="B1943" s="54"/>
      <c r="L1943" s="54"/>
      <c r="X1943" s="54"/>
    </row>
    <row r="1944" spans="2:24" x14ac:dyDescent="0.25">
      <c r="B1944" s="54"/>
      <c r="L1944" s="54"/>
      <c r="X1944" s="54"/>
    </row>
    <row r="1945" spans="2:24" x14ac:dyDescent="0.25">
      <c r="B1945" s="54"/>
      <c r="L1945" s="54"/>
      <c r="X1945" s="54"/>
    </row>
    <row r="1946" spans="2:24" x14ac:dyDescent="0.25">
      <c r="B1946" s="54"/>
      <c r="L1946" s="54"/>
      <c r="X1946" s="54"/>
    </row>
    <row r="1947" spans="2:24" x14ac:dyDescent="0.25">
      <c r="B1947" s="54"/>
      <c r="L1947" s="54"/>
      <c r="X1947" s="54"/>
    </row>
    <row r="1948" spans="2:24" x14ac:dyDescent="0.25">
      <c r="B1948" s="54"/>
      <c r="L1948" s="54"/>
      <c r="X1948" s="54"/>
    </row>
    <row r="1949" spans="2:24" x14ac:dyDescent="0.25">
      <c r="B1949" s="54"/>
      <c r="L1949" s="54"/>
      <c r="X1949" s="54"/>
    </row>
    <row r="1950" spans="2:24" x14ac:dyDescent="0.25">
      <c r="B1950" s="54"/>
      <c r="L1950" s="54"/>
      <c r="X1950" s="54"/>
    </row>
    <row r="1951" spans="2:24" x14ac:dyDescent="0.25">
      <c r="B1951" s="54"/>
      <c r="L1951" s="54"/>
      <c r="X1951" s="54"/>
    </row>
    <row r="1952" spans="2:24" x14ac:dyDescent="0.25">
      <c r="B1952" s="54"/>
      <c r="L1952" s="54"/>
      <c r="X1952" s="54"/>
    </row>
    <row r="1953" spans="2:24" x14ac:dyDescent="0.25">
      <c r="B1953" s="54"/>
      <c r="L1953" s="54"/>
      <c r="X1953" s="54"/>
    </row>
    <row r="1954" spans="2:24" x14ac:dyDescent="0.25">
      <c r="B1954" s="54"/>
      <c r="L1954" s="54"/>
      <c r="X1954" s="54"/>
    </row>
    <row r="1955" spans="2:24" x14ac:dyDescent="0.25">
      <c r="B1955" s="54"/>
      <c r="L1955" s="54"/>
      <c r="X1955" s="54"/>
    </row>
    <row r="1956" spans="2:24" x14ac:dyDescent="0.25">
      <c r="B1956" s="54"/>
      <c r="L1956" s="54"/>
      <c r="X1956" s="54"/>
    </row>
    <row r="1957" spans="2:24" x14ac:dyDescent="0.25">
      <c r="B1957" s="54"/>
      <c r="L1957" s="54"/>
      <c r="X1957" s="54"/>
    </row>
    <row r="1958" spans="2:24" x14ac:dyDescent="0.25">
      <c r="B1958" s="54"/>
      <c r="L1958" s="54"/>
      <c r="X1958" s="54"/>
    </row>
    <row r="1959" spans="2:24" x14ac:dyDescent="0.25">
      <c r="B1959" s="54"/>
      <c r="L1959" s="54"/>
      <c r="X1959" s="54"/>
    </row>
    <row r="1960" spans="2:24" x14ac:dyDescent="0.25">
      <c r="B1960" s="54"/>
      <c r="L1960" s="54"/>
      <c r="X1960" s="54"/>
    </row>
    <row r="1961" spans="2:24" x14ac:dyDescent="0.25">
      <c r="B1961" s="54"/>
      <c r="L1961" s="54"/>
      <c r="X1961" s="54"/>
    </row>
    <row r="1962" spans="2:24" x14ac:dyDescent="0.25">
      <c r="B1962" s="54"/>
      <c r="L1962" s="54"/>
      <c r="X1962" s="54"/>
    </row>
    <row r="1963" spans="2:24" x14ac:dyDescent="0.25">
      <c r="B1963" s="54"/>
      <c r="L1963" s="54"/>
      <c r="X1963" s="54"/>
    </row>
    <row r="1964" spans="2:24" x14ac:dyDescent="0.25">
      <c r="B1964" s="54"/>
      <c r="L1964" s="54"/>
      <c r="X1964" s="54"/>
    </row>
    <row r="1965" spans="2:24" x14ac:dyDescent="0.25">
      <c r="B1965" s="54"/>
      <c r="L1965" s="54"/>
      <c r="X1965" s="54"/>
    </row>
    <row r="1966" spans="2:24" x14ac:dyDescent="0.25">
      <c r="B1966" s="54"/>
      <c r="L1966" s="54"/>
      <c r="X1966" s="54"/>
    </row>
    <row r="1967" spans="2:24" x14ac:dyDescent="0.25">
      <c r="B1967" s="54"/>
      <c r="L1967" s="54"/>
      <c r="X1967" s="54"/>
    </row>
    <row r="1968" spans="2:24" x14ac:dyDescent="0.25">
      <c r="B1968" s="54"/>
      <c r="L1968" s="54"/>
      <c r="X1968" s="54"/>
    </row>
    <row r="1969" spans="2:24" x14ac:dyDescent="0.25">
      <c r="B1969" s="54"/>
      <c r="L1969" s="54"/>
      <c r="X1969" s="54"/>
    </row>
    <row r="1970" spans="2:24" x14ac:dyDescent="0.25">
      <c r="B1970" s="54"/>
      <c r="L1970" s="54"/>
      <c r="X1970" s="54"/>
    </row>
    <row r="1971" spans="2:24" x14ac:dyDescent="0.25">
      <c r="B1971" s="54"/>
      <c r="L1971" s="54"/>
      <c r="X1971" s="54"/>
    </row>
    <row r="1972" spans="2:24" x14ac:dyDescent="0.25">
      <c r="B1972" s="54"/>
      <c r="L1972" s="54"/>
      <c r="X1972" s="54"/>
    </row>
    <row r="1973" spans="2:24" x14ac:dyDescent="0.25">
      <c r="B1973" s="54"/>
      <c r="L1973" s="54"/>
      <c r="X1973" s="54"/>
    </row>
    <row r="1974" spans="2:24" x14ac:dyDescent="0.25">
      <c r="B1974" s="54"/>
      <c r="L1974" s="54"/>
      <c r="X1974" s="54"/>
    </row>
    <row r="1975" spans="2:24" x14ac:dyDescent="0.25">
      <c r="B1975" s="54"/>
      <c r="L1975" s="54"/>
      <c r="X1975" s="54"/>
    </row>
    <row r="1976" spans="2:24" x14ac:dyDescent="0.25">
      <c r="B1976" s="54"/>
      <c r="L1976" s="54"/>
      <c r="X1976" s="54"/>
    </row>
    <row r="1977" spans="2:24" x14ac:dyDescent="0.25">
      <c r="B1977" s="54"/>
      <c r="L1977" s="54"/>
      <c r="X1977" s="54"/>
    </row>
    <row r="1978" spans="2:24" x14ac:dyDescent="0.25">
      <c r="B1978" s="54"/>
      <c r="L1978" s="54"/>
      <c r="X1978" s="54"/>
    </row>
    <row r="1979" spans="2:24" x14ac:dyDescent="0.25">
      <c r="B1979" s="54"/>
      <c r="L1979" s="54"/>
      <c r="X1979" s="54"/>
    </row>
    <row r="1980" spans="2:24" x14ac:dyDescent="0.25">
      <c r="B1980" s="54"/>
      <c r="L1980" s="54"/>
      <c r="X1980" s="54"/>
    </row>
    <row r="1981" spans="2:24" x14ac:dyDescent="0.25">
      <c r="B1981" s="54"/>
      <c r="L1981" s="54"/>
      <c r="X1981" s="54"/>
    </row>
    <row r="1982" spans="2:24" x14ac:dyDescent="0.25">
      <c r="B1982" s="54"/>
      <c r="L1982" s="54"/>
      <c r="X1982" s="54"/>
    </row>
    <row r="1983" spans="2:24" x14ac:dyDescent="0.25">
      <c r="B1983" s="54"/>
      <c r="L1983" s="54"/>
      <c r="X1983" s="54"/>
    </row>
    <row r="1984" spans="2:24" x14ac:dyDescent="0.25">
      <c r="B1984" s="54"/>
      <c r="L1984" s="54"/>
      <c r="X1984" s="54"/>
    </row>
    <row r="1985" spans="2:24" x14ac:dyDescent="0.25">
      <c r="B1985" s="54"/>
      <c r="L1985" s="54"/>
      <c r="X1985" s="54"/>
    </row>
    <row r="1986" spans="2:24" x14ac:dyDescent="0.25">
      <c r="B1986" s="54"/>
      <c r="L1986" s="54"/>
      <c r="X1986" s="54"/>
    </row>
    <row r="1987" spans="2:24" x14ac:dyDescent="0.25">
      <c r="B1987" s="54"/>
      <c r="L1987" s="54"/>
      <c r="X1987" s="54"/>
    </row>
    <row r="1988" spans="2:24" x14ac:dyDescent="0.25">
      <c r="B1988" s="54"/>
      <c r="L1988" s="54"/>
      <c r="X1988" s="54"/>
    </row>
    <row r="1989" spans="2:24" x14ac:dyDescent="0.25">
      <c r="B1989" s="54"/>
      <c r="L1989" s="54"/>
      <c r="X1989" s="54"/>
    </row>
    <row r="1990" spans="2:24" x14ac:dyDescent="0.25">
      <c r="B1990" s="54"/>
      <c r="L1990" s="54"/>
      <c r="X1990" s="54"/>
    </row>
    <row r="1991" spans="2:24" x14ac:dyDescent="0.25">
      <c r="B1991" s="54"/>
      <c r="L1991" s="54"/>
      <c r="X1991" s="54"/>
    </row>
    <row r="1992" spans="2:24" x14ac:dyDescent="0.25">
      <c r="B1992" s="54"/>
      <c r="L1992" s="54"/>
      <c r="X1992" s="54"/>
    </row>
    <row r="1993" spans="2:24" x14ac:dyDescent="0.25">
      <c r="B1993" s="54"/>
      <c r="L1993" s="54"/>
      <c r="X1993" s="54"/>
    </row>
    <row r="1994" spans="2:24" x14ac:dyDescent="0.25">
      <c r="B1994" s="54"/>
      <c r="L1994" s="54"/>
      <c r="X1994" s="54"/>
    </row>
    <row r="1995" spans="2:24" x14ac:dyDescent="0.25">
      <c r="B1995" s="54"/>
      <c r="L1995" s="54"/>
      <c r="X1995" s="54"/>
    </row>
    <row r="1996" spans="2:24" x14ac:dyDescent="0.25">
      <c r="B1996" s="54"/>
      <c r="L1996" s="54"/>
      <c r="X1996" s="54"/>
    </row>
    <row r="1997" spans="2:24" x14ac:dyDescent="0.25">
      <c r="B1997" s="54"/>
      <c r="L1997" s="54"/>
      <c r="X1997" s="54"/>
    </row>
    <row r="1998" spans="2:24" x14ac:dyDescent="0.25">
      <c r="B1998" s="54"/>
      <c r="L1998" s="54"/>
      <c r="X1998" s="54"/>
    </row>
    <row r="1999" spans="2:24" x14ac:dyDescent="0.25">
      <c r="B1999" s="54"/>
      <c r="L1999" s="54"/>
      <c r="X1999" s="54"/>
    </row>
    <row r="2000" spans="2:24" x14ac:dyDescent="0.25">
      <c r="B2000" s="54"/>
      <c r="L2000" s="54"/>
      <c r="X2000" s="54"/>
    </row>
    <row r="2001" spans="2:24" x14ac:dyDescent="0.25">
      <c r="B2001" s="54"/>
      <c r="L2001" s="54"/>
      <c r="X2001" s="54"/>
    </row>
    <row r="2002" spans="2:24" x14ac:dyDescent="0.25">
      <c r="B2002" s="54"/>
      <c r="L2002" s="54"/>
      <c r="X2002" s="54"/>
    </row>
    <row r="2003" spans="2:24" x14ac:dyDescent="0.25">
      <c r="B2003" s="54"/>
      <c r="L2003" s="54"/>
      <c r="X2003" s="54"/>
    </row>
    <row r="2004" spans="2:24" x14ac:dyDescent="0.25">
      <c r="B2004" s="54"/>
      <c r="L2004" s="54"/>
      <c r="X2004" s="54"/>
    </row>
    <row r="2005" spans="2:24" x14ac:dyDescent="0.25">
      <c r="B2005" s="54"/>
      <c r="L2005" s="54"/>
      <c r="X2005" s="54"/>
    </row>
    <row r="2006" spans="2:24" x14ac:dyDescent="0.25">
      <c r="B2006" s="54"/>
      <c r="L2006" s="54"/>
      <c r="X2006" s="54"/>
    </row>
    <row r="2007" spans="2:24" x14ac:dyDescent="0.25">
      <c r="B2007" s="54"/>
      <c r="L2007" s="54"/>
      <c r="X2007" s="54"/>
    </row>
    <row r="2008" spans="2:24" x14ac:dyDescent="0.25">
      <c r="B2008" s="54"/>
      <c r="L2008" s="54"/>
      <c r="X2008" s="54"/>
    </row>
    <row r="2009" spans="2:24" x14ac:dyDescent="0.25">
      <c r="B2009" s="54"/>
      <c r="L2009" s="54"/>
      <c r="X2009" s="54"/>
    </row>
    <row r="2010" spans="2:24" x14ac:dyDescent="0.25">
      <c r="B2010" s="54"/>
      <c r="L2010" s="54"/>
      <c r="X2010" s="54"/>
    </row>
    <row r="2011" spans="2:24" x14ac:dyDescent="0.25">
      <c r="B2011" s="54"/>
      <c r="L2011" s="54"/>
      <c r="X2011" s="54"/>
    </row>
    <row r="2012" spans="2:24" x14ac:dyDescent="0.25">
      <c r="B2012" s="54"/>
      <c r="L2012" s="54"/>
      <c r="X2012" s="54"/>
    </row>
    <row r="2013" spans="2:24" x14ac:dyDescent="0.25">
      <c r="B2013" s="54"/>
      <c r="L2013" s="54"/>
      <c r="X2013" s="54"/>
    </row>
    <row r="2014" spans="2:24" x14ac:dyDescent="0.25">
      <c r="B2014" s="54"/>
      <c r="L2014" s="54"/>
      <c r="X2014" s="54"/>
    </row>
    <row r="2015" spans="2:24" x14ac:dyDescent="0.25">
      <c r="B2015" s="54"/>
      <c r="L2015" s="54"/>
      <c r="X2015" s="54"/>
    </row>
    <row r="2016" spans="2:24" x14ac:dyDescent="0.25">
      <c r="B2016" s="54"/>
      <c r="L2016" s="54"/>
      <c r="X2016" s="54"/>
    </row>
    <row r="2017" spans="2:24" x14ac:dyDescent="0.25">
      <c r="B2017" s="54"/>
      <c r="L2017" s="54"/>
      <c r="X2017" s="54"/>
    </row>
    <row r="2018" spans="2:24" x14ac:dyDescent="0.25">
      <c r="B2018" s="54"/>
      <c r="L2018" s="54"/>
      <c r="X2018" s="54"/>
    </row>
    <row r="2019" spans="2:24" x14ac:dyDescent="0.25">
      <c r="B2019" s="54"/>
      <c r="L2019" s="54"/>
      <c r="X2019" s="54"/>
    </row>
    <row r="2020" spans="2:24" x14ac:dyDescent="0.25">
      <c r="B2020" s="54"/>
      <c r="L2020" s="54"/>
      <c r="X2020" s="54"/>
    </row>
    <row r="2021" spans="2:24" x14ac:dyDescent="0.25">
      <c r="B2021" s="54"/>
      <c r="L2021" s="54"/>
      <c r="X2021" s="54"/>
    </row>
    <row r="2022" spans="2:24" x14ac:dyDescent="0.25">
      <c r="B2022" s="54"/>
      <c r="L2022" s="54"/>
      <c r="X2022" s="54"/>
    </row>
    <row r="2023" spans="2:24" x14ac:dyDescent="0.25">
      <c r="B2023" s="54"/>
      <c r="L2023" s="54"/>
      <c r="X2023" s="54"/>
    </row>
    <row r="2024" spans="2:24" x14ac:dyDescent="0.25">
      <c r="B2024" s="54"/>
      <c r="L2024" s="54"/>
      <c r="X2024" s="54"/>
    </row>
    <row r="2025" spans="2:24" x14ac:dyDescent="0.25">
      <c r="B2025" s="54"/>
      <c r="L2025" s="54"/>
      <c r="X2025" s="54"/>
    </row>
    <row r="2026" spans="2:24" x14ac:dyDescent="0.25">
      <c r="B2026" s="54"/>
      <c r="L2026" s="54"/>
      <c r="X2026" s="54"/>
    </row>
    <row r="2027" spans="2:24" x14ac:dyDescent="0.25">
      <c r="B2027" s="54"/>
      <c r="L2027" s="54"/>
      <c r="X2027" s="54"/>
    </row>
    <row r="2028" spans="2:24" x14ac:dyDescent="0.25">
      <c r="B2028" s="54"/>
      <c r="L2028" s="54"/>
      <c r="X2028" s="54"/>
    </row>
    <row r="2029" spans="2:24" x14ac:dyDescent="0.25">
      <c r="B2029" s="54"/>
      <c r="L2029" s="54"/>
      <c r="X2029" s="54"/>
    </row>
    <row r="2030" spans="2:24" x14ac:dyDescent="0.25">
      <c r="B2030" s="54"/>
      <c r="L2030" s="54"/>
      <c r="X2030" s="54"/>
    </row>
    <row r="2031" spans="2:24" x14ac:dyDescent="0.25">
      <c r="B2031" s="54"/>
      <c r="L2031" s="54"/>
      <c r="X2031" s="54"/>
    </row>
    <row r="2032" spans="2:24" x14ac:dyDescent="0.25">
      <c r="B2032" s="54"/>
      <c r="L2032" s="54"/>
      <c r="X2032" s="54"/>
    </row>
    <row r="2033" spans="2:24" x14ac:dyDescent="0.25">
      <c r="B2033" s="54"/>
      <c r="L2033" s="54"/>
      <c r="X2033" s="54"/>
    </row>
    <row r="2034" spans="2:24" x14ac:dyDescent="0.25">
      <c r="B2034" s="54"/>
      <c r="L2034" s="54"/>
      <c r="X2034" s="54"/>
    </row>
    <row r="2035" spans="2:24" x14ac:dyDescent="0.25">
      <c r="B2035" s="54"/>
      <c r="L2035" s="54"/>
      <c r="X2035" s="54"/>
    </row>
    <row r="2036" spans="2:24" x14ac:dyDescent="0.25">
      <c r="B2036" s="54"/>
      <c r="L2036" s="54"/>
      <c r="X2036" s="54"/>
    </row>
    <row r="2037" spans="2:24" x14ac:dyDescent="0.25">
      <c r="B2037" s="54"/>
      <c r="L2037" s="54"/>
      <c r="X2037" s="54"/>
    </row>
    <row r="2038" spans="2:24" x14ac:dyDescent="0.25">
      <c r="B2038" s="54"/>
      <c r="L2038" s="54"/>
      <c r="X2038" s="54"/>
    </row>
    <row r="2039" spans="2:24" x14ac:dyDescent="0.25">
      <c r="B2039" s="54"/>
      <c r="L2039" s="54"/>
      <c r="X2039" s="54"/>
    </row>
    <row r="2040" spans="2:24" x14ac:dyDescent="0.25">
      <c r="B2040" s="54"/>
      <c r="L2040" s="54"/>
      <c r="X2040" s="54"/>
    </row>
    <row r="2041" spans="2:24" x14ac:dyDescent="0.25">
      <c r="B2041" s="54"/>
      <c r="L2041" s="54"/>
      <c r="X2041" s="54"/>
    </row>
    <row r="2042" spans="2:24" x14ac:dyDescent="0.25">
      <c r="B2042" s="54"/>
      <c r="L2042" s="54"/>
      <c r="X2042" s="54"/>
    </row>
    <row r="2043" spans="2:24" x14ac:dyDescent="0.25">
      <c r="B2043" s="54"/>
      <c r="L2043" s="54"/>
      <c r="X2043" s="54"/>
    </row>
    <row r="2044" spans="2:24" x14ac:dyDescent="0.25">
      <c r="B2044" s="54"/>
      <c r="L2044" s="54"/>
      <c r="X2044" s="54"/>
    </row>
    <row r="2045" spans="2:24" x14ac:dyDescent="0.25">
      <c r="B2045" s="54"/>
      <c r="L2045" s="54"/>
      <c r="X2045" s="54"/>
    </row>
    <row r="2046" spans="2:24" x14ac:dyDescent="0.25">
      <c r="B2046" s="54"/>
      <c r="L2046" s="54"/>
      <c r="X2046" s="54"/>
    </row>
    <row r="2047" spans="2:24" x14ac:dyDescent="0.25">
      <c r="B2047" s="54"/>
      <c r="L2047" s="54"/>
      <c r="X2047" s="54"/>
    </row>
    <row r="2048" spans="2:24" x14ac:dyDescent="0.25">
      <c r="B2048" s="54"/>
      <c r="L2048" s="54"/>
      <c r="X2048" s="54"/>
    </row>
    <row r="2049" spans="2:24" x14ac:dyDescent="0.25">
      <c r="B2049" s="54"/>
      <c r="L2049" s="54"/>
      <c r="X2049" s="54"/>
    </row>
    <row r="2050" spans="2:24" x14ac:dyDescent="0.25">
      <c r="B2050" s="54"/>
      <c r="L2050" s="54"/>
      <c r="X2050" s="54"/>
    </row>
    <row r="2051" spans="2:24" x14ac:dyDescent="0.25">
      <c r="B2051" s="54"/>
      <c r="L2051" s="54"/>
      <c r="X2051" s="54"/>
    </row>
    <row r="2052" spans="2:24" x14ac:dyDescent="0.25">
      <c r="B2052" s="54"/>
      <c r="L2052" s="54"/>
      <c r="X2052" s="54"/>
    </row>
    <row r="2053" spans="2:24" x14ac:dyDescent="0.25">
      <c r="B2053" s="54"/>
      <c r="L2053" s="54"/>
      <c r="X2053" s="54"/>
    </row>
    <row r="2054" spans="2:24" x14ac:dyDescent="0.25">
      <c r="B2054" s="54"/>
      <c r="L2054" s="54"/>
      <c r="X2054" s="54"/>
    </row>
    <row r="2055" spans="2:24" x14ac:dyDescent="0.25">
      <c r="B2055" s="54"/>
      <c r="L2055" s="54"/>
      <c r="X2055" s="54"/>
    </row>
    <row r="2056" spans="2:24" x14ac:dyDescent="0.25">
      <c r="B2056" s="54"/>
      <c r="L2056" s="54"/>
      <c r="X2056" s="54"/>
    </row>
    <row r="2057" spans="2:24" x14ac:dyDescent="0.25">
      <c r="B2057" s="54"/>
      <c r="L2057" s="54"/>
      <c r="X2057" s="54"/>
    </row>
    <row r="2058" spans="2:24" x14ac:dyDescent="0.25">
      <c r="B2058" s="54"/>
      <c r="L2058" s="54"/>
      <c r="X2058" s="54"/>
    </row>
    <row r="2059" spans="2:24" x14ac:dyDescent="0.25">
      <c r="B2059" s="54"/>
      <c r="L2059" s="54"/>
      <c r="X2059" s="54"/>
    </row>
    <row r="2060" spans="2:24" x14ac:dyDescent="0.25">
      <c r="B2060" s="54"/>
      <c r="L2060" s="54"/>
      <c r="X2060" s="54"/>
    </row>
    <row r="2061" spans="2:24" x14ac:dyDescent="0.25">
      <c r="B2061" s="54"/>
      <c r="L2061" s="54"/>
      <c r="X2061" s="54"/>
    </row>
    <row r="2062" spans="2:24" x14ac:dyDescent="0.25">
      <c r="B2062" s="54"/>
      <c r="L2062" s="54"/>
      <c r="X2062" s="54"/>
    </row>
    <row r="2063" spans="2:24" x14ac:dyDescent="0.25">
      <c r="B2063" s="54"/>
      <c r="L2063" s="54"/>
      <c r="X2063" s="54"/>
    </row>
    <row r="2064" spans="2:24" x14ac:dyDescent="0.25">
      <c r="B2064" s="54"/>
      <c r="L2064" s="54"/>
      <c r="X2064" s="54"/>
    </row>
    <row r="2065" spans="2:24" x14ac:dyDescent="0.25">
      <c r="B2065" s="54"/>
      <c r="L2065" s="54"/>
      <c r="X2065" s="54"/>
    </row>
    <row r="2066" spans="2:24" x14ac:dyDescent="0.25">
      <c r="B2066" s="54"/>
      <c r="L2066" s="54"/>
      <c r="X2066" s="54"/>
    </row>
    <row r="2067" spans="2:24" x14ac:dyDescent="0.25">
      <c r="B2067" s="54"/>
      <c r="L2067" s="54"/>
      <c r="X2067" s="54"/>
    </row>
    <row r="2068" spans="2:24" x14ac:dyDescent="0.25">
      <c r="B2068" s="54"/>
      <c r="L2068" s="54"/>
      <c r="X2068" s="54"/>
    </row>
    <row r="2069" spans="2:24" x14ac:dyDescent="0.25">
      <c r="B2069" s="54"/>
      <c r="L2069" s="54"/>
      <c r="X2069" s="54"/>
    </row>
    <row r="2070" spans="2:24" x14ac:dyDescent="0.25">
      <c r="B2070" s="54"/>
      <c r="L2070" s="54"/>
      <c r="X2070" s="54"/>
    </row>
    <row r="2071" spans="2:24" x14ac:dyDescent="0.25">
      <c r="B2071" s="54"/>
      <c r="L2071" s="54"/>
      <c r="X2071" s="54"/>
    </row>
    <row r="2072" spans="2:24" x14ac:dyDescent="0.25">
      <c r="B2072" s="54"/>
      <c r="L2072" s="54"/>
      <c r="X2072" s="54"/>
    </row>
    <row r="2073" spans="2:24" x14ac:dyDescent="0.25">
      <c r="B2073" s="54"/>
      <c r="L2073" s="54"/>
      <c r="X2073" s="54"/>
    </row>
    <row r="2074" spans="2:24" x14ac:dyDescent="0.25">
      <c r="B2074" s="54"/>
      <c r="L2074" s="54"/>
      <c r="X2074" s="54"/>
    </row>
    <row r="2075" spans="2:24" x14ac:dyDescent="0.25">
      <c r="B2075" s="54"/>
      <c r="L2075" s="54"/>
      <c r="X2075" s="54"/>
    </row>
    <row r="2076" spans="2:24" x14ac:dyDescent="0.25">
      <c r="B2076" s="54"/>
      <c r="L2076" s="54"/>
      <c r="X2076" s="54"/>
    </row>
    <row r="2077" spans="2:24" x14ac:dyDescent="0.25">
      <c r="B2077" s="54"/>
      <c r="L2077" s="54"/>
      <c r="X2077" s="54"/>
    </row>
    <row r="2078" spans="2:24" x14ac:dyDescent="0.25">
      <c r="B2078" s="54"/>
      <c r="L2078" s="54"/>
      <c r="X2078" s="54"/>
    </row>
    <row r="2079" spans="2:24" x14ac:dyDescent="0.25">
      <c r="B2079" s="54"/>
      <c r="L2079" s="54"/>
      <c r="X2079" s="54"/>
    </row>
    <row r="2080" spans="2:24" x14ac:dyDescent="0.25">
      <c r="B2080" s="54"/>
      <c r="L2080" s="54"/>
      <c r="X2080" s="54"/>
    </row>
    <row r="2081" spans="2:24" x14ac:dyDescent="0.25">
      <c r="B2081" s="54"/>
      <c r="L2081" s="54"/>
      <c r="X2081" s="54"/>
    </row>
    <row r="2082" spans="2:24" x14ac:dyDescent="0.25">
      <c r="B2082" s="54"/>
      <c r="L2082" s="54"/>
      <c r="X2082" s="54"/>
    </row>
    <row r="2083" spans="2:24" x14ac:dyDescent="0.25">
      <c r="B2083" s="54"/>
      <c r="L2083" s="54"/>
      <c r="X2083" s="54"/>
    </row>
    <row r="2084" spans="2:24" x14ac:dyDescent="0.25">
      <c r="B2084" s="54"/>
      <c r="L2084" s="54"/>
      <c r="X2084" s="54"/>
    </row>
    <row r="2085" spans="2:24" x14ac:dyDescent="0.25">
      <c r="B2085" s="54"/>
      <c r="L2085" s="54"/>
      <c r="X2085" s="54"/>
    </row>
    <row r="2086" spans="2:24" x14ac:dyDescent="0.25">
      <c r="B2086" s="54"/>
      <c r="L2086" s="54"/>
      <c r="X2086" s="54"/>
    </row>
    <row r="2087" spans="2:24" x14ac:dyDescent="0.25">
      <c r="B2087" s="54"/>
      <c r="L2087" s="54"/>
      <c r="X2087" s="54"/>
    </row>
    <row r="2088" spans="2:24" x14ac:dyDescent="0.25">
      <c r="B2088" s="54"/>
      <c r="L2088" s="54"/>
      <c r="X2088" s="54"/>
    </row>
    <row r="2089" spans="2:24" x14ac:dyDescent="0.25">
      <c r="B2089" s="54"/>
      <c r="L2089" s="54"/>
      <c r="X2089" s="54"/>
    </row>
    <row r="2090" spans="2:24" x14ac:dyDescent="0.25">
      <c r="B2090" s="54"/>
      <c r="L2090" s="54"/>
      <c r="X2090" s="54"/>
    </row>
    <row r="2091" spans="2:24" x14ac:dyDescent="0.25">
      <c r="B2091" s="54"/>
      <c r="L2091" s="54"/>
      <c r="X2091" s="54"/>
    </row>
    <row r="2092" spans="2:24" x14ac:dyDescent="0.25">
      <c r="B2092" s="54"/>
      <c r="L2092" s="54"/>
      <c r="X2092" s="54"/>
    </row>
    <row r="2093" spans="2:24" x14ac:dyDescent="0.25">
      <c r="B2093" s="54"/>
      <c r="L2093" s="54"/>
      <c r="X2093" s="54"/>
    </row>
    <row r="2094" spans="2:24" x14ac:dyDescent="0.25">
      <c r="B2094" s="54"/>
      <c r="L2094" s="54"/>
      <c r="X2094" s="54"/>
    </row>
    <row r="2095" spans="2:24" x14ac:dyDescent="0.25">
      <c r="B2095" s="54"/>
      <c r="L2095" s="54"/>
      <c r="X2095" s="54"/>
    </row>
    <row r="2096" spans="2:24" x14ac:dyDescent="0.25">
      <c r="B2096" s="54"/>
      <c r="L2096" s="54"/>
      <c r="X2096" s="54"/>
    </row>
    <row r="2097" spans="2:24" x14ac:dyDescent="0.25">
      <c r="B2097" s="54"/>
      <c r="L2097" s="54"/>
      <c r="X2097" s="54"/>
    </row>
    <row r="2098" spans="2:24" x14ac:dyDescent="0.25">
      <c r="B2098" s="54"/>
      <c r="L2098" s="54"/>
      <c r="X2098" s="54"/>
    </row>
    <row r="2099" spans="2:24" x14ac:dyDescent="0.25">
      <c r="B2099" s="54"/>
      <c r="L2099" s="54"/>
      <c r="X2099" s="54"/>
    </row>
    <row r="2100" spans="2:24" x14ac:dyDescent="0.25">
      <c r="B2100" s="54"/>
      <c r="L2100" s="54"/>
      <c r="X2100" s="54"/>
    </row>
    <row r="2101" spans="2:24" x14ac:dyDescent="0.25">
      <c r="B2101" s="54"/>
      <c r="L2101" s="54"/>
      <c r="X2101" s="54"/>
    </row>
    <row r="2102" spans="2:24" x14ac:dyDescent="0.25">
      <c r="B2102" s="54"/>
      <c r="L2102" s="54"/>
      <c r="X2102" s="54"/>
    </row>
    <row r="2103" spans="2:24" x14ac:dyDescent="0.25">
      <c r="B2103" s="54"/>
      <c r="L2103" s="54"/>
      <c r="X2103" s="54"/>
    </row>
    <row r="2104" spans="2:24" x14ac:dyDescent="0.25">
      <c r="B2104" s="54"/>
      <c r="L2104" s="54"/>
      <c r="X2104" s="54"/>
    </row>
    <row r="2105" spans="2:24" x14ac:dyDescent="0.25">
      <c r="B2105" s="54"/>
      <c r="L2105" s="54"/>
      <c r="X2105" s="54"/>
    </row>
    <row r="2106" spans="2:24" x14ac:dyDescent="0.25">
      <c r="B2106" s="54"/>
      <c r="L2106" s="54"/>
      <c r="X2106" s="54"/>
    </row>
    <row r="2107" spans="2:24" x14ac:dyDescent="0.25">
      <c r="B2107" s="54"/>
      <c r="L2107" s="54"/>
      <c r="X2107" s="54"/>
    </row>
    <row r="2108" spans="2:24" x14ac:dyDescent="0.25">
      <c r="B2108" s="54"/>
      <c r="L2108" s="54"/>
      <c r="X2108" s="54"/>
    </row>
    <row r="2109" spans="2:24" x14ac:dyDescent="0.25">
      <c r="B2109" s="54"/>
      <c r="L2109" s="54"/>
      <c r="X2109" s="54"/>
    </row>
    <row r="2110" spans="2:24" x14ac:dyDescent="0.25">
      <c r="B2110" s="54"/>
      <c r="L2110" s="54"/>
      <c r="X2110" s="54"/>
    </row>
    <row r="2111" spans="2:24" x14ac:dyDescent="0.25">
      <c r="B2111" s="54"/>
      <c r="L2111" s="54"/>
      <c r="X2111" s="54"/>
    </row>
    <row r="2112" spans="2:24" x14ac:dyDescent="0.25">
      <c r="B2112" s="54"/>
      <c r="L2112" s="54"/>
      <c r="X2112" s="54"/>
    </row>
    <row r="2113" spans="2:24" x14ac:dyDescent="0.25">
      <c r="B2113" s="54"/>
      <c r="L2113" s="54"/>
      <c r="X2113" s="54"/>
    </row>
    <row r="2114" spans="2:24" x14ac:dyDescent="0.25">
      <c r="B2114" s="54"/>
      <c r="L2114" s="54"/>
      <c r="X2114" s="54"/>
    </row>
    <row r="2115" spans="2:24" x14ac:dyDescent="0.25">
      <c r="B2115" s="54"/>
      <c r="L2115" s="54"/>
      <c r="X2115" s="54"/>
    </row>
    <row r="2116" spans="2:24" x14ac:dyDescent="0.25">
      <c r="B2116" s="54"/>
      <c r="L2116" s="54"/>
      <c r="X2116" s="54"/>
    </row>
    <row r="2117" spans="2:24" x14ac:dyDescent="0.25">
      <c r="B2117" s="54"/>
      <c r="L2117" s="54"/>
      <c r="X2117" s="54"/>
    </row>
    <row r="2118" spans="2:24" x14ac:dyDescent="0.25">
      <c r="B2118" s="54"/>
      <c r="L2118" s="54"/>
      <c r="X2118" s="54"/>
    </row>
    <row r="2119" spans="2:24" x14ac:dyDescent="0.25">
      <c r="B2119" s="54"/>
      <c r="L2119" s="54"/>
      <c r="X2119" s="54"/>
    </row>
    <row r="2120" spans="2:24" x14ac:dyDescent="0.25">
      <c r="B2120" s="54"/>
      <c r="L2120" s="54"/>
      <c r="X2120" s="54"/>
    </row>
    <row r="2121" spans="2:24" x14ac:dyDescent="0.25">
      <c r="B2121" s="54"/>
      <c r="L2121" s="54"/>
      <c r="X2121" s="54"/>
    </row>
    <row r="2122" spans="2:24" x14ac:dyDescent="0.25">
      <c r="B2122" s="54"/>
      <c r="L2122" s="54"/>
      <c r="X2122" s="54"/>
    </row>
    <row r="2123" spans="2:24" x14ac:dyDescent="0.25">
      <c r="B2123" s="54"/>
      <c r="L2123" s="54"/>
      <c r="X2123" s="54"/>
    </row>
    <row r="2124" spans="2:24" x14ac:dyDescent="0.25">
      <c r="B2124" s="54"/>
      <c r="L2124" s="54"/>
      <c r="X2124" s="54"/>
    </row>
    <row r="2125" spans="2:24" x14ac:dyDescent="0.25">
      <c r="B2125" s="54"/>
      <c r="L2125" s="54"/>
      <c r="X2125" s="54"/>
    </row>
    <row r="2126" spans="2:24" x14ac:dyDescent="0.25">
      <c r="B2126" s="54"/>
      <c r="L2126" s="54"/>
      <c r="X2126" s="54"/>
    </row>
    <row r="2127" spans="2:24" x14ac:dyDescent="0.25">
      <c r="B2127" s="54"/>
      <c r="L2127" s="54"/>
      <c r="X2127" s="54"/>
    </row>
    <row r="2128" spans="2:24" x14ac:dyDescent="0.25">
      <c r="B2128" s="54"/>
      <c r="L2128" s="54"/>
      <c r="X2128" s="54"/>
    </row>
    <row r="2129" spans="2:24" x14ac:dyDescent="0.25">
      <c r="B2129" s="54"/>
      <c r="L2129" s="54"/>
      <c r="X2129" s="54"/>
    </row>
    <row r="2130" spans="2:24" x14ac:dyDescent="0.25">
      <c r="B2130" s="54"/>
      <c r="L2130" s="54"/>
      <c r="X2130" s="54"/>
    </row>
    <row r="2131" spans="2:24" x14ac:dyDescent="0.25">
      <c r="B2131" s="54"/>
      <c r="L2131" s="54"/>
      <c r="X2131" s="54"/>
    </row>
    <row r="2132" spans="2:24" x14ac:dyDescent="0.25">
      <c r="B2132" s="54"/>
      <c r="L2132" s="54"/>
      <c r="X2132" s="54"/>
    </row>
    <row r="2133" spans="2:24" x14ac:dyDescent="0.25">
      <c r="B2133" s="54"/>
      <c r="L2133" s="54"/>
      <c r="X2133" s="54"/>
    </row>
    <row r="2134" spans="2:24" x14ac:dyDescent="0.25">
      <c r="B2134" s="54"/>
      <c r="L2134" s="54"/>
      <c r="X2134" s="54"/>
    </row>
    <row r="2135" spans="2:24" x14ac:dyDescent="0.25">
      <c r="B2135" s="54"/>
      <c r="L2135" s="54"/>
      <c r="X2135" s="54"/>
    </row>
    <row r="2136" spans="2:24" x14ac:dyDescent="0.25">
      <c r="B2136" s="54"/>
      <c r="L2136" s="54"/>
      <c r="X2136" s="54"/>
    </row>
    <row r="2137" spans="2:24" x14ac:dyDescent="0.25">
      <c r="B2137" s="54"/>
      <c r="L2137" s="54"/>
      <c r="X2137" s="54"/>
    </row>
    <row r="2138" spans="2:24" x14ac:dyDescent="0.25">
      <c r="B2138" s="54"/>
      <c r="L2138" s="54"/>
      <c r="X2138" s="54"/>
    </row>
    <row r="2139" spans="2:24" x14ac:dyDescent="0.25">
      <c r="B2139" s="54"/>
      <c r="L2139" s="54"/>
      <c r="X2139" s="54"/>
    </row>
    <row r="2140" spans="2:24" x14ac:dyDescent="0.25">
      <c r="B2140" s="54"/>
      <c r="L2140" s="54"/>
      <c r="X2140" s="54"/>
    </row>
    <row r="2141" spans="2:24" x14ac:dyDescent="0.25">
      <c r="B2141" s="54"/>
      <c r="L2141" s="54"/>
      <c r="X2141" s="54"/>
    </row>
    <row r="2142" spans="2:24" x14ac:dyDescent="0.25">
      <c r="B2142" s="54"/>
      <c r="L2142" s="54"/>
      <c r="X2142" s="54"/>
    </row>
    <row r="2143" spans="2:24" x14ac:dyDescent="0.25">
      <c r="B2143" s="54"/>
      <c r="L2143" s="54"/>
      <c r="X2143" s="54"/>
    </row>
    <row r="2144" spans="2:24" x14ac:dyDescent="0.25">
      <c r="B2144" s="54"/>
      <c r="L2144" s="54"/>
      <c r="X2144" s="54"/>
    </row>
    <row r="2145" spans="2:24" x14ac:dyDescent="0.25">
      <c r="B2145" s="54"/>
      <c r="L2145" s="54"/>
      <c r="X2145" s="54"/>
    </row>
    <row r="2146" spans="2:24" x14ac:dyDescent="0.25">
      <c r="B2146" s="54"/>
      <c r="L2146" s="54"/>
      <c r="X2146" s="54"/>
    </row>
    <row r="2147" spans="2:24" x14ac:dyDescent="0.25">
      <c r="B2147" s="54"/>
      <c r="L2147" s="54"/>
      <c r="X2147" s="54"/>
    </row>
    <row r="2148" spans="2:24" x14ac:dyDescent="0.25">
      <c r="B2148" s="54"/>
      <c r="L2148" s="54"/>
      <c r="X2148" s="54"/>
    </row>
    <row r="2149" spans="2:24" x14ac:dyDescent="0.25">
      <c r="B2149" s="54"/>
      <c r="L2149" s="54"/>
      <c r="X2149" s="54"/>
    </row>
    <row r="2150" spans="2:24" x14ac:dyDescent="0.25">
      <c r="B2150" s="54"/>
      <c r="L2150" s="54"/>
      <c r="X2150" s="54"/>
    </row>
    <row r="2151" spans="2:24" x14ac:dyDescent="0.25">
      <c r="B2151" s="54"/>
      <c r="L2151" s="54"/>
      <c r="X2151" s="54"/>
    </row>
    <row r="2152" spans="2:24" x14ac:dyDescent="0.25">
      <c r="B2152" s="54"/>
      <c r="L2152" s="54"/>
      <c r="X2152" s="54"/>
    </row>
    <row r="2153" spans="2:24" x14ac:dyDescent="0.25">
      <c r="B2153" s="54"/>
      <c r="L2153" s="54"/>
      <c r="X2153" s="54"/>
    </row>
    <row r="2154" spans="2:24" x14ac:dyDescent="0.25">
      <c r="B2154" s="54"/>
      <c r="L2154" s="54"/>
      <c r="X2154" s="54"/>
    </row>
    <row r="2155" spans="2:24" x14ac:dyDescent="0.25">
      <c r="B2155" s="54"/>
      <c r="L2155" s="54"/>
      <c r="X2155" s="54"/>
    </row>
    <row r="2156" spans="2:24" x14ac:dyDescent="0.25">
      <c r="B2156" s="54"/>
      <c r="L2156" s="54"/>
      <c r="X2156" s="54"/>
    </row>
    <row r="2157" spans="2:24" x14ac:dyDescent="0.25">
      <c r="B2157" s="54"/>
      <c r="L2157" s="54"/>
      <c r="X2157" s="54"/>
    </row>
    <row r="2158" spans="2:24" x14ac:dyDescent="0.25">
      <c r="B2158" s="54"/>
      <c r="L2158" s="54"/>
      <c r="X2158" s="54"/>
    </row>
    <row r="2159" spans="2:24" x14ac:dyDescent="0.25">
      <c r="B2159" s="54"/>
      <c r="L2159" s="54"/>
      <c r="X2159" s="54"/>
    </row>
    <row r="2160" spans="2:24" x14ac:dyDescent="0.25">
      <c r="B2160" s="54"/>
      <c r="L2160" s="54"/>
      <c r="X2160" s="54"/>
    </row>
    <row r="2161" spans="2:24" x14ac:dyDescent="0.25">
      <c r="B2161" s="54"/>
      <c r="L2161" s="54"/>
      <c r="X2161" s="54"/>
    </row>
    <row r="2162" spans="2:24" x14ac:dyDescent="0.25">
      <c r="B2162" s="54"/>
      <c r="L2162" s="54"/>
      <c r="X2162" s="54"/>
    </row>
    <row r="2163" spans="2:24" x14ac:dyDescent="0.25">
      <c r="B2163" s="54"/>
      <c r="L2163" s="54"/>
      <c r="X2163" s="54"/>
    </row>
    <row r="2164" spans="2:24" x14ac:dyDescent="0.25">
      <c r="B2164" s="54"/>
      <c r="L2164" s="54"/>
      <c r="X2164" s="54"/>
    </row>
    <row r="2165" spans="2:24" x14ac:dyDescent="0.25">
      <c r="B2165" s="54"/>
      <c r="L2165" s="54"/>
      <c r="X2165" s="54"/>
    </row>
    <row r="2166" spans="2:24" x14ac:dyDescent="0.25">
      <c r="B2166" s="54"/>
      <c r="L2166" s="54"/>
      <c r="X2166" s="54"/>
    </row>
    <row r="2167" spans="2:24" x14ac:dyDescent="0.25">
      <c r="B2167" s="54"/>
      <c r="L2167" s="54"/>
      <c r="X2167" s="54"/>
    </row>
    <row r="2168" spans="2:24" x14ac:dyDescent="0.25">
      <c r="B2168" s="54"/>
      <c r="L2168" s="54"/>
      <c r="X2168" s="54"/>
    </row>
    <row r="2169" spans="2:24" x14ac:dyDescent="0.25">
      <c r="B2169" s="54"/>
      <c r="L2169" s="54"/>
      <c r="X2169" s="54"/>
    </row>
    <row r="2170" spans="2:24" x14ac:dyDescent="0.25">
      <c r="B2170" s="54"/>
      <c r="L2170" s="54"/>
      <c r="X2170" s="54"/>
    </row>
    <row r="2171" spans="2:24" x14ac:dyDescent="0.25">
      <c r="B2171" s="54"/>
      <c r="L2171" s="54"/>
      <c r="X2171" s="54"/>
    </row>
    <row r="2172" spans="2:24" x14ac:dyDescent="0.25">
      <c r="B2172" s="54"/>
      <c r="L2172" s="54"/>
      <c r="X2172" s="54"/>
    </row>
    <row r="2173" spans="2:24" x14ac:dyDescent="0.25">
      <c r="B2173" s="54"/>
      <c r="L2173" s="54"/>
      <c r="X2173" s="54"/>
    </row>
    <row r="2174" spans="2:24" x14ac:dyDescent="0.25">
      <c r="B2174" s="54"/>
      <c r="L2174" s="54"/>
      <c r="X2174" s="54"/>
    </row>
    <row r="2175" spans="2:24" x14ac:dyDescent="0.25">
      <c r="B2175" s="54"/>
      <c r="L2175" s="54"/>
      <c r="X2175" s="54"/>
    </row>
    <row r="2176" spans="2:24" x14ac:dyDescent="0.25">
      <c r="B2176" s="54"/>
      <c r="L2176" s="54"/>
      <c r="X2176" s="54"/>
    </row>
    <row r="2177" spans="2:24" x14ac:dyDescent="0.25">
      <c r="B2177" s="54"/>
      <c r="L2177" s="54"/>
      <c r="X2177" s="54"/>
    </row>
    <row r="2178" spans="2:24" x14ac:dyDescent="0.25">
      <c r="B2178" s="54"/>
      <c r="L2178" s="54"/>
      <c r="X2178" s="54"/>
    </row>
    <row r="2179" spans="2:24" x14ac:dyDescent="0.25">
      <c r="B2179" s="54"/>
      <c r="L2179" s="54"/>
      <c r="X2179" s="54"/>
    </row>
    <row r="2180" spans="2:24" x14ac:dyDescent="0.25">
      <c r="B2180" s="54"/>
      <c r="L2180" s="54"/>
      <c r="X2180" s="54"/>
    </row>
    <row r="2181" spans="2:24" x14ac:dyDescent="0.25">
      <c r="B2181" s="54"/>
      <c r="L2181" s="54"/>
      <c r="X2181" s="54"/>
    </row>
    <row r="2182" spans="2:24" x14ac:dyDescent="0.25">
      <c r="B2182" s="54"/>
      <c r="L2182" s="54"/>
      <c r="X2182" s="54"/>
    </row>
    <row r="2183" spans="2:24" x14ac:dyDescent="0.25">
      <c r="B2183" s="54"/>
      <c r="L2183" s="54"/>
      <c r="X2183" s="54"/>
    </row>
    <row r="2184" spans="2:24" x14ac:dyDescent="0.25">
      <c r="B2184" s="54"/>
      <c r="L2184" s="54"/>
      <c r="X2184" s="54"/>
    </row>
    <row r="2185" spans="2:24" x14ac:dyDescent="0.25">
      <c r="B2185" s="54"/>
      <c r="L2185" s="54"/>
      <c r="X2185" s="54"/>
    </row>
    <row r="2186" spans="2:24" x14ac:dyDescent="0.25">
      <c r="B2186" s="54"/>
      <c r="L2186" s="54"/>
      <c r="X2186" s="54"/>
    </row>
    <row r="2187" spans="2:24" x14ac:dyDescent="0.25">
      <c r="B2187" s="54"/>
      <c r="L2187" s="54"/>
      <c r="X2187" s="54"/>
    </row>
    <row r="2188" spans="2:24" x14ac:dyDescent="0.25">
      <c r="B2188" s="54"/>
      <c r="L2188" s="54"/>
      <c r="X2188" s="54"/>
    </row>
    <row r="2189" spans="2:24" x14ac:dyDescent="0.25">
      <c r="B2189" s="54"/>
      <c r="L2189" s="54"/>
      <c r="X2189" s="54"/>
    </row>
    <row r="2190" spans="2:24" x14ac:dyDescent="0.25">
      <c r="B2190" s="54"/>
      <c r="L2190" s="54"/>
      <c r="X2190" s="54"/>
    </row>
    <row r="2191" spans="2:24" x14ac:dyDescent="0.25">
      <c r="B2191" s="54"/>
      <c r="L2191" s="54"/>
      <c r="X2191" s="54"/>
    </row>
    <row r="2192" spans="2:24" x14ac:dyDescent="0.25">
      <c r="B2192" s="54"/>
      <c r="L2192" s="54"/>
      <c r="X2192" s="54"/>
    </row>
    <row r="2193" spans="2:24" x14ac:dyDescent="0.25">
      <c r="B2193" s="54"/>
      <c r="L2193" s="54"/>
      <c r="X2193" s="54"/>
    </row>
    <row r="2194" spans="2:24" x14ac:dyDescent="0.25">
      <c r="B2194" s="54"/>
      <c r="L2194" s="54"/>
      <c r="X2194" s="54"/>
    </row>
    <row r="2195" spans="2:24" x14ac:dyDescent="0.25">
      <c r="B2195" s="54"/>
      <c r="L2195" s="54"/>
      <c r="X2195" s="54"/>
    </row>
    <row r="2196" spans="2:24" x14ac:dyDescent="0.25">
      <c r="B2196" s="54"/>
      <c r="L2196" s="54"/>
      <c r="X2196" s="54"/>
    </row>
    <row r="2197" spans="2:24" x14ac:dyDescent="0.25">
      <c r="B2197" s="54"/>
      <c r="L2197" s="54"/>
      <c r="X2197" s="54"/>
    </row>
    <row r="2198" spans="2:24" x14ac:dyDescent="0.25">
      <c r="B2198" s="54"/>
      <c r="L2198" s="54"/>
      <c r="X2198" s="54"/>
    </row>
    <row r="2199" spans="2:24" x14ac:dyDescent="0.25">
      <c r="B2199" s="54"/>
      <c r="L2199" s="54"/>
      <c r="X2199" s="54"/>
    </row>
    <row r="2200" spans="2:24" x14ac:dyDescent="0.25">
      <c r="B2200" s="54"/>
      <c r="L2200" s="54"/>
      <c r="X2200" s="54"/>
    </row>
    <row r="2201" spans="2:24" x14ac:dyDescent="0.25">
      <c r="B2201" s="54"/>
      <c r="L2201" s="54"/>
      <c r="X2201" s="54"/>
    </row>
    <row r="2202" spans="2:24" x14ac:dyDescent="0.25">
      <c r="B2202" s="54"/>
      <c r="L2202" s="54"/>
      <c r="X2202" s="54"/>
    </row>
    <row r="2203" spans="2:24" x14ac:dyDescent="0.25">
      <c r="B2203" s="54"/>
      <c r="L2203" s="54"/>
      <c r="X2203" s="54"/>
    </row>
    <row r="2204" spans="2:24" x14ac:dyDescent="0.25">
      <c r="B2204" s="54"/>
      <c r="L2204" s="54"/>
      <c r="X2204" s="54"/>
    </row>
    <row r="2205" spans="2:24" x14ac:dyDescent="0.25">
      <c r="B2205" s="54"/>
      <c r="L2205" s="54"/>
      <c r="X2205" s="54"/>
    </row>
    <row r="2206" spans="2:24" x14ac:dyDescent="0.25">
      <c r="B2206" s="54"/>
      <c r="L2206" s="54"/>
      <c r="X2206" s="54"/>
    </row>
    <row r="2207" spans="2:24" x14ac:dyDescent="0.25">
      <c r="B2207" s="54"/>
      <c r="L2207" s="54"/>
      <c r="X2207" s="54"/>
    </row>
    <row r="2208" spans="2:24" x14ac:dyDescent="0.25">
      <c r="B2208" s="54"/>
      <c r="L2208" s="54"/>
      <c r="X2208" s="54"/>
    </row>
    <row r="2209" spans="2:24" x14ac:dyDescent="0.25">
      <c r="B2209" s="54"/>
      <c r="L2209" s="54"/>
      <c r="X2209" s="54"/>
    </row>
    <row r="2210" spans="2:24" x14ac:dyDescent="0.25">
      <c r="B2210" s="54"/>
      <c r="L2210" s="54"/>
      <c r="X2210" s="54"/>
    </row>
    <row r="2211" spans="2:24" x14ac:dyDescent="0.25">
      <c r="B2211" s="54"/>
      <c r="L2211" s="54"/>
      <c r="X2211" s="54"/>
    </row>
    <row r="2212" spans="2:24" x14ac:dyDescent="0.25">
      <c r="B2212" s="54"/>
      <c r="L2212" s="54"/>
      <c r="X2212" s="54"/>
    </row>
    <row r="2213" spans="2:24" x14ac:dyDescent="0.25">
      <c r="B2213" s="54"/>
      <c r="L2213" s="54"/>
      <c r="X2213" s="54"/>
    </row>
    <row r="2214" spans="2:24" x14ac:dyDescent="0.25">
      <c r="B2214" s="54"/>
      <c r="L2214" s="54"/>
      <c r="X2214" s="54"/>
    </row>
    <row r="2215" spans="2:24" x14ac:dyDescent="0.25">
      <c r="B2215" s="54"/>
      <c r="L2215" s="54"/>
      <c r="X2215" s="54"/>
    </row>
    <row r="2216" spans="2:24" x14ac:dyDescent="0.25">
      <c r="B2216" s="54"/>
      <c r="L2216" s="54"/>
      <c r="X2216" s="54"/>
    </row>
    <row r="2217" spans="2:24" x14ac:dyDescent="0.25">
      <c r="B2217" s="54"/>
      <c r="L2217" s="54"/>
      <c r="X2217" s="54"/>
    </row>
    <row r="2218" spans="2:24" x14ac:dyDescent="0.25">
      <c r="B2218" s="54"/>
      <c r="L2218" s="54"/>
      <c r="X2218" s="54"/>
    </row>
    <row r="2219" spans="2:24" x14ac:dyDescent="0.25">
      <c r="B2219" s="54"/>
      <c r="L2219" s="54"/>
      <c r="X2219" s="54"/>
    </row>
    <row r="2220" spans="2:24" x14ac:dyDescent="0.25">
      <c r="B2220" s="54"/>
      <c r="L2220" s="54"/>
      <c r="X2220" s="54"/>
    </row>
    <row r="2221" spans="2:24" x14ac:dyDescent="0.25">
      <c r="B2221" s="54"/>
      <c r="L2221" s="54"/>
      <c r="X2221" s="54"/>
    </row>
    <row r="2222" spans="2:24" x14ac:dyDescent="0.25">
      <c r="B2222" s="54"/>
      <c r="L2222" s="54"/>
      <c r="X2222" s="54"/>
    </row>
    <row r="2223" spans="2:24" x14ac:dyDescent="0.25">
      <c r="B2223" s="54"/>
      <c r="L2223" s="54"/>
      <c r="X2223" s="54"/>
    </row>
    <row r="2224" spans="2:24" x14ac:dyDescent="0.25">
      <c r="B2224" s="54"/>
      <c r="L2224" s="54"/>
      <c r="X2224" s="54"/>
    </row>
    <row r="2225" spans="2:24" x14ac:dyDescent="0.25">
      <c r="B2225" s="54"/>
      <c r="L2225" s="54"/>
      <c r="X2225" s="54"/>
    </row>
    <row r="2226" spans="2:24" x14ac:dyDescent="0.25">
      <c r="B2226" s="54"/>
      <c r="L2226" s="54"/>
      <c r="X2226" s="54"/>
    </row>
    <row r="2227" spans="2:24" x14ac:dyDescent="0.25">
      <c r="B2227" s="54"/>
      <c r="L2227" s="54"/>
      <c r="X2227" s="54"/>
    </row>
    <row r="2228" spans="2:24" x14ac:dyDescent="0.25">
      <c r="B2228" s="54"/>
      <c r="L2228" s="54"/>
      <c r="X2228" s="54"/>
    </row>
    <row r="2229" spans="2:24" x14ac:dyDescent="0.25">
      <c r="B2229" s="54"/>
      <c r="L2229" s="54"/>
      <c r="X2229" s="54"/>
    </row>
    <row r="2230" spans="2:24" x14ac:dyDescent="0.25">
      <c r="B2230" s="54"/>
      <c r="L2230" s="54"/>
      <c r="X2230" s="54"/>
    </row>
    <row r="2231" spans="2:24" x14ac:dyDescent="0.25">
      <c r="B2231" s="54"/>
      <c r="L2231" s="54"/>
      <c r="X2231" s="54"/>
    </row>
    <row r="2232" spans="2:24" x14ac:dyDescent="0.25">
      <c r="B2232" s="54"/>
      <c r="L2232" s="54"/>
      <c r="X2232" s="54"/>
    </row>
    <row r="2233" spans="2:24" x14ac:dyDescent="0.25">
      <c r="B2233" s="54"/>
      <c r="L2233" s="54"/>
      <c r="X2233" s="54"/>
    </row>
    <row r="2234" spans="2:24" x14ac:dyDescent="0.25">
      <c r="B2234" s="54"/>
      <c r="L2234" s="54"/>
      <c r="X2234" s="54"/>
    </row>
    <row r="2235" spans="2:24" x14ac:dyDescent="0.25">
      <c r="B2235" s="54"/>
      <c r="L2235" s="54"/>
      <c r="X2235" s="54"/>
    </row>
    <row r="2236" spans="2:24" x14ac:dyDescent="0.25">
      <c r="B2236" s="54"/>
      <c r="L2236" s="54"/>
      <c r="X2236" s="54"/>
    </row>
    <row r="2237" spans="2:24" x14ac:dyDescent="0.25">
      <c r="B2237" s="54"/>
      <c r="L2237" s="54"/>
      <c r="X2237" s="54"/>
    </row>
    <row r="2238" spans="2:24" x14ac:dyDescent="0.25">
      <c r="B2238" s="54"/>
      <c r="L2238" s="54"/>
      <c r="X2238" s="54"/>
    </row>
    <row r="2239" spans="2:24" x14ac:dyDescent="0.25">
      <c r="B2239" s="54"/>
      <c r="L2239" s="54"/>
      <c r="X2239" s="54"/>
    </row>
    <row r="2240" spans="2:24" x14ac:dyDescent="0.25">
      <c r="B2240" s="54"/>
      <c r="L2240" s="54"/>
      <c r="X2240" s="54"/>
    </row>
    <row r="2241" spans="2:24" x14ac:dyDescent="0.25">
      <c r="B2241" s="54"/>
      <c r="L2241" s="54"/>
      <c r="X2241" s="54"/>
    </row>
    <row r="2242" spans="2:24" x14ac:dyDescent="0.25">
      <c r="B2242" s="54"/>
      <c r="L2242" s="54"/>
      <c r="X2242" s="54"/>
    </row>
    <row r="2243" spans="2:24" x14ac:dyDescent="0.25">
      <c r="B2243" s="54"/>
      <c r="L2243" s="54"/>
      <c r="X2243" s="54"/>
    </row>
    <row r="2244" spans="2:24" x14ac:dyDescent="0.25">
      <c r="B2244" s="54"/>
      <c r="L2244" s="54"/>
      <c r="X2244" s="54"/>
    </row>
    <row r="2245" spans="2:24" x14ac:dyDescent="0.25">
      <c r="B2245" s="54"/>
      <c r="L2245" s="54"/>
      <c r="X2245" s="54"/>
    </row>
    <row r="2246" spans="2:24" x14ac:dyDescent="0.25">
      <c r="B2246" s="54"/>
      <c r="L2246" s="54"/>
      <c r="X2246" s="54"/>
    </row>
    <row r="2247" spans="2:24" x14ac:dyDescent="0.25">
      <c r="B2247" s="54"/>
      <c r="L2247" s="54"/>
      <c r="X2247" s="54"/>
    </row>
    <row r="2248" spans="2:24" x14ac:dyDescent="0.25">
      <c r="B2248" s="54"/>
      <c r="L2248" s="54"/>
      <c r="X2248" s="54"/>
    </row>
    <row r="2249" spans="2:24" x14ac:dyDescent="0.25">
      <c r="B2249" s="54"/>
      <c r="L2249" s="54"/>
      <c r="X2249" s="54"/>
    </row>
    <row r="2250" spans="2:24" x14ac:dyDescent="0.25">
      <c r="B2250" s="54"/>
      <c r="L2250" s="54"/>
      <c r="X2250" s="54"/>
    </row>
    <row r="2251" spans="2:24" x14ac:dyDescent="0.25">
      <c r="B2251" s="54"/>
      <c r="L2251" s="54"/>
      <c r="X2251" s="54"/>
    </row>
    <row r="2252" spans="2:24" x14ac:dyDescent="0.25">
      <c r="B2252" s="54"/>
      <c r="L2252" s="54"/>
      <c r="X2252" s="54"/>
    </row>
    <row r="2253" spans="2:24" x14ac:dyDescent="0.25">
      <c r="B2253" s="54"/>
      <c r="L2253" s="54"/>
      <c r="X2253" s="54"/>
    </row>
    <row r="2254" spans="2:24" x14ac:dyDescent="0.25">
      <c r="B2254" s="54"/>
      <c r="L2254" s="54"/>
      <c r="X2254" s="54"/>
    </row>
    <row r="2255" spans="2:24" x14ac:dyDescent="0.25">
      <c r="B2255" s="54"/>
      <c r="L2255" s="54"/>
      <c r="X2255" s="54"/>
    </row>
    <row r="2256" spans="2:24" x14ac:dyDescent="0.25">
      <c r="B2256" s="54"/>
      <c r="L2256" s="54"/>
      <c r="X2256" s="54"/>
    </row>
    <row r="2257" spans="2:24" x14ac:dyDescent="0.25">
      <c r="B2257" s="54"/>
      <c r="L2257" s="54"/>
      <c r="X2257" s="54"/>
    </row>
    <row r="2258" spans="2:24" x14ac:dyDescent="0.25">
      <c r="B2258" s="54"/>
      <c r="L2258" s="54"/>
      <c r="X2258" s="54"/>
    </row>
    <row r="2259" spans="2:24" x14ac:dyDescent="0.25">
      <c r="B2259" s="54"/>
      <c r="L2259" s="54"/>
      <c r="X2259" s="54"/>
    </row>
    <row r="2260" spans="2:24" x14ac:dyDescent="0.25">
      <c r="B2260" s="54"/>
      <c r="L2260" s="54"/>
      <c r="X2260" s="54"/>
    </row>
    <row r="2261" spans="2:24" x14ac:dyDescent="0.25">
      <c r="B2261" s="54"/>
      <c r="L2261" s="54"/>
      <c r="X2261" s="54"/>
    </row>
    <row r="2262" spans="2:24" x14ac:dyDescent="0.25">
      <c r="B2262" s="54"/>
      <c r="L2262" s="54"/>
      <c r="X2262" s="54"/>
    </row>
    <row r="2263" spans="2:24" x14ac:dyDescent="0.25">
      <c r="B2263" s="54"/>
      <c r="L2263" s="54"/>
      <c r="X2263" s="54"/>
    </row>
    <row r="2264" spans="2:24" x14ac:dyDescent="0.25">
      <c r="B2264" s="54"/>
      <c r="L2264" s="54"/>
      <c r="X2264" s="54"/>
    </row>
    <row r="2265" spans="2:24" x14ac:dyDescent="0.25">
      <c r="B2265" s="54"/>
      <c r="L2265" s="54"/>
      <c r="X2265" s="54"/>
    </row>
    <row r="2266" spans="2:24" x14ac:dyDescent="0.25">
      <c r="B2266" s="54"/>
      <c r="L2266" s="54"/>
      <c r="X2266" s="54"/>
    </row>
    <row r="2267" spans="2:24" x14ac:dyDescent="0.25">
      <c r="B2267" s="54"/>
      <c r="L2267" s="54"/>
      <c r="X2267" s="54"/>
    </row>
    <row r="2268" spans="2:24" x14ac:dyDescent="0.25">
      <c r="B2268" s="54"/>
      <c r="L2268" s="54"/>
      <c r="X2268" s="54"/>
    </row>
    <row r="2269" spans="2:24" x14ac:dyDescent="0.25">
      <c r="B2269" s="54"/>
      <c r="L2269" s="54"/>
      <c r="X2269" s="54"/>
    </row>
    <row r="2270" spans="2:24" x14ac:dyDescent="0.25">
      <c r="B2270" s="54"/>
      <c r="L2270" s="54"/>
      <c r="X2270" s="54"/>
    </row>
    <row r="2271" spans="2:24" x14ac:dyDescent="0.25">
      <c r="B2271" s="54"/>
      <c r="L2271" s="54"/>
      <c r="X2271" s="54"/>
    </row>
    <row r="2272" spans="2:24" x14ac:dyDescent="0.25">
      <c r="B2272" s="54"/>
      <c r="L2272" s="54"/>
      <c r="X2272" s="54"/>
    </row>
    <row r="2273" spans="2:24" x14ac:dyDescent="0.25">
      <c r="B2273" s="54"/>
      <c r="L2273" s="54"/>
      <c r="X2273" s="54"/>
    </row>
    <row r="2274" spans="2:24" x14ac:dyDescent="0.25">
      <c r="B2274" s="54"/>
      <c r="L2274" s="54"/>
      <c r="X2274" s="54"/>
    </row>
    <row r="2275" spans="2:24" x14ac:dyDescent="0.25">
      <c r="B2275" s="54"/>
      <c r="L2275" s="54"/>
      <c r="X2275" s="54"/>
    </row>
    <row r="2276" spans="2:24" x14ac:dyDescent="0.25">
      <c r="B2276" s="54"/>
      <c r="L2276" s="54"/>
      <c r="X2276" s="54"/>
    </row>
    <row r="2277" spans="2:24" x14ac:dyDescent="0.25">
      <c r="B2277" s="54"/>
      <c r="L2277" s="54"/>
      <c r="X2277" s="54"/>
    </row>
    <row r="2278" spans="2:24" x14ac:dyDescent="0.25">
      <c r="B2278" s="54"/>
      <c r="L2278" s="54"/>
      <c r="X2278" s="54"/>
    </row>
    <row r="2279" spans="2:24" x14ac:dyDescent="0.25">
      <c r="B2279" s="54"/>
      <c r="L2279" s="54"/>
      <c r="X2279" s="54"/>
    </row>
    <row r="2280" spans="2:24" x14ac:dyDescent="0.25">
      <c r="B2280" s="54"/>
      <c r="L2280" s="54"/>
      <c r="X2280" s="54"/>
    </row>
    <row r="2281" spans="2:24" x14ac:dyDescent="0.25">
      <c r="B2281" s="54"/>
      <c r="L2281" s="54"/>
      <c r="X2281" s="54"/>
    </row>
    <row r="2282" spans="2:24" x14ac:dyDescent="0.25">
      <c r="B2282" s="54"/>
      <c r="L2282" s="54"/>
      <c r="X2282" s="54"/>
    </row>
    <row r="2283" spans="2:24" x14ac:dyDescent="0.25">
      <c r="B2283" s="54"/>
      <c r="L2283" s="54"/>
      <c r="X2283" s="54"/>
    </row>
    <row r="2284" spans="2:24" x14ac:dyDescent="0.25">
      <c r="B2284" s="54"/>
      <c r="L2284" s="54"/>
      <c r="X2284" s="54"/>
    </row>
    <row r="2285" spans="2:24" x14ac:dyDescent="0.25">
      <c r="B2285" s="54"/>
      <c r="L2285" s="54"/>
      <c r="X2285" s="54"/>
    </row>
    <row r="2286" spans="2:24" x14ac:dyDescent="0.25">
      <c r="B2286" s="54"/>
      <c r="L2286" s="54"/>
      <c r="X2286" s="54"/>
    </row>
    <row r="2287" spans="2:24" x14ac:dyDescent="0.25">
      <c r="B2287" s="54"/>
      <c r="L2287" s="54"/>
      <c r="X2287" s="54"/>
    </row>
    <row r="2288" spans="2:24" x14ac:dyDescent="0.25">
      <c r="B2288" s="54"/>
      <c r="L2288" s="54"/>
      <c r="X2288" s="54"/>
    </row>
    <row r="2289" spans="2:24" x14ac:dyDescent="0.25">
      <c r="B2289" s="54"/>
      <c r="L2289" s="54"/>
      <c r="X2289" s="54"/>
    </row>
    <row r="2290" spans="2:24" x14ac:dyDescent="0.25">
      <c r="B2290" s="54"/>
      <c r="L2290" s="54"/>
      <c r="X2290" s="54"/>
    </row>
    <row r="2291" spans="2:24" x14ac:dyDescent="0.25">
      <c r="B2291" s="54"/>
      <c r="L2291" s="54"/>
      <c r="X2291" s="54"/>
    </row>
    <row r="2292" spans="2:24" x14ac:dyDescent="0.25">
      <c r="B2292" s="54"/>
      <c r="L2292" s="54"/>
      <c r="X2292" s="54"/>
    </row>
    <row r="2293" spans="2:24" x14ac:dyDescent="0.25">
      <c r="B2293" s="54"/>
      <c r="L2293" s="54"/>
      <c r="X2293" s="54"/>
    </row>
    <row r="2294" spans="2:24" x14ac:dyDescent="0.25">
      <c r="B2294" s="54"/>
      <c r="L2294" s="54"/>
      <c r="X2294" s="54"/>
    </row>
    <row r="2295" spans="2:24" x14ac:dyDescent="0.25">
      <c r="B2295" s="54"/>
      <c r="L2295" s="54"/>
      <c r="X2295" s="54"/>
    </row>
    <row r="2296" spans="2:24" x14ac:dyDescent="0.25">
      <c r="B2296" s="54"/>
      <c r="L2296" s="54"/>
      <c r="X2296" s="54"/>
    </row>
    <row r="2297" spans="2:24" x14ac:dyDescent="0.25">
      <c r="B2297" s="54"/>
      <c r="L2297" s="54"/>
      <c r="X2297" s="54"/>
    </row>
    <row r="2298" spans="2:24" x14ac:dyDescent="0.25">
      <c r="B2298" s="54"/>
      <c r="L2298" s="54"/>
      <c r="X2298" s="54"/>
    </row>
    <row r="2299" spans="2:24" x14ac:dyDescent="0.25">
      <c r="B2299" s="54"/>
      <c r="L2299" s="54"/>
      <c r="X2299" s="54"/>
    </row>
    <row r="2300" spans="2:24" x14ac:dyDescent="0.25">
      <c r="B2300" s="54"/>
      <c r="L2300" s="54"/>
      <c r="X2300" s="54"/>
    </row>
    <row r="2301" spans="2:24" x14ac:dyDescent="0.25">
      <c r="B2301" s="54"/>
      <c r="L2301" s="54"/>
      <c r="X2301" s="54"/>
    </row>
    <row r="2302" spans="2:24" x14ac:dyDescent="0.25">
      <c r="B2302" s="54"/>
      <c r="L2302" s="54"/>
      <c r="X2302" s="54"/>
    </row>
    <row r="2303" spans="2:24" x14ac:dyDescent="0.25">
      <c r="B2303" s="54"/>
      <c r="L2303" s="54"/>
      <c r="X2303" s="54"/>
    </row>
    <row r="2304" spans="2:24" x14ac:dyDescent="0.25">
      <c r="B2304" s="54"/>
      <c r="L2304" s="54"/>
      <c r="X2304" s="54"/>
    </row>
    <row r="2305" spans="2:24" x14ac:dyDescent="0.25">
      <c r="B2305" s="54"/>
      <c r="L2305" s="54"/>
      <c r="X2305" s="54"/>
    </row>
    <row r="2306" spans="2:24" x14ac:dyDescent="0.25">
      <c r="B2306" s="54"/>
      <c r="L2306" s="54"/>
      <c r="X2306" s="54"/>
    </row>
    <row r="2307" spans="2:24" x14ac:dyDescent="0.25">
      <c r="B2307" s="54"/>
      <c r="L2307" s="54"/>
      <c r="X2307" s="54"/>
    </row>
    <row r="2308" spans="2:24" x14ac:dyDescent="0.25">
      <c r="B2308" s="54"/>
      <c r="L2308" s="54"/>
      <c r="X2308" s="54"/>
    </row>
    <row r="2309" spans="2:24" x14ac:dyDescent="0.25">
      <c r="B2309" s="54"/>
      <c r="L2309" s="54"/>
      <c r="X2309" s="54"/>
    </row>
    <row r="2310" spans="2:24" x14ac:dyDescent="0.25">
      <c r="B2310" s="54"/>
      <c r="L2310" s="54"/>
      <c r="X2310" s="54"/>
    </row>
    <row r="2311" spans="2:24" x14ac:dyDescent="0.25">
      <c r="B2311" s="54"/>
      <c r="L2311" s="54"/>
      <c r="X2311" s="54"/>
    </row>
    <row r="2312" spans="2:24" x14ac:dyDescent="0.25">
      <c r="B2312" s="54"/>
      <c r="L2312" s="54"/>
      <c r="X2312" s="54"/>
    </row>
    <row r="2313" spans="2:24" x14ac:dyDescent="0.25">
      <c r="B2313" s="54"/>
      <c r="L2313" s="54"/>
      <c r="X2313" s="54"/>
    </row>
    <row r="2314" spans="2:24" x14ac:dyDescent="0.25">
      <c r="B2314" s="54"/>
      <c r="L2314" s="54"/>
      <c r="X2314" s="54"/>
    </row>
    <row r="2315" spans="2:24" x14ac:dyDescent="0.25">
      <c r="B2315" s="54"/>
      <c r="L2315" s="54"/>
      <c r="X2315" s="54"/>
    </row>
    <row r="2316" spans="2:24" x14ac:dyDescent="0.25">
      <c r="B2316" s="54"/>
      <c r="L2316" s="54"/>
      <c r="X2316" s="54"/>
    </row>
    <row r="2317" spans="2:24" x14ac:dyDescent="0.25">
      <c r="B2317" s="54"/>
      <c r="L2317" s="54"/>
      <c r="X2317" s="54"/>
    </row>
    <row r="2318" spans="2:24" x14ac:dyDescent="0.25">
      <c r="B2318" s="54"/>
      <c r="L2318" s="54"/>
      <c r="X2318" s="54"/>
    </row>
    <row r="2319" spans="2:24" x14ac:dyDescent="0.25">
      <c r="B2319" s="54"/>
      <c r="L2319" s="54"/>
      <c r="X2319" s="54"/>
    </row>
    <row r="2320" spans="2:24" x14ac:dyDescent="0.25">
      <c r="B2320" s="54"/>
      <c r="L2320" s="54"/>
      <c r="X2320" s="54"/>
    </row>
    <row r="2321" spans="2:24" x14ac:dyDescent="0.25">
      <c r="B2321" s="54"/>
      <c r="L2321" s="54"/>
      <c r="X2321" s="54"/>
    </row>
    <row r="2322" spans="2:24" x14ac:dyDescent="0.25">
      <c r="B2322" s="54"/>
      <c r="L2322" s="54"/>
      <c r="X2322" s="54"/>
    </row>
    <row r="2323" spans="2:24" x14ac:dyDescent="0.25">
      <c r="B2323" s="54"/>
      <c r="L2323" s="54"/>
      <c r="X2323" s="54"/>
    </row>
    <row r="2324" spans="2:24" x14ac:dyDescent="0.25">
      <c r="B2324" s="54"/>
      <c r="L2324" s="54"/>
      <c r="X2324" s="54"/>
    </row>
    <row r="2325" spans="2:24" x14ac:dyDescent="0.25">
      <c r="B2325" s="54"/>
      <c r="L2325" s="54"/>
      <c r="X2325" s="54"/>
    </row>
    <row r="2326" spans="2:24" x14ac:dyDescent="0.25">
      <c r="B2326" s="54"/>
      <c r="L2326" s="54"/>
      <c r="X2326" s="54"/>
    </row>
    <row r="2327" spans="2:24" x14ac:dyDescent="0.25">
      <c r="B2327" s="54"/>
      <c r="L2327" s="54"/>
      <c r="X2327" s="54"/>
    </row>
    <row r="2328" spans="2:24" x14ac:dyDescent="0.25">
      <c r="B2328" s="54"/>
      <c r="L2328" s="54"/>
      <c r="X2328" s="54"/>
    </row>
    <row r="2329" spans="2:24" x14ac:dyDescent="0.25">
      <c r="B2329" s="54"/>
      <c r="L2329" s="54"/>
      <c r="X2329" s="54"/>
    </row>
    <row r="2330" spans="2:24" x14ac:dyDescent="0.25">
      <c r="B2330" s="54"/>
      <c r="L2330" s="54"/>
      <c r="X2330" s="54"/>
    </row>
    <row r="2331" spans="2:24" x14ac:dyDescent="0.25">
      <c r="B2331" s="54"/>
      <c r="L2331" s="54"/>
      <c r="X2331" s="54"/>
    </row>
    <row r="2332" spans="2:24" x14ac:dyDescent="0.25">
      <c r="B2332" s="54"/>
      <c r="L2332" s="54"/>
      <c r="X2332" s="54"/>
    </row>
    <row r="2333" spans="2:24" x14ac:dyDescent="0.25">
      <c r="B2333" s="54"/>
      <c r="L2333" s="54"/>
      <c r="X2333" s="54"/>
    </row>
    <row r="2334" spans="2:24" x14ac:dyDescent="0.25">
      <c r="B2334" s="54"/>
      <c r="L2334" s="54"/>
      <c r="X2334" s="54"/>
    </row>
    <row r="2335" spans="2:24" x14ac:dyDescent="0.25">
      <c r="B2335" s="54"/>
      <c r="L2335" s="54"/>
      <c r="X2335" s="54"/>
    </row>
    <row r="2336" spans="2:24" x14ac:dyDescent="0.25">
      <c r="B2336" s="54"/>
      <c r="L2336" s="54"/>
      <c r="X2336" s="54"/>
    </row>
    <row r="2337" spans="2:24" x14ac:dyDescent="0.25">
      <c r="B2337" s="54"/>
      <c r="L2337" s="54"/>
      <c r="X2337" s="54"/>
    </row>
    <row r="2338" spans="2:24" x14ac:dyDescent="0.25">
      <c r="B2338" s="54"/>
      <c r="L2338" s="54"/>
      <c r="X2338" s="54"/>
    </row>
    <row r="2339" spans="2:24" x14ac:dyDescent="0.25">
      <c r="B2339" s="54"/>
      <c r="L2339" s="54"/>
      <c r="X2339" s="54"/>
    </row>
    <row r="2340" spans="2:24" x14ac:dyDescent="0.25">
      <c r="B2340" s="54"/>
      <c r="L2340" s="54"/>
      <c r="X2340" s="54"/>
    </row>
    <row r="2341" spans="2:24" x14ac:dyDescent="0.25">
      <c r="B2341" s="54"/>
      <c r="L2341" s="54"/>
      <c r="X2341" s="54"/>
    </row>
    <row r="2342" spans="2:24" x14ac:dyDescent="0.25">
      <c r="B2342" s="54"/>
      <c r="L2342" s="54"/>
      <c r="X2342" s="54"/>
    </row>
    <row r="2343" spans="2:24" x14ac:dyDescent="0.25">
      <c r="B2343" s="54"/>
      <c r="L2343" s="54"/>
      <c r="X2343" s="54"/>
    </row>
    <row r="2344" spans="2:24" x14ac:dyDescent="0.25">
      <c r="B2344" s="54"/>
      <c r="L2344" s="54"/>
      <c r="X2344" s="54"/>
    </row>
    <row r="2345" spans="2:24" x14ac:dyDescent="0.25">
      <c r="B2345" s="54"/>
      <c r="L2345" s="54"/>
      <c r="X2345" s="54"/>
    </row>
    <row r="2346" spans="2:24" x14ac:dyDescent="0.25">
      <c r="B2346" s="54"/>
      <c r="L2346" s="54"/>
      <c r="X2346" s="54"/>
    </row>
    <row r="2347" spans="2:24" x14ac:dyDescent="0.25">
      <c r="B2347" s="54"/>
      <c r="L2347" s="54"/>
      <c r="X2347" s="54"/>
    </row>
    <row r="2348" spans="2:24" x14ac:dyDescent="0.25">
      <c r="B2348" s="54"/>
      <c r="L2348" s="54"/>
      <c r="X2348" s="54"/>
    </row>
    <row r="2349" spans="2:24" x14ac:dyDescent="0.25">
      <c r="B2349" s="54"/>
      <c r="L2349" s="54"/>
      <c r="X2349" s="54"/>
    </row>
    <row r="2350" spans="2:24" x14ac:dyDescent="0.25">
      <c r="B2350" s="54"/>
      <c r="L2350" s="54"/>
      <c r="X2350" s="54"/>
    </row>
    <row r="2351" spans="2:24" x14ac:dyDescent="0.25">
      <c r="B2351" s="54"/>
      <c r="L2351" s="54"/>
      <c r="X2351" s="54"/>
    </row>
    <row r="2352" spans="2:24" x14ac:dyDescent="0.25">
      <c r="B2352" s="54"/>
      <c r="L2352" s="54"/>
      <c r="X2352" s="54"/>
    </row>
    <row r="2353" spans="2:24" x14ac:dyDescent="0.25">
      <c r="B2353" s="54"/>
      <c r="L2353" s="54"/>
      <c r="X2353" s="54"/>
    </row>
    <row r="2354" spans="2:24" x14ac:dyDescent="0.25">
      <c r="B2354" s="54"/>
      <c r="L2354" s="54"/>
      <c r="X2354" s="54"/>
    </row>
    <row r="2355" spans="2:24" x14ac:dyDescent="0.25">
      <c r="B2355" s="54"/>
      <c r="L2355" s="54"/>
      <c r="X2355" s="54"/>
    </row>
    <row r="2356" spans="2:24" x14ac:dyDescent="0.25">
      <c r="B2356" s="54"/>
      <c r="L2356" s="54"/>
      <c r="X2356" s="54"/>
    </row>
    <row r="2357" spans="2:24" x14ac:dyDescent="0.25">
      <c r="B2357" s="54"/>
      <c r="L2357" s="54"/>
      <c r="X2357" s="54"/>
    </row>
    <row r="2358" spans="2:24" x14ac:dyDescent="0.25">
      <c r="B2358" s="54"/>
      <c r="L2358" s="54"/>
      <c r="X2358" s="54"/>
    </row>
    <row r="2359" spans="2:24" x14ac:dyDescent="0.25">
      <c r="B2359" s="54"/>
      <c r="L2359" s="54"/>
      <c r="X2359" s="54"/>
    </row>
    <row r="2360" spans="2:24" x14ac:dyDescent="0.25">
      <c r="B2360" s="54"/>
      <c r="L2360" s="54"/>
      <c r="X2360" s="54"/>
    </row>
    <row r="2361" spans="2:24" x14ac:dyDescent="0.25">
      <c r="B2361" s="54"/>
      <c r="L2361" s="54"/>
      <c r="X2361" s="54"/>
    </row>
    <row r="2362" spans="2:24" x14ac:dyDescent="0.25">
      <c r="B2362" s="54"/>
      <c r="L2362" s="54"/>
      <c r="X2362" s="54"/>
    </row>
    <row r="2363" spans="2:24" x14ac:dyDescent="0.25">
      <c r="B2363" s="54"/>
      <c r="L2363" s="54"/>
      <c r="X2363" s="54"/>
    </row>
    <row r="2364" spans="2:24" x14ac:dyDescent="0.25">
      <c r="B2364" s="54"/>
      <c r="L2364" s="54"/>
      <c r="X2364" s="54"/>
    </row>
    <row r="2365" spans="2:24" x14ac:dyDescent="0.25">
      <c r="B2365" s="54"/>
      <c r="L2365" s="54"/>
      <c r="X2365" s="54"/>
    </row>
    <row r="2366" spans="2:24" x14ac:dyDescent="0.25">
      <c r="B2366" s="54"/>
      <c r="L2366" s="54"/>
      <c r="X2366" s="54"/>
    </row>
    <row r="2367" spans="2:24" x14ac:dyDescent="0.25">
      <c r="B2367" s="54"/>
      <c r="L2367" s="54"/>
      <c r="X2367" s="54"/>
    </row>
    <row r="2368" spans="2:24" x14ac:dyDescent="0.25">
      <c r="B2368" s="54"/>
      <c r="L2368" s="54"/>
      <c r="X2368" s="54"/>
    </row>
    <row r="2369" spans="2:24" x14ac:dyDescent="0.25">
      <c r="B2369" s="54"/>
      <c r="L2369" s="54"/>
      <c r="X2369" s="54"/>
    </row>
    <row r="2370" spans="2:24" x14ac:dyDescent="0.25">
      <c r="B2370" s="54"/>
      <c r="L2370" s="54"/>
      <c r="X2370" s="54"/>
    </row>
    <row r="2371" spans="2:24" x14ac:dyDescent="0.25">
      <c r="B2371" s="54"/>
      <c r="L2371" s="54"/>
      <c r="X2371" s="54"/>
    </row>
    <row r="2372" spans="2:24" x14ac:dyDescent="0.25">
      <c r="B2372" s="54"/>
      <c r="L2372" s="54"/>
      <c r="X2372" s="54"/>
    </row>
    <row r="2373" spans="2:24" x14ac:dyDescent="0.25">
      <c r="B2373" s="54"/>
      <c r="L2373" s="54"/>
      <c r="X2373" s="54"/>
    </row>
    <row r="2374" spans="2:24" x14ac:dyDescent="0.25">
      <c r="B2374" s="54"/>
      <c r="L2374" s="54"/>
      <c r="X2374" s="54"/>
    </row>
    <row r="2375" spans="2:24" x14ac:dyDescent="0.25">
      <c r="B2375" s="54"/>
      <c r="L2375" s="54"/>
      <c r="X2375" s="54"/>
    </row>
    <row r="2376" spans="2:24" x14ac:dyDescent="0.25">
      <c r="B2376" s="54"/>
      <c r="L2376" s="54"/>
      <c r="X2376" s="54"/>
    </row>
    <row r="2377" spans="2:24" x14ac:dyDescent="0.25">
      <c r="B2377" s="54"/>
      <c r="L2377" s="54"/>
      <c r="X2377" s="54"/>
    </row>
    <row r="2378" spans="2:24" x14ac:dyDescent="0.25">
      <c r="B2378" s="54"/>
      <c r="L2378" s="54"/>
      <c r="X2378" s="54"/>
    </row>
    <row r="2379" spans="2:24" x14ac:dyDescent="0.25">
      <c r="B2379" s="54"/>
      <c r="L2379" s="54"/>
      <c r="X2379" s="54"/>
    </row>
    <row r="2380" spans="2:24" x14ac:dyDescent="0.25">
      <c r="B2380" s="54"/>
      <c r="L2380" s="54"/>
      <c r="X2380" s="54"/>
    </row>
    <row r="2381" spans="2:24" x14ac:dyDescent="0.25">
      <c r="B2381" s="54"/>
      <c r="L2381" s="54"/>
      <c r="X2381" s="54"/>
    </row>
    <row r="2382" spans="2:24" x14ac:dyDescent="0.25">
      <c r="B2382" s="54"/>
      <c r="L2382" s="54"/>
      <c r="X2382" s="54"/>
    </row>
    <row r="2383" spans="2:24" x14ac:dyDescent="0.25">
      <c r="B2383" s="54"/>
      <c r="L2383" s="54"/>
      <c r="X2383" s="54"/>
    </row>
    <row r="2384" spans="2:24" x14ac:dyDescent="0.25">
      <c r="B2384" s="54"/>
      <c r="L2384" s="54"/>
      <c r="X2384" s="54"/>
    </row>
    <row r="2385" spans="2:24" x14ac:dyDescent="0.25">
      <c r="B2385" s="54"/>
      <c r="L2385" s="54"/>
      <c r="X2385" s="54"/>
    </row>
    <row r="2386" spans="2:24" x14ac:dyDescent="0.25">
      <c r="B2386" s="54"/>
      <c r="L2386" s="54"/>
      <c r="X2386" s="54"/>
    </row>
    <row r="2387" spans="2:24" x14ac:dyDescent="0.25">
      <c r="B2387" s="54"/>
      <c r="L2387" s="54"/>
      <c r="X2387" s="54"/>
    </row>
    <row r="2388" spans="2:24" x14ac:dyDescent="0.25">
      <c r="B2388" s="54"/>
      <c r="L2388" s="54"/>
      <c r="X2388" s="54"/>
    </row>
    <row r="2389" spans="2:24" x14ac:dyDescent="0.25">
      <c r="B2389" s="54"/>
      <c r="L2389" s="54"/>
      <c r="X2389" s="54"/>
    </row>
    <row r="2390" spans="2:24" x14ac:dyDescent="0.25">
      <c r="B2390" s="54"/>
      <c r="L2390" s="54"/>
      <c r="X2390" s="54"/>
    </row>
    <row r="2391" spans="2:24" x14ac:dyDescent="0.25">
      <c r="B2391" s="54"/>
      <c r="L2391" s="54"/>
      <c r="X2391" s="54"/>
    </row>
    <row r="2392" spans="2:24" x14ac:dyDescent="0.25">
      <c r="B2392" s="54"/>
      <c r="L2392" s="54"/>
      <c r="X2392" s="54"/>
    </row>
    <row r="2393" spans="2:24" x14ac:dyDescent="0.25">
      <c r="B2393" s="54"/>
      <c r="L2393" s="54"/>
      <c r="X2393" s="54"/>
    </row>
    <row r="2394" spans="2:24" x14ac:dyDescent="0.25">
      <c r="B2394" s="54"/>
      <c r="L2394" s="54"/>
      <c r="X2394" s="54"/>
    </row>
    <row r="2395" spans="2:24" x14ac:dyDescent="0.25">
      <c r="B2395" s="54"/>
      <c r="L2395" s="54"/>
      <c r="X2395" s="54"/>
    </row>
    <row r="2396" spans="2:24" x14ac:dyDescent="0.25">
      <c r="B2396" s="54"/>
      <c r="L2396" s="54"/>
      <c r="X2396" s="54"/>
    </row>
    <row r="2397" spans="2:24" x14ac:dyDescent="0.25">
      <c r="B2397" s="54"/>
      <c r="L2397" s="54"/>
      <c r="X2397" s="54"/>
    </row>
    <row r="2398" spans="2:24" x14ac:dyDescent="0.25">
      <c r="B2398" s="54"/>
      <c r="L2398" s="54"/>
      <c r="X2398" s="54"/>
    </row>
    <row r="2399" spans="2:24" x14ac:dyDescent="0.25">
      <c r="B2399" s="54"/>
      <c r="L2399" s="54"/>
      <c r="X2399" s="54"/>
    </row>
    <row r="2400" spans="2:24" x14ac:dyDescent="0.25">
      <c r="B2400" s="54"/>
      <c r="L2400" s="54"/>
      <c r="X2400" s="54"/>
    </row>
    <row r="2401" spans="2:24" x14ac:dyDescent="0.25">
      <c r="B2401" s="54"/>
      <c r="L2401" s="54"/>
      <c r="X2401" s="54"/>
    </row>
    <row r="2402" spans="2:24" x14ac:dyDescent="0.25">
      <c r="B2402" s="54"/>
      <c r="L2402" s="54"/>
      <c r="X2402" s="54"/>
    </row>
    <row r="2403" spans="2:24" x14ac:dyDescent="0.25">
      <c r="B2403" s="54"/>
      <c r="L2403" s="54"/>
      <c r="X2403" s="54"/>
    </row>
    <row r="2404" spans="2:24" x14ac:dyDescent="0.25">
      <c r="B2404" s="54"/>
      <c r="L2404" s="54"/>
      <c r="X2404" s="54"/>
    </row>
    <row r="2405" spans="2:24" x14ac:dyDescent="0.25">
      <c r="B2405" s="54"/>
      <c r="L2405" s="54"/>
      <c r="X2405" s="54"/>
    </row>
    <row r="2406" spans="2:24" x14ac:dyDescent="0.25">
      <c r="B2406" s="54"/>
      <c r="L2406" s="54"/>
      <c r="X2406" s="54"/>
    </row>
    <row r="2407" spans="2:24" x14ac:dyDescent="0.25">
      <c r="B2407" s="54"/>
      <c r="L2407" s="54"/>
      <c r="X2407" s="54"/>
    </row>
    <row r="2408" spans="2:24" x14ac:dyDescent="0.25">
      <c r="B2408" s="54"/>
      <c r="L2408" s="54"/>
      <c r="X2408" s="54"/>
    </row>
    <row r="2409" spans="2:24" x14ac:dyDescent="0.25">
      <c r="B2409" s="54"/>
      <c r="L2409" s="54"/>
      <c r="X2409" s="54"/>
    </row>
    <row r="2410" spans="2:24" x14ac:dyDescent="0.25">
      <c r="B2410" s="54"/>
      <c r="L2410" s="54"/>
      <c r="X2410" s="54"/>
    </row>
    <row r="2411" spans="2:24" x14ac:dyDescent="0.25">
      <c r="B2411" s="54"/>
      <c r="L2411" s="54"/>
      <c r="X2411" s="54"/>
    </row>
    <row r="2412" spans="2:24" x14ac:dyDescent="0.25">
      <c r="B2412" s="54"/>
      <c r="L2412" s="54"/>
      <c r="X2412" s="54"/>
    </row>
    <row r="2413" spans="2:24" x14ac:dyDescent="0.25">
      <c r="B2413" s="54"/>
      <c r="L2413" s="54"/>
      <c r="X2413" s="54"/>
    </row>
    <row r="2414" spans="2:24" x14ac:dyDescent="0.25">
      <c r="B2414" s="54"/>
      <c r="L2414" s="54"/>
      <c r="X2414" s="54"/>
    </row>
    <row r="2415" spans="2:24" x14ac:dyDescent="0.25">
      <c r="B2415" s="54"/>
      <c r="L2415" s="54"/>
      <c r="X2415" s="54"/>
    </row>
    <row r="2416" spans="2:24" x14ac:dyDescent="0.25">
      <c r="B2416" s="54"/>
      <c r="L2416" s="54"/>
      <c r="X2416" s="54"/>
    </row>
    <row r="2417" spans="2:24" x14ac:dyDescent="0.25">
      <c r="B2417" s="54"/>
      <c r="L2417" s="54"/>
      <c r="X2417" s="54"/>
    </row>
    <row r="2418" spans="2:24" x14ac:dyDescent="0.25">
      <c r="B2418" s="54"/>
      <c r="L2418" s="54"/>
      <c r="X2418" s="54"/>
    </row>
    <row r="2419" spans="2:24" x14ac:dyDescent="0.25">
      <c r="B2419" s="54"/>
      <c r="L2419" s="54"/>
      <c r="X2419" s="54"/>
    </row>
    <row r="2420" spans="2:24" x14ac:dyDescent="0.25">
      <c r="B2420" s="54"/>
      <c r="L2420" s="54"/>
      <c r="X2420" s="54"/>
    </row>
    <row r="2421" spans="2:24" x14ac:dyDescent="0.25">
      <c r="B2421" s="54"/>
      <c r="L2421" s="54"/>
      <c r="X2421" s="54"/>
    </row>
    <row r="2422" spans="2:24" x14ac:dyDescent="0.25">
      <c r="B2422" s="54"/>
      <c r="L2422" s="54"/>
      <c r="X2422" s="54"/>
    </row>
    <row r="2423" spans="2:24" x14ac:dyDescent="0.25">
      <c r="B2423" s="54"/>
      <c r="L2423" s="54"/>
      <c r="X2423" s="54"/>
    </row>
    <row r="2424" spans="2:24" x14ac:dyDescent="0.25">
      <c r="B2424" s="54"/>
      <c r="L2424" s="54"/>
      <c r="X2424" s="54"/>
    </row>
    <row r="2425" spans="2:24" x14ac:dyDescent="0.25">
      <c r="B2425" s="54"/>
      <c r="L2425" s="54"/>
      <c r="X2425" s="54"/>
    </row>
    <row r="2426" spans="2:24" x14ac:dyDescent="0.25">
      <c r="B2426" s="54"/>
      <c r="L2426" s="54"/>
      <c r="X2426" s="54"/>
    </row>
    <row r="2427" spans="2:24" x14ac:dyDescent="0.25">
      <c r="B2427" s="54"/>
      <c r="L2427" s="54"/>
      <c r="X2427" s="54"/>
    </row>
    <row r="2428" spans="2:24" x14ac:dyDescent="0.25">
      <c r="B2428" s="54"/>
      <c r="L2428" s="54"/>
      <c r="X2428" s="54"/>
    </row>
    <row r="2429" spans="2:24" x14ac:dyDescent="0.25">
      <c r="B2429" s="54"/>
      <c r="L2429" s="54"/>
      <c r="X2429" s="54"/>
    </row>
    <row r="2430" spans="2:24" x14ac:dyDescent="0.25">
      <c r="B2430" s="54"/>
      <c r="L2430" s="54"/>
      <c r="X2430" s="54"/>
    </row>
    <row r="2431" spans="2:24" x14ac:dyDescent="0.25">
      <c r="B2431" s="54"/>
      <c r="L2431" s="54"/>
      <c r="X2431" s="54"/>
    </row>
    <row r="2432" spans="2:24" x14ac:dyDescent="0.25">
      <c r="B2432" s="54"/>
      <c r="L2432" s="54"/>
      <c r="X2432" s="54"/>
    </row>
    <row r="2433" spans="2:24" x14ac:dyDescent="0.25">
      <c r="B2433" s="54"/>
      <c r="L2433" s="54"/>
      <c r="X2433" s="54"/>
    </row>
    <row r="2434" spans="2:24" x14ac:dyDescent="0.25">
      <c r="B2434" s="54"/>
      <c r="L2434" s="54"/>
      <c r="X2434" s="54"/>
    </row>
    <row r="2435" spans="2:24" x14ac:dyDescent="0.25">
      <c r="B2435" s="54"/>
      <c r="L2435" s="54"/>
      <c r="X2435" s="54"/>
    </row>
    <row r="2436" spans="2:24" x14ac:dyDescent="0.25">
      <c r="B2436" s="54"/>
      <c r="L2436" s="54"/>
      <c r="X2436" s="54"/>
    </row>
    <row r="2437" spans="2:24" x14ac:dyDescent="0.25">
      <c r="B2437" s="54"/>
      <c r="L2437" s="54"/>
      <c r="X2437" s="54"/>
    </row>
    <row r="2438" spans="2:24" x14ac:dyDescent="0.25">
      <c r="B2438" s="54"/>
      <c r="L2438" s="54"/>
      <c r="X2438" s="54"/>
    </row>
    <row r="2439" spans="2:24" x14ac:dyDescent="0.25">
      <c r="B2439" s="54"/>
      <c r="L2439" s="54"/>
      <c r="X2439" s="54"/>
    </row>
    <row r="2440" spans="2:24" x14ac:dyDescent="0.25">
      <c r="B2440" s="54"/>
      <c r="L2440" s="54"/>
      <c r="X2440" s="54"/>
    </row>
    <row r="2441" spans="2:24" x14ac:dyDescent="0.25">
      <c r="B2441" s="54"/>
      <c r="L2441" s="54"/>
      <c r="X2441" s="54"/>
    </row>
    <row r="2442" spans="2:24" x14ac:dyDescent="0.25">
      <c r="B2442" s="54"/>
      <c r="L2442" s="54"/>
      <c r="X2442" s="54"/>
    </row>
    <row r="2443" spans="2:24" x14ac:dyDescent="0.25">
      <c r="B2443" s="54"/>
      <c r="L2443" s="54"/>
      <c r="X2443" s="54"/>
    </row>
    <row r="2444" spans="2:24" x14ac:dyDescent="0.25">
      <c r="B2444" s="54"/>
      <c r="L2444" s="54"/>
      <c r="X2444" s="54"/>
    </row>
    <row r="2445" spans="2:24" x14ac:dyDescent="0.25">
      <c r="B2445" s="54"/>
      <c r="L2445" s="54"/>
      <c r="X2445" s="54"/>
    </row>
    <row r="2446" spans="2:24" x14ac:dyDescent="0.25">
      <c r="B2446" s="54"/>
      <c r="L2446" s="54"/>
      <c r="X2446" s="54"/>
    </row>
    <row r="2447" spans="2:24" x14ac:dyDescent="0.25">
      <c r="B2447" s="54"/>
      <c r="L2447" s="54"/>
      <c r="X2447" s="54"/>
    </row>
    <row r="2448" spans="2:24" x14ac:dyDescent="0.25">
      <c r="B2448" s="54"/>
      <c r="L2448" s="54"/>
      <c r="X2448" s="54"/>
    </row>
    <row r="2449" spans="2:24" x14ac:dyDescent="0.25">
      <c r="B2449" s="54"/>
      <c r="L2449" s="54"/>
      <c r="X2449" s="54"/>
    </row>
    <row r="2450" spans="2:24" x14ac:dyDescent="0.25">
      <c r="B2450" s="54"/>
      <c r="L2450" s="54"/>
      <c r="X2450" s="54"/>
    </row>
    <row r="2451" spans="2:24" x14ac:dyDescent="0.25">
      <c r="B2451" s="54"/>
      <c r="L2451" s="54"/>
      <c r="X2451" s="54"/>
    </row>
    <row r="2452" spans="2:24" x14ac:dyDescent="0.25">
      <c r="B2452" s="54"/>
      <c r="L2452" s="54"/>
      <c r="X2452" s="54"/>
    </row>
    <row r="2453" spans="2:24" x14ac:dyDescent="0.25">
      <c r="B2453" s="54"/>
      <c r="L2453" s="54"/>
      <c r="X2453" s="54"/>
    </row>
    <row r="2454" spans="2:24" x14ac:dyDescent="0.25">
      <c r="B2454" s="54"/>
      <c r="L2454" s="54"/>
      <c r="X2454" s="54"/>
    </row>
    <row r="2455" spans="2:24" x14ac:dyDescent="0.25">
      <c r="B2455" s="54"/>
      <c r="L2455" s="54"/>
      <c r="X2455" s="54"/>
    </row>
    <row r="2456" spans="2:24" x14ac:dyDescent="0.25">
      <c r="B2456" s="54"/>
      <c r="L2456" s="54"/>
      <c r="X2456" s="54"/>
    </row>
    <row r="2457" spans="2:24" x14ac:dyDescent="0.25">
      <c r="B2457" s="54"/>
      <c r="L2457" s="54"/>
      <c r="X2457" s="54"/>
    </row>
    <row r="2458" spans="2:24" x14ac:dyDescent="0.25">
      <c r="B2458" s="54"/>
      <c r="L2458" s="54"/>
      <c r="X2458" s="54"/>
    </row>
    <row r="2459" spans="2:24" x14ac:dyDescent="0.25">
      <c r="B2459" s="54"/>
      <c r="L2459" s="54"/>
      <c r="X2459" s="54"/>
    </row>
    <row r="2460" spans="2:24" x14ac:dyDescent="0.25">
      <c r="B2460" s="54"/>
      <c r="L2460" s="54"/>
      <c r="X2460" s="54"/>
    </row>
    <row r="2461" spans="2:24" x14ac:dyDescent="0.25">
      <c r="B2461" s="54"/>
      <c r="L2461" s="54"/>
      <c r="X2461" s="54"/>
    </row>
    <row r="2462" spans="2:24" x14ac:dyDescent="0.25">
      <c r="B2462" s="54"/>
      <c r="L2462" s="54"/>
      <c r="X2462" s="54"/>
    </row>
    <row r="2463" spans="2:24" x14ac:dyDescent="0.25">
      <c r="B2463" s="54"/>
      <c r="L2463" s="54"/>
      <c r="X2463" s="54"/>
    </row>
    <row r="2464" spans="2:24" x14ac:dyDescent="0.25">
      <c r="B2464" s="54"/>
      <c r="L2464" s="54"/>
      <c r="X2464" s="54"/>
    </row>
    <row r="2465" spans="2:24" x14ac:dyDescent="0.25">
      <c r="B2465" s="54"/>
      <c r="L2465" s="54"/>
      <c r="X2465" s="54"/>
    </row>
    <row r="2466" spans="2:24" x14ac:dyDescent="0.25">
      <c r="B2466" s="54"/>
      <c r="L2466" s="54"/>
      <c r="X2466" s="54"/>
    </row>
    <row r="2467" spans="2:24" x14ac:dyDescent="0.25">
      <c r="B2467" s="54"/>
      <c r="L2467" s="54"/>
      <c r="X2467" s="54"/>
    </row>
    <row r="2468" spans="2:24" x14ac:dyDescent="0.25">
      <c r="B2468" s="54"/>
      <c r="L2468" s="54"/>
      <c r="X2468" s="54"/>
    </row>
    <row r="2469" spans="2:24" x14ac:dyDescent="0.25">
      <c r="B2469" s="54"/>
      <c r="L2469" s="54"/>
      <c r="X2469" s="54"/>
    </row>
    <row r="2470" spans="2:24" x14ac:dyDescent="0.25">
      <c r="B2470" s="54"/>
      <c r="L2470" s="54"/>
      <c r="X2470" s="54"/>
    </row>
    <row r="2471" spans="2:24" x14ac:dyDescent="0.25">
      <c r="B2471" s="54"/>
      <c r="L2471" s="54"/>
      <c r="X2471" s="54"/>
    </row>
    <row r="2472" spans="2:24" x14ac:dyDescent="0.25">
      <c r="B2472" s="54"/>
      <c r="L2472" s="54"/>
      <c r="X2472" s="54"/>
    </row>
    <row r="2473" spans="2:24" x14ac:dyDescent="0.25">
      <c r="B2473" s="54"/>
      <c r="L2473" s="54"/>
      <c r="X2473" s="54"/>
    </row>
    <row r="2474" spans="2:24" x14ac:dyDescent="0.25">
      <c r="B2474" s="54"/>
      <c r="L2474" s="54"/>
      <c r="X2474" s="54"/>
    </row>
    <row r="2475" spans="2:24" x14ac:dyDescent="0.25">
      <c r="B2475" s="54"/>
      <c r="L2475" s="54"/>
      <c r="X2475" s="54"/>
    </row>
    <row r="2476" spans="2:24" x14ac:dyDescent="0.25">
      <c r="B2476" s="54"/>
      <c r="L2476" s="54"/>
      <c r="X2476" s="54"/>
    </row>
    <row r="2477" spans="2:24" x14ac:dyDescent="0.25">
      <c r="B2477" s="54"/>
      <c r="L2477" s="54"/>
      <c r="X2477" s="54"/>
    </row>
    <row r="2478" spans="2:24" x14ac:dyDescent="0.25">
      <c r="B2478" s="54"/>
      <c r="L2478" s="54"/>
      <c r="X2478" s="54"/>
    </row>
    <row r="2479" spans="2:24" x14ac:dyDescent="0.25">
      <c r="B2479" s="54"/>
      <c r="L2479" s="54"/>
      <c r="X2479" s="54"/>
    </row>
    <row r="2480" spans="2:24" x14ac:dyDescent="0.25">
      <c r="B2480" s="54"/>
      <c r="L2480" s="54"/>
      <c r="X2480" s="54"/>
    </row>
    <row r="2481" spans="2:24" x14ac:dyDescent="0.25">
      <c r="B2481" s="54"/>
      <c r="L2481" s="54"/>
      <c r="X2481" s="54"/>
    </row>
    <row r="2482" spans="2:24" x14ac:dyDescent="0.25">
      <c r="B2482" s="54"/>
      <c r="L2482" s="54"/>
      <c r="X2482" s="54"/>
    </row>
    <row r="2483" spans="2:24" x14ac:dyDescent="0.25">
      <c r="B2483" s="54"/>
      <c r="L2483" s="54"/>
      <c r="X2483" s="54"/>
    </row>
    <row r="2484" spans="2:24" x14ac:dyDescent="0.25">
      <c r="B2484" s="54"/>
      <c r="L2484" s="54"/>
      <c r="X2484" s="54"/>
    </row>
    <row r="2485" spans="2:24" x14ac:dyDescent="0.25">
      <c r="B2485" s="54"/>
      <c r="L2485" s="54"/>
      <c r="X2485" s="54"/>
    </row>
    <row r="2486" spans="2:24" x14ac:dyDescent="0.25">
      <c r="B2486" s="54"/>
      <c r="L2486" s="54"/>
      <c r="X2486" s="54"/>
    </row>
    <row r="2487" spans="2:24" x14ac:dyDescent="0.25">
      <c r="B2487" s="54"/>
      <c r="L2487" s="54"/>
      <c r="X2487" s="54"/>
    </row>
    <row r="2488" spans="2:24" x14ac:dyDescent="0.25">
      <c r="B2488" s="54"/>
      <c r="L2488" s="54"/>
      <c r="X2488" s="54"/>
    </row>
    <row r="2489" spans="2:24" x14ac:dyDescent="0.25">
      <c r="B2489" s="54"/>
      <c r="L2489" s="54"/>
      <c r="X2489" s="54"/>
    </row>
    <row r="2490" spans="2:24" x14ac:dyDescent="0.25">
      <c r="B2490" s="54"/>
      <c r="L2490" s="54"/>
      <c r="X2490" s="54"/>
    </row>
    <row r="2491" spans="2:24" x14ac:dyDescent="0.25">
      <c r="B2491" s="54"/>
      <c r="L2491" s="54"/>
      <c r="X2491" s="54"/>
    </row>
    <row r="2492" spans="2:24" x14ac:dyDescent="0.25">
      <c r="B2492" s="54"/>
      <c r="L2492" s="54"/>
      <c r="X2492" s="54"/>
    </row>
    <row r="2493" spans="2:24" x14ac:dyDescent="0.25">
      <c r="B2493" s="54"/>
      <c r="L2493" s="54"/>
      <c r="X2493" s="54"/>
    </row>
    <row r="2494" spans="2:24" x14ac:dyDescent="0.25">
      <c r="B2494" s="54"/>
      <c r="L2494" s="54"/>
      <c r="X2494" s="54"/>
    </row>
    <row r="2495" spans="2:24" x14ac:dyDescent="0.25">
      <c r="B2495" s="54"/>
      <c r="L2495" s="54"/>
      <c r="X2495" s="54"/>
    </row>
    <row r="2496" spans="2:24" x14ac:dyDescent="0.25">
      <c r="B2496" s="54"/>
      <c r="L2496" s="54"/>
      <c r="X2496" s="54"/>
    </row>
    <row r="2497" spans="2:24" x14ac:dyDescent="0.25">
      <c r="B2497" s="54"/>
      <c r="L2497" s="54"/>
      <c r="X2497" s="54"/>
    </row>
    <row r="2498" spans="2:24" x14ac:dyDescent="0.25">
      <c r="B2498" s="54"/>
      <c r="L2498" s="54"/>
      <c r="X2498" s="54"/>
    </row>
    <row r="2499" spans="2:24" x14ac:dyDescent="0.25">
      <c r="B2499" s="54"/>
      <c r="L2499" s="54"/>
      <c r="X2499" s="54"/>
    </row>
    <row r="2500" spans="2:24" x14ac:dyDescent="0.25">
      <c r="B2500" s="54"/>
      <c r="L2500" s="54"/>
      <c r="X2500" s="54"/>
    </row>
    <row r="2501" spans="2:24" x14ac:dyDescent="0.25">
      <c r="B2501" s="54"/>
      <c r="L2501" s="54"/>
      <c r="X2501" s="54"/>
    </row>
    <row r="2502" spans="2:24" x14ac:dyDescent="0.25">
      <c r="B2502" s="54"/>
      <c r="L2502" s="54"/>
      <c r="X2502" s="54"/>
    </row>
    <row r="2503" spans="2:24" x14ac:dyDescent="0.25">
      <c r="B2503" s="54"/>
      <c r="L2503" s="54"/>
      <c r="X2503" s="54"/>
    </row>
    <row r="2504" spans="2:24" x14ac:dyDescent="0.25">
      <c r="B2504" s="54"/>
      <c r="L2504" s="54"/>
      <c r="X2504" s="54"/>
    </row>
    <row r="2505" spans="2:24" x14ac:dyDescent="0.25">
      <c r="B2505" s="54"/>
      <c r="L2505" s="54"/>
      <c r="X2505" s="54"/>
    </row>
    <row r="2506" spans="2:24" x14ac:dyDescent="0.25">
      <c r="B2506" s="54"/>
      <c r="L2506" s="54"/>
      <c r="X2506" s="54"/>
    </row>
    <row r="2507" spans="2:24" x14ac:dyDescent="0.25">
      <c r="B2507" s="54"/>
      <c r="L2507" s="54"/>
      <c r="X2507" s="54"/>
    </row>
    <row r="2508" spans="2:24" x14ac:dyDescent="0.25">
      <c r="B2508" s="54"/>
      <c r="L2508" s="54"/>
      <c r="X2508" s="54"/>
    </row>
    <row r="2509" spans="2:24" x14ac:dyDescent="0.25">
      <c r="B2509" s="54"/>
      <c r="L2509" s="54"/>
      <c r="X2509" s="54"/>
    </row>
    <row r="2510" spans="2:24" x14ac:dyDescent="0.25">
      <c r="B2510" s="54"/>
      <c r="L2510" s="54"/>
      <c r="X2510" s="54"/>
    </row>
    <row r="2511" spans="2:24" x14ac:dyDescent="0.25">
      <c r="B2511" s="54"/>
      <c r="L2511" s="54"/>
      <c r="X2511" s="54"/>
    </row>
    <row r="2512" spans="2:24" x14ac:dyDescent="0.25">
      <c r="B2512" s="54"/>
      <c r="L2512" s="54"/>
      <c r="X2512" s="54"/>
    </row>
    <row r="2513" spans="2:24" x14ac:dyDescent="0.25">
      <c r="B2513" s="54"/>
      <c r="L2513" s="54"/>
      <c r="X2513" s="54"/>
    </row>
    <row r="2514" spans="2:24" x14ac:dyDescent="0.25">
      <c r="B2514" s="54"/>
      <c r="L2514" s="54"/>
      <c r="X2514" s="54"/>
    </row>
    <row r="2515" spans="2:24" x14ac:dyDescent="0.25">
      <c r="B2515" s="54"/>
      <c r="L2515" s="54"/>
      <c r="X2515" s="54"/>
    </row>
    <row r="2516" spans="2:24" x14ac:dyDescent="0.25">
      <c r="B2516" s="54"/>
      <c r="L2516" s="54"/>
      <c r="X2516" s="54"/>
    </row>
    <row r="2517" spans="2:24" x14ac:dyDescent="0.25">
      <c r="B2517" s="54"/>
      <c r="L2517" s="54"/>
      <c r="X2517" s="54"/>
    </row>
    <row r="2518" spans="2:24" x14ac:dyDescent="0.25">
      <c r="B2518" s="54"/>
      <c r="L2518" s="54"/>
      <c r="X2518" s="54"/>
    </row>
    <row r="2519" spans="2:24" x14ac:dyDescent="0.25">
      <c r="B2519" s="54"/>
      <c r="L2519" s="54"/>
      <c r="X2519" s="54"/>
    </row>
    <row r="2520" spans="2:24" x14ac:dyDescent="0.25">
      <c r="B2520" s="54"/>
      <c r="L2520" s="54"/>
      <c r="X2520" s="54"/>
    </row>
    <row r="2521" spans="2:24" x14ac:dyDescent="0.25">
      <c r="B2521" s="54"/>
      <c r="L2521" s="54"/>
      <c r="X2521" s="54"/>
    </row>
    <row r="2522" spans="2:24" x14ac:dyDescent="0.25">
      <c r="B2522" s="54"/>
      <c r="L2522" s="54"/>
      <c r="X2522" s="54"/>
    </row>
    <row r="2523" spans="2:24" x14ac:dyDescent="0.25">
      <c r="B2523" s="54"/>
      <c r="L2523" s="54"/>
      <c r="X2523" s="54"/>
    </row>
    <row r="2524" spans="2:24" x14ac:dyDescent="0.25">
      <c r="B2524" s="54"/>
      <c r="L2524" s="54"/>
      <c r="X2524" s="54"/>
    </row>
    <row r="2525" spans="2:24" x14ac:dyDescent="0.25">
      <c r="B2525" s="54"/>
      <c r="L2525" s="54"/>
      <c r="X2525" s="54"/>
    </row>
    <row r="2526" spans="2:24" x14ac:dyDescent="0.25">
      <c r="B2526" s="54"/>
      <c r="L2526" s="54"/>
      <c r="X2526" s="54"/>
    </row>
    <row r="2527" spans="2:24" x14ac:dyDescent="0.25">
      <c r="B2527" s="54"/>
      <c r="L2527" s="54"/>
      <c r="X2527" s="54"/>
    </row>
    <row r="2528" spans="2:24" x14ac:dyDescent="0.25">
      <c r="B2528" s="54"/>
      <c r="L2528" s="54"/>
      <c r="X2528" s="54"/>
    </row>
    <row r="2529" spans="2:24" x14ac:dyDescent="0.25">
      <c r="B2529" s="54"/>
      <c r="L2529" s="54"/>
      <c r="X2529" s="54"/>
    </row>
    <row r="2530" spans="2:24" x14ac:dyDescent="0.25">
      <c r="B2530" s="54"/>
      <c r="L2530" s="54"/>
      <c r="X2530" s="54"/>
    </row>
    <row r="2531" spans="2:24" x14ac:dyDescent="0.25">
      <c r="B2531" s="54"/>
      <c r="L2531" s="54"/>
      <c r="X2531" s="54"/>
    </row>
    <row r="2532" spans="2:24" x14ac:dyDescent="0.25">
      <c r="B2532" s="54"/>
      <c r="L2532" s="54"/>
      <c r="X2532" s="54"/>
    </row>
    <row r="2533" spans="2:24" x14ac:dyDescent="0.25">
      <c r="B2533" s="54"/>
      <c r="L2533" s="54"/>
      <c r="X2533" s="54"/>
    </row>
    <row r="2534" spans="2:24" x14ac:dyDescent="0.25">
      <c r="B2534" s="54"/>
      <c r="L2534" s="54"/>
      <c r="X2534" s="54"/>
    </row>
    <row r="2535" spans="2:24" x14ac:dyDescent="0.25">
      <c r="B2535" s="54"/>
      <c r="L2535" s="54"/>
      <c r="X2535" s="54"/>
    </row>
    <row r="2536" spans="2:24" x14ac:dyDescent="0.25">
      <c r="B2536" s="54"/>
      <c r="L2536" s="54"/>
      <c r="X2536" s="54"/>
    </row>
    <row r="2537" spans="2:24" x14ac:dyDescent="0.25">
      <c r="B2537" s="54"/>
      <c r="L2537" s="54"/>
      <c r="X2537" s="54"/>
    </row>
    <row r="2538" spans="2:24" x14ac:dyDescent="0.25">
      <c r="B2538" s="54"/>
      <c r="L2538" s="54"/>
      <c r="X2538" s="54"/>
    </row>
    <row r="2539" spans="2:24" x14ac:dyDescent="0.25">
      <c r="B2539" s="54"/>
      <c r="L2539" s="54"/>
      <c r="X2539" s="54"/>
    </row>
    <row r="2540" spans="2:24" x14ac:dyDescent="0.25">
      <c r="B2540" s="54"/>
      <c r="L2540" s="54"/>
      <c r="X2540" s="54"/>
    </row>
    <row r="2541" spans="2:24" x14ac:dyDescent="0.25">
      <c r="B2541" s="54"/>
      <c r="L2541" s="54"/>
      <c r="X2541" s="54"/>
    </row>
    <row r="2542" spans="2:24" x14ac:dyDescent="0.25">
      <c r="B2542" s="54"/>
      <c r="L2542" s="54"/>
      <c r="X2542" s="54"/>
    </row>
    <row r="2543" spans="2:24" x14ac:dyDescent="0.25">
      <c r="B2543" s="54"/>
      <c r="L2543" s="54"/>
      <c r="X2543" s="54"/>
    </row>
    <row r="2544" spans="2:24" x14ac:dyDescent="0.25">
      <c r="B2544" s="54"/>
      <c r="L2544" s="54"/>
      <c r="X2544" s="54"/>
    </row>
    <row r="2545" spans="2:24" x14ac:dyDescent="0.25">
      <c r="B2545" s="54"/>
      <c r="L2545" s="54"/>
      <c r="X2545" s="54"/>
    </row>
    <row r="2546" spans="2:24" x14ac:dyDescent="0.25">
      <c r="B2546" s="54"/>
      <c r="L2546" s="54"/>
      <c r="X2546" s="54"/>
    </row>
    <row r="2547" spans="2:24" x14ac:dyDescent="0.25">
      <c r="B2547" s="54"/>
      <c r="L2547" s="54"/>
      <c r="X2547" s="54"/>
    </row>
    <row r="2548" spans="2:24" x14ac:dyDescent="0.25">
      <c r="B2548" s="54"/>
      <c r="L2548" s="54"/>
      <c r="X2548" s="54"/>
    </row>
    <row r="2549" spans="2:24" x14ac:dyDescent="0.25">
      <c r="B2549" s="54"/>
      <c r="L2549" s="54"/>
      <c r="X2549" s="54"/>
    </row>
    <row r="2550" spans="2:24" x14ac:dyDescent="0.25">
      <c r="B2550" s="54"/>
      <c r="L2550" s="54"/>
      <c r="X2550" s="54"/>
    </row>
    <row r="2551" spans="2:24" x14ac:dyDescent="0.25">
      <c r="B2551" s="54"/>
      <c r="L2551" s="54"/>
      <c r="X2551" s="54"/>
    </row>
    <row r="2552" spans="2:24" x14ac:dyDescent="0.25">
      <c r="B2552" s="54"/>
      <c r="L2552" s="54"/>
      <c r="X2552" s="54"/>
    </row>
    <row r="2553" spans="2:24" x14ac:dyDescent="0.25">
      <c r="B2553" s="54"/>
      <c r="L2553" s="54"/>
      <c r="X2553" s="54"/>
    </row>
    <row r="2554" spans="2:24" x14ac:dyDescent="0.25">
      <c r="B2554" s="54"/>
      <c r="L2554" s="54"/>
      <c r="X2554" s="54"/>
    </row>
    <row r="2555" spans="2:24" x14ac:dyDescent="0.25">
      <c r="B2555" s="54"/>
      <c r="L2555" s="54"/>
      <c r="X2555" s="54"/>
    </row>
    <row r="2556" spans="2:24" x14ac:dyDescent="0.25">
      <c r="B2556" s="54"/>
      <c r="L2556" s="54"/>
      <c r="X2556" s="54"/>
    </row>
    <row r="2557" spans="2:24" x14ac:dyDescent="0.25">
      <c r="B2557" s="54"/>
      <c r="L2557" s="54"/>
      <c r="X2557" s="54"/>
    </row>
    <row r="2558" spans="2:24" x14ac:dyDescent="0.25">
      <c r="B2558" s="54"/>
      <c r="L2558" s="54"/>
      <c r="X2558" s="54"/>
    </row>
    <row r="2559" spans="2:24" x14ac:dyDescent="0.25">
      <c r="B2559" s="54"/>
      <c r="L2559" s="54"/>
      <c r="X2559" s="54"/>
    </row>
    <row r="2560" spans="2:24" x14ac:dyDescent="0.25">
      <c r="B2560" s="54"/>
      <c r="L2560" s="54"/>
      <c r="X2560" s="54"/>
    </row>
    <row r="2561" spans="2:24" x14ac:dyDescent="0.25">
      <c r="B2561" s="54"/>
      <c r="L2561" s="54"/>
      <c r="X2561" s="54"/>
    </row>
    <row r="2562" spans="2:24" x14ac:dyDescent="0.25">
      <c r="B2562" s="54"/>
      <c r="L2562" s="54"/>
      <c r="X2562" s="54"/>
    </row>
    <row r="2563" spans="2:24" x14ac:dyDescent="0.25">
      <c r="B2563" s="54"/>
      <c r="L2563" s="54"/>
      <c r="X2563" s="54"/>
    </row>
    <row r="2564" spans="2:24" x14ac:dyDescent="0.25">
      <c r="B2564" s="54"/>
      <c r="L2564" s="54"/>
      <c r="X2564" s="54"/>
    </row>
    <row r="2565" spans="2:24" x14ac:dyDescent="0.25">
      <c r="B2565" s="54"/>
      <c r="L2565" s="54"/>
      <c r="X2565" s="54"/>
    </row>
    <row r="2566" spans="2:24" x14ac:dyDescent="0.25">
      <c r="B2566" s="54"/>
      <c r="L2566" s="54"/>
      <c r="X2566" s="54"/>
    </row>
    <row r="2567" spans="2:24" x14ac:dyDescent="0.25">
      <c r="B2567" s="54"/>
      <c r="L2567" s="54"/>
      <c r="X2567" s="54"/>
    </row>
    <row r="2568" spans="2:24" x14ac:dyDescent="0.25">
      <c r="B2568" s="54"/>
      <c r="L2568" s="54"/>
      <c r="X2568" s="54"/>
    </row>
    <row r="2569" spans="2:24" x14ac:dyDescent="0.25">
      <c r="B2569" s="54"/>
      <c r="L2569" s="54"/>
      <c r="X2569" s="54"/>
    </row>
    <row r="2570" spans="2:24" x14ac:dyDescent="0.25">
      <c r="B2570" s="54"/>
      <c r="L2570" s="54"/>
      <c r="X2570" s="54"/>
    </row>
    <row r="2571" spans="2:24" x14ac:dyDescent="0.25">
      <c r="B2571" s="54"/>
      <c r="L2571" s="54"/>
      <c r="X2571" s="54"/>
    </row>
    <row r="2572" spans="2:24" x14ac:dyDescent="0.25">
      <c r="B2572" s="54"/>
      <c r="L2572" s="54"/>
      <c r="X2572" s="54"/>
    </row>
    <row r="2573" spans="2:24" x14ac:dyDescent="0.25">
      <c r="B2573" s="54"/>
      <c r="L2573" s="54"/>
      <c r="X2573" s="54"/>
    </row>
    <row r="2574" spans="2:24" x14ac:dyDescent="0.25">
      <c r="B2574" s="54"/>
      <c r="L2574" s="54"/>
      <c r="X2574" s="54"/>
    </row>
    <row r="2575" spans="2:24" x14ac:dyDescent="0.25">
      <c r="B2575" s="54"/>
      <c r="L2575" s="54"/>
      <c r="X2575" s="54"/>
    </row>
    <row r="2576" spans="2:24" x14ac:dyDescent="0.25">
      <c r="B2576" s="54"/>
      <c r="L2576" s="54"/>
      <c r="X2576" s="54"/>
    </row>
    <row r="2577" spans="2:24" x14ac:dyDescent="0.25">
      <c r="B2577" s="54"/>
      <c r="L2577" s="54"/>
      <c r="X2577" s="54"/>
    </row>
    <row r="2578" spans="2:24" x14ac:dyDescent="0.25">
      <c r="B2578" s="54"/>
      <c r="L2578" s="54"/>
      <c r="X2578" s="54"/>
    </row>
    <row r="2579" spans="2:24" x14ac:dyDescent="0.25">
      <c r="B2579" s="54"/>
      <c r="L2579" s="54"/>
      <c r="X2579" s="54"/>
    </row>
    <row r="2580" spans="2:24" x14ac:dyDescent="0.25">
      <c r="B2580" s="54"/>
      <c r="L2580" s="54"/>
      <c r="X2580" s="54"/>
    </row>
    <row r="2581" spans="2:24" x14ac:dyDescent="0.25">
      <c r="B2581" s="54"/>
      <c r="L2581" s="54"/>
      <c r="X2581" s="54"/>
    </row>
    <row r="2582" spans="2:24" x14ac:dyDescent="0.25">
      <c r="B2582" s="54"/>
      <c r="L2582" s="54"/>
      <c r="X2582" s="54"/>
    </row>
    <row r="2583" spans="2:24" x14ac:dyDescent="0.25">
      <c r="B2583" s="54"/>
      <c r="L2583" s="54"/>
      <c r="X2583" s="54"/>
    </row>
    <row r="2584" spans="2:24" x14ac:dyDescent="0.25">
      <c r="B2584" s="54"/>
      <c r="L2584" s="54"/>
      <c r="X2584" s="54"/>
    </row>
    <row r="2585" spans="2:24" x14ac:dyDescent="0.25">
      <c r="B2585" s="54"/>
      <c r="L2585" s="54"/>
      <c r="X2585" s="54"/>
    </row>
    <row r="2586" spans="2:24" x14ac:dyDescent="0.25">
      <c r="B2586" s="54"/>
      <c r="L2586" s="54"/>
      <c r="X2586" s="54"/>
    </row>
    <row r="2587" spans="2:24" x14ac:dyDescent="0.25">
      <c r="B2587" s="54"/>
      <c r="L2587" s="54"/>
      <c r="X2587" s="54"/>
    </row>
    <row r="2588" spans="2:24" x14ac:dyDescent="0.25">
      <c r="B2588" s="54"/>
      <c r="L2588" s="54"/>
      <c r="X2588" s="54"/>
    </row>
    <row r="2589" spans="2:24" x14ac:dyDescent="0.25">
      <c r="B2589" s="54"/>
      <c r="L2589" s="54"/>
      <c r="X2589" s="54"/>
    </row>
    <row r="2590" spans="2:24" x14ac:dyDescent="0.25">
      <c r="B2590" s="54"/>
      <c r="L2590" s="54"/>
      <c r="X2590" s="54"/>
    </row>
    <row r="2591" spans="2:24" x14ac:dyDescent="0.25">
      <c r="B2591" s="54"/>
      <c r="L2591" s="54"/>
      <c r="X2591" s="54"/>
    </row>
    <row r="2592" spans="2:24" x14ac:dyDescent="0.25">
      <c r="B2592" s="54"/>
      <c r="L2592" s="54"/>
      <c r="X2592" s="54"/>
    </row>
    <row r="2593" spans="2:24" x14ac:dyDescent="0.25">
      <c r="B2593" s="54"/>
      <c r="L2593" s="54"/>
      <c r="X2593" s="54"/>
    </row>
    <row r="2594" spans="2:24" x14ac:dyDescent="0.25">
      <c r="B2594" s="54"/>
      <c r="L2594" s="54"/>
      <c r="X2594" s="54"/>
    </row>
    <row r="2595" spans="2:24" x14ac:dyDescent="0.25">
      <c r="B2595" s="54"/>
      <c r="L2595" s="54"/>
      <c r="X2595" s="54"/>
    </row>
    <row r="2596" spans="2:24" x14ac:dyDescent="0.25">
      <c r="B2596" s="54"/>
      <c r="L2596" s="54"/>
      <c r="X2596" s="54"/>
    </row>
    <row r="2597" spans="2:24" x14ac:dyDescent="0.25">
      <c r="B2597" s="54"/>
      <c r="L2597" s="54"/>
      <c r="X2597" s="54"/>
    </row>
    <row r="2598" spans="2:24" x14ac:dyDescent="0.25">
      <c r="B2598" s="54"/>
      <c r="L2598" s="54"/>
      <c r="X2598" s="54"/>
    </row>
    <row r="2599" spans="2:24" x14ac:dyDescent="0.25">
      <c r="B2599" s="54"/>
      <c r="L2599" s="54"/>
      <c r="X2599" s="54"/>
    </row>
    <row r="2600" spans="2:24" x14ac:dyDescent="0.25">
      <c r="B2600" s="54"/>
      <c r="L2600" s="54"/>
      <c r="X2600" s="54"/>
    </row>
    <row r="2601" spans="2:24" x14ac:dyDescent="0.25">
      <c r="B2601" s="54"/>
      <c r="L2601" s="54"/>
      <c r="X2601" s="54"/>
    </row>
    <row r="2602" spans="2:24" x14ac:dyDescent="0.25">
      <c r="B2602" s="54"/>
      <c r="L2602" s="54"/>
      <c r="X2602" s="54"/>
    </row>
    <row r="2603" spans="2:24" x14ac:dyDescent="0.25">
      <c r="B2603" s="54"/>
      <c r="L2603" s="54"/>
      <c r="X2603" s="54"/>
    </row>
    <row r="2604" spans="2:24" x14ac:dyDescent="0.25">
      <c r="B2604" s="54"/>
      <c r="L2604" s="54"/>
      <c r="X2604" s="54"/>
    </row>
    <row r="2605" spans="2:24" x14ac:dyDescent="0.25">
      <c r="B2605" s="54"/>
      <c r="L2605" s="54"/>
      <c r="X2605" s="54"/>
    </row>
    <row r="2606" spans="2:24" x14ac:dyDescent="0.25">
      <c r="B2606" s="54"/>
      <c r="L2606" s="54"/>
      <c r="X2606" s="54"/>
    </row>
    <row r="2607" spans="2:24" x14ac:dyDescent="0.25">
      <c r="B2607" s="54"/>
      <c r="L2607" s="54"/>
      <c r="X2607" s="54"/>
    </row>
    <row r="2608" spans="2:24" x14ac:dyDescent="0.25">
      <c r="B2608" s="54"/>
      <c r="L2608" s="54"/>
      <c r="X2608" s="54"/>
    </row>
    <row r="2609" spans="2:24" x14ac:dyDescent="0.25">
      <c r="B2609" s="54"/>
      <c r="L2609" s="54"/>
      <c r="X2609" s="54"/>
    </row>
    <row r="2610" spans="2:24" x14ac:dyDescent="0.25">
      <c r="B2610" s="54"/>
      <c r="L2610" s="54"/>
      <c r="X2610" s="54"/>
    </row>
    <row r="2611" spans="2:24" x14ac:dyDescent="0.25">
      <c r="B2611" s="54"/>
      <c r="L2611" s="54"/>
      <c r="X2611" s="54"/>
    </row>
    <row r="2612" spans="2:24" x14ac:dyDescent="0.25">
      <c r="B2612" s="54"/>
      <c r="L2612" s="54"/>
      <c r="X2612" s="54"/>
    </row>
    <row r="2613" spans="2:24" x14ac:dyDescent="0.25">
      <c r="B2613" s="54"/>
      <c r="L2613" s="54"/>
      <c r="X2613" s="54"/>
    </row>
    <row r="2614" spans="2:24" x14ac:dyDescent="0.25">
      <c r="B2614" s="54"/>
      <c r="L2614" s="54"/>
      <c r="X2614" s="54"/>
    </row>
    <row r="2615" spans="2:24" x14ac:dyDescent="0.25">
      <c r="B2615" s="54"/>
      <c r="L2615" s="54"/>
      <c r="X2615" s="54"/>
    </row>
    <row r="2616" spans="2:24" x14ac:dyDescent="0.25">
      <c r="B2616" s="54"/>
      <c r="L2616" s="54"/>
      <c r="X2616" s="54"/>
    </row>
    <row r="2617" spans="2:24" x14ac:dyDescent="0.25">
      <c r="B2617" s="54"/>
      <c r="L2617" s="54"/>
      <c r="X2617" s="54"/>
    </row>
    <row r="2618" spans="2:24" x14ac:dyDescent="0.25">
      <c r="B2618" s="54"/>
      <c r="L2618" s="54"/>
      <c r="X2618" s="54"/>
    </row>
    <row r="2619" spans="2:24" x14ac:dyDescent="0.25">
      <c r="B2619" s="54"/>
      <c r="L2619" s="54"/>
      <c r="X2619" s="54"/>
    </row>
    <row r="2620" spans="2:24" x14ac:dyDescent="0.25">
      <c r="B2620" s="54"/>
      <c r="L2620" s="54"/>
      <c r="X2620" s="54"/>
    </row>
    <row r="2621" spans="2:24" x14ac:dyDescent="0.25">
      <c r="B2621" s="54"/>
      <c r="L2621" s="54"/>
      <c r="X2621" s="54"/>
    </row>
    <row r="2622" spans="2:24" x14ac:dyDescent="0.25">
      <c r="B2622" s="54"/>
      <c r="L2622" s="54"/>
      <c r="X2622" s="54"/>
    </row>
    <row r="2623" spans="2:24" x14ac:dyDescent="0.25">
      <c r="B2623" s="54"/>
      <c r="L2623" s="54"/>
      <c r="X2623" s="54"/>
    </row>
    <row r="2624" spans="2:24" x14ac:dyDescent="0.25">
      <c r="B2624" s="54"/>
      <c r="L2624" s="54"/>
      <c r="X2624" s="54"/>
    </row>
    <row r="2625" spans="2:24" x14ac:dyDescent="0.25">
      <c r="B2625" s="54"/>
      <c r="L2625" s="54"/>
      <c r="X2625" s="54"/>
    </row>
    <row r="2626" spans="2:24" x14ac:dyDescent="0.25">
      <c r="B2626" s="54"/>
      <c r="L2626" s="54"/>
      <c r="X2626" s="54"/>
    </row>
    <row r="2627" spans="2:24" x14ac:dyDescent="0.25">
      <c r="B2627" s="54"/>
      <c r="L2627" s="54"/>
      <c r="X2627" s="54"/>
    </row>
    <row r="2628" spans="2:24" x14ac:dyDescent="0.25">
      <c r="B2628" s="54"/>
      <c r="L2628" s="54"/>
      <c r="X2628" s="54"/>
    </row>
    <row r="2629" spans="2:24" x14ac:dyDescent="0.25">
      <c r="B2629" s="54"/>
      <c r="L2629" s="54"/>
      <c r="X2629" s="54"/>
    </row>
    <row r="2630" spans="2:24" x14ac:dyDescent="0.25">
      <c r="B2630" s="54"/>
      <c r="L2630" s="54"/>
      <c r="X2630" s="54"/>
    </row>
    <row r="2631" spans="2:24" x14ac:dyDescent="0.25">
      <c r="B2631" s="54"/>
      <c r="L2631" s="54"/>
      <c r="X2631" s="54"/>
    </row>
    <row r="2632" spans="2:24" x14ac:dyDescent="0.25">
      <c r="B2632" s="54"/>
      <c r="L2632" s="54"/>
      <c r="X2632" s="54"/>
    </row>
    <row r="2633" spans="2:24" x14ac:dyDescent="0.25">
      <c r="B2633" s="54"/>
      <c r="L2633" s="54"/>
      <c r="X2633" s="54"/>
    </row>
    <row r="2634" spans="2:24" x14ac:dyDescent="0.25">
      <c r="B2634" s="54"/>
      <c r="L2634" s="54"/>
      <c r="X2634" s="54"/>
    </row>
    <row r="2635" spans="2:24" x14ac:dyDescent="0.25">
      <c r="B2635" s="54"/>
      <c r="L2635" s="54"/>
      <c r="X2635" s="54"/>
    </row>
    <row r="2636" spans="2:24" x14ac:dyDescent="0.25">
      <c r="B2636" s="54"/>
      <c r="L2636" s="54"/>
      <c r="X2636" s="54"/>
    </row>
    <row r="2637" spans="2:24" x14ac:dyDescent="0.25">
      <c r="B2637" s="54"/>
      <c r="L2637" s="54"/>
      <c r="X2637" s="54"/>
    </row>
    <row r="2638" spans="2:24" x14ac:dyDescent="0.25">
      <c r="B2638" s="54"/>
      <c r="L2638" s="54"/>
      <c r="X2638" s="54"/>
    </row>
    <row r="2639" spans="2:24" x14ac:dyDescent="0.25">
      <c r="B2639" s="54"/>
      <c r="L2639" s="54"/>
      <c r="X2639" s="54"/>
    </row>
    <row r="2640" spans="2:24" x14ac:dyDescent="0.25">
      <c r="B2640" s="54"/>
      <c r="L2640" s="54"/>
      <c r="X2640" s="54"/>
    </row>
    <row r="2641" spans="2:24" x14ac:dyDescent="0.25">
      <c r="B2641" s="54"/>
      <c r="L2641" s="54"/>
      <c r="X2641" s="54"/>
    </row>
    <row r="2642" spans="2:24" x14ac:dyDescent="0.25">
      <c r="B2642" s="54"/>
      <c r="L2642" s="54"/>
      <c r="X2642" s="54"/>
    </row>
    <row r="2643" spans="2:24" x14ac:dyDescent="0.25">
      <c r="B2643" s="54"/>
      <c r="L2643" s="54"/>
      <c r="X2643" s="54"/>
    </row>
    <row r="2644" spans="2:24" x14ac:dyDescent="0.25">
      <c r="B2644" s="54"/>
      <c r="L2644" s="54"/>
      <c r="X2644" s="54"/>
    </row>
    <row r="2645" spans="2:24" x14ac:dyDescent="0.25">
      <c r="B2645" s="54"/>
      <c r="L2645" s="54"/>
      <c r="X2645" s="54"/>
    </row>
    <row r="2646" spans="2:24" x14ac:dyDescent="0.25">
      <c r="B2646" s="54"/>
      <c r="L2646" s="54"/>
      <c r="X2646" s="54"/>
    </row>
    <row r="2647" spans="2:24" x14ac:dyDescent="0.25">
      <c r="B2647" s="54"/>
      <c r="L2647" s="54"/>
      <c r="X2647" s="54"/>
    </row>
    <row r="2648" spans="2:24" x14ac:dyDescent="0.25">
      <c r="B2648" s="54"/>
      <c r="L2648" s="54"/>
      <c r="X2648" s="54"/>
    </row>
    <row r="2649" spans="2:24" x14ac:dyDescent="0.25">
      <c r="B2649" s="54"/>
      <c r="L2649" s="54"/>
      <c r="X2649" s="54"/>
    </row>
    <row r="2650" spans="2:24" x14ac:dyDescent="0.25">
      <c r="B2650" s="54"/>
      <c r="L2650" s="54"/>
      <c r="X2650" s="54"/>
    </row>
    <row r="2651" spans="2:24" x14ac:dyDescent="0.25">
      <c r="B2651" s="54"/>
      <c r="L2651" s="54"/>
      <c r="X2651" s="54"/>
    </row>
    <row r="2652" spans="2:24" x14ac:dyDescent="0.25">
      <c r="B2652" s="54"/>
      <c r="L2652" s="54"/>
      <c r="X2652" s="54"/>
    </row>
    <row r="2653" spans="2:24" x14ac:dyDescent="0.25">
      <c r="B2653" s="54"/>
      <c r="L2653" s="54"/>
      <c r="X2653" s="54"/>
    </row>
    <row r="2654" spans="2:24" x14ac:dyDescent="0.25">
      <c r="B2654" s="54"/>
      <c r="L2654" s="54"/>
      <c r="X2654" s="54"/>
    </row>
    <row r="2655" spans="2:24" x14ac:dyDescent="0.25">
      <c r="B2655" s="54"/>
      <c r="L2655" s="54"/>
      <c r="X2655" s="54"/>
    </row>
    <row r="2656" spans="2:24" x14ac:dyDescent="0.25">
      <c r="B2656" s="54"/>
      <c r="L2656" s="54"/>
      <c r="X2656" s="54"/>
    </row>
    <row r="2657" spans="2:24" x14ac:dyDescent="0.25">
      <c r="B2657" s="54"/>
      <c r="L2657" s="54"/>
      <c r="X2657" s="54"/>
    </row>
    <row r="2658" spans="2:24" x14ac:dyDescent="0.25">
      <c r="B2658" s="54"/>
      <c r="L2658" s="54"/>
      <c r="X2658" s="54"/>
    </row>
    <row r="2659" spans="2:24" x14ac:dyDescent="0.25">
      <c r="B2659" s="54"/>
      <c r="L2659" s="54"/>
      <c r="X2659" s="54"/>
    </row>
    <row r="2660" spans="2:24" x14ac:dyDescent="0.25">
      <c r="B2660" s="54"/>
      <c r="L2660" s="54"/>
      <c r="X2660" s="54"/>
    </row>
    <row r="2661" spans="2:24" x14ac:dyDescent="0.25">
      <c r="B2661" s="54"/>
      <c r="L2661" s="54"/>
      <c r="X2661" s="54"/>
    </row>
    <row r="2662" spans="2:24" x14ac:dyDescent="0.25">
      <c r="B2662" s="54"/>
      <c r="L2662" s="54"/>
      <c r="X2662" s="54"/>
    </row>
    <row r="2663" spans="2:24" x14ac:dyDescent="0.25">
      <c r="B2663" s="54"/>
      <c r="L2663" s="54"/>
      <c r="X2663" s="54"/>
    </row>
    <row r="2664" spans="2:24" x14ac:dyDescent="0.25">
      <c r="B2664" s="54"/>
      <c r="L2664" s="54"/>
      <c r="X2664" s="54"/>
    </row>
    <row r="2665" spans="2:24" x14ac:dyDescent="0.25">
      <c r="B2665" s="54"/>
      <c r="L2665" s="54"/>
      <c r="X2665" s="54"/>
    </row>
    <row r="2666" spans="2:24" x14ac:dyDescent="0.25">
      <c r="B2666" s="54"/>
      <c r="L2666" s="54"/>
      <c r="X2666" s="54"/>
    </row>
    <row r="2667" spans="2:24" x14ac:dyDescent="0.25">
      <c r="B2667" s="54"/>
      <c r="L2667" s="54"/>
      <c r="X2667" s="54"/>
    </row>
    <row r="2668" spans="2:24" x14ac:dyDescent="0.25">
      <c r="B2668" s="54"/>
      <c r="L2668" s="54"/>
      <c r="X2668" s="54"/>
    </row>
    <row r="2669" spans="2:24" x14ac:dyDescent="0.25">
      <c r="B2669" s="54"/>
      <c r="L2669" s="54"/>
      <c r="X2669" s="54"/>
    </row>
    <row r="2670" spans="2:24" x14ac:dyDescent="0.25">
      <c r="B2670" s="54"/>
      <c r="L2670" s="54"/>
      <c r="X2670" s="54"/>
    </row>
    <row r="2671" spans="2:24" x14ac:dyDescent="0.25">
      <c r="B2671" s="54"/>
      <c r="L2671" s="54"/>
      <c r="X2671" s="54"/>
    </row>
    <row r="2672" spans="2:24" x14ac:dyDescent="0.25">
      <c r="B2672" s="54"/>
      <c r="L2672" s="54"/>
      <c r="X2672" s="54"/>
    </row>
    <row r="2673" spans="2:24" x14ac:dyDescent="0.25">
      <c r="B2673" s="54"/>
      <c r="L2673" s="54"/>
      <c r="X2673" s="54"/>
    </row>
    <row r="2674" spans="2:24" x14ac:dyDescent="0.25">
      <c r="B2674" s="54"/>
      <c r="L2674" s="54"/>
      <c r="X2674" s="54"/>
    </row>
    <row r="2675" spans="2:24" x14ac:dyDescent="0.25">
      <c r="B2675" s="54"/>
      <c r="L2675" s="54"/>
      <c r="X2675" s="54"/>
    </row>
    <row r="2676" spans="2:24" x14ac:dyDescent="0.25">
      <c r="B2676" s="54"/>
      <c r="L2676" s="54"/>
      <c r="X2676" s="54"/>
    </row>
    <row r="2677" spans="2:24" x14ac:dyDescent="0.25">
      <c r="B2677" s="54"/>
      <c r="L2677" s="54"/>
      <c r="X2677" s="54"/>
    </row>
    <row r="2678" spans="2:24" x14ac:dyDescent="0.25">
      <c r="B2678" s="54"/>
      <c r="L2678" s="54"/>
      <c r="X2678" s="54"/>
    </row>
    <row r="2679" spans="2:24" x14ac:dyDescent="0.25">
      <c r="B2679" s="54"/>
      <c r="L2679" s="54"/>
      <c r="X2679" s="54"/>
    </row>
    <row r="2680" spans="2:24" x14ac:dyDescent="0.25">
      <c r="B2680" s="54"/>
      <c r="L2680" s="54"/>
      <c r="X2680" s="54"/>
    </row>
    <row r="2681" spans="2:24" x14ac:dyDescent="0.25">
      <c r="B2681" s="54"/>
      <c r="L2681" s="54"/>
      <c r="X2681" s="54"/>
    </row>
    <row r="2682" spans="2:24" x14ac:dyDescent="0.25">
      <c r="B2682" s="54"/>
      <c r="L2682" s="54"/>
      <c r="X2682" s="54"/>
    </row>
    <row r="2683" spans="2:24" x14ac:dyDescent="0.25">
      <c r="B2683" s="54"/>
      <c r="L2683" s="54"/>
      <c r="X2683" s="54"/>
    </row>
    <row r="2684" spans="2:24" x14ac:dyDescent="0.25">
      <c r="B2684" s="54"/>
      <c r="L2684" s="54"/>
      <c r="X2684" s="54"/>
    </row>
    <row r="2685" spans="2:24" x14ac:dyDescent="0.25">
      <c r="B2685" s="54"/>
      <c r="L2685" s="54"/>
      <c r="X2685" s="54"/>
    </row>
    <row r="2686" spans="2:24" x14ac:dyDescent="0.25">
      <c r="B2686" s="54"/>
      <c r="L2686" s="54"/>
      <c r="X2686" s="54"/>
    </row>
    <row r="2687" spans="2:24" x14ac:dyDescent="0.25">
      <c r="B2687" s="54"/>
      <c r="L2687" s="54"/>
      <c r="X2687" s="54"/>
    </row>
    <row r="2688" spans="2:24" x14ac:dyDescent="0.25">
      <c r="B2688" s="54"/>
      <c r="L2688" s="54"/>
      <c r="X2688" s="54"/>
    </row>
    <row r="2689" spans="2:24" x14ac:dyDescent="0.25">
      <c r="B2689" s="54"/>
      <c r="L2689" s="54"/>
      <c r="X2689" s="54"/>
    </row>
    <row r="2690" spans="2:24" x14ac:dyDescent="0.25">
      <c r="B2690" s="54"/>
      <c r="L2690" s="54"/>
      <c r="X2690" s="54"/>
    </row>
    <row r="2691" spans="2:24" x14ac:dyDescent="0.25">
      <c r="B2691" s="54"/>
      <c r="L2691" s="54"/>
      <c r="X2691" s="54"/>
    </row>
    <row r="2692" spans="2:24" x14ac:dyDescent="0.25">
      <c r="B2692" s="54"/>
      <c r="L2692" s="54"/>
      <c r="X2692" s="54"/>
    </row>
    <row r="2693" spans="2:24" x14ac:dyDescent="0.25">
      <c r="B2693" s="54"/>
      <c r="L2693" s="54"/>
      <c r="X2693" s="54"/>
    </row>
    <row r="2694" spans="2:24" x14ac:dyDescent="0.25">
      <c r="B2694" s="54"/>
      <c r="L2694" s="54"/>
      <c r="X2694" s="54"/>
    </row>
    <row r="2695" spans="2:24" x14ac:dyDescent="0.25">
      <c r="B2695" s="54"/>
      <c r="L2695" s="54"/>
      <c r="X2695" s="54"/>
    </row>
    <row r="2696" spans="2:24" x14ac:dyDescent="0.25">
      <c r="B2696" s="54"/>
      <c r="L2696" s="54"/>
      <c r="X2696" s="54"/>
    </row>
    <row r="2697" spans="2:24" x14ac:dyDescent="0.25">
      <c r="B2697" s="54"/>
      <c r="L2697" s="54"/>
      <c r="X2697" s="54"/>
    </row>
    <row r="2698" spans="2:24" x14ac:dyDescent="0.25">
      <c r="B2698" s="54"/>
      <c r="L2698" s="54"/>
      <c r="X2698" s="54"/>
    </row>
    <row r="2699" spans="2:24" x14ac:dyDescent="0.25">
      <c r="B2699" s="54"/>
      <c r="L2699" s="54"/>
      <c r="X2699" s="54"/>
    </row>
    <row r="2700" spans="2:24" x14ac:dyDescent="0.25">
      <c r="B2700" s="54"/>
      <c r="L2700" s="54"/>
      <c r="X2700" s="54"/>
    </row>
    <row r="2701" spans="2:24" x14ac:dyDescent="0.25">
      <c r="B2701" s="54"/>
      <c r="L2701" s="54"/>
      <c r="X2701" s="54"/>
    </row>
    <row r="2702" spans="2:24" x14ac:dyDescent="0.25">
      <c r="B2702" s="54"/>
      <c r="L2702" s="54"/>
      <c r="X2702" s="54"/>
    </row>
    <row r="2703" spans="2:24" x14ac:dyDescent="0.25">
      <c r="B2703" s="54"/>
      <c r="L2703" s="54"/>
      <c r="X2703" s="54"/>
    </row>
    <row r="2704" spans="2:24" x14ac:dyDescent="0.25">
      <c r="B2704" s="54"/>
      <c r="L2704" s="54"/>
      <c r="X2704" s="54"/>
    </row>
    <row r="2705" spans="2:24" x14ac:dyDescent="0.25">
      <c r="B2705" s="54"/>
      <c r="L2705" s="54"/>
      <c r="X2705" s="54"/>
    </row>
    <row r="2706" spans="2:24" x14ac:dyDescent="0.25">
      <c r="B2706" s="54"/>
      <c r="L2706" s="54"/>
      <c r="X2706" s="54"/>
    </row>
    <row r="2707" spans="2:24" x14ac:dyDescent="0.25">
      <c r="B2707" s="54"/>
      <c r="L2707" s="54"/>
      <c r="X2707" s="54"/>
    </row>
    <row r="2708" spans="2:24" x14ac:dyDescent="0.25">
      <c r="B2708" s="54"/>
      <c r="L2708" s="54"/>
      <c r="X2708" s="54"/>
    </row>
    <row r="2709" spans="2:24" x14ac:dyDescent="0.25">
      <c r="B2709" s="54"/>
      <c r="L2709" s="54"/>
      <c r="X2709" s="54"/>
    </row>
    <row r="2710" spans="2:24" x14ac:dyDescent="0.25">
      <c r="B2710" s="54"/>
      <c r="L2710" s="54"/>
      <c r="X2710" s="54"/>
    </row>
    <row r="2711" spans="2:24" x14ac:dyDescent="0.25">
      <c r="B2711" s="54"/>
      <c r="L2711" s="54"/>
      <c r="X2711" s="54"/>
    </row>
    <row r="2712" spans="2:24" x14ac:dyDescent="0.25">
      <c r="B2712" s="54"/>
      <c r="L2712" s="54"/>
      <c r="X2712" s="54"/>
    </row>
    <row r="2713" spans="2:24" x14ac:dyDescent="0.25">
      <c r="B2713" s="54"/>
      <c r="L2713" s="54"/>
      <c r="X2713" s="54"/>
    </row>
    <row r="2714" spans="2:24" x14ac:dyDescent="0.25">
      <c r="B2714" s="54"/>
      <c r="L2714" s="54"/>
      <c r="X2714" s="54"/>
    </row>
    <row r="2715" spans="2:24" x14ac:dyDescent="0.25">
      <c r="B2715" s="54"/>
      <c r="L2715" s="54"/>
      <c r="X2715" s="54"/>
    </row>
    <row r="2716" spans="2:24" x14ac:dyDescent="0.25">
      <c r="B2716" s="54"/>
      <c r="L2716" s="54"/>
      <c r="X2716" s="54"/>
    </row>
    <row r="2717" spans="2:24" x14ac:dyDescent="0.25">
      <c r="B2717" s="54"/>
      <c r="L2717" s="54"/>
      <c r="X2717" s="54"/>
    </row>
    <row r="2718" spans="2:24" x14ac:dyDescent="0.25">
      <c r="B2718" s="54"/>
      <c r="L2718" s="54"/>
      <c r="X2718" s="54"/>
    </row>
    <row r="2719" spans="2:24" x14ac:dyDescent="0.25">
      <c r="B2719" s="54"/>
      <c r="L2719" s="54"/>
      <c r="X2719" s="54"/>
    </row>
    <row r="2720" spans="2:24" x14ac:dyDescent="0.25">
      <c r="B2720" s="54"/>
      <c r="L2720" s="54"/>
      <c r="X2720" s="54"/>
    </row>
    <row r="2721" spans="2:24" x14ac:dyDescent="0.25">
      <c r="B2721" s="54"/>
      <c r="L2721" s="54"/>
      <c r="X2721" s="54"/>
    </row>
    <row r="2722" spans="2:24" x14ac:dyDescent="0.25">
      <c r="B2722" s="54"/>
      <c r="L2722" s="54"/>
      <c r="X2722" s="54"/>
    </row>
    <row r="2723" spans="2:24" x14ac:dyDescent="0.25">
      <c r="B2723" s="54"/>
      <c r="L2723" s="54"/>
      <c r="X2723" s="54"/>
    </row>
    <row r="2724" spans="2:24" x14ac:dyDescent="0.25">
      <c r="B2724" s="54"/>
      <c r="L2724" s="54"/>
      <c r="X2724" s="54"/>
    </row>
    <row r="2725" spans="2:24" x14ac:dyDescent="0.25">
      <c r="B2725" s="54"/>
      <c r="L2725" s="54"/>
      <c r="X2725" s="54"/>
    </row>
    <row r="2726" spans="2:24" x14ac:dyDescent="0.25">
      <c r="B2726" s="54"/>
      <c r="L2726" s="54"/>
      <c r="X2726" s="54"/>
    </row>
    <row r="2727" spans="2:24" x14ac:dyDescent="0.25">
      <c r="B2727" s="54"/>
      <c r="L2727" s="54"/>
      <c r="X2727" s="54"/>
    </row>
    <row r="2728" spans="2:24" x14ac:dyDescent="0.25">
      <c r="B2728" s="54"/>
      <c r="L2728" s="54"/>
      <c r="X2728" s="54"/>
    </row>
    <row r="2729" spans="2:24" x14ac:dyDescent="0.25">
      <c r="B2729" s="54"/>
      <c r="L2729" s="54"/>
      <c r="X2729" s="54"/>
    </row>
    <row r="2730" spans="2:24" x14ac:dyDescent="0.25">
      <c r="B2730" s="54"/>
      <c r="L2730" s="54"/>
      <c r="X2730" s="54"/>
    </row>
    <row r="2731" spans="2:24" x14ac:dyDescent="0.25">
      <c r="B2731" s="54"/>
      <c r="L2731" s="54"/>
      <c r="X2731" s="54"/>
    </row>
    <row r="2732" spans="2:24" x14ac:dyDescent="0.25">
      <c r="B2732" s="54"/>
      <c r="L2732" s="54"/>
      <c r="X2732" s="54"/>
    </row>
    <row r="2733" spans="2:24" x14ac:dyDescent="0.25">
      <c r="B2733" s="54"/>
      <c r="L2733" s="54"/>
      <c r="X2733" s="54"/>
    </row>
    <row r="2734" spans="2:24" x14ac:dyDescent="0.25">
      <c r="B2734" s="54"/>
      <c r="L2734" s="54"/>
      <c r="X2734" s="54"/>
    </row>
    <row r="2735" spans="2:24" x14ac:dyDescent="0.25">
      <c r="B2735" s="54"/>
      <c r="L2735" s="54"/>
      <c r="X2735" s="54"/>
    </row>
    <row r="2736" spans="2:24" x14ac:dyDescent="0.25">
      <c r="B2736" s="54"/>
      <c r="L2736" s="54"/>
      <c r="X2736" s="54"/>
    </row>
    <row r="2737" spans="2:24" x14ac:dyDescent="0.25">
      <c r="B2737" s="54"/>
      <c r="L2737" s="54"/>
      <c r="X2737" s="54"/>
    </row>
    <row r="2738" spans="2:24" x14ac:dyDescent="0.25">
      <c r="B2738" s="54"/>
      <c r="L2738" s="54"/>
      <c r="X2738" s="54"/>
    </row>
    <row r="2739" spans="2:24" x14ac:dyDescent="0.25">
      <c r="B2739" s="54"/>
      <c r="L2739" s="54"/>
      <c r="X2739" s="54"/>
    </row>
    <row r="2740" spans="2:24" x14ac:dyDescent="0.25">
      <c r="B2740" s="54"/>
      <c r="L2740" s="54"/>
      <c r="X2740" s="54"/>
    </row>
    <row r="2741" spans="2:24" x14ac:dyDescent="0.25">
      <c r="B2741" s="54"/>
      <c r="L2741" s="54"/>
      <c r="X2741" s="54"/>
    </row>
    <row r="2742" spans="2:24" x14ac:dyDescent="0.25">
      <c r="B2742" s="54"/>
      <c r="L2742" s="54"/>
      <c r="X2742" s="54"/>
    </row>
    <row r="2743" spans="2:24" x14ac:dyDescent="0.25">
      <c r="B2743" s="54"/>
      <c r="L2743" s="54"/>
      <c r="X2743" s="54"/>
    </row>
    <row r="2744" spans="2:24" x14ac:dyDescent="0.25">
      <c r="B2744" s="54"/>
      <c r="L2744" s="54"/>
      <c r="X2744" s="54"/>
    </row>
    <row r="2745" spans="2:24" x14ac:dyDescent="0.25">
      <c r="B2745" s="54"/>
      <c r="L2745" s="54"/>
      <c r="X2745" s="54"/>
    </row>
    <row r="2746" spans="2:24" x14ac:dyDescent="0.25">
      <c r="B2746" s="54"/>
      <c r="L2746" s="54"/>
      <c r="X2746" s="54"/>
    </row>
    <row r="2747" spans="2:24" x14ac:dyDescent="0.25">
      <c r="B2747" s="54"/>
      <c r="L2747" s="54"/>
      <c r="X2747" s="54"/>
    </row>
    <row r="2748" spans="2:24" x14ac:dyDescent="0.25">
      <c r="B2748" s="54"/>
      <c r="L2748" s="54"/>
      <c r="X2748" s="54"/>
    </row>
    <row r="2749" spans="2:24" x14ac:dyDescent="0.25">
      <c r="B2749" s="54"/>
      <c r="L2749" s="54"/>
      <c r="X2749" s="54"/>
    </row>
    <row r="2750" spans="2:24" x14ac:dyDescent="0.25">
      <c r="B2750" s="54"/>
      <c r="L2750" s="54"/>
      <c r="X2750" s="54"/>
    </row>
    <row r="2751" spans="2:24" x14ac:dyDescent="0.25">
      <c r="B2751" s="54"/>
      <c r="L2751" s="54"/>
      <c r="X2751" s="54"/>
    </row>
    <row r="2752" spans="2:24" x14ac:dyDescent="0.25">
      <c r="B2752" s="54"/>
      <c r="L2752" s="54"/>
      <c r="X2752" s="54"/>
    </row>
    <row r="2753" spans="2:24" x14ac:dyDescent="0.25">
      <c r="B2753" s="54"/>
      <c r="L2753" s="54"/>
      <c r="X2753" s="54"/>
    </row>
    <row r="2754" spans="2:24" x14ac:dyDescent="0.25">
      <c r="B2754" s="54"/>
      <c r="L2754" s="54"/>
      <c r="X2754" s="54"/>
    </row>
    <row r="2755" spans="2:24" x14ac:dyDescent="0.25">
      <c r="B2755" s="54"/>
      <c r="L2755" s="54"/>
      <c r="X2755" s="54"/>
    </row>
    <row r="2756" spans="2:24" x14ac:dyDescent="0.25">
      <c r="B2756" s="54"/>
      <c r="L2756" s="54"/>
      <c r="X2756" s="54"/>
    </row>
    <row r="2757" spans="2:24" x14ac:dyDescent="0.25">
      <c r="B2757" s="54"/>
      <c r="L2757" s="54"/>
      <c r="X2757" s="54"/>
    </row>
    <row r="2758" spans="2:24" x14ac:dyDescent="0.25">
      <c r="B2758" s="54"/>
      <c r="L2758" s="54"/>
      <c r="X2758" s="54"/>
    </row>
    <row r="2759" spans="2:24" x14ac:dyDescent="0.25">
      <c r="B2759" s="54"/>
      <c r="L2759" s="54"/>
      <c r="X2759" s="54"/>
    </row>
    <row r="2760" spans="2:24" x14ac:dyDescent="0.25">
      <c r="B2760" s="54"/>
      <c r="L2760" s="54"/>
      <c r="X2760" s="54"/>
    </row>
    <row r="2761" spans="2:24" x14ac:dyDescent="0.25">
      <c r="B2761" s="54"/>
      <c r="L2761" s="54"/>
      <c r="X2761" s="54"/>
    </row>
    <row r="2762" spans="2:24" x14ac:dyDescent="0.25">
      <c r="B2762" s="54"/>
      <c r="L2762" s="54"/>
      <c r="X2762" s="54"/>
    </row>
    <row r="2763" spans="2:24" x14ac:dyDescent="0.25">
      <c r="B2763" s="54"/>
      <c r="L2763" s="54"/>
      <c r="X2763" s="54"/>
    </row>
    <row r="2764" spans="2:24" x14ac:dyDescent="0.25">
      <c r="B2764" s="54"/>
      <c r="L2764" s="54"/>
      <c r="X2764" s="54"/>
    </row>
    <row r="2765" spans="2:24" x14ac:dyDescent="0.25">
      <c r="B2765" s="54"/>
      <c r="L2765" s="54"/>
      <c r="X2765" s="54"/>
    </row>
    <row r="2766" spans="2:24" x14ac:dyDescent="0.25">
      <c r="B2766" s="54"/>
      <c r="L2766" s="54"/>
      <c r="X2766" s="54"/>
    </row>
    <row r="2767" spans="2:24" x14ac:dyDescent="0.25">
      <c r="B2767" s="54"/>
      <c r="L2767" s="54"/>
      <c r="X2767" s="54"/>
    </row>
    <row r="2768" spans="2:24" x14ac:dyDescent="0.25">
      <c r="B2768" s="54"/>
      <c r="L2768" s="54"/>
      <c r="X2768" s="54"/>
    </row>
    <row r="2769" spans="2:24" x14ac:dyDescent="0.25">
      <c r="B2769" s="54"/>
      <c r="L2769" s="54"/>
      <c r="X2769" s="54"/>
    </row>
    <row r="2770" spans="2:24" x14ac:dyDescent="0.25">
      <c r="B2770" s="54"/>
      <c r="L2770" s="54"/>
      <c r="X2770" s="54"/>
    </row>
    <row r="2771" spans="2:24" x14ac:dyDescent="0.25">
      <c r="B2771" s="54"/>
      <c r="L2771" s="54"/>
      <c r="X2771" s="54"/>
    </row>
    <row r="2772" spans="2:24" x14ac:dyDescent="0.25">
      <c r="B2772" s="54"/>
      <c r="L2772" s="54"/>
      <c r="X2772" s="54"/>
    </row>
    <row r="2773" spans="2:24" x14ac:dyDescent="0.25">
      <c r="B2773" s="54"/>
      <c r="L2773" s="54"/>
      <c r="X2773" s="54"/>
    </row>
    <row r="2774" spans="2:24" x14ac:dyDescent="0.25">
      <c r="B2774" s="54"/>
      <c r="L2774" s="54"/>
      <c r="X2774" s="54"/>
    </row>
    <row r="2775" spans="2:24" x14ac:dyDescent="0.25">
      <c r="B2775" s="54"/>
      <c r="L2775" s="54"/>
      <c r="X2775" s="54"/>
    </row>
    <row r="2776" spans="2:24" x14ac:dyDescent="0.25">
      <c r="B2776" s="54"/>
      <c r="L2776" s="54"/>
      <c r="X2776" s="54"/>
    </row>
    <row r="2777" spans="2:24" x14ac:dyDescent="0.25">
      <c r="B2777" s="54"/>
      <c r="L2777" s="54"/>
      <c r="X2777" s="54"/>
    </row>
    <row r="2778" spans="2:24" x14ac:dyDescent="0.25">
      <c r="B2778" s="54"/>
      <c r="L2778" s="54"/>
      <c r="X2778" s="54"/>
    </row>
    <row r="2779" spans="2:24" x14ac:dyDescent="0.25">
      <c r="B2779" s="54"/>
      <c r="L2779" s="54"/>
      <c r="X2779" s="54"/>
    </row>
    <row r="2780" spans="2:24" x14ac:dyDescent="0.25">
      <c r="B2780" s="54"/>
      <c r="L2780" s="54"/>
      <c r="X2780" s="54"/>
    </row>
    <row r="2781" spans="2:24" x14ac:dyDescent="0.25">
      <c r="B2781" s="54"/>
      <c r="L2781" s="54"/>
      <c r="X2781" s="54"/>
    </row>
    <row r="2782" spans="2:24" x14ac:dyDescent="0.25">
      <c r="B2782" s="54"/>
      <c r="L2782" s="54"/>
      <c r="X2782" s="54"/>
    </row>
    <row r="2783" spans="2:24" x14ac:dyDescent="0.25">
      <c r="B2783" s="54"/>
      <c r="L2783" s="54"/>
      <c r="X2783" s="54"/>
    </row>
    <row r="2784" spans="2:24" x14ac:dyDescent="0.25">
      <c r="B2784" s="54"/>
      <c r="L2784" s="54"/>
      <c r="X2784" s="54"/>
    </row>
    <row r="2785" spans="2:24" x14ac:dyDescent="0.25">
      <c r="B2785" s="54"/>
      <c r="L2785" s="54"/>
      <c r="X2785" s="54"/>
    </row>
    <row r="2786" spans="2:24" x14ac:dyDescent="0.25">
      <c r="B2786" s="54"/>
      <c r="L2786" s="54"/>
      <c r="X2786" s="54"/>
    </row>
    <row r="2787" spans="2:24" x14ac:dyDescent="0.25">
      <c r="B2787" s="54"/>
      <c r="L2787" s="54"/>
      <c r="X2787" s="54"/>
    </row>
    <row r="2788" spans="2:24" x14ac:dyDescent="0.25">
      <c r="B2788" s="54"/>
      <c r="L2788" s="54"/>
      <c r="X2788" s="54"/>
    </row>
    <row r="2789" spans="2:24" x14ac:dyDescent="0.25">
      <c r="B2789" s="54"/>
      <c r="L2789" s="54"/>
      <c r="X2789" s="54"/>
    </row>
    <row r="2790" spans="2:24" x14ac:dyDescent="0.25">
      <c r="B2790" s="54"/>
      <c r="L2790" s="54"/>
      <c r="X2790" s="54"/>
    </row>
    <row r="2791" spans="2:24" x14ac:dyDescent="0.25">
      <c r="B2791" s="54"/>
      <c r="L2791" s="54"/>
      <c r="X2791" s="54"/>
    </row>
    <row r="2792" spans="2:24" x14ac:dyDescent="0.25">
      <c r="B2792" s="54"/>
      <c r="L2792" s="54"/>
      <c r="X2792" s="54"/>
    </row>
    <row r="2793" spans="2:24" x14ac:dyDescent="0.25">
      <c r="B2793" s="54"/>
      <c r="L2793" s="54"/>
      <c r="X2793" s="54"/>
    </row>
    <row r="2794" spans="2:24" x14ac:dyDescent="0.25">
      <c r="B2794" s="54"/>
      <c r="L2794" s="54"/>
      <c r="X2794" s="54"/>
    </row>
    <row r="2795" spans="2:24" x14ac:dyDescent="0.25">
      <c r="B2795" s="54"/>
      <c r="L2795" s="54"/>
      <c r="X2795" s="54"/>
    </row>
    <row r="2796" spans="2:24" x14ac:dyDescent="0.25">
      <c r="B2796" s="54"/>
      <c r="L2796" s="54"/>
      <c r="X2796" s="54"/>
    </row>
    <row r="2797" spans="2:24" x14ac:dyDescent="0.25">
      <c r="B2797" s="54"/>
      <c r="L2797" s="54"/>
      <c r="X2797" s="54"/>
    </row>
    <row r="2798" spans="2:24" x14ac:dyDescent="0.25">
      <c r="B2798" s="54"/>
      <c r="L2798" s="54"/>
      <c r="X2798" s="54"/>
    </row>
    <row r="2799" spans="2:24" x14ac:dyDescent="0.25">
      <c r="B2799" s="54"/>
      <c r="L2799" s="54"/>
      <c r="X2799" s="54"/>
    </row>
    <row r="2800" spans="2:24" x14ac:dyDescent="0.25">
      <c r="B2800" s="54"/>
      <c r="L2800" s="54"/>
      <c r="X2800" s="54"/>
    </row>
    <row r="2801" spans="2:24" x14ac:dyDescent="0.25">
      <c r="B2801" s="54"/>
      <c r="L2801" s="54"/>
      <c r="X2801" s="54"/>
    </row>
    <row r="2802" spans="2:24" x14ac:dyDescent="0.25">
      <c r="B2802" s="54"/>
      <c r="L2802" s="54"/>
      <c r="X2802" s="54"/>
    </row>
    <row r="2803" spans="2:24" x14ac:dyDescent="0.25">
      <c r="B2803" s="54"/>
      <c r="L2803" s="54"/>
      <c r="X2803" s="54"/>
    </row>
    <row r="2804" spans="2:24" x14ac:dyDescent="0.25">
      <c r="B2804" s="54"/>
      <c r="L2804" s="54"/>
      <c r="X2804" s="54"/>
    </row>
    <row r="2805" spans="2:24" x14ac:dyDescent="0.25">
      <c r="B2805" s="54"/>
      <c r="L2805" s="54"/>
      <c r="X2805" s="54"/>
    </row>
    <row r="2806" spans="2:24" x14ac:dyDescent="0.25">
      <c r="B2806" s="54"/>
      <c r="L2806" s="54"/>
      <c r="X2806" s="54"/>
    </row>
    <row r="2807" spans="2:24" x14ac:dyDescent="0.25">
      <c r="B2807" s="54"/>
      <c r="L2807" s="54"/>
      <c r="X2807" s="54"/>
    </row>
    <row r="2808" spans="2:24" x14ac:dyDescent="0.25">
      <c r="B2808" s="54"/>
      <c r="L2808" s="54"/>
      <c r="X2808" s="54"/>
    </row>
    <row r="2809" spans="2:24" x14ac:dyDescent="0.25">
      <c r="B2809" s="54"/>
      <c r="L2809" s="54"/>
      <c r="X2809" s="54"/>
    </row>
    <row r="2810" spans="2:24" x14ac:dyDescent="0.25">
      <c r="B2810" s="54"/>
      <c r="L2810" s="54"/>
      <c r="X2810" s="54"/>
    </row>
    <row r="2811" spans="2:24" x14ac:dyDescent="0.25">
      <c r="B2811" s="54"/>
      <c r="L2811" s="54"/>
      <c r="X2811" s="54"/>
    </row>
    <row r="2812" spans="2:24" x14ac:dyDescent="0.25">
      <c r="B2812" s="54"/>
      <c r="L2812" s="54"/>
      <c r="X2812" s="54"/>
    </row>
    <row r="2813" spans="2:24" x14ac:dyDescent="0.25">
      <c r="B2813" s="54"/>
      <c r="L2813" s="54"/>
      <c r="X2813" s="54"/>
    </row>
    <row r="2814" spans="2:24" x14ac:dyDescent="0.25">
      <c r="B2814" s="54"/>
      <c r="L2814" s="54"/>
      <c r="X2814" s="54"/>
    </row>
    <row r="2815" spans="2:24" x14ac:dyDescent="0.25">
      <c r="B2815" s="54"/>
      <c r="L2815" s="54"/>
      <c r="X2815" s="54"/>
    </row>
    <row r="2816" spans="2:24" x14ac:dyDescent="0.25">
      <c r="B2816" s="54"/>
      <c r="L2816" s="54"/>
      <c r="X2816" s="54"/>
    </row>
    <row r="2817" spans="2:24" x14ac:dyDescent="0.25">
      <c r="B2817" s="54"/>
      <c r="L2817" s="54"/>
      <c r="X2817" s="54"/>
    </row>
    <row r="2818" spans="2:24" x14ac:dyDescent="0.25">
      <c r="B2818" s="54"/>
      <c r="L2818" s="54"/>
      <c r="X2818" s="54"/>
    </row>
    <row r="2819" spans="2:24" x14ac:dyDescent="0.25">
      <c r="B2819" s="54"/>
      <c r="L2819" s="54"/>
      <c r="X2819" s="54"/>
    </row>
    <row r="2820" spans="2:24" x14ac:dyDescent="0.25">
      <c r="B2820" s="54"/>
      <c r="L2820" s="54"/>
      <c r="X2820" s="54"/>
    </row>
    <row r="2821" spans="2:24" x14ac:dyDescent="0.25">
      <c r="B2821" s="54"/>
      <c r="L2821" s="54"/>
      <c r="X2821" s="54"/>
    </row>
    <row r="2822" spans="2:24" x14ac:dyDescent="0.25">
      <c r="B2822" s="54"/>
      <c r="L2822" s="54"/>
      <c r="X2822" s="54"/>
    </row>
    <row r="2823" spans="2:24" x14ac:dyDescent="0.25">
      <c r="B2823" s="54"/>
      <c r="L2823" s="54"/>
      <c r="X2823" s="54"/>
    </row>
    <row r="2824" spans="2:24" x14ac:dyDescent="0.25">
      <c r="B2824" s="54"/>
      <c r="L2824" s="54"/>
      <c r="X2824" s="54"/>
    </row>
    <row r="2825" spans="2:24" x14ac:dyDescent="0.25">
      <c r="B2825" s="54"/>
      <c r="L2825" s="54"/>
      <c r="X2825" s="54"/>
    </row>
    <row r="2826" spans="2:24" x14ac:dyDescent="0.25">
      <c r="B2826" s="54"/>
      <c r="L2826" s="54"/>
      <c r="X2826" s="54"/>
    </row>
    <row r="2827" spans="2:24" x14ac:dyDescent="0.25">
      <c r="B2827" s="54"/>
      <c r="L2827" s="54"/>
      <c r="X2827" s="54"/>
    </row>
    <row r="2828" spans="2:24" x14ac:dyDescent="0.25">
      <c r="B2828" s="54"/>
      <c r="L2828" s="54"/>
      <c r="X2828" s="54"/>
    </row>
    <row r="2829" spans="2:24" x14ac:dyDescent="0.25">
      <c r="B2829" s="54"/>
      <c r="L2829" s="54"/>
      <c r="X2829" s="54"/>
    </row>
    <row r="2830" spans="2:24" x14ac:dyDescent="0.25">
      <c r="B2830" s="54"/>
      <c r="L2830" s="54"/>
      <c r="X2830" s="54"/>
    </row>
    <row r="2831" spans="2:24" x14ac:dyDescent="0.25">
      <c r="B2831" s="54"/>
      <c r="L2831" s="54"/>
      <c r="X2831" s="54"/>
    </row>
    <row r="2832" spans="2:24" x14ac:dyDescent="0.25">
      <c r="B2832" s="54"/>
      <c r="L2832" s="54"/>
      <c r="X2832" s="54"/>
    </row>
    <row r="2833" spans="2:24" x14ac:dyDescent="0.25">
      <c r="B2833" s="54"/>
      <c r="L2833" s="54"/>
      <c r="X2833" s="54"/>
    </row>
    <row r="2834" spans="2:24" x14ac:dyDescent="0.25">
      <c r="B2834" s="54"/>
      <c r="L2834" s="54"/>
      <c r="X2834" s="54"/>
    </row>
    <row r="2835" spans="2:24" x14ac:dyDescent="0.25">
      <c r="B2835" s="54"/>
      <c r="L2835" s="54"/>
      <c r="X2835" s="54"/>
    </row>
    <row r="2836" spans="2:24" x14ac:dyDescent="0.25">
      <c r="B2836" s="54"/>
      <c r="L2836" s="54"/>
      <c r="X2836" s="54"/>
    </row>
    <row r="2837" spans="2:24" x14ac:dyDescent="0.25">
      <c r="B2837" s="54"/>
      <c r="L2837" s="54"/>
      <c r="X2837" s="54"/>
    </row>
    <row r="2838" spans="2:24" x14ac:dyDescent="0.25">
      <c r="B2838" s="54"/>
      <c r="L2838" s="54"/>
      <c r="X2838" s="54"/>
    </row>
    <row r="2839" spans="2:24" x14ac:dyDescent="0.25">
      <c r="B2839" s="54"/>
      <c r="L2839" s="54"/>
      <c r="X2839" s="54"/>
    </row>
    <row r="2840" spans="2:24" x14ac:dyDescent="0.25">
      <c r="B2840" s="54"/>
      <c r="L2840" s="54"/>
      <c r="X2840" s="54"/>
    </row>
    <row r="2841" spans="2:24" x14ac:dyDescent="0.25">
      <c r="B2841" s="54"/>
      <c r="L2841" s="54"/>
      <c r="X2841" s="54"/>
    </row>
    <row r="2842" spans="2:24" x14ac:dyDescent="0.25">
      <c r="B2842" s="54"/>
      <c r="L2842" s="54"/>
      <c r="X2842" s="54"/>
    </row>
    <row r="2843" spans="2:24" x14ac:dyDescent="0.25">
      <c r="B2843" s="54"/>
      <c r="L2843" s="54"/>
      <c r="X2843" s="54"/>
    </row>
    <row r="2844" spans="2:24" x14ac:dyDescent="0.25">
      <c r="B2844" s="54"/>
      <c r="L2844" s="54"/>
      <c r="X2844" s="54"/>
    </row>
    <row r="2845" spans="2:24" x14ac:dyDescent="0.25">
      <c r="B2845" s="54"/>
      <c r="L2845" s="54"/>
      <c r="X2845" s="54"/>
    </row>
    <row r="2846" spans="2:24" x14ac:dyDescent="0.25">
      <c r="B2846" s="54"/>
      <c r="L2846" s="54"/>
      <c r="X2846" s="54"/>
    </row>
    <row r="2847" spans="2:24" x14ac:dyDescent="0.25">
      <c r="B2847" s="54"/>
      <c r="L2847" s="54"/>
      <c r="X2847" s="54"/>
    </row>
    <row r="2848" spans="2:24" x14ac:dyDescent="0.25">
      <c r="B2848" s="54"/>
      <c r="L2848" s="54"/>
      <c r="X2848" s="54"/>
    </row>
    <row r="2849" spans="2:24" x14ac:dyDescent="0.25">
      <c r="B2849" s="54"/>
      <c r="L2849" s="54"/>
      <c r="X2849" s="54"/>
    </row>
    <row r="2850" spans="2:24" x14ac:dyDescent="0.25">
      <c r="B2850" s="54"/>
      <c r="L2850" s="54"/>
      <c r="X2850" s="54"/>
    </row>
    <row r="2851" spans="2:24" x14ac:dyDescent="0.25">
      <c r="B2851" s="54"/>
      <c r="L2851" s="54"/>
      <c r="X2851" s="54"/>
    </row>
    <row r="2852" spans="2:24" x14ac:dyDescent="0.25">
      <c r="B2852" s="54"/>
      <c r="L2852" s="54"/>
      <c r="X2852" s="54"/>
    </row>
    <row r="2853" spans="2:24" x14ac:dyDescent="0.25">
      <c r="B2853" s="54"/>
      <c r="L2853" s="54"/>
      <c r="X2853" s="54"/>
    </row>
    <row r="2854" spans="2:24" x14ac:dyDescent="0.25">
      <c r="B2854" s="54"/>
      <c r="L2854" s="54"/>
      <c r="X2854" s="54"/>
    </row>
    <row r="2855" spans="2:24" x14ac:dyDescent="0.25">
      <c r="B2855" s="54"/>
      <c r="L2855" s="54"/>
      <c r="X2855" s="54"/>
    </row>
    <row r="2856" spans="2:24" x14ac:dyDescent="0.25">
      <c r="B2856" s="54"/>
      <c r="L2856" s="54"/>
      <c r="X2856" s="54"/>
    </row>
    <row r="2857" spans="2:24" x14ac:dyDescent="0.25">
      <c r="B2857" s="54"/>
      <c r="L2857" s="54"/>
      <c r="X2857" s="54"/>
    </row>
    <row r="2858" spans="2:24" x14ac:dyDescent="0.25">
      <c r="B2858" s="54"/>
      <c r="L2858" s="54"/>
      <c r="X2858" s="54"/>
    </row>
    <row r="2859" spans="2:24" x14ac:dyDescent="0.25">
      <c r="B2859" s="54"/>
      <c r="L2859" s="54"/>
      <c r="X2859" s="54"/>
    </row>
    <row r="2860" spans="2:24" x14ac:dyDescent="0.25">
      <c r="B2860" s="54"/>
      <c r="L2860" s="54"/>
      <c r="X2860" s="54"/>
    </row>
    <row r="2861" spans="2:24" x14ac:dyDescent="0.25">
      <c r="B2861" s="54"/>
      <c r="L2861" s="54"/>
      <c r="X2861" s="54"/>
    </row>
    <row r="2862" spans="2:24" x14ac:dyDescent="0.25">
      <c r="B2862" s="54"/>
      <c r="L2862" s="54"/>
      <c r="X2862" s="54"/>
    </row>
    <row r="2863" spans="2:24" x14ac:dyDescent="0.25">
      <c r="B2863" s="54"/>
      <c r="L2863" s="54"/>
      <c r="X2863" s="54"/>
    </row>
    <row r="2864" spans="2:24" x14ac:dyDescent="0.25">
      <c r="B2864" s="54"/>
      <c r="L2864" s="54"/>
      <c r="X2864" s="54"/>
    </row>
    <row r="2865" spans="2:24" x14ac:dyDescent="0.25">
      <c r="B2865" s="54"/>
      <c r="L2865" s="54"/>
      <c r="X2865" s="54"/>
    </row>
    <row r="2866" spans="2:24" x14ac:dyDescent="0.25">
      <c r="B2866" s="54"/>
      <c r="L2866" s="54"/>
      <c r="X2866" s="54"/>
    </row>
    <row r="2867" spans="2:24" x14ac:dyDescent="0.25">
      <c r="B2867" s="54"/>
      <c r="L2867" s="54"/>
      <c r="X2867" s="54"/>
    </row>
    <row r="2868" spans="2:24" x14ac:dyDescent="0.25">
      <c r="B2868" s="54"/>
      <c r="L2868" s="54"/>
      <c r="X2868" s="54"/>
    </row>
    <row r="2869" spans="2:24" x14ac:dyDescent="0.25">
      <c r="B2869" s="54"/>
      <c r="L2869" s="54"/>
      <c r="X2869" s="54"/>
    </row>
    <row r="2870" spans="2:24" x14ac:dyDescent="0.25">
      <c r="B2870" s="54"/>
      <c r="L2870" s="54"/>
      <c r="X2870" s="54"/>
    </row>
    <row r="2871" spans="2:24" x14ac:dyDescent="0.25">
      <c r="B2871" s="54"/>
      <c r="L2871" s="54"/>
      <c r="X2871" s="54"/>
    </row>
    <row r="2872" spans="2:24" x14ac:dyDescent="0.25">
      <c r="B2872" s="54"/>
      <c r="L2872" s="54"/>
      <c r="X2872" s="54"/>
    </row>
    <row r="2873" spans="2:24" x14ac:dyDescent="0.25">
      <c r="B2873" s="54"/>
      <c r="L2873" s="54"/>
      <c r="X2873" s="54"/>
    </row>
    <row r="2874" spans="2:24" x14ac:dyDescent="0.25">
      <c r="B2874" s="54"/>
      <c r="L2874" s="54"/>
      <c r="X2874" s="54"/>
    </row>
    <row r="2875" spans="2:24" x14ac:dyDescent="0.25">
      <c r="B2875" s="54"/>
      <c r="L2875" s="54"/>
      <c r="X2875" s="54"/>
    </row>
    <row r="2876" spans="2:24" x14ac:dyDescent="0.25">
      <c r="B2876" s="54"/>
      <c r="L2876" s="54"/>
      <c r="X2876" s="54"/>
    </row>
    <row r="2877" spans="2:24" x14ac:dyDescent="0.25">
      <c r="B2877" s="54"/>
      <c r="L2877" s="54"/>
      <c r="X2877" s="54"/>
    </row>
    <row r="2878" spans="2:24" x14ac:dyDescent="0.25">
      <c r="B2878" s="54"/>
      <c r="L2878" s="54"/>
      <c r="X2878" s="54"/>
    </row>
    <row r="2879" spans="2:24" x14ac:dyDescent="0.25">
      <c r="B2879" s="54"/>
      <c r="L2879" s="54"/>
      <c r="X2879" s="54"/>
    </row>
    <row r="2880" spans="2:24" x14ac:dyDescent="0.25">
      <c r="B2880" s="54"/>
      <c r="L2880" s="54"/>
      <c r="X2880" s="54"/>
    </row>
    <row r="2881" spans="2:24" x14ac:dyDescent="0.25">
      <c r="B2881" s="54"/>
      <c r="L2881" s="54"/>
      <c r="X2881" s="54"/>
    </row>
    <row r="2882" spans="2:24" x14ac:dyDescent="0.25">
      <c r="B2882" s="54"/>
      <c r="L2882" s="54"/>
      <c r="X2882" s="54"/>
    </row>
    <row r="2883" spans="2:24" x14ac:dyDescent="0.25">
      <c r="B2883" s="54"/>
      <c r="L2883" s="54"/>
      <c r="X2883" s="54"/>
    </row>
    <row r="2884" spans="2:24" x14ac:dyDescent="0.25">
      <c r="B2884" s="54"/>
      <c r="L2884" s="54"/>
      <c r="X2884" s="54"/>
    </row>
    <row r="2885" spans="2:24" x14ac:dyDescent="0.25">
      <c r="B2885" s="54"/>
      <c r="L2885" s="54"/>
      <c r="X2885" s="54"/>
    </row>
    <row r="2886" spans="2:24" x14ac:dyDescent="0.25">
      <c r="B2886" s="54"/>
      <c r="L2886" s="54"/>
      <c r="X2886" s="54"/>
    </row>
    <row r="2887" spans="2:24" x14ac:dyDescent="0.25">
      <c r="B2887" s="54"/>
      <c r="L2887" s="54"/>
      <c r="X2887" s="54"/>
    </row>
    <row r="2888" spans="2:24" x14ac:dyDescent="0.25">
      <c r="B2888" s="54"/>
      <c r="L2888" s="54"/>
      <c r="X2888" s="54"/>
    </row>
    <row r="2889" spans="2:24" x14ac:dyDescent="0.25">
      <c r="B2889" s="54"/>
      <c r="L2889" s="54"/>
      <c r="X2889" s="54"/>
    </row>
    <row r="2890" spans="2:24" x14ac:dyDescent="0.25">
      <c r="B2890" s="54"/>
      <c r="L2890" s="54"/>
      <c r="X2890" s="54"/>
    </row>
    <row r="2891" spans="2:24" x14ac:dyDescent="0.25">
      <c r="B2891" s="54"/>
      <c r="L2891" s="54"/>
      <c r="X2891" s="54"/>
    </row>
    <row r="2892" spans="2:24" x14ac:dyDescent="0.25">
      <c r="B2892" s="54"/>
      <c r="L2892" s="54"/>
      <c r="X2892" s="54"/>
    </row>
    <row r="2893" spans="2:24" x14ac:dyDescent="0.25">
      <c r="B2893" s="54"/>
      <c r="L2893" s="54"/>
      <c r="X2893" s="54"/>
    </row>
    <row r="2894" spans="2:24" x14ac:dyDescent="0.25">
      <c r="B2894" s="54"/>
      <c r="L2894" s="54"/>
      <c r="X2894" s="54"/>
    </row>
    <row r="2895" spans="2:24" x14ac:dyDescent="0.25">
      <c r="B2895" s="54"/>
      <c r="L2895" s="54"/>
      <c r="X2895" s="54"/>
    </row>
    <row r="2896" spans="2:24" x14ac:dyDescent="0.25">
      <c r="B2896" s="54"/>
      <c r="L2896" s="54"/>
      <c r="X2896" s="54"/>
    </row>
    <row r="2897" spans="2:24" x14ac:dyDescent="0.25">
      <c r="B2897" s="54"/>
      <c r="L2897" s="54"/>
      <c r="X2897" s="54"/>
    </row>
    <row r="2898" spans="2:24" x14ac:dyDescent="0.25">
      <c r="B2898" s="54"/>
      <c r="L2898" s="54"/>
      <c r="X2898" s="54"/>
    </row>
    <row r="2899" spans="2:24" x14ac:dyDescent="0.25">
      <c r="B2899" s="54"/>
      <c r="L2899" s="54"/>
      <c r="X2899" s="54"/>
    </row>
    <row r="2900" spans="2:24" x14ac:dyDescent="0.25">
      <c r="B2900" s="54"/>
      <c r="L2900" s="54"/>
      <c r="X2900" s="54"/>
    </row>
    <row r="2901" spans="2:24" x14ac:dyDescent="0.25">
      <c r="B2901" s="54"/>
      <c r="L2901" s="54"/>
      <c r="X2901" s="54"/>
    </row>
    <row r="2902" spans="2:24" x14ac:dyDescent="0.25">
      <c r="B2902" s="54"/>
      <c r="L2902" s="54"/>
      <c r="X2902" s="54"/>
    </row>
    <row r="2903" spans="2:24" x14ac:dyDescent="0.25">
      <c r="B2903" s="54"/>
      <c r="L2903" s="54"/>
      <c r="X2903" s="54"/>
    </row>
    <row r="2904" spans="2:24" x14ac:dyDescent="0.25">
      <c r="B2904" s="54"/>
      <c r="L2904" s="54"/>
      <c r="X2904" s="54"/>
    </row>
    <row r="2905" spans="2:24" x14ac:dyDescent="0.25">
      <c r="B2905" s="54"/>
      <c r="L2905" s="54"/>
      <c r="X2905" s="54"/>
    </row>
    <row r="2906" spans="2:24" x14ac:dyDescent="0.25">
      <c r="B2906" s="54"/>
      <c r="L2906" s="54"/>
      <c r="X2906" s="54"/>
    </row>
    <row r="2907" spans="2:24" x14ac:dyDescent="0.25">
      <c r="B2907" s="54"/>
      <c r="L2907" s="54"/>
      <c r="X2907" s="54"/>
    </row>
    <row r="2908" spans="2:24" x14ac:dyDescent="0.25">
      <c r="B2908" s="54"/>
      <c r="L2908" s="54"/>
      <c r="X2908" s="54"/>
    </row>
    <row r="2909" spans="2:24" x14ac:dyDescent="0.25">
      <c r="B2909" s="54"/>
      <c r="L2909" s="54"/>
      <c r="X2909" s="54"/>
    </row>
    <row r="2910" spans="2:24" x14ac:dyDescent="0.25">
      <c r="B2910" s="54"/>
      <c r="L2910" s="54"/>
      <c r="X2910" s="54"/>
    </row>
    <row r="2911" spans="2:24" x14ac:dyDescent="0.25">
      <c r="B2911" s="54"/>
      <c r="L2911" s="54"/>
      <c r="X2911" s="54"/>
    </row>
    <row r="2912" spans="2:24" x14ac:dyDescent="0.25">
      <c r="B2912" s="54"/>
      <c r="L2912" s="54"/>
      <c r="X2912" s="54"/>
    </row>
    <row r="2913" spans="2:24" x14ac:dyDescent="0.25">
      <c r="B2913" s="54"/>
      <c r="L2913" s="54"/>
      <c r="X2913" s="54"/>
    </row>
    <row r="2914" spans="2:24" x14ac:dyDescent="0.25">
      <c r="B2914" s="54"/>
      <c r="L2914" s="54"/>
      <c r="X2914" s="54"/>
    </row>
    <row r="2915" spans="2:24" x14ac:dyDescent="0.25">
      <c r="B2915" s="54"/>
      <c r="L2915" s="54"/>
      <c r="X2915" s="54"/>
    </row>
    <row r="2916" spans="2:24" x14ac:dyDescent="0.25">
      <c r="B2916" s="54"/>
      <c r="L2916" s="54"/>
      <c r="X2916" s="54"/>
    </row>
    <row r="2917" spans="2:24" x14ac:dyDescent="0.25">
      <c r="B2917" s="54"/>
      <c r="L2917" s="54"/>
      <c r="X2917" s="54"/>
    </row>
    <row r="2918" spans="2:24" x14ac:dyDescent="0.25">
      <c r="B2918" s="54"/>
      <c r="L2918" s="54"/>
      <c r="X2918" s="54"/>
    </row>
    <row r="2919" spans="2:24" x14ac:dyDescent="0.25">
      <c r="B2919" s="54"/>
      <c r="L2919" s="54"/>
      <c r="X2919" s="54"/>
    </row>
    <row r="2920" spans="2:24" x14ac:dyDescent="0.25">
      <c r="B2920" s="54"/>
      <c r="L2920" s="54"/>
      <c r="X2920" s="54"/>
    </row>
    <row r="2921" spans="2:24" x14ac:dyDescent="0.25">
      <c r="B2921" s="54"/>
      <c r="L2921" s="54"/>
      <c r="X2921" s="54"/>
    </row>
    <row r="2922" spans="2:24" x14ac:dyDescent="0.25">
      <c r="B2922" s="54"/>
      <c r="L2922" s="54"/>
      <c r="X2922" s="54"/>
    </row>
    <row r="2923" spans="2:24" x14ac:dyDescent="0.25">
      <c r="B2923" s="54"/>
      <c r="L2923" s="54"/>
      <c r="X2923" s="54"/>
    </row>
    <row r="2924" spans="2:24" x14ac:dyDescent="0.25">
      <c r="B2924" s="54"/>
      <c r="L2924" s="54"/>
      <c r="X2924" s="54"/>
    </row>
    <row r="2925" spans="2:24" x14ac:dyDescent="0.25">
      <c r="B2925" s="54"/>
      <c r="L2925" s="54"/>
      <c r="X2925" s="54"/>
    </row>
    <row r="2926" spans="2:24" x14ac:dyDescent="0.25">
      <c r="B2926" s="54"/>
      <c r="L2926" s="54"/>
      <c r="X2926" s="54"/>
    </row>
    <row r="2927" spans="2:24" x14ac:dyDescent="0.25">
      <c r="B2927" s="54"/>
      <c r="L2927" s="54"/>
      <c r="X2927" s="54"/>
    </row>
    <row r="2928" spans="2:24" x14ac:dyDescent="0.25">
      <c r="B2928" s="54"/>
      <c r="L2928" s="54"/>
      <c r="X2928" s="54"/>
    </row>
    <row r="2929" spans="2:24" x14ac:dyDescent="0.25">
      <c r="B2929" s="54"/>
      <c r="L2929" s="54"/>
      <c r="X2929" s="54"/>
    </row>
    <row r="2930" spans="2:24" x14ac:dyDescent="0.25">
      <c r="B2930" s="54"/>
      <c r="L2930" s="54"/>
      <c r="X2930" s="54"/>
    </row>
    <row r="2931" spans="2:24" x14ac:dyDescent="0.25">
      <c r="B2931" s="54"/>
      <c r="L2931" s="54"/>
      <c r="X2931" s="54"/>
    </row>
    <row r="2932" spans="2:24" x14ac:dyDescent="0.25">
      <c r="B2932" s="54"/>
      <c r="L2932" s="54"/>
      <c r="X2932" s="54"/>
    </row>
    <row r="2933" spans="2:24" x14ac:dyDescent="0.25">
      <c r="B2933" s="54"/>
      <c r="L2933" s="54"/>
      <c r="X2933" s="54"/>
    </row>
    <row r="2934" spans="2:24" x14ac:dyDescent="0.25">
      <c r="B2934" s="54"/>
      <c r="L2934" s="54"/>
      <c r="X2934" s="54"/>
    </row>
    <row r="2935" spans="2:24" x14ac:dyDescent="0.25">
      <c r="B2935" s="54"/>
      <c r="L2935" s="54"/>
      <c r="X2935" s="54"/>
    </row>
    <row r="2936" spans="2:24" x14ac:dyDescent="0.25">
      <c r="B2936" s="54"/>
      <c r="L2936" s="54"/>
      <c r="X2936" s="54"/>
    </row>
    <row r="2937" spans="2:24" x14ac:dyDescent="0.25">
      <c r="B2937" s="54"/>
      <c r="L2937" s="54"/>
      <c r="X2937" s="54"/>
    </row>
    <row r="2938" spans="2:24" x14ac:dyDescent="0.25">
      <c r="B2938" s="54"/>
      <c r="L2938" s="54"/>
      <c r="X2938" s="54"/>
    </row>
    <row r="2939" spans="2:24" x14ac:dyDescent="0.25">
      <c r="B2939" s="54"/>
      <c r="L2939" s="54"/>
      <c r="X2939" s="54"/>
    </row>
    <row r="2940" spans="2:24" x14ac:dyDescent="0.25">
      <c r="B2940" s="54"/>
      <c r="L2940" s="54"/>
      <c r="X2940" s="54"/>
    </row>
    <row r="2941" spans="2:24" x14ac:dyDescent="0.25">
      <c r="B2941" s="54"/>
      <c r="L2941" s="54"/>
      <c r="X2941" s="54"/>
    </row>
    <row r="2942" spans="2:24" x14ac:dyDescent="0.25">
      <c r="B2942" s="54"/>
      <c r="L2942" s="54"/>
      <c r="X2942" s="54"/>
    </row>
    <row r="2943" spans="2:24" x14ac:dyDescent="0.25">
      <c r="B2943" s="54"/>
      <c r="L2943" s="54"/>
      <c r="X2943" s="54"/>
    </row>
    <row r="2944" spans="2:24" x14ac:dyDescent="0.25">
      <c r="B2944" s="54"/>
      <c r="L2944" s="54"/>
      <c r="X2944" s="54"/>
    </row>
    <row r="2945" spans="2:24" x14ac:dyDescent="0.25">
      <c r="B2945" s="54"/>
      <c r="L2945" s="54"/>
      <c r="X2945" s="54"/>
    </row>
    <row r="2946" spans="2:24" x14ac:dyDescent="0.25">
      <c r="B2946" s="54"/>
      <c r="L2946" s="54"/>
      <c r="X2946" s="54"/>
    </row>
    <row r="2947" spans="2:24" x14ac:dyDescent="0.25">
      <c r="B2947" s="54"/>
      <c r="L2947" s="54"/>
      <c r="X2947" s="54"/>
    </row>
    <row r="2948" spans="2:24" x14ac:dyDescent="0.25">
      <c r="B2948" s="54"/>
      <c r="L2948" s="54"/>
      <c r="X2948" s="54"/>
    </row>
    <row r="2949" spans="2:24" x14ac:dyDescent="0.25">
      <c r="B2949" s="54"/>
      <c r="L2949" s="54"/>
      <c r="X2949" s="54"/>
    </row>
    <row r="2950" spans="2:24" x14ac:dyDescent="0.25">
      <c r="B2950" s="54"/>
      <c r="L2950" s="54"/>
      <c r="X2950" s="54"/>
    </row>
    <row r="2951" spans="2:24" x14ac:dyDescent="0.25">
      <c r="B2951" s="54"/>
      <c r="L2951" s="54"/>
      <c r="X2951" s="54"/>
    </row>
    <row r="2952" spans="2:24" x14ac:dyDescent="0.25">
      <c r="B2952" s="54"/>
      <c r="L2952" s="54"/>
      <c r="X2952" s="54"/>
    </row>
    <row r="2953" spans="2:24" x14ac:dyDescent="0.25">
      <c r="B2953" s="54"/>
      <c r="L2953" s="54"/>
      <c r="X2953" s="54"/>
    </row>
    <row r="2954" spans="2:24" x14ac:dyDescent="0.25">
      <c r="B2954" s="54"/>
      <c r="L2954" s="54"/>
      <c r="X2954" s="54"/>
    </row>
    <row r="2955" spans="2:24" x14ac:dyDescent="0.25">
      <c r="B2955" s="54"/>
      <c r="L2955" s="54"/>
      <c r="X2955" s="54"/>
    </row>
    <row r="2956" spans="2:24" x14ac:dyDescent="0.25">
      <c r="B2956" s="54"/>
      <c r="L2956" s="54"/>
      <c r="X2956" s="54"/>
    </row>
    <row r="2957" spans="2:24" x14ac:dyDescent="0.25">
      <c r="B2957" s="54"/>
      <c r="L2957" s="54"/>
      <c r="X2957" s="54"/>
    </row>
    <row r="2958" spans="2:24" x14ac:dyDescent="0.25">
      <c r="B2958" s="54"/>
      <c r="L2958" s="54"/>
      <c r="X2958" s="54"/>
    </row>
    <row r="2959" spans="2:24" x14ac:dyDescent="0.25">
      <c r="B2959" s="54"/>
      <c r="L2959" s="54"/>
      <c r="X2959" s="54"/>
    </row>
    <row r="2960" spans="2:24" x14ac:dyDescent="0.25">
      <c r="B2960" s="54"/>
      <c r="L2960" s="54"/>
      <c r="X2960" s="54"/>
    </row>
    <row r="2961" spans="2:24" x14ac:dyDescent="0.25">
      <c r="B2961" s="54"/>
      <c r="L2961" s="54"/>
      <c r="X2961" s="54"/>
    </row>
    <row r="2962" spans="2:24" x14ac:dyDescent="0.25">
      <c r="B2962" s="54"/>
      <c r="L2962" s="54"/>
      <c r="X2962" s="54"/>
    </row>
    <row r="2963" spans="2:24" x14ac:dyDescent="0.25">
      <c r="B2963" s="54"/>
      <c r="L2963" s="54"/>
      <c r="X2963" s="54"/>
    </row>
    <row r="2964" spans="2:24" x14ac:dyDescent="0.25">
      <c r="B2964" s="54"/>
      <c r="L2964" s="54"/>
      <c r="X2964" s="54"/>
    </row>
    <row r="2965" spans="2:24" x14ac:dyDescent="0.25">
      <c r="B2965" s="54"/>
      <c r="L2965" s="54"/>
      <c r="X2965" s="54"/>
    </row>
    <row r="2966" spans="2:24" x14ac:dyDescent="0.25">
      <c r="B2966" s="54"/>
      <c r="L2966" s="54"/>
      <c r="X2966" s="54"/>
    </row>
    <row r="2967" spans="2:24" x14ac:dyDescent="0.25">
      <c r="B2967" s="54"/>
      <c r="L2967" s="54"/>
      <c r="X2967" s="54"/>
    </row>
    <row r="2968" spans="2:24" x14ac:dyDescent="0.25">
      <c r="B2968" s="54"/>
      <c r="L2968" s="54"/>
      <c r="X2968" s="54"/>
    </row>
    <row r="2969" spans="2:24" x14ac:dyDescent="0.25">
      <c r="B2969" s="54"/>
      <c r="L2969" s="54"/>
      <c r="X2969" s="54"/>
    </row>
    <row r="2970" spans="2:24" x14ac:dyDescent="0.25">
      <c r="B2970" s="54"/>
      <c r="L2970" s="54"/>
      <c r="X2970" s="54"/>
    </row>
    <row r="2971" spans="2:24" x14ac:dyDescent="0.25">
      <c r="B2971" s="54"/>
      <c r="L2971" s="54"/>
      <c r="X2971" s="54"/>
    </row>
    <row r="2972" spans="2:24" x14ac:dyDescent="0.25">
      <c r="B2972" s="54"/>
      <c r="L2972" s="54"/>
      <c r="X2972" s="54"/>
    </row>
    <row r="2973" spans="2:24" x14ac:dyDescent="0.25">
      <c r="B2973" s="54"/>
      <c r="L2973" s="54"/>
      <c r="X2973" s="54"/>
    </row>
    <row r="2974" spans="2:24" x14ac:dyDescent="0.25">
      <c r="B2974" s="54"/>
      <c r="L2974" s="54"/>
      <c r="X2974" s="54"/>
    </row>
    <row r="2975" spans="2:24" x14ac:dyDescent="0.25">
      <c r="B2975" s="54"/>
      <c r="L2975" s="54"/>
      <c r="X2975" s="54"/>
    </row>
    <row r="2976" spans="2:24" x14ac:dyDescent="0.25">
      <c r="B2976" s="54"/>
      <c r="L2976" s="54"/>
      <c r="X2976" s="54"/>
    </row>
    <row r="2977" spans="2:24" x14ac:dyDescent="0.25">
      <c r="B2977" s="54"/>
      <c r="L2977" s="54"/>
      <c r="X2977" s="54"/>
    </row>
    <row r="2978" spans="2:24" x14ac:dyDescent="0.25">
      <c r="B2978" s="54"/>
      <c r="L2978" s="54"/>
      <c r="X2978" s="54"/>
    </row>
    <row r="2979" spans="2:24" x14ac:dyDescent="0.25">
      <c r="B2979" s="54"/>
      <c r="L2979" s="54"/>
      <c r="X2979" s="54"/>
    </row>
    <row r="2980" spans="2:24" x14ac:dyDescent="0.25">
      <c r="B2980" s="54"/>
      <c r="L2980" s="54"/>
      <c r="X2980" s="54"/>
    </row>
    <row r="2981" spans="2:24" x14ac:dyDescent="0.25">
      <c r="B2981" s="54"/>
      <c r="L2981" s="54"/>
      <c r="X2981" s="54"/>
    </row>
    <row r="2982" spans="2:24" x14ac:dyDescent="0.25">
      <c r="B2982" s="54"/>
      <c r="L2982" s="54"/>
      <c r="X2982" s="54"/>
    </row>
    <row r="2983" spans="2:24" x14ac:dyDescent="0.25">
      <c r="B2983" s="54"/>
      <c r="L2983" s="54"/>
      <c r="X2983" s="54"/>
    </row>
    <row r="2984" spans="2:24" x14ac:dyDescent="0.25">
      <c r="B2984" s="54"/>
      <c r="L2984" s="54"/>
      <c r="X2984" s="54"/>
    </row>
    <row r="2985" spans="2:24" x14ac:dyDescent="0.25">
      <c r="B2985" s="54"/>
      <c r="L2985" s="54"/>
      <c r="X2985" s="54"/>
    </row>
    <row r="2986" spans="2:24" x14ac:dyDescent="0.25">
      <c r="B2986" s="54"/>
      <c r="L2986" s="54"/>
      <c r="X2986" s="54"/>
    </row>
    <row r="2987" spans="2:24" x14ac:dyDescent="0.25">
      <c r="B2987" s="54"/>
      <c r="L2987" s="54"/>
      <c r="X2987" s="54"/>
    </row>
    <row r="2988" spans="2:24" x14ac:dyDescent="0.25">
      <c r="B2988" s="54"/>
      <c r="L2988" s="54"/>
      <c r="X2988" s="54"/>
    </row>
    <row r="2989" spans="2:24" x14ac:dyDescent="0.25">
      <c r="B2989" s="54"/>
      <c r="L2989" s="54"/>
      <c r="X2989" s="54"/>
    </row>
    <row r="2990" spans="2:24" x14ac:dyDescent="0.25">
      <c r="B2990" s="54"/>
      <c r="L2990" s="54"/>
      <c r="X2990" s="54"/>
    </row>
    <row r="2991" spans="2:24" x14ac:dyDescent="0.25">
      <c r="B2991" s="54"/>
      <c r="L2991" s="54"/>
      <c r="X2991" s="54"/>
    </row>
    <row r="2992" spans="2:24" x14ac:dyDescent="0.25">
      <c r="B2992" s="54"/>
      <c r="L2992" s="54"/>
      <c r="X2992" s="54"/>
    </row>
    <row r="2993" spans="2:24" x14ac:dyDescent="0.25">
      <c r="B2993" s="54"/>
      <c r="L2993" s="54"/>
      <c r="X2993" s="54"/>
    </row>
    <row r="2994" spans="2:24" x14ac:dyDescent="0.25">
      <c r="B2994" s="54"/>
      <c r="L2994" s="54"/>
      <c r="X2994" s="54"/>
    </row>
    <row r="2995" spans="2:24" x14ac:dyDescent="0.25">
      <c r="B2995" s="54"/>
      <c r="L2995" s="54"/>
      <c r="X2995" s="54"/>
    </row>
    <row r="2996" spans="2:24" x14ac:dyDescent="0.25">
      <c r="B2996" s="54"/>
      <c r="L2996" s="54"/>
      <c r="X2996" s="54"/>
    </row>
    <row r="2997" spans="2:24" x14ac:dyDescent="0.25">
      <c r="B2997" s="54"/>
      <c r="L2997" s="54"/>
      <c r="X2997" s="54"/>
    </row>
    <row r="2998" spans="2:24" x14ac:dyDescent="0.25">
      <c r="B2998" s="54"/>
      <c r="L2998" s="54"/>
      <c r="X2998" s="54"/>
    </row>
    <row r="2999" spans="2:24" x14ac:dyDescent="0.25">
      <c r="B2999" s="54"/>
      <c r="L2999" s="54"/>
      <c r="X2999" s="54"/>
    </row>
    <row r="3000" spans="2:24" x14ac:dyDescent="0.25">
      <c r="B3000" s="54"/>
      <c r="L3000" s="54"/>
      <c r="X3000" s="54"/>
    </row>
    <row r="3001" spans="2:24" x14ac:dyDescent="0.25">
      <c r="B3001" s="54"/>
      <c r="L3001" s="54"/>
      <c r="X3001" s="54"/>
    </row>
    <row r="3002" spans="2:24" x14ac:dyDescent="0.25">
      <c r="B3002" s="54"/>
      <c r="L3002" s="54"/>
      <c r="X3002" s="54"/>
    </row>
    <row r="3003" spans="2:24" x14ac:dyDescent="0.25">
      <c r="B3003" s="54"/>
      <c r="L3003" s="54"/>
      <c r="X3003" s="54"/>
    </row>
    <row r="3004" spans="2:24" x14ac:dyDescent="0.25">
      <c r="B3004" s="54"/>
      <c r="L3004" s="54"/>
      <c r="X3004" s="54"/>
    </row>
    <row r="3005" spans="2:24" x14ac:dyDescent="0.25">
      <c r="B3005" s="54"/>
      <c r="L3005" s="54"/>
      <c r="X3005" s="54"/>
    </row>
    <row r="3006" spans="2:24" x14ac:dyDescent="0.25">
      <c r="B3006" s="54"/>
      <c r="L3006" s="54"/>
      <c r="X3006" s="54"/>
    </row>
    <row r="3007" spans="2:24" x14ac:dyDescent="0.25">
      <c r="B3007" s="54"/>
      <c r="L3007" s="54"/>
      <c r="X3007" s="54"/>
    </row>
    <row r="3008" spans="2:24" x14ac:dyDescent="0.25">
      <c r="B3008" s="54"/>
      <c r="L3008" s="54"/>
      <c r="X3008" s="54"/>
    </row>
    <row r="3009" spans="2:24" x14ac:dyDescent="0.25">
      <c r="B3009" s="54"/>
      <c r="L3009" s="54"/>
      <c r="X3009" s="54"/>
    </row>
    <row r="3010" spans="2:24" x14ac:dyDescent="0.25">
      <c r="B3010" s="54"/>
      <c r="L3010" s="54"/>
      <c r="X3010" s="54"/>
    </row>
    <row r="3011" spans="2:24" x14ac:dyDescent="0.25">
      <c r="B3011" s="54"/>
      <c r="L3011" s="54"/>
      <c r="X3011" s="54"/>
    </row>
    <row r="3012" spans="2:24" x14ac:dyDescent="0.25">
      <c r="B3012" s="54"/>
      <c r="L3012" s="54"/>
      <c r="X3012" s="54"/>
    </row>
    <row r="3013" spans="2:24" x14ac:dyDescent="0.25">
      <c r="B3013" s="54"/>
      <c r="L3013" s="54"/>
      <c r="X3013" s="54"/>
    </row>
    <row r="3014" spans="2:24" x14ac:dyDescent="0.25">
      <c r="B3014" s="54"/>
      <c r="L3014" s="54"/>
      <c r="X3014" s="54"/>
    </row>
    <row r="3015" spans="2:24" x14ac:dyDescent="0.25">
      <c r="B3015" s="54"/>
      <c r="L3015" s="54"/>
      <c r="X3015" s="54"/>
    </row>
    <row r="3016" spans="2:24" x14ac:dyDescent="0.25">
      <c r="B3016" s="54"/>
      <c r="L3016" s="54"/>
      <c r="X3016" s="54"/>
    </row>
    <row r="3017" spans="2:24" x14ac:dyDescent="0.25">
      <c r="B3017" s="54"/>
      <c r="L3017" s="54"/>
      <c r="X3017" s="54"/>
    </row>
    <row r="3018" spans="2:24" x14ac:dyDescent="0.25">
      <c r="B3018" s="54"/>
      <c r="L3018" s="54"/>
      <c r="X3018" s="54"/>
    </row>
    <row r="3019" spans="2:24" x14ac:dyDescent="0.25">
      <c r="B3019" s="54"/>
      <c r="L3019" s="54"/>
      <c r="X3019" s="54"/>
    </row>
    <row r="3020" spans="2:24" x14ac:dyDescent="0.25">
      <c r="B3020" s="54"/>
      <c r="L3020" s="54"/>
      <c r="X3020" s="54"/>
    </row>
    <row r="3021" spans="2:24" x14ac:dyDescent="0.25">
      <c r="B3021" s="54"/>
      <c r="L3021" s="54"/>
      <c r="X3021" s="54"/>
    </row>
    <row r="3022" spans="2:24" x14ac:dyDescent="0.25">
      <c r="B3022" s="54"/>
      <c r="L3022" s="54"/>
      <c r="X3022" s="54"/>
    </row>
    <row r="3023" spans="2:24" x14ac:dyDescent="0.25">
      <c r="B3023" s="54"/>
      <c r="L3023" s="54"/>
      <c r="X3023" s="54"/>
    </row>
    <row r="3024" spans="2:24" x14ac:dyDescent="0.25">
      <c r="B3024" s="54"/>
      <c r="L3024" s="54"/>
      <c r="X3024" s="54"/>
    </row>
    <row r="3025" spans="2:24" x14ac:dyDescent="0.25">
      <c r="B3025" s="54"/>
      <c r="L3025" s="54"/>
      <c r="X3025" s="54"/>
    </row>
    <row r="3026" spans="2:24" x14ac:dyDescent="0.25">
      <c r="B3026" s="54"/>
      <c r="L3026" s="54"/>
      <c r="X3026" s="54"/>
    </row>
    <row r="3027" spans="2:24" x14ac:dyDescent="0.25">
      <c r="B3027" s="54"/>
      <c r="L3027" s="54"/>
      <c r="X3027" s="54"/>
    </row>
    <row r="3028" spans="2:24" x14ac:dyDescent="0.25">
      <c r="B3028" s="54"/>
      <c r="L3028" s="54"/>
      <c r="X3028" s="54"/>
    </row>
    <row r="3029" spans="2:24" x14ac:dyDescent="0.25">
      <c r="B3029" s="54"/>
      <c r="L3029" s="54"/>
      <c r="X3029" s="54"/>
    </row>
    <row r="3030" spans="2:24" x14ac:dyDescent="0.25">
      <c r="B3030" s="54"/>
      <c r="L3030" s="54"/>
      <c r="X3030" s="54"/>
    </row>
    <row r="3031" spans="2:24" x14ac:dyDescent="0.25">
      <c r="B3031" s="54"/>
      <c r="L3031" s="54"/>
      <c r="X3031" s="54"/>
    </row>
    <row r="3032" spans="2:24" x14ac:dyDescent="0.25">
      <c r="B3032" s="54"/>
      <c r="L3032" s="54"/>
      <c r="X3032" s="54"/>
    </row>
    <row r="3033" spans="2:24" x14ac:dyDescent="0.25">
      <c r="B3033" s="54"/>
      <c r="L3033" s="54"/>
      <c r="X3033" s="54"/>
    </row>
    <row r="3034" spans="2:24" x14ac:dyDescent="0.25">
      <c r="B3034" s="54"/>
      <c r="L3034" s="54"/>
      <c r="X3034" s="54"/>
    </row>
    <row r="3035" spans="2:24" x14ac:dyDescent="0.25">
      <c r="B3035" s="54"/>
      <c r="L3035" s="54"/>
      <c r="X3035" s="54"/>
    </row>
    <row r="3036" spans="2:24" x14ac:dyDescent="0.25">
      <c r="B3036" s="54"/>
      <c r="L3036" s="54"/>
      <c r="X3036" s="54"/>
    </row>
    <row r="3037" spans="2:24" x14ac:dyDescent="0.25">
      <c r="B3037" s="54"/>
      <c r="L3037" s="54"/>
      <c r="X3037" s="54"/>
    </row>
    <row r="3038" spans="2:24" x14ac:dyDescent="0.25">
      <c r="B3038" s="54"/>
      <c r="L3038" s="54"/>
      <c r="X3038" s="54"/>
    </row>
    <row r="3039" spans="2:24" x14ac:dyDescent="0.25">
      <c r="B3039" s="54"/>
      <c r="L3039" s="54"/>
      <c r="X3039" s="54"/>
    </row>
    <row r="3040" spans="2:24" x14ac:dyDescent="0.25">
      <c r="B3040" s="54"/>
      <c r="L3040" s="54"/>
      <c r="X3040" s="54"/>
    </row>
    <row r="3041" spans="2:24" x14ac:dyDescent="0.25">
      <c r="B3041" s="54"/>
      <c r="L3041" s="54"/>
      <c r="X3041" s="54"/>
    </row>
    <row r="3042" spans="2:24" x14ac:dyDescent="0.25">
      <c r="B3042" s="54"/>
      <c r="L3042" s="54"/>
      <c r="X3042" s="54"/>
    </row>
    <row r="3043" spans="2:24" x14ac:dyDescent="0.25">
      <c r="B3043" s="54"/>
      <c r="L3043" s="54"/>
      <c r="X3043" s="54"/>
    </row>
    <row r="3044" spans="2:24" x14ac:dyDescent="0.25">
      <c r="B3044" s="54"/>
      <c r="L3044" s="54"/>
      <c r="X3044" s="54"/>
    </row>
    <row r="3045" spans="2:24" x14ac:dyDescent="0.25">
      <c r="B3045" s="54"/>
      <c r="L3045" s="54"/>
      <c r="X3045" s="54"/>
    </row>
    <row r="3046" spans="2:24" x14ac:dyDescent="0.25">
      <c r="B3046" s="54"/>
      <c r="L3046" s="54"/>
      <c r="X3046" s="54"/>
    </row>
    <row r="3047" spans="2:24" x14ac:dyDescent="0.25">
      <c r="B3047" s="54"/>
      <c r="L3047" s="54"/>
      <c r="X3047" s="54"/>
    </row>
    <row r="3048" spans="2:24" x14ac:dyDescent="0.25">
      <c r="B3048" s="54"/>
      <c r="L3048" s="54"/>
      <c r="X3048" s="54"/>
    </row>
    <row r="3049" spans="2:24" x14ac:dyDescent="0.25">
      <c r="B3049" s="54"/>
      <c r="L3049" s="54"/>
      <c r="X3049" s="54"/>
    </row>
    <row r="3050" spans="2:24" x14ac:dyDescent="0.25">
      <c r="B3050" s="54"/>
      <c r="L3050" s="54"/>
      <c r="X3050" s="54"/>
    </row>
    <row r="3051" spans="2:24" x14ac:dyDescent="0.25">
      <c r="B3051" s="54"/>
      <c r="L3051" s="54"/>
      <c r="X3051" s="54"/>
    </row>
    <row r="3052" spans="2:24" x14ac:dyDescent="0.25">
      <c r="B3052" s="54"/>
      <c r="L3052" s="54"/>
      <c r="X3052" s="54"/>
    </row>
    <row r="3053" spans="2:24" x14ac:dyDescent="0.25">
      <c r="B3053" s="54"/>
      <c r="L3053" s="54"/>
      <c r="X3053" s="54"/>
    </row>
    <row r="3054" spans="2:24" x14ac:dyDescent="0.25">
      <c r="B3054" s="54"/>
      <c r="L3054" s="54"/>
      <c r="X3054" s="54"/>
    </row>
    <row r="3055" spans="2:24" x14ac:dyDescent="0.25">
      <c r="B3055" s="54"/>
      <c r="L3055" s="54"/>
      <c r="X3055" s="54"/>
    </row>
    <row r="3056" spans="2:24" x14ac:dyDescent="0.25">
      <c r="B3056" s="54"/>
      <c r="L3056" s="54"/>
      <c r="X3056" s="54"/>
    </row>
    <row r="3057" spans="2:24" x14ac:dyDescent="0.25">
      <c r="B3057" s="54"/>
      <c r="L3057" s="54"/>
      <c r="X3057" s="54"/>
    </row>
    <row r="3058" spans="2:24" x14ac:dyDescent="0.25">
      <c r="B3058" s="54"/>
      <c r="L3058" s="54"/>
      <c r="X3058" s="54"/>
    </row>
    <row r="3059" spans="2:24" x14ac:dyDescent="0.25">
      <c r="B3059" s="54"/>
      <c r="L3059" s="54"/>
      <c r="X3059" s="54"/>
    </row>
    <row r="3060" spans="2:24" x14ac:dyDescent="0.25">
      <c r="B3060" s="54"/>
      <c r="L3060" s="54"/>
      <c r="X3060" s="54"/>
    </row>
    <row r="3061" spans="2:24" x14ac:dyDescent="0.25">
      <c r="B3061" s="54"/>
      <c r="L3061" s="54"/>
      <c r="X3061" s="54"/>
    </row>
    <row r="3062" spans="2:24" x14ac:dyDescent="0.25">
      <c r="B3062" s="54"/>
      <c r="L3062" s="54"/>
      <c r="X3062" s="54"/>
    </row>
    <row r="3063" spans="2:24" x14ac:dyDescent="0.25">
      <c r="B3063" s="54"/>
      <c r="L3063" s="54"/>
      <c r="X3063" s="54"/>
    </row>
    <row r="3064" spans="2:24" x14ac:dyDescent="0.25">
      <c r="B3064" s="54"/>
      <c r="L3064" s="54"/>
      <c r="X3064" s="54"/>
    </row>
  </sheetData>
  <mergeCells count="11">
    <mergeCell ref="M2:W2"/>
    <mergeCell ref="B2:B3"/>
    <mergeCell ref="A2:A3"/>
    <mergeCell ref="A1:T1"/>
    <mergeCell ref="U1:AD1"/>
    <mergeCell ref="AD2:AD3"/>
    <mergeCell ref="X2:X3"/>
    <mergeCell ref="L2:L3"/>
    <mergeCell ref="G2:K2"/>
    <mergeCell ref="C2:E2"/>
    <mergeCell ref="Y2:AA2"/>
  </mergeCells>
  <pageMargins left="0.7" right="0.7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5A6-4B8F-4DEB-B265-E4EEAFD640BB}">
  <sheetPr>
    <pageSetUpPr fitToPage="1"/>
  </sheetPr>
  <dimension ref="A1:N8"/>
  <sheetViews>
    <sheetView zoomScale="80" zoomScaleNormal="80" workbookViewId="0">
      <pane xSplit="14" ySplit="5" topLeftCell="O6" activePane="bottomRight" state="frozen"/>
      <selection pane="topRight" activeCell="O1" sqref="O1"/>
      <selection pane="bottomLeft" activeCell="A6" sqref="A6"/>
      <selection pane="bottomRight" activeCell="B6" sqref="B6"/>
    </sheetView>
  </sheetViews>
  <sheetFormatPr defaultColWidth="9.140625" defaultRowHeight="15" x14ac:dyDescent="0.25"/>
  <cols>
    <col min="1" max="1" width="20.140625" customWidth="1"/>
    <col min="2" max="2" width="81.42578125" customWidth="1"/>
    <col min="3" max="3" width="40" customWidth="1"/>
    <col min="4" max="4" width="11.28515625" customWidth="1"/>
    <col min="5" max="5" width="10.28515625" customWidth="1"/>
    <col min="9" max="9" width="9.42578125" customWidth="1"/>
    <col min="10" max="11" width="11.28515625" customWidth="1"/>
    <col min="12" max="13" width="23.5703125" customWidth="1"/>
    <col min="14" max="14" width="37" customWidth="1"/>
  </cols>
  <sheetData>
    <row r="1" spans="1:14" ht="41.25" customHeight="1" x14ac:dyDescent="0.25">
      <c r="A1" s="74"/>
      <c r="B1" s="87"/>
      <c r="C1" s="87"/>
      <c r="D1" s="87"/>
      <c r="E1" s="87"/>
      <c r="F1" s="87"/>
      <c r="G1" s="74"/>
      <c r="H1" s="87"/>
      <c r="I1" s="87"/>
      <c r="J1" s="87"/>
      <c r="K1" s="87"/>
      <c r="L1" s="87"/>
      <c r="M1" s="87"/>
      <c r="N1" s="87"/>
    </row>
    <row r="2" spans="1:14" ht="26.25" customHeight="1" x14ac:dyDescent="0.25">
      <c r="A2" s="88" t="s">
        <v>21</v>
      </c>
      <c r="B2" s="89" t="s">
        <v>22</v>
      </c>
      <c r="C2" s="89" t="s">
        <v>23</v>
      </c>
      <c r="D2" s="90" t="s">
        <v>24</v>
      </c>
      <c r="E2" s="91" t="s">
        <v>25</v>
      </c>
      <c r="F2" s="93" t="s">
        <v>26</v>
      </c>
      <c r="G2" s="65"/>
      <c r="H2" s="65"/>
      <c r="I2" s="89" t="s">
        <v>27</v>
      </c>
      <c r="J2" s="65"/>
      <c r="K2" s="66"/>
      <c r="L2" s="85" t="s">
        <v>28</v>
      </c>
      <c r="M2" s="85" t="s">
        <v>29</v>
      </c>
      <c r="N2" s="86" t="s">
        <v>4</v>
      </c>
    </row>
    <row r="3" spans="1:14" ht="108" customHeight="1" x14ac:dyDescent="0.25">
      <c r="A3" s="68"/>
      <c r="B3" s="68"/>
      <c r="C3" s="68"/>
      <c r="D3" s="68"/>
      <c r="E3" s="92"/>
      <c r="F3" s="32" t="s">
        <v>10</v>
      </c>
      <c r="G3" s="32" t="s">
        <v>30</v>
      </c>
      <c r="H3" s="32" t="s">
        <v>31</v>
      </c>
      <c r="I3" s="33" t="s">
        <v>32</v>
      </c>
      <c r="J3" s="33" t="s">
        <v>13</v>
      </c>
      <c r="K3" s="33" t="s">
        <v>33</v>
      </c>
      <c r="L3" s="68"/>
      <c r="M3" s="68"/>
      <c r="N3" s="68"/>
    </row>
    <row r="4" spans="1:14" ht="27.75" customHeight="1" x14ac:dyDescent="0.25">
      <c r="A4" s="34">
        <v>1</v>
      </c>
      <c r="B4" s="34">
        <v>2</v>
      </c>
      <c r="C4" s="34">
        <v>3</v>
      </c>
      <c r="D4" s="34">
        <v>4</v>
      </c>
      <c r="E4" s="34">
        <v>6</v>
      </c>
      <c r="F4" s="34">
        <v>7</v>
      </c>
      <c r="G4" s="34">
        <v>8</v>
      </c>
      <c r="H4" s="34">
        <v>9</v>
      </c>
      <c r="I4" s="34">
        <v>10</v>
      </c>
      <c r="J4" s="34">
        <v>11</v>
      </c>
      <c r="K4" s="34">
        <v>12</v>
      </c>
      <c r="L4" s="34">
        <v>13</v>
      </c>
      <c r="M4" s="34">
        <v>14</v>
      </c>
      <c r="N4" s="34">
        <v>15</v>
      </c>
    </row>
    <row r="5" spans="1:14" s="40" customFormat="1" ht="22.5" customHeight="1" x14ac:dyDescent="0.25">
      <c r="A5" s="35" t="s">
        <v>18</v>
      </c>
      <c r="B5" s="35"/>
      <c r="C5" s="36"/>
      <c r="D5" s="37"/>
      <c r="E5" s="37"/>
      <c r="F5" s="37"/>
      <c r="G5" s="37"/>
      <c r="H5" s="37"/>
      <c r="I5" s="37"/>
      <c r="J5" s="38"/>
      <c r="K5" s="38"/>
      <c r="L5" s="37" t="s">
        <v>34</v>
      </c>
      <c r="M5" s="37"/>
      <c r="N5" s="39"/>
    </row>
    <row r="6" spans="1:14" s="6" customFormat="1" ht="32.25" customHeight="1" x14ac:dyDescent="0.25">
      <c r="A6" s="41"/>
      <c r="B6" s="42"/>
      <c r="C6" s="42"/>
      <c r="D6" s="43"/>
      <c r="E6" s="44"/>
      <c r="F6" s="43"/>
      <c r="G6" s="43"/>
      <c r="H6" s="43"/>
      <c r="I6" s="45"/>
      <c r="J6" s="45"/>
      <c r="K6" s="45"/>
      <c r="L6" s="46"/>
      <c r="M6" s="46"/>
      <c r="N6" s="46"/>
    </row>
    <row r="7" spans="1:14" ht="24" customHeight="1" x14ac:dyDescent="0.25">
      <c r="A7" s="47" t="s">
        <v>19</v>
      </c>
      <c r="B7" s="47"/>
      <c r="C7" s="47"/>
      <c r="D7" s="48">
        <f ca="1">SUM(INDIRECT("D6:D"&amp;ROW()-1))</f>
        <v>0</v>
      </c>
      <c r="E7" s="48">
        <f ca="1">SUM(INDIRECT("E6:E"&amp;ROW()-1))</f>
        <v>0</v>
      </c>
      <c r="F7" s="48">
        <f ca="1">SUM(INDIRECT("F6:F"&amp;ROW()-1))</f>
        <v>0</v>
      </c>
      <c r="G7" s="48">
        <f ca="1">SUM(INDIRECT("G6:G"&amp;ROW()-1))</f>
        <v>0</v>
      </c>
      <c r="H7" s="48">
        <f ca="1">SUM(INDIRECT("H6:H"&amp;ROW()-1))</f>
        <v>0</v>
      </c>
      <c r="I7" s="48">
        <f ca="1">SUM(INDIRECT("I6:I"&amp;ROW()-1))</f>
        <v>0</v>
      </c>
      <c r="J7" s="48">
        <f ca="1">SUM(INDIRECT("J6:J"&amp;ROW()-1))</f>
        <v>0</v>
      </c>
      <c r="K7" s="48">
        <f ca="1">SUM(INDIRECT("K6:K"&amp;ROW()-1))</f>
        <v>0</v>
      </c>
      <c r="L7" s="8" t="s">
        <v>34</v>
      </c>
      <c r="M7" s="8"/>
      <c r="N7" s="7"/>
    </row>
    <row r="8" spans="1:14" ht="33.75" customHeight="1" x14ac:dyDescent="0.25">
      <c r="A8" s="49" t="s">
        <v>35</v>
      </c>
      <c r="B8" s="49"/>
      <c r="C8" s="49"/>
      <c r="D8" s="50">
        <f ca="1">SUM(INDIRECT("D"&amp;ROW()-1)+D5)</f>
        <v>0</v>
      </c>
      <c r="E8" s="50">
        <f ca="1">SUM(INDIRECT("E"&amp;ROW()-1)+E5)</f>
        <v>0</v>
      </c>
      <c r="F8" s="51">
        <f ca="1">SUM(INDIRECT("F"&amp;ROW()-1)+F5)</f>
        <v>0</v>
      </c>
      <c r="G8" s="51">
        <f ca="1">SUM(INDIRECT("G"&amp;ROW()-1)+G5)</f>
        <v>0</v>
      </c>
      <c r="H8" s="51">
        <f ca="1">SUM(INDIRECT("H"&amp;ROW()-1)+H5)</f>
        <v>0</v>
      </c>
      <c r="I8" s="51">
        <f ca="1">SUM(INDIRECT("I"&amp;ROW()-1)+I5)</f>
        <v>0</v>
      </c>
      <c r="J8" s="52">
        <f ca="1">SUM(INDIRECT("J"&amp;ROW()-1)+J5)</f>
        <v>0</v>
      </c>
      <c r="K8" s="52">
        <f ca="1">SUM(INDIRECT("K"&amp;ROW()-1)+K5)</f>
        <v>0</v>
      </c>
      <c r="L8" s="50" t="s">
        <v>34</v>
      </c>
      <c r="M8" s="50"/>
      <c r="N8" s="53"/>
    </row>
  </sheetData>
  <mergeCells count="12">
    <mergeCell ref="M2:M3"/>
    <mergeCell ref="N2:N3"/>
    <mergeCell ref="A1:F1"/>
    <mergeCell ref="G1:N1"/>
    <mergeCell ref="A2:A3"/>
    <mergeCell ref="B2:B3"/>
    <mergeCell ref="C2:C3"/>
    <mergeCell ref="D2:D3"/>
    <mergeCell ref="E2:E3"/>
    <mergeCell ref="F2:H2"/>
    <mergeCell ref="I2:K2"/>
    <mergeCell ref="L2:L3"/>
  </mergeCells>
  <pageMargins left="0.7" right="0.7" top="0.75" bottom="0.75" header="0.3" footer="0.3"/>
  <pageSetup paperSize="9" fitToWidth="0" orientation="portrait" r:id="rId1"/>
  <colBreaks count="2" manualBreakCount="2">
    <brk id="2" max="7" man="1"/>
    <brk id="7" max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пользователей+посещения</vt:lpstr>
      <vt:lpstr>Книговыдача</vt:lpstr>
      <vt:lpstr>Массовые мероприятия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2025-02-12T07:14:03Z</dcterms:created>
  <dcterms:modified xsi:type="dcterms:W3CDTF">2025-02-13T19:09:42Z</dcterms:modified>
</cp:coreProperties>
</file>