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8_{23D6928B-BA47-47C6-9818-AAC4B14921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ниговыдач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H7" i="1"/>
  <c r="E7" i="1"/>
  <c r="X8" i="1"/>
  <c r="D7" i="1"/>
  <c r="G8" i="1"/>
  <c r="C7" i="1"/>
  <c r="F8" i="1"/>
  <c r="B7" i="1"/>
  <c r="E8" i="1"/>
  <c r="P7" i="1"/>
  <c r="C8" i="1"/>
  <c r="B8" i="1"/>
  <c r="M7" i="1"/>
  <c r="AB7" i="1"/>
  <c r="AB8" i="1" s="1"/>
  <c r="K7" i="1"/>
  <c r="Z7" i="1"/>
  <c r="M8" i="1"/>
  <c r="I7" i="1"/>
  <c r="K8" i="1"/>
  <c r="W7" i="1"/>
  <c r="G7" i="1"/>
  <c r="Z8" i="1"/>
  <c r="V7" i="1"/>
  <c r="F7" i="1"/>
  <c r="I8" i="1"/>
  <c r="U7" i="1"/>
  <c r="H8" i="1"/>
  <c r="T7" i="1"/>
  <c r="T8" i="1" s="1"/>
  <c r="W8" i="1"/>
  <c r="S7" i="1"/>
  <c r="V8" i="1"/>
  <c r="R7" i="1"/>
  <c r="R8" i="1" s="1"/>
  <c r="U8" i="1"/>
  <c r="Q7" i="1"/>
  <c r="Q8" i="1" s="1"/>
  <c r="D8" i="1"/>
  <c r="S8" i="1"/>
  <c r="O7" i="1"/>
  <c r="O8" i="1" s="1"/>
  <c r="N7" i="1"/>
  <c r="AC7" i="1"/>
  <c r="AC8" i="1" s="1"/>
  <c r="P8" i="1"/>
  <c r="L7" i="1"/>
  <c r="L8" i="1" s="1"/>
  <c r="AA7" i="1"/>
  <c r="AA8" i="1" s="1"/>
  <c r="N8" i="1"/>
  <c r="J7" i="1"/>
  <c r="J8" i="1" s="1"/>
  <c r="Y7" i="1"/>
  <c r="Y8" i="1" s="1"/>
</calcChain>
</file>

<file path=xl/sharedStrings.xml><?xml version="1.0" encoding="utf-8"?>
<sst xmlns="http://schemas.openxmlformats.org/spreadsheetml/2006/main" count="40" uniqueCount="37">
  <si>
    <t>УЧЁТ ВЫДАЧИ ПЕЧАТНЫХ ИЗДАНИЙ, ИЗДАНИЙ НА ДРУГИХ НОСИТЕЛЯХ И СПРАВОЧНО-БИБЛИОГРАФИЧЕСКОЙ РАБОТЫ за 2025 г.</t>
  </si>
  <si>
    <t>Числа месяца</t>
  </si>
  <si>
    <t>Из них по возрастам гр.1</t>
  </si>
  <si>
    <t>Электронные ресурсы</t>
  </si>
  <si>
    <t>Из гр. 1</t>
  </si>
  <si>
    <t>Примечание</t>
  </si>
  <si>
    <t>Дети (до 14 л.)</t>
  </si>
  <si>
    <t>Молодежь (14-30 л.)</t>
  </si>
  <si>
    <t>Прочие (30+)</t>
  </si>
  <si>
    <t>Локальная библиотека</t>
  </si>
  <si>
    <t xml:space="preserve"> инвалиды (В общем числе)</t>
  </si>
  <si>
    <t>Общ.-политич. лит-ра</t>
  </si>
  <si>
    <t>Естеств. Науки                                Медицина</t>
  </si>
  <si>
    <t>Техника</t>
  </si>
  <si>
    <t>Сельское хозяйство</t>
  </si>
  <si>
    <t>Спорт                         Искусство</t>
  </si>
  <si>
    <t xml:space="preserve"> Языкознание.       Литературоведение</t>
  </si>
  <si>
    <t>Художественная лит-ра</t>
  </si>
  <si>
    <t>Д. Детская литература</t>
  </si>
  <si>
    <t>прочее (в т.ч. журналы)</t>
  </si>
  <si>
    <t>аудиокниги</t>
  </si>
  <si>
    <t>Краеведение</t>
  </si>
  <si>
    <t>Молодежь (14+)</t>
  </si>
  <si>
    <t xml:space="preserve">Инвалиды </t>
  </si>
  <si>
    <t>Удаленно</t>
  </si>
  <si>
    <t>На начало месяца</t>
  </si>
  <si>
    <t>Всего за месяц</t>
  </si>
  <si>
    <t>Итого с начала года</t>
  </si>
  <si>
    <t>НЭБ</t>
  </si>
  <si>
    <t>Президентская</t>
  </si>
  <si>
    <t>Литрес</t>
  </si>
  <si>
    <t>Консультант +</t>
  </si>
  <si>
    <t xml:space="preserve">Всего выдано книг (абонемент+читальный зал; 3+4+5+ Электронные ресурсы (6+7+8+9+10)      гр.1 </t>
  </si>
  <si>
    <t>Всего выдано книг (абонемент+читальный зал; (13-23) гр.2</t>
  </si>
  <si>
    <t>Всего выдано справок (25+26+27)      гр.3</t>
  </si>
  <si>
    <t>Из них  по возрастам гр.3</t>
  </si>
  <si>
    <t>Из гр.3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</si>
</sst>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0" fillId="0" borderId="5" xfId="0" applyBorder="1"/>
    <xf numFmtId="0" fontId="3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0"/>
  <sheetViews>
    <sheetView tabSelected="1" zoomScaleNormal="100" workbookViewId="0">
      <selection activeCell="R18" sqref="R18"/>
    </sheetView>
  </sheetViews>
  <sheetFormatPr defaultColWidth="9.140625" defaultRowHeight="15" x14ac:dyDescent="0.25"/>
  <cols>
    <col min="1" max="1" width="19" style="1" customWidth="1"/>
    <col min="2" max="2" width="16.7109375" style="14" customWidth="1"/>
    <col min="3" max="11" width="8.7109375" style="1" customWidth="1"/>
    <col min="12" max="12" width="16.7109375" style="14" customWidth="1"/>
    <col min="13" max="23" width="8.7109375" style="1" customWidth="1"/>
    <col min="24" max="24" width="16.7109375" style="14" customWidth="1"/>
    <col min="25" max="29" width="8.7109375" style="1" customWidth="1"/>
    <col min="30" max="30" width="11.42578125" style="1" customWidth="1"/>
    <col min="31" max="32" width="9.140625" style="1" customWidth="1"/>
    <col min="33" max="16384" width="9.140625" style="1"/>
  </cols>
  <sheetData>
    <row r="1" spans="1:30" ht="33.7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8"/>
      <c r="V1" s="19"/>
      <c r="W1" s="19"/>
      <c r="X1" s="19"/>
      <c r="Y1" s="19"/>
      <c r="Z1" s="19"/>
      <c r="AA1" s="19"/>
      <c r="AB1" s="19"/>
      <c r="AC1" s="19"/>
      <c r="AD1" s="19"/>
    </row>
    <row r="2" spans="1:30" ht="54" customHeight="1" x14ac:dyDescent="0.25">
      <c r="A2" s="25" t="s">
        <v>1</v>
      </c>
      <c r="B2" s="23" t="s">
        <v>32</v>
      </c>
      <c r="C2" s="16" t="s">
        <v>2</v>
      </c>
      <c r="D2" s="17"/>
      <c r="E2" s="17"/>
      <c r="F2" s="27" t="s">
        <v>3</v>
      </c>
      <c r="G2" s="17"/>
      <c r="H2" s="17"/>
      <c r="I2" s="17"/>
      <c r="J2" s="21"/>
      <c r="K2" s="15" t="s">
        <v>4</v>
      </c>
      <c r="L2" s="23" t="s">
        <v>33</v>
      </c>
      <c r="M2" s="22"/>
      <c r="N2" s="17"/>
      <c r="O2" s="17"/>
      <c r="P2" s="17"/>
      <c r="Q2" s="17"/>
      <c r="R2" s="17"/>
      <c r="S2" s="17"/>
      <c r="T2" s="17"/>
      <c r="U2" s="17"/>
      <c r="V2" s="17"/>
      <c r="W2" s="21"/>
      <c r="X2" s="26" t="s">
        <v>34</v>
      </c>
      <c r="Y2" s="20" t="s">
        <v>35</v>
      </c>
      <c r="Z2" s="17"/>
      <c r="AA2" s="21"/>
      <c r="AB2" s="15" t="s">
        <v>36</v>
      </c>
      <c r="AC2" s="15" t="s">
        <v>36</v>
      </c>
      <c r="AD2" s="20" t="s">
        <v>5</v>
      </c>
    </row>
    <row r="3" spans="1:30" ht="155.25" customHeight="1" x14ac:dyDescent="0.25">
      <c r="A3" s="24"/>
      <c r="B3" s="24"/>
      <c r="C3" s="3" t="s">
        <v>6</v>
      </c>
      <c r="D3" s="3" t="s">
        <v>7</v>
      </c>
      <c r="E3" s="3" t="s">
        <v>8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9</v>
      </c>
      <c r="K3" s="4" t="s">
        <v>10</v>
      </c>
      <c r="L3" s="24"/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24"/>
      <c r="Y3" s="3" t="s">
        <v>6</v>
      </c>
      <c r="Z3" s="3" t="s">
        <v>22</v>
      </c>
      <c r="AA3" s="3" t="s">
        <v>8</v>
      </c>
      <c r="AB3" s="4" t="s">
        <v>23</v>
      </c>
      <c r="AC3" s="4" t="s">
        <v>24</v>
      </c>
      <c r="AD3" s="24"/>
    </row>
    <row r="4" spans="1:30" ht="20.25" customHeight="1" x14ac:dyDescent="0.25">
      <c r="A4" s="10">
        <v>1</v>
      </c>
      <c r="B4" s="11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2">
        <v>11</v>
      </c>
      <c r="L4" s="11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</row>
    <row r="5" spans="1:30" s="8" customFormat="1" ht="32.25" customHeight="1" x14ac:dyDescent="0.25">
      <c r="A5" s="6" t="s">
        <v>25</v>
      </c>
      <c r="B5" s="7">
        <v>6945</v>
      </c>
      <c r="C5" s="7">
        <v>0</v>
      </c>
      <c r="D5" s="7">
        <v>3340</v>
      </c>
      <c r="E5" s="7">
        <v>3605</v>
      </c>
      <c r="F5" s="7">
        <v>28</v>
      </c>
      <c r="G5" s="7">
        <v>26</v>
      </c>
      <c r="H5" s="7">
        <v>0</v>
      </c>
      <c r="I5" s="7">
        <v>0</v>
      </c>
      <c r="J5" s="7">
        <v>8</v>
      </c>
      <c r="K5" s="7">
        <v>104</v>
      </c>
      <c r="L5" s="7">
        <v>43</v>
      </c>
      <c r="M5" s="7">
        <v>31</v>
      </c>
      <c r="N5" s="7">
        <v>37</v>
      </c>
      <c r="O5" s="7">
        <v>36</v>
      </c>
      <c r="P5" s="7">
        <v>39</v>
      </c>
      <c r="Q5" s="7">
        <v>5</v>
      </c>
      <c r="R5" s="7">
        <v>6756</v>
      </c>
      <c r="S5" s="7">
        <v>0</v>
      </c>
      <c r="T5" s="7">
        <v>139</v>
      </c>
      <c r="U5" s="7">
        <v>0</v>
      </c>
      <c r="V5" s="7">
        <v>25</v>
      </c>
      <c r="W5" s="7">
        <v>0</v>
      </c>
      <c r="X5" s="7">
        <v>11</v>
      </c>
      <c r="Y5" s="7">
        <v>7</v>
      </c>
      <c r="Z5" s="7">
        <v>0</v>
      </c>
      <c r="AA5" s="7">
        <v>5</v>
      </c>
      <c r="AB5" s="7">
        <v>0</v>
      </c>
      <c r="AC5" s="7"/>
      <c r="AD5" s="7"/>
    </row>
    <row r="6" spans="1:30" s="2" customFormat="1" ht="17.100000000000001" customHeight="1" x14ac:dyDescent="0.25">
      <c r="A6" s="10"/>
      <c r="B6" s="11"/>
      <c r="C6" s="10"/>
      <c r="D6" s="10"/>
      <c r="E6" s="10"/>
      <c r="F6" s="10"/>
      <c r="G6" s="10"/>
      <c r="H6" s="10"/>
      <c r="I6" s="10"/>
      <c r="J6" s="10"/>
      <c r="K6" s="12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0"/>
      <c r="Z6" s="10"/>
      <c r="AA6" s="10"/>
      <c r="AB6" s="12"/>
      <c r="AC6" s="12"/>
      <c r="AD6" s="10"/>
    </row>
    <row r="7" spans="1:30" x14ac:dyDescent="0.25">
      <c r="A7" s="6" t="s">
        <v>26</v>
      </c>
      <c r="B7" s="7">
        <f ca="1">SUM(INDIRECT("B6:B"&amp;ROW()-1))</f>
        <v>0</v>
      </c>
      <c r="C7" s="7">
        <f ca="1">SUM(INDIRECT("C6:C"&amp;ROW()-1))</f>
        <v>0</v>
      </c>
      <c r="D7" s="7">
        <f ca="1">SUM(INDIRECT("D6:D"&amp;ROW()-1))</f>
        <v>0</v>
      </c>
      <c r="E7" s="7">
        <f ca="1">SUM(INDIRECT("E6:E"&amp;ROW()-1))</f>
        <v>0</v>
      </c>
      <c r="F7" s="7">
        <f ca="1">SUM(INDIRECT("F6:F"&amp;ROW()-1))</f>
        <v>0</v>
      </c>
      <c r="G7" s="7">
        <f ca="1">SUM(INDIRECT("G6:G"&amp;ROW()-1))</f>
        <v>0</v>
      </c>
      <c r="H7" s="7">
        <f ca="1">SUM(INDIRECT("H6:H"&amp;ROW()-1))</f>
        <v>0</v>
      </c>
      <c r="I7" s="7">
        <f ca="1">SUM(INDIRECT("I6:I"&amp;ROW()-1))</f>
        <v>0</v>
      </c>
      <c r="J7" s="7">
        <f ca="1">SUM(INDIRECT("K6:K"&amp;ROW()-1))</f>
        <v>0</v>
      </c>
      <c r="K7" s="7">
        <f ca="1">SUM(INDIRECT("K6:K"&amp;ROW()-1))</f>
        <v>0</v>
      </c>
      <c r="L7" s="7">
        <f ca="1">SUM(INDIRECT("L6:L"&amp;ROW()-1))</f>
        <v>0</v>
      </c>
      <c r="M7" s="7">
        <f ca="1">SUM(INDIRECT("M6:M"&amp;ROW()-1))</f>
        <v>0</v>
      </c>
      <c r="N7" s="7">
        <f ca="1">SUM(INDIRECT("N6:N"&amp;ROW()-1))</f>
        <v>0</v>
      </c>
      <c r="O7" s="7">
        <f ca="1">SUM(INDIRECT("O6:O"&amp;ROW()-1))</f>
        <v>0</v>
      </c>
      <c r="P7" s="7">
        <f ca="1">SUM(INDIRECT("P6:P"&amp;ROW()-1))</f>
        <v>0</v>
      </c>
      <c r="Q7" s="7">
        <f ca="1">SUM(INDIRECT("Q6:Q"&amp;ROW()-1))</f>
        <v>0</v>
      </c>
      <c r="R7" s="7">
        <f ca="1">SUM(INDIRECT("R6:R"&amp;ROW()-1))</f>
        <v>0</v>
      </c>
      <c r="S7" s="7">
        <f ca="1">SUM(INDIRECT("S6:S"&amp;ROW()-1))</f>
        <v>0</v>
      </c>
      <c r="T7" s="7">
        <f ca="1">SUM(INDIRECT("T6:T"&amp;ROW()-1))</f>
        <v>0</v>
      </c>
      <c r="U7" s="7">
        <f ca="1">SUM(INDIRECT("U6:U"&amp;ROW()-1))</f>
        <v>0</v>
      </c>
      <c r="V7" s="7">
        <f ca="1">SUM(INDIRECT("V6:V"&amp;ROW()-1))</f>
        <v>0</v>
      </c>
      <c r="W7" s="7">
        <f ca="1">SUM(INDIRECT("W6:W"&amp;ROW()-1))</f>
        <v>0</v>
      </c>
      <c r="X7" s="7">
        <f ca="1">SUM(INDIRECT("X6:X"&amp;ROW()-1))</f>
        <v>0</v>
      </c>
      <c r="Y7" s="7">
        <f ca="1">SUM(INDIRECT("Y6:Y"&amp;ROW()-1))</f>
        <v>0</v>
      </c>
      <c r="Z7" s="7">
        <f ca="1">SUM(INDIRECT("Z6:Z"&amp;ROW()-1))</f>
        <v>0</v>
      </c>
      <c r="AA7" s="7">
        <f ca="1">SUM(INDIRECT("AA6:AA"&amp;ROW()-1))</f>
        <v>0</v>
      </c>
      <c r="AB7" s="7">
        <f ca="1">SUM(INDIRECT("AB6:AB"&amp;ROW()-1))</f>
        <v>0</v>
      </c>
      <c r="AC7" s="7">
        <f ca="1">SUM(INDIRECT("AC6:AC"&amp;ROW()-1))</f>
        <v>0</v>
      </c>
      <c r="AD7" s="7"/>
    </row>
    <row r="8" spans="1:30" ht="28.5" x14ac:dyDescent="0.25">
      <c r="A8" s="9" t="s">
        <v>27</v>
      </c>
      <c r="B8" s="13">
        <f ca="1">SUM(INDIRECT("B"&amp;ROW()-1)+B5)</f>
        <v>6945</v>
      </c>
      <c r="C8" s="13">
        <f ca="1">SUM(INDIRECT("B"&amp;ROW()-1)+C5)</f>
        <v>0</v>
      </c>
      <c r="D8" s="13">
        <f ca="1">SUM(INDIRECT("B"&amp;ROW()-1)+D5)</f>
        <v>3340</v>
      </c>
      <c r="E8" s="13">
        <f ca="1">SUM(INDIRECT("B"&amp;ROW()-1)+E5)</f>
        <v>3605</v>
      </c>
      <c r="F8" s="13">
        <f ca="1">SUM(INDIRECT("H"&amp;ROW()-1)+F5)</f>
        <v>28</v>
      </c>
      <c r="G8" s="13">
        <f ca="1">SUM(INDIRECT("H"&amp;ROW()-1)+G5)</f>
        <v>26</v>
      </c>
      <c r="H8" s="13">
        <f ca="1">SUM(INDIRECT("H"&amp;ROW()-1)+H5)</f>
        <v>0</v>
      </c>
      <c r="I8" s="13">
        <f ca="1">SUM(INDIRECT("I"&amp;ROW()-1)+I5)</f>
        <v>0</v>
      </c>
      <c r="J8" s="13">
        <f ca="1">SUM(INDIRECT("J"&amp;ROW()-1)+J5)</f>
        <v>8</v>
      </c>
      <c r="K8" s="13">
        <f ca="1">SUM(INDIRECT("K"&amp;ROW()-1)+K5)</f>
        <v>104</v>
      </c>
      <c r="L8" s="13">
        <f ca="1">SUM(INDIRECT("L"&amp;ROW()-1)+L5)</f>
        <v>43</v>
      </c>
      <c r="M8" s="13">
        <f ca="1">SUM(INDIRECT("M"&amp;ROW()-1)+M5)</f>
        <v>31</v>
      </c>
      <c r="N8" s="13">
        <f ca="1">SUM(INDIRECT("N"&amp;ROW()-1)+N5)</f>
        <v>37</v>
      </c>
      <c r="O8" s="13">
        <f ca="1">SUM(INDIRECT("O"&amp;ROW()-1)+O5)</f>
        <v>36</v>
      </c>
      <c r="P8" s="13">
        <f ca="1">SUM(INDIRECT("P"&amp;ROW()-1)+P5)</f>
        <v>39</v>
      </c>
      <c r="Q8" s="13">
        <f ca="1">SUM(INDIRECT("Q"&amp;ROW()-1)+Q5)</f>
        <v>5</v>
      </c>
      <c r="R8" s="13">
        <f ca="1">SUM(INDIRECT("R"&amp;ROW()-1)+R5)</f>
        <v>6756</v>
      </c>
      <c r="S8" s="13">
        <f ca="1">SUM(INDIRECT("S"&amp;ROW()-1)+S5)</f>
        <v>0</v>
      </c>
      <c r="T8" s="13">
        <f ca="1">SUM(INDIRECT("T"&amp;ROW()-1)+T5)</f>
        <v>139</v>
      </c>
      <c r="U8" s="13">
        <f ca="1">SUM(INDIRECT("U"&amp;ROW()-1)+U5)</f>
        <v>0</v>
      </c>
      <c r="V8" s="13">
        <f ca="1">SUM(INDIRECT("V"&amp;ROW()-1)+V5)</f>
        <v>25</v>
      </c>
      <c r="W8" s="13">
        <f ca="1">SUM(INDIRECT("W"&amp;ROW()-1)+W5)</f>
        <v>0</v>
      </c>
      <c r="X8" s="13">
        <f ca="1">SUM(INDIRECT("X"&amp;ROW()-1)+X5)</f>
        <v>11</v>
      </c>
      <c r="Y8" s="13">
        <f ca="1">SUM(INDIRECT("Y"&amp;ROW()-1)+Y5)</f>
        <v>7</v>
      </c>
      <c r="Z8" s="13">
        <f ca="1">SUM(INDIRECT("Z"&amp;ROW()-1)+Z5)</f>
        <v>0</v>
      </c>
      <c r="AA8" s="13">
        <f ca="1">SUM(INDIRECT("AA"&amp;ROW()-1)+AA5)</f>
        <v>5</v>
      </c>
      <c r="AB8" s="13">
        <f ca="1">SUM(INDIRECT("AB"&amp;ROW()-1)+AB5)</f>
        <v>0</v>
      </c>
      <c r="AC8" s="13">
        <f ca="1">SUM(INDIRECT("AC"&amp;ROW()-1)+AC5)</f>
        <v>0</v>
      </c>
      <c r="AD8" s="13"/>
    </row>
    <row r="9" spans="1:30" x14ac:dyDescent="0.25">
      <c r="B9" s="1"/>
      <c r="L9" s="1"/>
      <c r="X9" s="1"/>
    </row>
    <row r="10" spans="1:30" x14ac:dyDescent="0.25">
      <c r="B10" s="1"/>
      <c r="L10" s="1"/>
      <c r="X10" s="1"/>
    </row>
    <row r="11" spans="1:30" x14ac:dyDescent="0.25">
      <c r="B11" s="1"/>
      <c r="L11" s="1"/>
      <c r="X11" s="1"/>
    </row>
    <row r="12" spans="1:30" x14ac:dyDescent="0.25">
      <c r="B12" s="1"/>
      <c r="L12" s="1"/>
      <c r="X12" s="1"/>
    </row>
    <row r="13" spans="1:30" x14ac:dyDescent="0.25">
      <c r="B13" s="1"/>
      <c r="L13" s="1"/>
      <c r="X13" s="1"/>
    </row>
    <row r="14" spans="1:30" x14ac:dyDescent="0.25">
      <c r="B14" s="1"/>
      <c r="L14" s="1"/>
      <c r="X14" s="1"/>
    </row>
    <row r="15" spans="1:30" x14ac:dyDescent="0.25">
      <c r="B15" s="1"/>
      <c r="L15" s="1"/>
      <c r="X15" s="1"/>
    </row>
    <row r="16" spans="1:30" x14ac:dyDescent="0.25">
      <c r="B16" s="1"/>
      <c r="L16" s="1"/>
      <c r="X16" s="1"/>
    </row>
    <row r="17" spans="2:24" x14ac:dyDescent="0.25">
      <c r="B17" s="1"/>
      <c r="L17" s="1"/>
      <c r="X17" s="1"/>
    </row>
    <row r="18" spans="2:24" x14ac:dyDescent="0.25">
      <c r="B18" s="1"/>
      <c r="L18" s="1"/>
      <c r="X18" s="1"/>
    </row>
    <row r="19" spans="2:24" x14ac:dyDescent="0.25">
      <c r="B19" s="1"/>
      <c r="L19" s="1"/>
      <c r="X19" s="1"/>
    </row>
    <row r="20" spans="2:24" x14ac:dyDescent="0.25">
      <c r="B20" s="1"/>
      <c r="L20" s="1"/>
      <c r="X20" s="1"/>
    </row>
    <row r="21" spans="2:24" x14ac:dyDescent="0.25">
      <c r="B21" s="1"/>
      <c r="L21" s="1"/>
      <c r="X21" s="1"/>
    </row>
    <row r="22" spans="2:24" x14ac:dyDescent="0.25">
      <c r="B22" s="1"/>
      <c r="L22" s="1"/>
      <c r="X22" s="1"/>
    </row>
    <row r="23" spans="2:24" x14ac:dyDescent="0.25">
      <c r="B23" s="1"/>
      <c r="L23" s="1"/>
      <c r="X23" s="1"/>
    </row>
    <row r="24" spans="2:24" x14ac:dyDescent="0.25">
      <c r="B24" s="1"/>
      <c r="L24" s="1"/>
      <c r="X24" s="1"/>
    </row>
    <row r="25" spans="2:24" x14ac:dyDescent="0.25">
      <c r="B25" s="1"/>
      <c r="L25" s="1"/>
      <c r="X25" s="1"/>
    </row>
    <row r="26" spans="2:24" x14ac:dyDescent="0.25">
      <c r="B26" s="1"/>
      <c r="L26" s="1"/>
      <c r="X26" s="1"/>
    </row>
    <row r="27" spans="2:24" x14ac:dyDescent="0.25">
      <c r="B27" s="1"/>
      <c r="L27" s="1"/>
      <c r="X27" s="1"/>
    </row>
    <row r="28" spans="2:24" x14ac:dyDescent="0.25">
      <c r="B28" s="1"/>
      <c r="L28" s="1"/>
      <c r="X28" s="1"/>
    </row>
    <row r="29" spans="2:24" x14ac:dyDescent="0.25">
      <c r="B29" s="1"/>
      <c r="L29" s="1"/>
      <c r="X29" s="1"/>
    </row>
    <row r="30" spans="2:24" x14ac:dyDescent="0.25">
      <c r="B30" s="1"/>
      <c r="L30" s="1"/>
      <c r="X30" s="1"/>
    </row>
    <row r="31" spans="2:24" x14ac:dyDescent="0.25">
      <c r="B31" s="1"/>
      <c r="L31" s="1"/>
      <c r="X31" s="1"/>
    </row>
    <row r="32" spans="2:24" x14ac:dyDescent="0.25">
      <c r="B32" s="1"/>
      <c r="L32" s="1"/>
      <c r="X32" s="1"/>
    </row>
    <row r="33" spans="2:24" x14ac:dyDescent="0.25">
      <c r="B33" s="1"/>
      <c r="L33" s="1"/>
      <c r="X33" s="1"/>
    </row>
    <row r="34" spans="2:24" x14ac:dyDescent="0.25">
      <c r="B34" s="1"/>
      <c r="L34" s="1"/>
      <c r="X34" s="1"/>
    </row>
    <row r="35" spans="2:24" x14ac:dyDescent="0.25">
      <c r="B35" s="1"/>
      <c r="L35" s="1"/>
      <c r="X35" s="1"/>
    </row>
    <row r="36" spans="2:24" x14ac:dyDescent="0.25">
      <c r="B36" s="1"/>
      <c r="L36" s="1"/>
      <c r="X36" s="1"/>
    </row>
    <row r="37" spans="2:24" x14ac:dyDescent="0.25">
      <c r="B37" s="1"/>
      <c r="L37" s="1"/>
      <c r="X37" s="1"/>
    </row>
    <row r="38" spans="2:24" x14ac:dyDescent="0.25">
      <c r="B38" s="1"/>
      <c r="L38" s="1"/>
      <c r="X38" s="1"/>
    </row>
    <row r="39" spans="2:24" x14ac:dyDescent="0.25">
      <c r="B39" s="1"/>
      <c r="L39" s="1"/>
      <c r="X39" s="1"/>
    </row>
    <row r="40" spans="2:24" x14ac:dyDescent="0.25">
      <c r="B40" s="1"/>
      <c r="L40" s="1"/>
      <c r="X40" s="1"/>
    </row>
    <row r="41" spans="2:24" x14ac:dyDescent="0.25">
      <c r="B41" s="1"/>
      <c r="L41" s="1"/>
      <c r="X41" s="1"/>
    </row>
    <row r="42" spans="2:24" x14ac:dyDescent="0.25">
      <c r="B42" s="1"/>
      <c r="L42" s="1"/>
      <c r="X42" s="1"/>
    </row>
    <row r="43" spans="2:24" x14ac:dyDescent="0.25">
      <c r="B43" s="1"/>
      <c r="L43" s="1"/>
      <c r="X43" s="1"/>
    </row>
    <row r="44" spans="2:24" x14ac:dyDescent="0.25">
      <c r="B44" s="1"/>
      <c r="L44" s="1"/>
      <c r="X44" s="1"/>
    </row>
    <row r="45" spans="2:24" x14ac:dyDescent="0.25">
      <c r="B45" s="1"/>
      <c r="L45" s="1"/>
      <c r="X45" s="1"/>
    </row>
    <row r="46" spans="2:24" x14ac:dyDescent="0.25">
      <c r="B46" s="1"/>
      <c r="L46" s="1"/>
      <c r="X46" s="1"/>
    </row>
    <row r="47" spans="2:24" x14ac:dyDescent="0.25">
      <c r="B47" s="1"/>
      <c r="L47" s="1"/>
      <c r="X47" s="1"/>
    </row>
    <row r="48" spans="2:24" x14ac:dyDescent="0.25">
      <c r="B48" s="1"/>
      <c r="L48" s="1"/>
      <c r="X48" s="1"/>
    </row>
    <row r="49" spans="2:24" x14ac:dyDescent="0.25">
      <c r="B49" s="1"/>
      <c r="L49" s="1"/>
      <c r="X49" s="1"/>
    </row>
    <row r="50" spans="2:24" x14ac:dyDescent="0.25">
      <c r="B50" s="1"/>
      <c r="L50" s="1"/>
      <c r="X50" s="1"/>
    </row>
    <row r="51" spans="2:24" x14ac:dyDescent="0.25">
      <c r="B51" s="1"/>
      <c r="L51" s="1"/>
      <c r="X51" s="1"/>
    </row>
    <row r="52" spans="2:24" x14ac:dyDescent="0.25">
      <c r="B52" s="1"/>
      <c r="L52" s="1"/>
      <c r="X52" s="1"/>
    </row>
    <row r="53" spans="2:24" x14ac:dyDescent="0.25">
      <c r="B53" s="1"/>
      <c r="L53" s="1"/>
      <c r="X53" s="1"/>
    </row>
    <row r="54" spans="2:24" x14ac:dyDescent="0.25">
      <c r="B54" s="1"/>
      <c r="L54" s="1"/>
      <c r="X54" s="1"/>
    </row>
    <row r="55" spans="2:24" x14ac:dyDescent="0.25">
      <c r="B55" s="1"/>
      <c r="L55" s="1"/>
      <c r="X55" s="1"/>
    </row>
    <row r="56" spans="2:24" x14ac:dyDescent="0.25">
      <c r="B56" s="1"/>
      <c r="L56" s="1"/>
      <c r="X56" s="1"/>
    </row>
    <row r="57" spans="2:24" x14ac:dyDescent="0.25">
      <c r="B57" s="1"/>
      <c r="L57" s="1"/>
      <c r="X57" s="1"/>
    </row>
    <row r="58" spans="2:24" x14ac:dyDescent="0.25">
      <c r="B58" s="1"/>
      <c r="L58" s="1"/>
      <c r="X58" s="1"/>
    </row>
    <row r="59" spans="2:24" x14ac:dyDescent="0.25">
      <c r="B59" s="1"/>
      <c r="L59" s="1"/>
      <c r="X59" s="1"/>
    </row>
    <row r="60" spans="2:24" x14ac:dyDescent="0.25">
      <c r="B60" s="1"/>
      <c r="L60" s="1"/>
      <c r="X60" s="1"/>
    </row>
    <row r="61" spans="2:24" x14ac:dyDescent="0.25">
      <c r="B61" s="1"/>
      <c r="L61" s="1"/>
      <c r="X61" s="1"/>
    </row>
    <row r="62" spans="2:24" x14ac:dyDescent="0.25">
      <c r="B62" s="1"/>
      <c r="L62" s="1"/>
      <c r="X62" s="1"/>
    </row>
    <row r="63" spans="2:24" x14ac:dyDescent="0.25">
      <c r="B63" s="1"/>
      <c r="L63" s="1"/>
      <c r="X63" s="1"/>
    </row>
    <row r="64" spans="2:24" x14ac:dyDescent="0.25">
      <c r="B64" s="1"/>
      <c r="L64" s="1"/>
      <c r="X64" s="1"/>
    </row>
    <row r="65" spans="2:24" x14ac:dyDescent="0.25">
      <c r="B65" s="1"/>
      <c r="L65" s="1"/>
      <c r="X65" s="1"/>
    </row>
    <row r="66" spans="2:24" x14ac:dyDescent="0.25">
      <c r="B66" s="1"/>
      <c r="L66" s="1"/>
      <c r="X66" s="1"/>
    </row>
    <row r="67" spans="2:24" x14ac:dyDescent="0.25">
      <c r="B67" s="1"/>
      <c r="L67" s="1"/>
      <c r="X67" s="1"/>
    </row>
    <row r="68" spans="2:24" x14ac:dyDescent="0.25">
      <c r="B68" s="1"/>
      <c r="L68" s="1"/>
      <c r="X68" s="1"/>
    </row>
    <row r="69" spans="2:24" x14ac:dyDescent="0.25">
      <c r="B69" s="1"/>
      <c r="L69" s="1"/>
      <c r="X69" s="1"/>
    </row>
    <row r="70" spans="2:24" x14ac:dyDescent="0.25">
      <c r="B70" s="1"/>
      <c r="L70" s="1"/>
      <c r="X70" s="1"/>
    </row>
    <row r="71" spans="2:24" x14ac:dyDescent="0.25">
      <c r="B71" s="1"/>
      <c r="L71" s="1"/>
      <c r="X71" s="1"/>
    </row>
    <row r="72" spans="2:24" x14ac:dyDescent="0.25">
      <c r="B72" s="1"/>
      <c r="L72" s="1"/>
      <c r="X72" s="1"/>
    </row>
    <row r="73" spans="2:24" x14ac:dyDescent="0.25">
      <c r="B73" s="1"/>
      <c r="L73" s="1"/>
      <c r="X73" s="1"/>
    </row>
    <row r="74" spans="2:24" x14ac:dyDescent="0.25">
      <c r="B74" s="1"/>
      <c r="L74" s="1"/>
      <c r="X74" s="1"/>
    </row>
    <row r="75" spans="2:24" x14ac:dyDescent="0.25">
      <c r="B75" s="1"/>
      <c r="L75" s="1"/>
      <c r="X75" s="1"/>
    </row>
    <row r="76" spans="2:24" x14ac:dyDescent="0.25">
      <c r="B76" s="1"/>
      <c r="L76" s="1"/>
      <c r="X76" s="1"/>
    </row>
    <row r="77" spans="2:24" x14ac:dyDescent="0.25">
      <c r="B77" s="1"/>
      <c r="L77" s="1"/>
      <c r="X77" s="1"/>
    </row>
    <row r="78" spans="2:24" x14ac:dyDescent="0.25">
      <c r="B78" s="1"/>
      <c r="L78" s="1"/>
      <c r="X78" s="1"/>
    </row>
    <row r="79" spans="2:24" x14ac:dyDescent="0.25">
      <c r="B79" s="1"/>
      <c r="L79" s="1"/>
      <c r="X79" s="1"/>
    </row>
    <row r="80" spans="2:24" x14ac:dyDescent="0.25">
      <c r="B80" s="1"/>
      <c r="L80" s="1"/>
      <c r="X80" s="1"/>
    </row>
    <row r="81" spans="2:24" x14ac:dyDescent="0.25">
      <c r="B81" s="1"/>
      <c r="L81" s="1"/>
      <c r="X81" s="1"/>
    </row>
    <row r="82" spans="2:24" x14ac:dyDescent="0.25">
      <c r="B82" s="1"/>
      <c r="L82" s="1"/>
      <c r="X82" s="1"/>
    </row>
    <row r="83" spans="2:24" x14ac:dyDescent="0.25">
      <c r="B83" s="1"/>
      <c r="L83" s="1"/>
      <c r="X83" s="1"/>
    </row>
    <row r="84" spans="2:24" x14ac:dyDescent="0.25">
      <c r="B84" s="1"/>
      <c r="L84" s="1"/>
      <c r="X84" s="1"/>
    </row>
    <row r="85" spans="2:24" x14ac:dyDescent="0.25">
      <c r="B85" s="1"/>
      <c r="L85" s="1"/>
      <c r="X85" s="1"/>
    </row>
    <row r="86" spans="2:24" x14ac:dyDescent="0.25">
      <c r="B86" s="1"/>
      <c r="L86" s="1"/>
      <c r="X86" s="1"/>
    </row>
    <row r="87" spans="2:24" x14ac:dyDescent="0.25">
      <c r="B87" s="1"/>
      <c r="L87" s="1"/>
      <c r="X87" s="1"/>
    </row>
    <row r="88" spans="2:24" x14ac:dyDescent="0.25">
      <c r="B88" s="1"/>
      <c r="L88" s="1"/>
      <c r="X88" s="1"/>
    </row>
    <row r="89" spans="2:24" x14ac:dyDescent="0.25">
      <c r="B89" s="1"/>
      <c r="L89" s="1"/>
      <c r="X89" s="1"/>
    </row>
    <row r="90" spans="2:24" x14ac:dyDescent="0.25">
      <c r="B90" s="1"/>
      <c r="L90" s="1"/>
      <c r="X90" s="1"/>
    </row>
  </sheetData>
  <mergeCells count="11">
    <mergeCell ref="C2:E2"/>
    <mergeCell ref="A1:T1"/>
    <mergeCell ref="U1:AD1"/>
    <mergeCell ref="Y2:AA2"/>
    <mergeCell ref="M2:W2"/>
    <mergeCell ref="B2:B3"/>
    <mergeCell ref="A2:A3"/>
    <mergeCell ref="AD2:AD3"/>
    <mergeCell ref="X2:X3"/>
    <mergeCell ref="F2:J2"/>
    <mergeCell ref="L2:L3"/>
  </mergeCells>
  <pageMargins left="0.7" right="0.7" top="0.75" bottom="0.75" header="0.3" footer="0.3"/>
  <pageSetup paperSize="9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Книговыдача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2025-02-12T07:15:16Z</dcterms:created>
  <dcterms:modified xsi:type="dcterms:W3CDTF">2025-02-12T20:44:04Z</dcterms:modified>
</cp:coreProperties>
</file>