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lo\Google Диск\2,5 млрд\Neiroexpert\Neiroexpert_WEb\projekts\isxod_dannie\"/>
    </mc:Choice>
  </mc:AlternateContent>
  <xr:revisionPtr revIDLastSave="0" documentId="13_ncr:1_{A27BBC87-DE08-4FE0-AB93-41955B996775}" xr6:coauthVersionLast="46" xr6:coauthVersionMax="46" xr10:uidLastSave="{00000000-0000-0000-0000-000000000000}"/>
  <bookViews>
    <workbookView xWindow="2610" yWindow="2610" windowWidth="21600" windowHeight="11280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  <sheet name="damage_koeff" sheetId="5" r:id="rId5"/>
    <sheet name="criteria" sheetId="6" r:id="rId6"/>
  </sheets>
  <calcPr calcId="191029"/>
</workbook>
</file>

<file path=xl/calcChain.xml><?xml version="1.0" encoding="utf-8"?>
<calcChain xmlns="http://schemas.openxmlformats.org/spreadsheetml/2006/main">
  <c r="J38" i="4" l="1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<sst xmlns="http://schemas.openxmlformats.org/spreadsheetml/2006/main" count="379" uniqueCount="119">
  <si>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</si>
  <si>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</si>
  <si>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</si>
  <si>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</si>
  <si>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</si>
  <si>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</si>
  <si>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</si>
  <si>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</si>
  <si>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</si>
  <si>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</si>
  <si>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</si>
  <si>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</si>
  <si>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</si>
  <si>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</si>
  <si>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</si>
  <si>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</si>
  <si>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</si>
  <si>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</si>
  <si>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</si>
  <si>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</si>
  <si>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</si>
  <si>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</si>
  <si>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</si>
  <si>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</si>
  <si>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</si>
  <si>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</si>
  <si>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</si>
  <si>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</si>
  <si>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</si>
  <si>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</si>
  <si>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</si>
  <si>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</si>
  <si>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</si>
  <si>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</si>
  <si>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</si>
  <si>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</si>
  <si>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</si>
  <si>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</si>
  <si>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</si>
  <si>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</si>
  <si>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</si>
  <si>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</si>
  <si>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</si>
  <si>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</si>
  <si>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</si>
  <si>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</si>
  <si>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</si>
  <si>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</si>
  <si>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</si>
  <si>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</si>
  <si>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</si>
  <si>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</si>
  <si>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</si>
  <si>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</si>
  <si>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</si>
  <si>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</si>
  <si>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</si>
  <si>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</si>
  <si>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</si>
  <si>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</si>
  <si>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</si>
  <si>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</si>
  <si>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</si>
  <si>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</si>
  <si>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</si>
  <si>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</si>
  <si>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</si>
  <si>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</si>
  <si>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</si>
  <si>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</si>
  <si>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</si>
  <si>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</si>
  <si>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</si>
  <si>
    <t>a</t>
  </si>
  <si>
    <t>b</t>
  </si>
  <si>
    <t>c</t>
  </si>
  <si>
    <t>d</t>
  </si>
  <si>
    <t>e</t>
  </si>
  <si>
    <t>f</t>
  </si>
  <si>
    <t>rail_dr</t>
  </si>
  <si>
    <t>rail_odr</t>
  </si>
  <si>
    <t>shkol_dop</t>
  </si>
  <si>
    <t>shkol_pred</t>
  </si>
  <si>
    <t>shkol_otkaz</t>
  </si>
  <si>
    <t>prof_dop</t>
  </si>
  <si>
    <t>prof_pred</t>
  </si>
  <si>
    <t>prof_otkaz</t>
  </si>
  <si>
    <t>plan_dop</t>
  </si>
  <si>
    <t>plan_pred</t>
  </si>
  <si>
    <t>plan_otkaz</t>
  </si>
  <si>
    <t>opzp</t>
  </si>
  <si>
    <t>name</t>
  </si>
  <si>
    <t>price_rub</t>
  </si>
  <si>
    <t>degre_1</t>
  </si>
  <si>
    <t>degre_2</t>
  </si>
  <si>
    <t>repair_name</t>
  </si>
  <si>
    <t>repear_price</t>
  </si>
  <si>
    <t>max_year</t>
  </si>
  <si>
    <t>tonnag</t>
  </si>
  <si>
    <t>kap_new</t>
  </si>
  <si>
    <t>kap_old</t>
  </si>
  <si>
    <t>sred</t>
  </si>
  <si>
    <t>rail_sred</t>
  </si>
  <si>
    <t xml:space="preserve">rail </t>
  </si>
  <si>
    <t>vipr</t>
  </si>
  <si>
    <t>numb_2st</t>
  </si>
  <si>
    <t>zagrzn</t>
  </si>
  <si>
    <t>tie_viplesk</t>
  </si>
  <si>
    <t>fast_damg</t>
  </si>
  <si>
    <t>tie_damg</t>
  </si>
  <si>
    <t>podklad_damg</t>
  </si>
  <si>
    <t>indx_predotkz</t>
  </si>
  <si>
    <t>chast_otkaz</t>
  </si>
  <si>
    <t>koeff_rasxod</t>
  </si>
  <si>
    <t>dolya_ammortiz</t>
  </si>
  <si>
    <t>podyom</t>
  </si>
  <si>
    <t>gruz_napr</t>
  </si>
  <si>
    <t>vsp_const_numb</t>
  </si>
  <si>
    <t>ballast_type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</si>
</sst>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ill="1" applyBorder="1"/>
    <xf numFmtId="4" fontId="1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3" xr:uid="{92E92B75-9154-45AC-8249-C5DC6726560C}"/>
    <cellStyle name="Обычный 3" xfId="1" xr:uid="{1667528A-CBE8-415A-AA13-8E045EBC77A1}"/>
    <cellStyle name="Финансовый 2" xfId="2" xr:uid="{F90A58F8-8A86-405C-8BCA-B83CB8B6AC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R21"/>
  <sheetViews>
    <sheetView tabSelected="1" workbookViewId="0">
      <selection activeCell="E1" sqref="E1"/>
    </sheetView>
  </sheetViews>
  <sheetFormatPr defaultRowHeight="15" x14ac:dyDescent="0.25"/>
  <cols>
    <col min="5" max="5" width="11.28515625" customWidth="1"/>
    <col min="16" max="16" width="11.85546875" customWidth="1"/>
    <col min="17" max="17" width="11.140625" customWidth="1"/>
  </cols>
  <sheetData>
    <row r="1" spans="1:18" x14ac:dyDescent="0.25">
      <c r="A1" s="2" t="s">
        <v>46</v>
      </c>
      <c r="B1" s="2" t="s">
        <v>47</v>
      </c>
      <c r="C1" s="2" t="s">
        <v>48</v>
      </c>
      <c r="D1" s="2" t="s">
        <v>19</v>
      </c>
      <c r="E1" s="2" t="s">
        <v>117</v>
      </c>
      <c r="F1" s="2" t="s">
        <v>20</v>
      </c>
      <c r="G1" s="2" t="s">
        <v>26</v>
      </c>
      <c r="H1" s="2" t="s">
        <v>49</v>
      </c>
      <c r="I1" s="2" t="s">
        <v>38</v>
      </c>
      <c r="J1" s="2" t="s">
        <v>27</v>
      </c>
      <c r="K1" s="2" t="s">
        <v>41</v>
      </c>
      <c r="L1" s="2" t="s">
        <v>21</v>
      </c>
      <c r="M1" s="2" t="s">
        <v>42</v>
      </c>
      <c r="N1" s="2" t="s">
        <v>22</v>
      </c>
      <c r="O1" s="2" t="s">
        <v>23</v>
      </c>
      <c r="P1" s="2" t="s">
        <v>24</v>
      </c>
      <c r="Q1" s="2" t="s">
        <v>25</v>
      </c>
      <c r="R1" s="22" t="s">
        <v>116</v>
      </c>
    </row>
    <row r="2" spans="1:18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 t="s">
        <v>36</v>
      </c>
      <c r="H2" s="3">
        <v>1</v>
      </c>
      <c r="I2" s="3" t="s">
        <v>39</v>
      </c>
      <c r="J2" s="3" t="s">
        <v>28</v>
      </c>
      <c r="K2" s="3">
        <v>20</v>
      </c>
      <c r="L2" s="3">
        <v>10000</v>
      </c>
      <c r="M2" s="3" t="s">
        <v>43</v>
      </c>
      <c r="N2" s="3">
        <v>0</v>
      </c>
      <c r="O2" s="3">
        <v>5</v>
      </c>
      <c r="P2" s="3">
        <v>50</v>
      </c>
      <c r="Q2" s="3">
        <v>1520</v>
      </c>
      <c r="R2" s="3">
        <v>50</v>
      </c>
    </row>
    <row r="3" spans="1:18" x14ac:dyDescent="0.25">
      <c r="A3" s="3">
        <v>1</v>
      </c>
      <c r="B3" s="3">
        <v>1</v>
      </c>
      <c r="C3" s="3">
        <v>1</v>
      </c>
      <c r="D3" s="3">
        <v>1</v>
      </c>
      <c r="E3" s="3">
        <v>2</v>
      </c>
      <c r="F3" s="3">
        <v>1</v>
      </c>
      <c r="G3" s="3" t="s">
        <v>36</v>
      </c>
      <c r="H3" s="3">
        <v>1</v>
      </c>
      <c r="I3" s="3" t="s">
        <v>39</v>
      </c>
      <c r="J3" s="3" t="s">
        <v>29</v>
      </c>
      <c r="K3" s="3">
        <v>30</v>
      </c>
      <c r="L3" s="3">
        <v>10000</v>
      </c>
      <c r="M3" s="3" t="s">
        <v>43</v>
      </c>
      <c r="N3" s="3">
        <v>0</v>
      </c>
      <c r="O3" s="3">
        <v>0</v>
      </c>
      <c r="P3" s="3">
        <v>50</v>
      </c>
      <c r="Q3" s="3">
        <v>1525</v>
      </c>
      <c r="R3" s="3">
        <v>50</v>
      </c>
    </row>
    <row r="4" spans="1:18" x14ac:dyDescent="0.25">
      <c r="A4" s="3">
        <v>1</v>
      </c>
      <c r="B4" s="3">
        <v>2</v>
      </c>
      <c r="C4" s="3">
        <v>1</v>
      </c>
      <c r="D4" s="3">
        <v>1</v>
      </c>
      <c r="E4" s="3">
        <v>3</v>
      </c>
      <c r="F4" s="3">
        <v>1</v>
      </c>
      <c r="G4" s="3" t="s">
        <v>37</v>
      </c>
      <c r="H4" s="3">
        <v>1</v>
      </c>
      <c r="I4" s="3" t="s">
        <v>39</v>
      </c>
      <c r="J4" s="3" t="s">
        <v>30</v>
      </c>
      <c r="K4" s="3">
        <v>40</v>
      </c>
      <c r="L4" s="3">
        <v>5000</v>
      </c>
      <c r="M4" s="3" t="s">
        <v>44</v>
      </c>
      <c r="N4" s="3">
        <v>10</v>
      </c>
      <c r="O4" s="3">
        <v>-5</v>
      </c>
      <c r="P4" s="3">
        <v>50</v>
      </c>
      <c r="Q4" s="3">
        <v>1515</v>
      </c>
      <c r="R4" s="3">
        <v>50</v>
      </c>
    </row>
    <row r="5" spans="1:18" x14ac:dyDescent="0.25">
      <c r="A5" s="3">
        <v>1</v>
      </c>
      <c r="B5" s="3">
        <v>2</v>
      </c>
      <c r="C5" s="3">
        <v>1</v>
      </c>
      <c r="D5" s="3">
        <v>1</v>
      </c>
      <c r="E5" s="3">
        <v>4</v>
      </c>
      <c r="F5" s="3">
        <v>1</v>
      </c>
      <c r="G5" s="3" t="s">
        <v>36</v>
      </c>
      <c r="H5" s="3">
        <v>2</v>
      </c>
      <c r="I5" s="3" t="s">
        <v>39</v>
      </c>
      <c r="J5" s="3" t="s">
        <v>31</v>
      </c>
      <c r="K5" s="3">
        <v>25</v>
      </c>
      <c r="L5" s="3">
        <v>10000</v>
      </c>
      <c r="M5" s="3" t="s">
        <v>43</v>
      </c>
      <c r="N5" s="3">
        <v>0</v>
      </c>
      <c r="O5" s="3">
        <v>0</v>
      </c>
      <c r="P5" s="3">
        <v>50</v>
      </c>
      <c r="Q5" s="3">
        <v>1530</v>
      </c>
      <c r="R5" s="3">
        <v>50</v>
      </c>
    </row>
    <row r="6" spans="1:18" x14ac:dyDescent="0.25">
      <c r="A6" s="3">
        <v>1</v>
      </c>
      <c r="B6" s="3">
        <v>3</v>
      </c>
      <c r="C6" s="3">
        <v>1</v>
      </c>
      <c r="D6" s="3">
        <v>1</v>
      </c>
      <c r="E6" s="3">
        <v>5</v>
      </c>
      <c r="F6" s="3">
        <v>1</v>
      </c>
      <c r="G6" s="3" t="s">
        <v>36</v>
      </c>
      <c r="H6" s="3">
        <v>1</v>
      </c>
      <c r="I6" s="3" t="s">
        <v>39</v>
      </c>
      <c r="J6" s="3" t="s">
        <v>32</v>
      </c>
      <c r="K6" s="3">
        <v>45</v>
      </c>
      <c r="L6" s="3">
        <v>10000</v>
      </c>
      <c r="M6" s="3" t="s">
        <v>43</v>
      </c>
      <c r="N6" s="3">
        <v>0</v>
      </c>
      <c r="O6" s="3">
        <v>0</v>
      </c>
      <c r="P6" s="3">
        <v>50</v>
      </c>
      <c r="Q6" s="3">
        <v>1520</v>
      </c>
      <c r="R6" s="3">
        <v>50</v>
      </c>
    </row>
    <row r="7" spans="1:18" x14ac:dyDescent="0.25">
      <c r="A7" s="3">
        <v>1</v>
      </c>
      <c r="B7" s="3">
        <v>3</v>
      </c>
      <c r="C7" s="3">
        <v>1</v>
      </c>
      <c r="D7" s="3">
        <v>1</v>
      </c>
      <c r="E7" s="3">
        <v>6</v>
      </c>
      <c r="F7" s="3">
        <v>1</v>
      </c>
      <c r="G7" s="3" t="s">
        <v>36</v>
      </c>
      <c r="H7" s="3">
        <v>2</v>
      </c>
      <c r="I7" s="3" t="s">
        <v>39</v>
      </c>
      <c r="J7" s="3" t="s">
        <v>33</v>
      </c>
      <c r="K7" s="3">
        <v>20</v>
      </c>
      <c r="L7" s="3">
        <v>2500</v>
      </c>
      <c r="M7" s="3" t="s">
        <v>45</v>
      </c>
      <c r="N7" s="3">
        <v>15</v>
      </c>
      <c r="O7" s="3">
        <v>4</v>
      </c>
      <c r="P7" s="3">
        <v>50</v>
      </c>
      <c r="Q7" s="3">
        <v>1520</v>
      </c>
      <c r="R7" s="3">
        <v>50</v>
      </c>
    </row>
    <row r="8" spans="1:18" x14ac:dyDescent="0.25">
      <c r="A8" s="3">
        <v>1</v>
      </c>
      <c r="B8" s="3">
        <v>4</v>
      </c>
      <c r="C8" s="3">
        <v>1</v>
      </c>
      <c r="D8" s="3">
        <v>2</v>
      </c>
      <c r="E8" s="3">
        <v>7</v>
      </c>
      <c r="F8" s="3">
        <v>2</v>
      </c>
      <c r="G8" s="3" t="s">
        <v>36</v>
      </c>
      <c r="H8" s="3">
        <v>3</v>
      </c>
      <c r="I8" s="3" t="s">
        <v>40</v>
      </c>
      <c r="J8" s="3" t="s">
        <v>34</v>
      </c>
      <c r="K8" s="3">
        <v>30</v>
      </c>
      <c r="L8" s="3">
        <v>10000</v>
      </c>
      <c r="M8" s="3" t="s">
        <v>43</v>
      </c>
      <c r="N8" s="3">
        <v>0</v>
      </c>
      <c r="O8" s="3">
        <v>0</v>
      </c>
      <c r="P8" s="3">
        <v>50</v>
      </c>
      <c r="Q8" s="3">
        <v>1520</v>
      </c>
      <c r="R8" s="3">
        <v>50</v>
      </c>
    </row>
    <row r="9" spans="1:18" x14ac:dyDescent="0.25">
      <c r="A9" s="3">
        <v>1</v>
      </c>
      <c r="B9" s="3">
        <v>4</v>
      </c>
      <c r="C9" s="3">
        <v>1</v>
      </c>
      <c r="D9" s="3">
        <v>2</v>
      </c>
      <c r="E9" s="3">
        <v>8</v>
      </c>
      <c r="F9" s="3">
        <v>2</v>
      </c>
      <c r="G9" s="3" t="s">
        <v>37</v>
      </c>
      <c r="H9" s="3">
        <v>5</v>
      </c>
      <c r="I9" s="3" t="s">
        <v>40</v>
      </c>
      <c r="J9" s="3" t="s">
        <v>35</v>
      </c>
      <c r="K9" s="3">
        <v>40</v>
      </c>
      <c r="L9" s="3">
        <v>10000</v>
      </c>
      <c r="M9" s="3" t="s">
        <v>43</v>
      </c>
      <c r="N9" s="3">
        <v>0</v>
      </c>
      <c r="O9" s="3">
        <v>1</v>
      </c>
      <c r="P9" s="3">
        <v>50</v>
      </c>
      <c r="Q9" s="3">
        <v>1520</v>
      </c>
      <c r="R9" s="3">
        <v>50</v>
      </c>
    </row>
    <row r="10" spans="1:18" x14ac:dyDescent="0.25">
      <c r="A10" s="3">
        <v>1</v>
      </c>
      <c r="B10" s="3">
        <v>5</v>
      </c>
      <c r="C10" s="3">
        <v>1</v>
      </c>
      <c r="D10" s="3">
        <v>2</v>
      </c>
      <c r="E10" s="3">
        <v>9</v>
      </c>
      <c r="F10" s="3">
        <v>2</v>
      </c>
      <c r="G10" s="3" t="s">
        <v>36</v>
      </c>
      <c r="H10" s="3">
        <v>9</v>
      </c>
      <c r="I10" s="3" t="s">
        <v>39</v>
      </c>
      <c r="J10" s="3" t="s">
        <v>28</v>
      </c>
      <c r="K10" s="3">
        <v>25</v>
      </c>
      <c r="L10" s="3">
        <v>350</v>
      </c>
      <c r="M10" s="3" t="s">
        <v>44</v>
      </c>
      <c r="N10" s="3">
        <v>100</v>
      </c>
      <c r="O10" s="3">
        <v>0</v>
      </c>
      <c r="P10" s="3">
        <v>50</v>
      </c>
      <c r="Q10" s="3">
        <v>1520</v>
      </c>
      <c r="R10" s="3">
        <v>50</v>
      </c>
    </row>
    <row r="11" spans="1:18" x14ac:dyDescent="0.25">
      <c r="A11" s="3">
        <v>1</v>
      </c>
      <c r="B11" s="3">
        <v>5</v>
      </c>
      <c r="C11" s="3">
        <v>1</v>
      </c>
      <c r="D11" s="3">
        <v>1</v>
      </c>
      <c r="E11" s="3">
        <v>10</v>
      </c>
      <c r="F11" s="3">
        <v>1</v>
      </c>
      <c r="G11" s="3" t="s">
        <v>36</v>
      </c>
      <c r="H11" s="3">
        <v>5</v>
      </c>
      <c r="I11" s="3" t="s">
        <v>39</v>
      </c>
      <c r="J11" s="3" t="s">
        <v>29</v>
      </c>
      <c r="K11" s="3">
        <v>45</v>
      </c>
      <c r="L11" s="3">
        <v>10000</v>
      </c>
      <c r="M11" s="3" t="s">
        <v>43</v>
      </c>
      <c r="N11" s="3">
        <v>0</v>
      </c>
      <c r="O11" s="3">
        <v>0</v>
      </c>
      <c r="P11" s="3">
        <v>50</v>
      </c>
      <c r="Q11" s="3">
        <v>1520</v>
      </c>
      <c r="R11" s="3">
        <v>50</v>
      </c>
    </row>
    <row r="12" spans="1:18" x14ac:dyDescent="0.25">
      <c r="A12" s="3">
        <v>1</v>
      </c>
      <c r="B12" s="3">
        <v>6</v>
      </c>
      <c r="C12" s="3">
        <v>1</v>
      </c>
      <c r="D12" s="3">
        <v>1</v>
      </c>
      <c r="E12" s="3">
        <v>11</v>
      </c>
      <c r="F12" s="3">
        <v>1</v>
      </c>
      <c r="G12" s="3" t="s">
        <v>36</v>
      </c>
      <c r="H12" s="3">
        <v>4</v>
      </c>
      <c r="I12" s="3" t="s">
        <v>39</v>
      </c>
      <c r="J12" s="3" t="s">
        <v>30</v>
      </c>
      <c r="K12" s="3">
        <v>40</v>
      </c>
      <c r="L12" s="3">
        <v>10000</v>
      </c>
      <c r="M12" s="3" t="s">
        <v>43</v>
      </c>
      <c r="N12" s="3">
        <v>0</v>
      </c>
      <c r="O12" s="3">
        <v>-15</v>
      </c>
      <c r="P12" s="3">
        <v>50</v>
      </c>
      <c r="Q12" s="3">
        <v>1540</v>
      </c>
      <c r="R12" s="3">
        <v>50</v>
      </c>
    </row>
    <row r="13" spans="1:18" x14ac:dyDescent="0.25">
      <c r="A13" s="3">
        <v>1</v>
      </c>
      <c r="B13" s="3">
        <v>6</v>
      </c>
      <c r="C13" s="3">
        <v>1</v>
      </c>
      <c r="D13" s="3">
        <v>1</v>
      </c>
      <c r="E13" s="3">
        <v>12</v>
      </c>
      <c r="F13" s="3">
        <v>1</v>
      </c>
      <c r="G13" s="3" t="s">
        <v>36</v>
      </c>
      <c r="H13" s="3">
        <v>6</v>
      </c>
      <c r="I13" s="3" t="s">
        <v>39</v>
      </c>
      <c r="J13" s="3" t="s">
        <v>31</v>
      </c>
      <c r="K13" s="3">
        <v>25</v>
      </c>
      <c r="L13" s="3">
        <v>1500</v>
      </c>
      <c r="M13" s="3" t="s">
        <v>45</v>
      </c>
      <c r="N13" s="3">
        <v>40</v>
      </c>
      <c r="O13" s="3">
        <v>0</v>
      </c>
      <c r="P13" s="3">
        <v>50</v>
      </c>
      <c r="Q13" s="3">
        <v>1520</v>
      </c>
      <c r="R13" s="3">
        <v>50</v>
      </c>
    </row>
    <row r="14" spans="1:18" x14ac:dyDescent="0.25">
      <c r="A14" s="3">
        <v>1</v>
      </c>
      <c r="B14" s="3">
        <v>7</v>
      </c>
      <c r="C14" s="3">
        <v>1</v>
      </c>
      <c r="D14" s="3">
        <v>1</v>
      </c>
      <c r="E14" s="3">
        <v>13</v>
      </c>
      <c r="F14" s="3">
        <v>1</v>
      </c>
      <c r="G14" s="3" t="s">
        <v>37</v>
      </c>
      <c r="H14" s="3">
        <v>7</v>
      </c>
      <c r="I14" s="3" t="s">
        <v>39</v>
      </c>
      <c r="J14" s="3" t="s">
        <v>32</v>
      </c>
      <c r="K14" s="3">
        <v>45</v>
      </c>
      <c r="L14" s="3">
        <v>10000</v>
      </c>
      <c r="M14" s="3" t="s">
        <v>43</v>
      </c>
      <c r="N14" s="3">
        <v>0</v>
      </c>
      <c r="O14" s="3">
        <v>20</v>
      </c>
      <c r="P14" s="3">
        <v>50</v>
      </c>
      <c r="Q14" s="3">
        <v>1520</v>
      </c>
      <c r="R14" s="3">
        <v>50</v>
      </c>
    </row>
    <row r="15" spans="1:18" x14ac:dyDescent="0.25">
      <c r="A15" s="3">
        <v>1</v>
      </c>
      <c r="B15" s="3">
        <v>7</v>
      </c>
      <c r="C15" s="3">
        <v>1</v>
      </c>
      <c r="D15" s="3">
        <v>1</v>
      </c>
      <c r="E15" s="3">
        <v>14</v>
      </c>
      <c r="F15" s="3">
        <v>1</v>
      </c>
      <c r="G15" s="3" t="s">
        <v>37</v>
      </c>
      <c r="H15" s="3">
        <v>4</v>
      </c>
      <c r="I15" s="3" t="s">
        <v>39</v>
      </c>
      <c r="J15" s="3" t="s">
        <v>30</v>
      </c>
      <c r="K15" s="3">
        <v>40</v>
      </c>
      <c r="L15" s="3">
        <v>5000</v>
      </c>
      <c r="M15" s="3" t="s">
        <v>44</v>
      </c>
      <c r="N15" s="3">
        <v>10</v>
      </c>
      <c r="O15" s="3">
        <v>-5</v>
      </c>
      <c r="P15" s="3">
        <v>50</v>
      </c>
      <c r="Q15" s="3">
        <v>1515</v>
      </c>
      <c r="R15" s="3">
        <v>50</v>
      </c>
    </row>
    <row r="16" spans="1:18" x14ac:dyDescent="0.25">
      <c r="A16" s="3">
        <v>1</v>
      </c>
      <c r="B16" s="3">
        <v>8</v>
      </c>
      <c r="C16" s="3">
        <v>1</v>
      </c>
      <c r="D16" s="3">
        <v>1</v>
      </c>
      <c r="E16" s="3">
        <v>15</v>
      </c>
      <c r="F16" s="3">
        <v>1</v>
      </c>
      <c r="G16" s="3" t="s">
        <v>36</v>
      </c>
      <c r="H16" s="3">
        <v>2</v>
      </c>
      <c r="I16" s="3" t="s">
        <v>39</v>
      </c>
      <c r="J16" s="3" t="s">
        <v>31</v>
      </c>
      <c r="K16" s="3">
        <v>25</v>
      </c>
      <c r="L16" s="3">
        <v>10000</v>
      </c>
      <c r="M16" s="3" t="s">
        <v>43</v>
      </c>
      <c r="N16" s="3">
        <v>0</v>
      </c>
      <c r="O16" s="3">
        <v>0</v>
      </c>
      <c r="P16" s="3">
        <v>50</v>
      </c>
      <c r="Q16" s="3">
        <v>1530</v>
      </c>
      <c r="R16" s="3">
        <v>50</v>
      </c>
    </row>
    <row r="17" spans="1:18" x14ac:dyDescent="0.25">
      <c r="A17" s="3">
        <v>1</v>
      </c>
      <c r="B17" s="3">
        <v>8</v>
      </c>
      <c r="C17" s="3">
        <v>1</v>
      </c>
      <c r="D17" s="3">
        <v>1</v>
      </c>
      <c r="E17" s="3">
        <v>16</v>
      </c>
      <c r="F17" s="3">
        <v>1</v>
      </c>
      <c r="G17" s="3" t="s">
        <v>36</v>
      </c>
      <c r="H17" s="3">
        <v>3</v>
      </c>
      <c r="I17" s="3" t="s">
        <v>39</v>
      </c>
      <c r="J17" s="3" t="s">
        <v>32</v>
      </c>
      <c r="K17" s="3">
        <v>45</v>
      </c>
      <c r="L17" s="3">
        <v>10000</v>
      </c>
      <c r="M17" s="3" t="s">
        <v>43</v>
      </c>
      <c r="N17" s="3">
        <v>0</v>
      </c>
      <c r="O17" s="3">
        <v>0</v>
      </c>
      <c r="P17" s="3">
        <v>50</v>
      </c>
      <c r="Q17" s="3">
        <v>1520</v>
      </c>
      <c r="R17" s="3">
        <v>50</v>
      </c>
    </row>
    <row r="18" spans="1:18" x14ac:dyDescent="0.25">
      <c r="A18" s="3">
        <v>1</v>
      </c>
      <c r="B18" s="3">
        <v>9</v>
      </c>
      <c r="C18" s="3">
        <v>1</v>
      </c>
      <c r="D18" s="3">
        <v>2</v>
      </c>
      <c r="E18" s="3">
        <v>17</v>
      </c>
      <c r="F18" s="3">
        <v>2</v>
      </c>
      <c r="G18" s="3" t="s">
        <v>36</v>
      </c>
      <c r="H18" s="3">
        <v>4</v>
      </c>
      <c r="I18" s="3" t="s">
        <v>40</v>
      </c>
      <c r="J18" s="3" t="s">
        <v>34</v>
      </c>
      <c r="K18" s="3">
        <v>30</v>
      </c>
      <c r="L18" s="3">
        <v>10000</v>
      </c>
      <c r="M18" s="3" t="s">
        <v>43</v>
      </c>
      <c r="N18" s="3">
        <v>0</v>
      </c>
      <c r="O18" s="3">
        <v>0</v>
      </c>
      <c r="P18" s="3">
        <v>50</v>
      </c>
      <c r="Q18" s="3">
        <v>1520</v>
      </c>
      <c r="R18" s="3">
        <v>50</v>
      </c>
    </row>
    <row r="19" spans="1:18" x14ac:dyDescent="0.25">
      <c r="A19" s="3">
        <v>1</v>
      </c>
      <c r="B19" s="3">
        <v>9</v>
      </c>
      <c r="C19" s="3">
        <v>1</v>
      </c>
      <c r="D19" s="3">
        <v>2</v>
      </c>
      <c r="E19" s="3">
        <v>18</v>
      </c>
      <c r="F19" s="3">
        <v>2</v>
      </c>
      <c r="G19" s="3" t="s">
        <v>37</v>
      </c>
      <c r="H19" s="3">
        <v>1</v>
      </c>
      <c r="I19" s="3" t="s">
        <v>40</v>
      </c>
      <c r="J19" s="3" t="s">
        <v>35</v>
      </c>
      <c r="K19" s="3">
        <v>40</v>
      </c>
      <c r="L19" s="3">
        <v>10000</v>
      </c>
      <c r="M19" s="3" t="s">
        <v>43</v>
      </c>
      <c r="N19" s="3">
        <v>0</v>
      </c>
      <c r="O19" s="3">
        <v>1</v>
      </c>
      <c r="P19" s="3">
        <v>50</v>
      </c>
      <c r="Q19" s="3">
        <v>1520</v>
      </c>
      <c r="R19" s="3">
        <v>50</v>
      </c>
    </row>
    <row r="20" spans="1:18" x14ac:dyDescent="0.25">
      <c r="A20" s="3">
        <v>1</v>
      </c>
      <c r="B20" s="3">
        <v>10</v>
      </c>
      <c r="C20" s="3">
        <v>1</v>
      </c>
      <c r="D20" s="3">
        <v>2</v>
      </c>
      <c r="E20" s="3">
        <v>19</v>
      </c>
      <c r="F20" s="3">
        <v>2</v>
      </c>
      <c r="G20" s="3" t="s">
        <v>36</v>
      </c>
      <c r="H20" s="3">
        <v>1</v>
      </c>
      <c r="I20" s="3" t="s">
        <v>39</v>
      </c>
      <c r="J20" s="3" t="s">
        <v>28</v>
      </c>
      <c r="K20" s="3">
        <v>25</v>
      </c>
      <c r="L20" s="3">
        <v>350</v>
      </c>
      <c r="M20" s="3" t="s">
        <v>44</v>
      </c>
      <c r="N20" s="3">
        <v>100</v>
      </c>
      <c r="O20" s="3">
        <v>0</v>
      </c>
      <c r="P20" s="3">
        <v>50</v>
      </c>
      <c r="Q20" s="3">
        <v>1520</v>
      </c>
      <c r="R20" s="3">
        <v>50</v>
      </c>
    </row>
    <row r="21" spans="1:18" x14ac:dyDescent="0.25">
      <c r="A21" s="3">
        <v>1</v>
      </c>
      <c r="B21" s="3">
        <v>10</v>
      </c>
      <c r="C21" s="3">
        <v>1</v>
      </c>
      <c r="D21" s="3">
        <v>1</v>
      </c>
      <c r="E21" s="3">
        <v>20</v>
      </c>
      <c r="F21" s="3">
        <v>1</v>
      </c>
      <c r="G21" s="3" t="s">
        <v>36</v>
      </c>
      <c r="H21" s="3">
        <v>2</v>
      </c>
      <c r="I21" s="3" t="s">
        <v>39</v>
      </c>
      <c r="J21" s="3" t="s">
        <v>32</v>
      </c>
      <c r="K21" s="3">
        <v>45</v>
      </c>
      <c r="L21" s="3">
        <v>10000</v>
      </c>
      <c r="M21" s="3" t="s">
        <v>43</v>
      </c>
      <c r="N21" s="3">
        <v>0</v>
      </c>
      <c r="O21" s="3">
        <v>0</v>
      </c>
      <c r="P21" s="3">
        <v>50</v>
      </c>
      <c r="Q21" s="3">
        <v>1520</v>
      </c>
      <c r="R21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C29" sqref="C29"/>
    </sheetView>
  </sheetViews>
  <sheetFormatPr defaultRowHeight="15" x14ac:dyDescent="0.25"/>
  <cols>
    <col min="1" max="1" width="15.85546875" customWidth="1"/>
    <col min="2" max="2" width="14.28515625" customWidth="1"/>
    <col min="3" max="3" width="16.28515625" customWidth="1"/>
    <col min="4" max="4" width="12.28515625" customWidth="1"/>
    <col min="5" max="5" width="22.28515625" customWidth="1"/>
    <col min="6" max="6" width="12.5703125" customWidth="1"/>
  </cols>
  <sheetData>
    <row r="1" spans="1:10" x14ac:dyDescent="0.25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5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5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5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T38"/>
  <sheetViews>
    <sheetView topLeftCell="F1" zoomScale="130" zoomScaleNormal="130" workbookViewId="0">
      <selection activeCell="T1" sqref="T1"/>
    </sheetView>
  </sheetViews>
  <sheetFormatPr defaultColWidth="8.85546875" defaultRowHeight="12.75" x14ac:dyDescent="0.2"/>
  <cols>
    <col min="1" max="1" width="12.5703125" style="6" customWidth="1"/>
    <col min="2" max="3" width="12.7109375" style="6" customWidth="1"/>
    <col min="4" max="4" width="9.28515625" style="6" customWidth="1"/>
    <col min="5" max="5" width="13.28515625" style="6" customWidth="1"/>
    <col min="6" max="7" width="10.28515625" style="6" customWidth="1"/>
    <col min="8" max="9" width="9" style="6" bestFit="1" customWidth="1"/>
    <col min="10" max="10" width="9.28515625" style="6" bestFit="1" customWidth="1"/>
    <col min="11" max="11" width="9" style="6" bestFit="1" customWidth="1"/>
    <col min="12" max="12" width="9.42578125" style="6" customWidth="1"/>
    <col min="13" max="16" width="10.28515625" style="6" customWidth="1"/>
    <col min="17" max="17" width="12.28515625" style="6" customWidth="1"/>
    <col min="18" max="20" width="9" style="6" bestFit="1" customWidth="1"/>
    <col min="21" max="16384" width="8.85546875" style="6"/>
  </cols>
  <sheetData>
    <row r="1" spans="1:20" x14ac:dyDescent="0.2">
      <c r="A1" s="5" t="s">
        <v>26</v>
      </c>
      <c r="B1" s="5" t="s">
        <v>52</v>
      </c>
      <c r="C1" s="5" t="s">
        <v>38</v>
      </c>
      <c r="D1" s="5" t="s">
        <v>53</v>
      </c>
      <c r="E1" s="5" t="s">
        <v>118</v>
      </c>
      <c r="F1" s="5" t="s">
        <v>27</v>
      </c>
      <c r="G1" s="5" t="s">
        <v>67</v>
      </c>
      <c r="H1" s="4" t="s">
        <v>71</v>
      </c>
      <c r="I1" s="4" t="s">
        <v>57</v>
      </c>
      <c r="J1" s="4" t="s">
        <v>58</v>
      </c>
      <c r="K1" s="4" t="s">
        <v>59</v>
      </c>
      <c r="L1" s="4" t="s">
        <v>51</v>
      </c>
      <c r="M1" s="4" t="s">
        <v>72</v>
      </c>
      <c r="N1" s="4" t="s">
        <v>70</v>
      </c>
      <c r="O1" s="4" t="s">
        <v>55</v>
      </c>
      <c r="P1" s="4" t="s">
        <v>60</v>
      </c>
      <c r="Q1" s="4" t="s">
        <v>61</v>
      </c>
      <c r="R1" s="4" t="s">
        <v>62</v>
      </c>
      <c r="S1" s="4" t="s">
        <v>56</v>
      </c>
      <c r="T1" s="4" t="s">
        <v>41</v>
      </c>
    </row>
    <row r="2" spans="1:20" x14ac:dyDescent="0.2">
      <c r="A2" s="4" t="s">
        <v>37</v>
      </c>
      <c r="B2" s="4">
        <v>1840</v>
      </c>
      <c r="C2" s="5" t="s">
        <v>39</v>
      </c>
      <c r="D2" s="4" t="s">
        <v>64</v>
      </c>
      <c r="E2" s="4">
        <v>1</v>
      </c>
      <c r="F2" s="4" t="s">
        <v>54</v>
      </c>
      <c r="G2" s="4" t="s">
        <v>68</v>
      </c>
      <c r="H2" s="4">
        <v>1500</v>
      </c>
      <c r="I2" s="4">
        <v>1.438E-2</v>
      </c>
      <c r="J2" s="4">
        <f>6*I2</f>
        <v>8.6279999999999996E-2</v>
      </c>
      <c r="K2" s="4">
        <v>55</v>
      </c>
      <c r="L2" s="4">
        <v>0.246</v>
      </c>
      <c r="M2" s="4">
        <v>492</v>
      </c>
      <c r="N2" s="4">
        <v>89</v>
      </c>
      <c r="O2" s="4">
        <v>0.40300000000000002</v>
      </c>
      <c r="P2" s="4">
        <v>518</v>
      </c>
      <c r="Q2" s="4">
        <v>3092</v>
      </c>
      <c r="R2" s="4">
        <v>27.6</v>
      </c>
      <c r="S2" s="4">
        <v>0.7</v>
      </c>
      <c r="T2" s="4">
        <v>60</v>
      </c>
    </row>
    <row r="3" spans="1:20" x14ac:dyDescent="0.2">
      <c r="A3" s="4" t="s">
        <v>37</v>
      </c>
      <c r="B3" s="4">
        <v>2000</v>
      </c>
      <c r="C3" s="5" t="s">
        <v>39</v>
      </c>
      <c r="D3" s="4" t="s">
        <v>64</v>
      </c>
      <c r="E3" s="4">
        <v>1</v>
      </c>
      <c r="F3" s="4" t="s">
        <v>54</v>
      </c>
      <c r="G3" s="4" t="s">
        <v>68</v>
      </c>
      <c r="H3" s="4">
        <v>1670</v>
      </c>
      <c r="I3" s="4">
        <v>1.477E-2</v>
      </c>
      <c r="J3" s="4">
        <f t="shared" ref="J3:J21" si="0">6*I3</f>
        <v>8.8620000000000004E-2</v>
      </c>
      <c r="K3" s="4">
        <v>51</v>
      </c>
      <c r="L3" s="4">
        <v>0.246</v>
      </c>
      <c r="M3" s="4">
        <v>492</v>
      </c>
      <c r="N3" s="4">
        <v>89</v>
      </c>
      <c r="O3" s="4">
        <v>0.40300000000000002</v>
      </c>
      <c r="P3" s="4">
        <v>518</v>
      </c>
      <c r="Q3" s="4">
        <v>3092</v>
      </c>
      <c r="R3" s="4">
        <v>27.6</v>
      </c>
      <c r="S3" s="4">
        <v>0.7</v>
      </c>
      <c r="T3" s="4">
        <v>60</v>
      </c>
    </row>
    <row r="4" spans="1:20" x14ac:dyDescent="0.2">
      <c r="A4" s="4" t="s">
        <v>36</v>
      </c>
      <c r="B4" s="4">
        <v>1840</v>
      </c>
      <c r="C4" s="5" t="s">
        <v>39</v>
      </c>
      <c r="D4" s="4" t="s">
        <v>64</v>
      </c>
      <c r="E4" s="4">
        <v>1</v>
      </c>
      <c r="F4" s="5" t="s">
        <v>54</v>
      </c>
      <c r="G4" s="4" t="s">
        <v>68</v>
      </c>
      <c r="H4" s="4">
        <v>1000</v>
      </c>
      <c r="I4" s="4">
        <v>1.338E-2</v>
      </c>
      <c r="J4" s="4">
        <f t="shared" si="0"/>
        <v>8.027999999999999E-2</v>
      </c>
      <c r="K4" s="4">
        <v>55</v>
      </c>
      <c r="L4" s="4">
        <v>0.26100000000000001</v>
      </c>
      <c r="M4" s="4">
        <v>417</v>
      </c>
      <c r="N4" s="4">
        <v>75</v>
      </c>
      <c r="O4" s="4">
        <v>0.40300000000000002</v>
      </c>
      <c r="P4" s="4">
        <v>518</v>
      </c>
      <c r="Q4" s="4">
        <v>3092</v>
      </c>
      <c r="R4" s="4">
        <v>27.6</v>
      </c>
      <c r="S4" s="4">
        <v>0.7</v>
      </c>
      <c r="T4" s="4">
        <v>55</v>
      </c>
    </row>
    <row r="5" spans="1:20" x14ac:dyDescent="0.2">
      <c r="A5" s="4" t="s">
        <v>36</v>
      </c>
      <c r="B5" s="4">
        <v>1840</v>
      </c>
      <c r="C5" s="5" t="s">
        <v>39</v>
      </c>
      <c r="D5" s="4" t="s">
        <v>64</v>
      </c>
      <c r="E5" s="4">
        <v>1</v>
      </c>
      <c r="F5" s="5" t="s">
        <v>28</v>
      </c>
      <c r="G5" s="4" t="s">
        <v>68</v>
      </c>
      <c r="H5" s="4">
        <v>1000</v>
      </c>
      <c r="I5" s="4">
        <v>1.338E-2</v>
      </c>
      <c r="J5" s="4">
        <f t="shared" si="0"/>
        <v>8.027999999999999E-2</v>
      </c>
      <c r="K5" s="4">
        <v>55</v>
      </c>
      <c r="L5" s="4">
        <v>0.26100000000000001</v>
      </c>
      <c r="M5" s="4">
        <v>417</v>
      </c>
      <c r="N5" s="4">
        <v>75</v>
      </c>
      <c r="O5" s="4">
        <v>0.40300000000000002</v>
      </c>
      <c r="P5" s="4">
        <v>518</v>
      </c>
      <c r="Q5" s="4">
        <v>3092</v>
      </c>
      <c r="R5" s="4">
        <v>27.6</v>
      </c>
      <c r="S5" s="4">
        <v>0.7</v>
      </c>
      <c r="T5" s="4">
        <v>55</v>
      </c>
    </row>
    <row r="6" spans="1:20" x14ac:dyDescent="0.2">
      <c r="A6" s="4" t="s">
        <v>36</v>
      </c>
      <c r="B6" s="4">
        <v>1840</v>
      </c>
      <c r="C6" s="5" t="s">
        <v>39</v>
      </c>
      <c r="D6" s="4" t="s">
        <v>64</v>
      </c>
      <c r="E6" s="4">
        <v>1</v>
      </c>
      <c r="F6" s="5" t="s">
        <v>31</v>
      </c>
      <c r="G6" s="4" t="s">
        <v>68</v>
      </c>
      <c r="H6" s="4">
        <v>1450</v>
      </c>
      <c r="I6" s="4">
        <v>1.486E-2</v>
      </c>
      <c r="J6" s="4">
        <f t="shared" si="0"/>
        <v>8.9160000000000003E-2</v>
      </c>
      <c r="K6" s="4">
        <v>55</v>
      </c>
      <c r="L6" s="4">
        <v>0.26100000000000001</v>
      </c>
      <c r="M6" s="4">
        <v>417</v>
      </c>
      <c r="N6" s="4">
        <v>75</v>
      </c>
      <c r="O6" s="4">
        <v>0.40300000000000002</v>
      </c>
      <c r="P6" s="4">
        <v>518</v>
      </c>
      <c r="Q6" s="4">
        <v>3092</v>
      </c>
      <c r="R6" s="4">
        <v>27.6</v>
      </c>
      <c r="S6" s="4">
        <v>0.7</v>
      </c>
      <c r="T6" s="4">
        <v>55</v>
      </c>
    </row>
    <row r="7" spans="1:20" x14ac:dyDescent="0.2">
      <c r="A7" s="4" t="s">
        <v>36</v>
      </c>
      <c r="B7" s="4">
        <v>1840</v>
      </c>
      <c r="C7" s="5" t="s">
        <v>39</v>
      </c>
      <c r="D7" s="4" t="s">
        <v>64</v>
      </c>
      <c r="E7" s="4">
        <v>1</v>
      </c>
      <c r="F7" s="5" t="s">
        <v>29</v>
      </c>
      <c r="G7" s="4" t="s">
        <v>68</v>
      </c>
      <c r="H7" s="4">
        <v>940</v>
      </c>
      <c r="I7" s="4">
        <v>1.3339999999999999E-2</v>
      </c>
      <c r="J7" s="4">
        <f t="shared" si="0"/>
        <v>8.004E-2</v>
      </c>
      <c r="K7" s="4">
        <v>55</v>
      </c>
      <c r="L7" s="4">
        <v>0.26100000000000001</v>
      </c>
      <c r="M7" s="4">
        <v>417</v>
      </c>
      <c r="N7" s="4">
        <v>75</v>
      </c>
      <c r="O7" s="4">
        <v>0.40300000000000002</v>
      </c>
      <c r="P7" s="4">
        <v>518</v>
      </c>
      <c r="Q7" s="4">
        <v>3092</v>
      </c>
      <c r="R7" s="4">
        <v>27.6</v>
      </c>
      <c r="S7" s="4">
        <v>0.7</v>
      </c>
      <c r="T7" s="4">
        <v>55</v>
      </c>
    </row>
    <row r="8" spans="1:20" ht="18" customHeight="1" x14ac:dyDescent="0.2">
      <c r="A8" s="4" t="s">
        <v>36</v>
      </c>
      <c r="B8" s="4">
        <v>1840</v>
      </c>
      <c r="C8" s="5" t="s">
        <v>39</v>
      </c>
      <c r="D8" s="4" t="s">
        <v>64</v>
      </c>
      <c r="E8" s="4">
        <v>1</v>
      </c>
      <c r="F8" s="5" t="s">
        <v>30</v>
      </c>
      <c r="G8" s="4" t="s">
        <v>68</v>
      </c>
      <c r="H8" s="4">
        <v>1020</v>
      </c>
      <c r="I8" s="4">
        <v>1.359E-2</v>
      </c>
      <c r="J8" s="4">
        <f t="shared" si="0"/>
        <v>8.1540000000000001E-2</v>
      </c>
      <c r="K8" s="4">
        <v>55</v>
      </c>
      <c r="L8" s="4">
        <v>0.26100000000000001</v>
      </c>
      <c r="M8" s="4">
        <v>417</v>
      </c>
      <c r="N8" s="4">
        <v>75</v>
      </c>
      <c r="O8" s="4">
        <v>0.40300000000000002</v>
      </c>
      <c r="P8" s="4">
        <v>518</v>
      </c>
      <c r="Q8" s="4">
        <v>3092</v>
      </c>
      <c r="R8" s="4">
        <v>27.6</v>
      </c>
      <c r="S8" s="4">
        <v>0.7</v>
      </c>
      <c r="T8" s="4">
        <v>55</v>
      </c>
    </row>
    <row r="9" spans="1:20" x14ac:dyDescent="0.2">
      <c r="A9" s="4" t="s">
        <v>36</v>
      </c>
      <c r="B9" s="4">
        <v>2000</v>
      </c>
      <c r="C9" s="5" t="s">
        <v>39</v>
      </c>
      <c r="D9" s="4" t="s">
        <v>64</v>
      </c>
      <c r="E9" s="4">
        <v>1</v>
      </c>
      <c r="F9" s="5" t="s">
        <v>54</v>
      </c>
      <c r="G9" s="4" t="s">
        <v>68</v>
      </c>
      <c r="H9" s="4">
        <v>1100</v>
      </c>
      <c r="I9" s="4">
        <v>1.421E-2</v>
      </c>
      <c r="J9" s="4">
        <f t="shared" si="0"/>
        <v>8.5260000000000002E-2</v>
      </c>
      <c r="K9" s="4">
        <v>51</v>
      </c>
      <c r="L9" s="4">
        <v>0.26100000000000001</v>
      </c>
      <c r="M9" s="4">
        <v>417</v>
      </c>
      <c r="N9" s="4">
        <v>75</v>
      </c>
      <c r="O9" s="4">
        <v>0.40300000000000002</v>
      </c>
      <c r="P9" s="4">
        <v>518</v>
      </c>
      <c r="Q9" s="4">
        <v>3092</v>
      </c>
      <c r="R9" s="4">
        <v>27.6</v>
      </c>
      <c r="S9" s="4">
        <v>0.7</v>
      </c>
      <c r="T9" s="4">
        <v>55</v>
      </c>
    </row>
    <row r="10" spans="1:20" x14ac:dyDescent="0.2">
      <c r="A10" s="4" t="s">
        <v>36</v>
      </c>
      <c r="B10" s="4">
        <v>2000</v>
      </c>
      <c r="C10" s="5" t="s">
        <v>39</v>
      </c>
      <c r="D10" s="4" t="s">
        <v>64</v>
      </c>
      <c r="E10" s="4">
        <v>1</v>
      </c>
      <c r="F10" s="5" t="s">
        <v>28</v>
      </c>
      <c r="G10" s="4" t="s">
        <v>68</v>
      </c>
      <c r="H10" s="4">
        <v>1100</v>
      </c>
      <c r="I10" s="4">
        <v>1.421E-2</v>
      </c>
      <c r="J10" s="4">
        <f t="shared" si="0"/>
        <v>8.5260000000000002E-2</v>
      </c>
      <c r="K10" s="4">
        <v>51</v>
      </c>
      <c r="L10" s="4">
        <v>0.26100000000000001</v>
      </c>
      <c r="M10" s="4">
        <v>417</v>
      </c>
      <c r="N10" s="4">
        <v>75</v>
      </c>
      <c r="O10" s="4">
        <v>0.40300000000000002</v>
      </c>
      <c r="P10" s="4">
        <v>518</v>
      </c>
      <c r="Q10" s="4">
        <v>3092</v>
      </c>
      <c r="R10" s="4">
        <v>27.6</v>
      </c>
      <c r="S10" s="4">
        <v>0.7</v>
      </c>
      <c r="T10" s="4">
        <v>55</v>
      </c>
    </row>
    <row r="11" spans="1:20" x14ac:dyDescent="0.2">
      <c r="A11" s="4" t="s">
        <v>36</v>
      </c>
      <c r="B11" s="4">
        <v>2000</v>
      </c>
      <c r="C11" s="5" t="s">
        <v>39</v>
      </c>
      <c r="D11" s="4" t="s">
        <v>64</v>
      </c>
      <c r="E11" s="4">
        <v>1</v>
      </c>
      <c r="F11" s="5" t="s">
        <v>31</v>
      </c>
      <c r="G11" s="4" t="s">
        <v>68</v>
      </c>
      <c r="H11" s="4">
        <v>1550</v>
      </c>
      <c r="I11" s="4">
        <v>1.511E-2</v>
      </c>
      <c r="J11" s="4">
        <f t="shared" si="0"/>
        <v>9.0660000000000004E-2</v>
      </c>
      <c r="K11" s="4">
        <v>51</v>
      </c>
      <c r="L11" s="4">
        <v>0.26100000000000001</v>
      </c>
      <c r="M11" s="4">
        <v>417</v>
      </c>
      <c r="N11" s="4">
        <v>75</v>
      </c>
      <c r="O11" s="4">
        <v>0.40300000000000002</v>
      </c>
      <c r="P11" s="4">
        <v>518</v>
      </c>
      <c r="Q11" s="4">
        <v>3092</v>
      </c>
      <c r="R11" s="4">
        <v>27.6</v>
      </c>
      <c r="S11" s="4">
        <v>0.7</v>
      </c>
      <c r="T11" s="4">
        <v>55</v>
      </c>
    </row>
    <row r="12" spans="1:20" x14ac:dyDescent="0.2">
      <c r="A12" s="4" t="s">
        <v>36</v>
      </c>
      <c r="B12" s="4">
        <v>2000</v>
      </c>
      <c r="C12" s="5" t="s">
        <v>39</v>
      </c>
      <c r="D12" s="4" t="s">
        <v>64</v>
      </c>
      <c r="E12" s="4">
        <v>1</v>
      </c>
      <c r="F12" s="5" t="s">
        <v>29</v>
      </c>
      <c r="G12" s="4" t="s">
        <v>68</v>
      </c>
      <c r="H12" s="4">
        <v>1000</v>
      </c>
      <c r="I12" s="4">
        <v>1.354E-2</v>
      </c>
      <c r="J12" s="4">
        <f t="shared" si="0"/>
        <v>8.1240000000000007E-2</v>
      </c>
      <c r="K12" s="4">
        <v>51</v>
      </c>
      <c r="L12" s="4">
        <v>0.26100000000000001</v>
      </c>
      <c r="M12" s="4">
        <v>417</v>
      </c>
      <c r="N12" s="4">
        <v>75</v>
      </c>
      <c r="O12" s="4">
        <v>0.40300000000000002</v>
      </c>
      <c r="P12" s="4">
        <v>518</v>
      </c>
      <c r="Q12" s="4">
        <v>3092</v>
      </c>
      <c r="R12" s="4">
        <v>27.6</v>
      </c>
      <c r="S12" s="4">
        <v>0.7</v>
      </c>
      <c r="T12" s="4">
        <v>55</v>
      </c>
    </row>
    <row r="13" spans="1:20" ht="17.45" customHeight="1" x14ac:dyDescent="0.2">
      <c r="A13" s="4" t="s">
        <v>36</v>
      </c>
      <c r="B13" s="4">
        <v>2000</v>
      </c>
      <c r="C13" s="5" t="s">
        <v>39</v>
      </c>
      <c r="D13" s="4" t="s">
        <v>64</v>
      </c>
      <c r="E13" s="4">
        <v>1</v>
      </c>
      <c r="F13" s="5" t="s">
        <v>30</v>
      </c>
      <c r="G13" s="4" t="s">
        <v>68</v>
      </c>
      <c r="H13" s="4">
        <v>1100</v>
      </c>
      <c r="I13" s="4">
        <v>1.387E-2</v>
      </c>
      <c r="J13" s="4">
        <f t="shared" si="0"/>
        <v>8.3220000000000002E-2</v>
      </c>
      <c r="K13" s="4">
        <v>51</v>
      </c>
      <c r="L13" s="4">
        <v>0.26100000000000001</v>
      </c>
      <c r="M13" s="4">
        <v>417</v>
      </c>
      <c r="N13" s="4">
        <v>75</v>
      </c>
      <c r="O13" s="4">
        <v>0.40300000000000002</v>
      </c>
      <c r="P13" s="4">
        <v>518</v>
      </c>
      <c r="Q13" s="4">
        <v>3092</v>
      </c>
      <c r="R13" s="4">
        <v>27.6</v>
      </c>
      <c r="S13" s="4">
        <v>0.7</v>
      </c>
      <c r="T13" s="4">
        <v>55</v>
      </c>
    </row>
    <row r="14" spans="1:20" x14ac:dyDescent="0.2">
      <c r="A14" s="4" t="s">
        <v>63</v>
      </c>
      <c r="B14" s="4">
        <v>1840</v>
      </c>
      <c r="C14" s="5" t="s">
        <v>39</v>
      </c>
      <c r="D14" s="4" t="s">
        <v>64</v>
      </c>
      <c r="E14" s="4">
        <v>1</v>
      </c>
      <c r="F14" s="4" t="s">
        <v>54</v>
      </c>
      <c r="G14" s="4" t="s">
        <v>68</v>
      </c>
      <c r="H14" s="4">
        <v>1500</v>
      </c>
      <c r="I14" s="4">
        <v>1.772E-2</v>
      </c>
      <c r="J14" s="4">
        <f t="shared" si="0"/>
        <v>0.10632</v>
      </c>
      <c r="K14" s="4">
        <v>55</v>
      </c>
      <c r="L14" s="4">
        <v>0.3</v>
      </c>
      <c r="M14" s="4">
        <v>273</v>
      </c>
      <c r="N14" s="4">
        <v>55</v>
      </c>
      <c r="O14" s="4">
        <v>0.40300000000000002</v>
      </c>
      <c r="P14" s="4">
        <v>518</v>
      </c>
      <c r="Q14" s="4">
        <v>3092</v>
      </c>
      <c r="R14" s="4">
        <v>27.6</v>
      </c>
      <c r="S14" s="4">
        <v>0.7</v>
      </c>
      <c r="T14" s="4">
        <v>50</v>
      </c>
    </row>
    <row r="15" spans="1:20" x14ac:dyDescent="0.2">
      <c r="A15" s="4" t="s">
        <v>63</v>
      </c>
      <c r="B15" s="4">
        <v>2000</v>
      </c>
      <c r="C15" s="5" t="s">
        <v>39</v>
      </c>
      <c r="D15" s="4" t="s">
        <v>64</v>
      </c>
      <c r="E15" s="4">
        <v>1</v>
      </c>
      <c r="F15" s="4" t="s">
        <v>54</v>
      </c>
      <c r="G15" s="4" t="s">
        <v>68</v>
      </c>
      <c r="H15" s="4">
        <v>1670</v>
      </c>
      <c r="I15" s="4">
        <v>1.8200000000000001E-2</v>
      </c>
      <c r="J15" s="4">
        <f t="shared" si="0"/>
        <v>0.10920000000000001</v>
      </c>
      <c r="K15" s="4">
        <v>51</v>
      </c>
      <c r="L15" s="4">
        <v>0.3</v>
      </c>
      <c r="M15" s="4">
        <v>273</v>
      </c>
      <c r="N15" s="4">
        <v>55</v>
      </c>
      <c r="O15" s="4">
        <v>0.40300000000000002</v>
      </c>
      <c r="P15" s="4">
        <v>518</v>
      </c>
      <c r="Q15" s="4">
        <v>3092</v>
      </c>
      <c r="R15" s="4">
        <v>27.6</v>
      </c>
      <c r="S15" s="4">
        <v>0.7</v>
      </c>
      <c r="T15" s="4">
        <v>50</v>
      </c>
    </row>
    <row r="16" spans="1:20" x14ac:dyDescent="0.2">
      <c r="A16" s="4" t="s">
        <v>37</v>
      </c>
      <c r="B16" s="4">
        <v>1840</v>
      </c>
      <c r="C16" s="5" t="s">
        <v>39</v>
      </c>
      <c r="D16" s="4" t="s">
        <v>64</v>
      </c>
      <c r="E16" s="4">
        <v>1</v>
      </c>
      <c r="F16" s="4" t="s">
        <v>54</v>
      </c>
      <c r="G16" s="4" t="s">
        <v>69</v>
      </c>
      <c r="H16" s="4">
        <v>1000</v>
      </c>
      <c r="I16" s="4">
        <v>1.299E-2</v>
      </c>
      <c r="J16" s="4">
        <f t="shared" si="0"/>
        <v>7.7939999999999995E-2</v>
      </c>
      <c r="K16" s="4">
        <v>55</v>
      </c>
      <c r="L16" s="4">
        <v>0.246</v>
      </c>
      <c r="M16" s="4">
        <v>492</v>
      </c>
      <c r="N16" s="4">
        <v>55</v>
      </c>
      <c r="O16" s="4">
        <v>0.40300000000000002</v>
      </c>
      <c r="P16" s="4">
        <v>518</v>
      </c>
      <c r="Q16" s="4">
        <v>3092</v>
      </c>
      <c r="R16" s="4">
        <v>27.6</v>
      </c>
      <c r="S16" s="4">
        <v>0.7</v>
      </c>
      <c r="T16" s="4">
        <v>60</v>
      </c>
    </row>
    <row r="17" spans="1:20" x14ac:dyDescent="0.2">
      <c r="A17" s="4" t="s">
        <v>37</v>
      </c>
      <c r="B17" s="4">
        <v>2000</v>
      </c>
      <c r="C17" s="5" t="s">
        <v>39</v>
      </c>
      <c r="D17" s="4" t="s">
        <v>64</v>
      </c>
      <c r="E17" s="4">
        <v>1</v>
      </c>
      <c r="F17" s="4" t="s">
        <v>54</v>
      </c>
      <c r="G17" s="4" t="s">
        <v>69</v>
      </c>
      <c r="H17" s="4">
        <v>1100</v>
      </c>
      <c r="I17" s="4">
        <v>1.3299999999999999E-2</v>
      </c>
      <c r="J17" s="4">
        <f t="shared" si="0"/>
        <v>7.9799999999999996E-2</v>
      </c>
      <c r="K17" s="4">
        <v>51</v>
      </c>
      <c r="L17" s="4">
        <v>0.246</v>
      </c>
      <c r="M17" s="4">
        <v>492</v>
      </c>
      <c r="N17" s="4">
        <v>55</v>
      </c>
      <c r="O17" s="4">
        <v>0.40300000000000002</v>
      </c>
      <c r="P17" s="4">
        <v>518</v>
      </c>
      <c r="Q17" s="4">
        <v>3092</v>
      </c>
      <c r="R17" s="4">
        <v>27.6</v>
      </c>
      <c r="S17" s="4">
        <v>0.7</v>
      </c>
      <c r="T17" s="4">
        <v>60</v>
      </c>
    </row>
    <row r="18" spans="1:20" x14ac:dyDescent="0.2">
      <c r="A18" s="4" t="s">
        <v>36</v>
      </c>
      <c r="B18" s="4">
        <v>1840</v>
      </c>
      <c r="C18" s="5" t="s">
        <v>39</v>
      </c>
      <c r="D18" s="4" t="s">
        <v>64</v>
      </c>
      <c r="E18" s="4">
        <v>1</v>
      </c>
      <c r="F18" s="4" t="s">
        <v>54</v>
      </c>
      <c r="G18" s="4" t="s">
        <v>69</v>
      </c>
      <c r="H18" s="4">
        <v>1000</v>
      </c>
      <c r="I18" s="4">
        <v>1.338E-2</v>
      </c>
      <c r="J18" s="4">
        <f t="shared" si="0"/>
        <v>8.027999999999999E-2</v>
      </c>
      <c r="K18" s="4">
        <v>55</v>
      </c>
      <c r="L18" s="4">
        <v>0.26100000000000001</v>
      </c>
      <c r="M18" s="4">
        <v>417</v>
      </c>
      <c r="N18" s="4">
        <v>75</v>
      </c>
      <c r="O18" s="4">
        <v>0.40300000000000002</v>
      </c>
      <c r="P18" s="4">
        <v>518</v>
      </c>
      <c r="Q18" s="4">
        <v>3092</v>
      </c>
      <c r="R18" s="4">
        <v>27.6</v>
      </c>
      <c r="S18" s="4">
        <v>0.7</v>
      </c>
      <c r="T18" s="4">
        <v>55</v>
      </c>
    </row>
    <row r="19" spans="1:20" x14ac:dyDescent="0.2">
      <c r="A19" s="4" t="s">
        <v>36</v>
      </c>
      <c r="B19" s="4">
        <v>2000</v>
      </c>
      <c r="C19" s="5" t="s">
        <v>39</v>
      </c>
      <c r="D19" s="4" t="s">
        <v>64</v>
      </c>
      <c r="E19" s="4">
        <v>1</v>
      </c>
      <c r="F19" s="4" t="s">
        <v>54</v>
      </c>
      <c r="G19" s="4" t="s">
        <v>69</v>
      </c>
      <c r="H19" s="4">
        <v>1100</v>
      </c>
      <c r="I19" s="4">
        <v>1.421E-2</v>
      </c>
      <c r="J19" s="4">
        <f t="shared" si="0"/>
        <v>8.5260000000000002E-2</v>
      </c>
      <c r="K19" s="4">
        <v>51</v>
      </c>
      <c r="L19" s="4">
        <v>0.26100000000000001</v>
      </c>
      <c r="M19" s="4">
        <v>417</v>
      </c>
      <c r="N19" s="4">
        <v>75</v>
      </c>
      <c r="O19" s="4">
        <v>0.40300000000000002</v>
      </c>
      <c r="P19" s="4">
        <v>518</v>
      </c>
      <c r="Q19" s="4">
        <v>3092</v>
      </c>
      <c r="R19" s="4">
        <v>27.6</v>
      </c>
      <c r="S19" s="4">
        <v>0.7</v>
      </c>
      <c r="T19" s="4">
        <v>55</v>
      </c>
    </row>
    <row r="20" spans="1:20" x14ac:dyDescent="0.2">
      <c r="A20" s="4" t="s">
        <v>63</v>
      </c>
      <c r="B20" s="4">
        <v>1840</v>
      </c>
      <c r="C20" s="5" t="s">
        <v>39</v>
      </c>
      <c r="D20" s="4" t="s">
        <v>64</v>
      </c>
      <c r="E20" s="4">
        <v>1</v>
      </c>
      <c r="F20" s="4" t="s">
        <v>54</v>
      </c>
      <c r="G20" s="4" t="s">
        <v>69</v>
      </c>
      <c r="H20" s="4">
        <v>1000</v>
      </c>
      <c r="I20" s="4">
        <v>1.6E-2</v>
      </c>
      <c r="J20" s="4">
        <f t="shared" si="0"/>
        <v>9.6000000000000002E-2</v>
      </c>
      <c r="K20" s="4">
        <v>55</v>
      </c>
      <c r="L20" s="4">
        <v>0.3</v>
      </c>
      <c r="M20" s="4">
        <v>273</v>
      </c>
      <c r="N20" s="4">
        <v>55</v>
      </c>
      <c r="O20" s="4">
        <v>0.40300000000000002</v>
      </c>
      <c r="P20" s="4">
        <v>518</v>
      </c>
      <c r="Q20" s="4">
        <v>3092</v>
      </c>
      <c r="R20" s="4">
        <v>27.6</v>
      </c>
      <c r="S20" s="4">
        <v>0.7</v>
      </c>
      <c r="T20" s="4">
        <v>50</v>
      </c>
    </row>
    <row r="21" spans="1:20" x14ac:dyDescent="0.2">
      <c r="A21" s="4" t="s">
        <v>63</v>
      </c>
      <c r="B21" s="4">
        <v>2000</v>
      </c>
      <c r="C21" s="5" t="s">
        <v>39</v>
      </c>
      <c r="D21" s="4" t="s">
        <v>64</v>
      </c>
      <c r="E21" s="4">
        <v>1</v>
      </c>
      <c r="F21" s="4" t="s">
        <v>54</v>
      </c>
      <c r="G21" s="4" t="s">
        <v>69</v>
      </c>
      <c r="H21" s="4">
        <v>1100</v>
      </c>
      <c r="I21" s="4">
        <v>1.6379999999999999E-2</v>
      </c>
      <c r="J21" s="4">
        <f t="shared" si="0"/>
        <v>9.8279999999999992E-2</v>
      </c>
      <c r="K21" s="4">
        <v>51</v>
      </c>
      <c r="L21" s="4">
        <v>0.3</v>
      </c>
      <c r="M21" s="4">
        <v>273</v>
      </c>
      <c r="N21" s="4">
        <v>55</v>
      </c>
      <c r="O21" s="4">
        <v>0.40300000000000002</v>
      </c>
      <c r="P21" s="4">
        <v>518</v>
      </c>
      <c r="Q21" s="4">
        <v>3092</v>
      </c>
      <c r="R21" s="4">
        <v>27.6</v>
      </c>
      <c r="S21" s="4">
        <v>0.7</v>
      </c>
      <c r="T21" s="4">
        <v>50</v>
      </c>
    </row>
    <row r="22" spans="1:20" x14ac:dyDescent="0.2">
      <c r="A22" s="4" t="s">
        <v>37</v>
      </c>
      <c r="B22" s="4">
        <v>1840</v>
      </c>
      <c r="C22" s="5" t="s">
        <v>40</v>
      </c>
      <c r="D22" s="4" t="s">
        <v>64</v>
      </c>
      <c r="E22" s="4">
        <v>1</v>
      </c>
      <c r="F22" s="4" t="s">
        <v>54</v>
      </c>
      <c r="G22" s="4" t="s">
        <v>68</v>
      </c>
      <c r="H22" s="4">
        <v>270</v>
      </c>
      <c r="I22" s="4">
        <v>9.3600000000000003E-3</v>
      </c>
      <c r="J22" s="4">
        <f>2*I22</f>
        <v>1.8720000000000001E-2</v>
      </c>
      <c r="K22" s="4">
        <v>55</v>
      </c>
      <c r="L22" s="4">
        <v>0.82</v>
      </c>
      <c r="M22" s="4">
        <v>492</v>
      </c>
      <c r="N22" s="4">
        <v>89</v>
      </c>
      <c r="O22" s="4">
        <v>0.433</v>
      </c>
      <c r="P22" s="4">
        <v>612</v>
      </c>
      <c r="Q22" s="4">
        <v>2853</v>
      </c>
      <c r="R22" s="4">
        <v>25</v>
      </c>
      <c r="S22" s="4">
        <v>0.8</v>
      </c>
      <c r="T22" s="4">
        <v>55</v>
      </c>
    </row>
    <row r="23" spans="1:20" x14ac:dyDescent="0.2">
      <c r="A23" s="4" t="s">
        <v>37</v>
      </c>
      <c r="B23" s="4">
        <v>2000</v>
      </c>
      <c r="C23" s="5" t="s">
        <v>40</v>
      </c>
      <c r="D23" s="4" t="s">
        <v>64</v>
      </c>
      <c r="E23" s="4">
        <v>1</v>
      </c>
      <c r="F23" s="4" t="s">
        <v>54</v>
      </c>
      <c r="G23" s="4" t="s">
        <v>68</v>
      </c>
      <c r="H23" s="4">
        <v>295</v>
      </c>
      <c r="I23" s="4">
        <v>9.5700000000000004E-3</v>
      </c>
      <c r="J23" s="4">
        <f t="shared" ref="J23:J38" si="1">2*I23</f>
        <v>1.9140000000000001E-2</v>
      </c>
      <c r="K23" s="4">
        <v>51</v>
      </c>
      <c r="L23" s="4">
        <v>0.82</v>
      </c>
      <c r="M23" s="4">
        <v>492</v>
      </c>
      <c r="N23" s="4">
        <v>89</v>
      </c>
      <c r="O23" s="4">
        <v>0.433</v>
      </c>
      <c r="P23" s="4">
        <v>612</v>
      </c>
      <c r="Q23" s="4">
        <v>2853</v>
      </c>
      <c r="R23" s="4">
        <v>25</v>
      </c>
      <c r="S23" s="4">
        <v>0.8</v>
      </c>
      <c r="T23" s="4">
        <v>55</v>
      </c>
    </row>
    <row r="24" spans="1:20" x14ac:dyDescent="0.2">
      <c r="A24" s="4" t="s">
        <v>36</v>
      </c>
      <c r="B24" s="4">
        <v>1600</v>
      </c>
      <c r="C24" s="5" t="s">
        <v>40</v>
      </c>
      <c r="D24" s="4" t="s">
        <v>64</v>
      </c>
      <c r="E24" s="4">
        <v>1</v>
      </c>
      <c r="F24" s="4" t="s">
        <v>54</v>
      </c>
      <c r="G24" s="4" t="s">
        <v>68</v>
      </c>
      <c r="H24" s="4">
        <v>230</v>
      </c>
      <c r="I24" s="4">
        <v>9.6100000000000005E-3</v>
      </c>
      <c r="J24" s="4">
        <f t="shared" si="1"/>
        <v>1.9220000000000001E-2</v>
      </c>
      <c r="K24" s="4">
        <v>63</v>
      </c>
      <c r="L24" s="4">
        <v>0.87</v>
      </c>
      <c r="M24" s="4">
        <v>417</v>
      </c>
      <c r="N24" s="4">
        <v>75</v>
      </c>
      <c r="O24" s="4">
        <v>0.433</v>
      </c>
      <c r="P24" s="4">
        <v>612</v>
      </c>
      <c r="Q24" s="4">
        <v>2853</v>
      </c>
      <c r="R24" s="4">
        <v>25</v>
      </c>
      <c r="S24" s="4">
        <v>0.8</v>
      </c>
      <c r="T24" s="4">
        <v>50</v>
      </c>
    </row>
    <row r="25" spans="1:20" x14ac:dyDescent="0.2">
      <c r="A25" s="4" t="s">
        <v>36</v>
      </c>
      <c r="B25" s="4">
        <v>1840</v>
      </c>
      <c r="C25" s="5" t="s">
        <v>40</v>
      </c>
      <c r="D25" s="4" t="s">
        <v>64</v>
      </c>
      <c r="E25" s="4">
        <v>1</v>
      </c>
      <c r="F25" s="4" t="s">
        <v>54</v>
      </c>
      <c r="G25" s="4" t="s">
        <v>68</v>
      </c>
      <c r="H25" s="4">
        <v>270</v>
      </c>
      <c r="I25" s="4">
        <v>0.01</v>
      </c>
      <c r="J25" s="4">
        <f t="shared" si="1"/>
        <v>0.02</v>
      </c>
      <c r="K25" s="4">
        <v>55</v>
      </c>
      <c r="L25" s="4">
        <v>0.87</v>
      </c>
      <c r="M25" s="4">
        <v>417</v>
      </c>
      <c r="N25" s="4">
        <v>75</v>
      </c>
      <c r="O25" s="4">
        <v>0.433</v>
      </c>
      <c r="P25" s="4">
        <v>612</v>
      </c>
      <c r="Q25" s="4">
        <v>2853</v>
      </c>
      <c r="R25" s="4">
        <v>25</v>
      </c>
      <c r="S25" s="4">
        <v>0.8</v>
      </c>
      <c r="T25" s="4">
        <v>50</v>
      </c>
    </row>
    <row r="26" spans="1:20" x14ac:dyDescent="0.2">
      <c r="A26" s="4" t="s">
        <v>36</v>
      </c>
      <c r="B26" s="4">
        <v>2000</v>
      </c>
      <c r="C26" s="5" t="s">
        <v>40</v>
      </c>
      <c r="D26" s="4" t="s">
        <v>64</v>
      </c>
      <c r="E26" s="4">
        <v>1</v>
      </c>
      <c r="F26" s="4" t="s">
        <v>54</v>
      </c>
      <c r="G26" s="4" t="s">
        <v>68</v>
      </c>
      <c r="H26" s="4">
        <v>295</v>
      </c>
      <c r="I26" s="4">
        <v>1.023E-2</v>
      </c>
      <c r="J26" s="4">
        <f t="shared" si="1"/>
        <v>2.0459999999999999E-2</v>
      </c>
      <c r="K26" s="4">
        <v>51</v>
      </c>
      <c r="L26" s="4">
        <v>0.87</v>
      </c>
      <c r="M26" s="4">
        <v>417</v>
      </c>
      <c r="N26" s="4">
        <v>75</v>
      </c>
      <c r="O26" s="4">
        <v>0.433</v>
      </c>
      <c r="P26" s="4">
        <v>612</v>
      </c>
      <c r="Q26" s="4">
        <v>2853</v>
      </c>
      <c r="R26" s="4">
        <v>25</v>
      </c>
      <c r="S26" s="4">
        <v>0.8</v>
      </c>
      <c r="T26" s="4">
        <v>50</v>
      </c>
    </row>
    <row r="27" spans="1:20" x14ac:dyDescent="0.2">
      <c r="A27" s="4" t="s">
        <v>36</v>
      </c>
      <c r="B27" s="4">
        <v>1600</v>
      </c>
      <c r="C27" s="5" t="s">
        <v>40</v>
      </c>
      <c r="D27" s="4" t="s">
        <v>65</v>
      </c>
      <c r="E27" s="4">
        <v>2</v>
      </c>
      <c r="F27" s="4" t="s">
        <v>54</v>
      </c>
      <c r="G27" s="4" t="s">
        <v>68</v>
      </c>
      <c r="H27" s="4">
        <v>180</v>
      </c>
      <c r="I27" s="4">
        <v>9.0399999999999994E-3</v>
      </c>
      <c r="J27" s="4">
        <f t="shared" si="1"/>
        <v>1.8079999999999999E-2</v>
      </c>
      <c r="K27" s="4">
        <v>63</v>
      </c>
      <c r="L27" s="4">
        <v>0.95699999999999996</v>
      </c>
      <c r="M27" s="4">
        <v>417</v>
      </c>
      <c r="N27" s="4">
        <v>75</v>
      </c>
      <c r="O27" s="4">
        <v>0.433</v>
      </c>
      <c r="P27" s="4">
        <v>612</v>
      </c>
      <c r="Q27" s="4">
        <v>2561</v>
      </c>
      <c r="R27" s="4">
        <v>23</v>
      </c>
      <c r="S27" s="4">
        <v>0.8</v>
      </c>
      <c r="T27" s="4">
        <v>50</v>
      </c>
    </row>
    <row r="28" spans="1:20" x14ac:dyDescent="0.2">
      <c r="A28" s="4" t="s">
        <v>36</v>
      </c>
      <c r="B28" s="4">
        <v>1840</v>
      </c>
      <c r="C28" s="5" t="s">
        <v>40</v>
      </c>
      <c r="D28" s="4" t="s">
        <v>65</v>
      </c>
      <c r="E28" s="4">
        <v>2</v>
      </c>
      <c r="F28" s="4" t="s">
        <v>54</v>
      </c>
      <c r="G28" s="4" t="s">
        <v>68</v>
      </c>
      <c r="H28" s="4">
        <v>210</v>
      </c>
      <c r="I28" s="4">
        <v>9.3900000000000008E-3</v>
      </c>
      <c r="J28" s="4">
        <f t="shared" si="1"/>
        <v>1.8780000000000002E-2</v>
      </c>
      <c r="K28" s="4">
        <v>55</v>
      </c>
      <c r="L28" s="4">
        <v>0.95699999999999996</v>
      </c>
      <c r="M28" s="4">
        <v>417</v>
      </c>
      <c r="N28" s="4">
        <v>75</v>
      </c>
      <c r="O28" s="4">
        <v>0.433</v>
      </c>
      <c r="P28" s="4">
        <v>612</v>
      </c>
      <c r="Q28" s="4">
        <v>2561</v>
      </c>
      <c r="R28" s="4">
        <v>23</v>
      </c>
      <c r="S28" s="4">
        <v>0.8</v>
      </c>
      <c r="T28" s="4">
        <v>50</v>
      </c>
    </row>
    <row r="29" spans="1:20" x14ac:dyDescent="0.2">
      <c r="A29" s="4" t="s">
        <v>36</v>
      </c>
      <c r="B29" s="4">
        <v>2000</v>
      </c>
      <c r="C29" s="5" t="s">
        <v>40</v>
      </c>
      <c r="D29" s="4" t="s">
        <v>65</v>
      </c>
      <c r="E29" s="4">
        <v>2</v>
      </c>
      <c r="F29" s="4" t="s">
        <v>54</v>
      </c>
      <c r="G29" s="4" t="s">
        <v>68</v>
      </c>
      <c r="H29" s="4">
        <v>230</v>
      </c>
      <c r="I29" s="4">
        <v>9.6100000000000005E-3</v>
      </c>
      <c r="J29" s="4">
        <f t="shared" si="1"/>
        <v>1.9220000000000001E-2</v>
      </c>
      <c r="K29" s="4">
        <v>51</v>
      </c>
      <c r="L29" s="4">
        <v>0.95699999999999996</v>
      </c>
      <c r="M29" s="4">
        <v>417</v>
      </c>
      <c r="N29" s="4">
        <v>75</v>
      </c>
      <c r="O29" s="4">
        <v>0.433</v>
      </c>
      <c r="P29" s="4">
        <v>612</v>
      </c>
      <c r="Q29" s="4">
        <v>2561</v>
      </c>
      <c r="R29" s="4">
        <v>23</v>
      </c>
      <c r="S29" s="4">
        <v>0.8</v>
      </c>
      <c r="T29" s="4">
        <v>50</v>
      </c>
    </row>
    <row r="30" spans="1:20" x14ac:dyDescent="0.2">
      <c r="A30" s="4" t="s">
        <v>63</v>
      </c>
      <c r="B30" s="4">
        <v>1600</v>
      </c>
      <c r="C30" s="5" t="s">
        <v>40</v>
      </c>
      <c r="D30" s="4" t="s">
        <v>64</v>
      </c>
      <c r="E30" s="4">
        <v>1</v>
      </c>
      <c r="F30" s="4" t="s">
        <v>54</v>
      </c>
      <c r="G30" s="4" t="s">
        <v>68</v>
      </c>
      <c r="H30" s="4">
        <v>230</v>
      </c>
      <c r="I30" s="4">
        <v>1.11E-2</v>
      </c>
      <c r="J30" s="4">
        <f t="shared" si="1"/>
        <v>2.2200000000000001E-2</v>
      </c>
      <c r="K30" s="4">
        <v>63</v>
      </c>
      <c r="L30" s="4">
        <v>1</v>
      </c>
      <c r="M30" s="4">
        <v>273</v>
      </c>
      <c r="N30" s="4">
        <v>55</v>
      </c>
      <c r="O30" s="4">
        <v>0.433</v>
      </c>
      <c r="P30" s="4">
        <v>527</v>
      </c>
      <c r="Q30" s="4">
        <v>2466</v>
      </c>
      <c r="R30" s="4">
        <v>23</v>
      </c>
      <c r="S30" s="4">
        <v>0.8</v>
      </c>
      <c r="T30" s="4">
        <v>45</v>
      </c>
    </row>
    <row r="31" spans="1:20" x14ac:dyDescent="0.2">
      <c r="A31" s="4" t="s">
        <v>63</v>
      </c>
      <c r="B31" s="4">
        <v>1840</v>
      </c>
      <c r="C31" s="5" t="s">
        <v>40</v>
      </c>
      <c r="D31" s="4" t="s">
        <v>64</v>
      </c>
      <c r="E31" s="4">
        <v>1</v>
      </c>
      <c r="F31" s="4" t="s">
        <v>54</v>
      </c>
      <c r="G31" s="4" t="s">
        <v>68</v>
      </c>
      <c r="H31" s="4">
        <v>260</v>
      </c>
      <c r="I31" s="4">
        <v>1.145E-2</v>
      </c>
      <c r="J31" s="4">
        <f t="shared" si="1"/>
        <v>2.29E-2</v>
      </c>
      <c r="K31" s="4">
        <v>55</v>
      </c>
      <c r="L31" s="4">
        <v>1</v>
      </c>
      <c r="M31" s="4">
        <v>273</v>
      </c>
      <c r="N31" s="4">
        <v>55</v>
      </c>
      <c r="O31" s="4">
        <v>0.433</v>
      </c>
      <c r="P31" s="4">
        <v>527</v>
      </c>
      <c r="Q31" s="4">
        <v>2466</v>
      </c>
      <c r="R31" s="4">
        <v>23</v>
      </c>
      <c r="S31" s="4">
        <v>0.8</v>
      </c>
      <c r="T31" s="4">
        <v>45</v>
      </c>
    </row>
    <row r="32" spans="1:20" x14ac:dyDescent="0.2">
      <c r="A32" s="4" t="s">
        <v>63</v>
      </c>
      <c r="B32" s="4">
        <v>2000</v>
      </c>
      <c r="C32" s="5" t="s">
        <v>40</v>
      </c>
      <c r="D32" s="4" t="s">
        <v>64</v>
      </c>
      <c r="E32" s="4">
        <v>1</v>
      </c>
      <c r="F32" s="4" t="s">
        <v>54</v>
      </c>
      <c r="G32" s="4" t="s">
        <v>68</v>
      </c>
      <c r="H32" s="4">
        <v>290</v>
      </c>
      <c r="I32" s="4">
        <v>1.176E-2</v>
      </c>
      <c r="J32" s="4">
        <f t="shared" si="1"/>
        <v>2.3519999999999999E-2</v>
      </c>
      <c r="K32" s="4">
        <v>51</v>
      </c>
      <c r="L32" s="4">
        <v>1</v>
      </c>
      <c r="M32" s="4">
        <v>273</v>
      </c>
      <c r="N32" s="4">
        <v>55</v>
      </c>
      <c r="O32" s="4">
        <v>0.433</v>
      </c>
      <c r="P32" s="4">
        <v>527</v>
      </c>
      <c r="Q32" s="4">
        <v>2466</v>
      </c>
      <c r="R32" s="4">
        <v>23</v>
      </c>
      <c r="S32" s="4">
        <v>0.8</v>
      </c>
      <c r="T32" s="4">
        <v>45</v>
      </c>
    </row>
    <row r="33" spans="1:20" x14ac:dyDescent="0.2">
      <c r="A33" s="4" t="s">
        <v>63</v>
      </c>
      <c r="B33" s="4">
        <v>1600</v>
      </c>
      <c r="C33" s="5" t="s">
        <v>40</v>
      </c>
      <c r="D33" s="4" t="s">
        <v>65</v>
      </c>
      <c r="E33" s="4">
        <v>2</v>
      </c>
      <c r="F33" s="4" t="s">
        <v>54</v>
      </c>
      <c r="G33" s="4" t="s">
        <v>68</v>
      </c>
      <c r="H33" s="4">
        <v>180</v>
      </c>
      <c r="I33" s="4">
        <v>1.044E-2</v>
      </c>
      <c r="J33" s="4">
        <f t="shared" si="1"/>
        <v>2.0879999999999999E-2</v>
      </c>
      <c r="K33" s="4">
        <v>63</v>
      </c>
      <c r="L33" s="4">
        <v>1.1000000000000001</v>
      </c>
      <c r="M33" s="4">
        <v>273</v>
      </c>
      <c r="N33" s="4">
        <v>55</v>
      </c>
      <c r="O33" s="4">
        <v>0.433</v>
      </c>
      <c r="P33" s="4">
        <v>527</v>
      </c>
      <c r="Q33" s="4">
        <v>2561</v>
      </c>
      <c r="R33" s="4">
        <v>23</v>
      </c>
      <c r="S33" s="4">
        <v>0.8</v>
      </c>
      <c r="T33" s="4">
        <v>45</v>
      </c>
    </row>
    <row r="34" spans="1:20" x14ac:dyDescent="0.2">
      <c r="A34" s="4" t="s">
        <v>63</v>
      </c>
      <c r="B34" s="4">
        <v>1840</v>
      </c>
      <c r="C34" s="5" t="s">
        <v>40</v>
      </c>
      <c r="D34" s="4" t="s">
        <v>65</v>
      </c>
      <c r="E34" s="4">
        <v>2</v>
      </c>
      <c r="F34" s="4" t="s">
        <v>54</v>
      </c>
      <c r="G34" s="4" t="s">
        <v>68</v>
      </c>
      <c r="H34" s="4">
        <v>210</v>
      </c>
      <c r="I34" s="4">
        <v>1.085E-2</v>
      </c>
      <c r="J34" s="4">
        <f t="shared" si="1"/>
        <v>2.1700000000000001E-2</v>
      </c>
      <c r="K34" s="4">
        <v>55</v>
      </c>
      <c r="L34" s="4">
        <v>1.1000000000000001</v>
      </c>
      <c r="M34" s="4">
        <v>273</v>
      </c>
      <c r="N34" s="4">
        <v>55</v>
      </c>
      <c r="O34" s="4">
        <v>0.433</v>
      </c>
      <c r="P34" s="4">
        <v>527</v>
      </c>
      <c r="Q34" s="4">
        <v>2561</v>
      </c>
      <c r="R34" s="4">
        <v>23</v>
      </c>
      <c r="S34" s="4">
        <v>0.8</v>
      </c>
      <c r="T34" s="4">
        <v>45</v>
      </c>
    </row>
    <row r="35" spans="1:20" x14ac:dyDescent="0.2">
      <c r="A35" s="4" t="s">
        <v>63</v>
      </c>
      <c r="B35" s="4">
        <v>2000</v>
      </c>
      <c r="C35" s="5" t="s">
        <v>40</v>
      </c>
      <c r="D35" s="4" t="s">
        <v>65</v>
      </c>
      <c r="E35" s="4">
        <v>2</v>
      </c>
      <c r="F35" s="4" t="s">
        <v>54</v>
      </c>
      <c r="G35" s="4" t="s">
        <v>68</v>
      </c>
      <c r="H35" s="4">
        <v>230</v>
      </c>
      <c r="I35" s="4">
        <v>1.11E-2</v>
      </c>
      <c r="J35" s="4">
        <f t="shared" si="1"/>
        <v>2.2200000000000001E-2</v>
      </c>
      <c r="K35" s="4">
        <v>51</v>
      </c>
      <c r="L35" s="4">
        <v>1.1000000000000001</v>
      </c>
      <c r="M35" s="4">
        <v>273</v>
      </c>
      <c r="N35" s="4">
        <v>55</v>
      </c>
      <c r="O35" s="4">
        <v>0.433</v>
      </c>
      <c r="P35" s="4">
        <v>527</v>
      </c>
      <c r="Q35" s="4">
        <v>2561</v>
      </c>
      <c r="R35" s="4">
        <v>23</v>
      </c>
      <c r="S35" s="4">
        <v>0.8</v>
      </c>
      <c r="T35" s="4">
        <v>45</v>
      </c>
    </row>
    <row r="36" spans="1:20" x14ac:dyDescent="0.2">
      <c r="A36" s="4" t="s">
        <v>63</v>
      </c>
      <c r="B36" s="4">
        <v>1600</v>
      </c>
      <c r="C36" s="5" t="s">
        <v>40</v>
      </c>
      <c r="D36" s="4" t="s">
        <v>66</v>
      </c>
      <c r="E36" s="4">
        <v>3</v>
      </c>
      <c r="F36" s="4" t="s">
        <v>54</v>
      </c>
      <c r="G36" s="4" t="s">
        <v>68</v>
      </c>
      <c r="H36" s="4">
        <v>180</v>
      </c>
      <c r="I36" s="4">
        <v>1.044E-2</v>
      </c>
      <c r="J36" s="4">
        <f t="shared" si="1"/>
        <v>2.0879999999999999E-2</v>
      </c>
      <c r="K36" s="4">
        <v>63</v>
      </c>
      <c r="L36" s="4">
        <v>1.5</v>
      </c>
      <c r="M36" s="4">
        <v>273</v>
      </c>
      <c r="N36" s="4">
        <v>55</v>
      </c>
      <c r="O36" s="4">
        <v>0.433</v>
      </c>
      <c r="P36" s="4">
        <v>527</v>
      </c>
      <c r="Q36" s="4">
        <v>2561</v>
      </c>
      <c r="R36" s="4">
        <v>23</v>
      </c>
      <c r="S36" s="4">
        <v>0.8</v>
      </c>
      <c r="T36" s="4">
        <v>45</v>
      </c>
    </row>
    <row r="37" spans="1:20" x14ac:dyDescent="0.2">
      <c r="A37" s="4" t="s">
        <v>63</v>
      </c>
      <c r="B37" s="4">
        <v>1840</v>
      </c>
      <c r="C37" s="5" t="s">
        <v>40</v>
      </c>
      <c r="D37" s="4" t="s">
        <v>66</v>
      </c>
      <c r="E37" s="4">
        <v>3</v>
      </c>
      <c r="F37" s="4" t="s">
        <v>54</v>
      </c>
      <c r="G37" s="4" t="s">
        <v>68</v>
      </c>
      <c r="H37" s="4">
        <v>210</v>
      </c>
      <c r="I37" s="4">
        <v>1.085E-2</v>
      </c>
      <c r="J37" s="4">
        <f t="shared" si="1"/>
        <v>2.1700000000000001E-2</v>
      </c>
      <c r="K37" s="4">
        <v>55</v>
      </c>
      <c r="L37" s="4">
        <v>1.5</v>
      </c>
      <c r="M37" s="4">
        <v>273</v>
      </c>
      <c r="N37" s="4">
        <v>55</v>
      </c>
      <c r="O37" s="4">
        <v>0.433</v>
      </c>
      <c r="P37" s="4">
        <v>527</v>
      </c>
      <c r="Q37" s="4">
        <v>2561</v>
      </c>
      <c r="R37" s="4">
        <v>23</v>
      </c>
      <c r="S37" s="4">
        <v>0.8</v>
      </c>
      <c r="T37" s="4">
        <v>45</v>
      </c>
    </row>
    <row r="38" spans="1:20" x14ac:dyDescent="0.2">
      <c r="A38" s="4" t="s">
        <v>63</v>
      </c>
      <c r="B38" s="4">
        <v>2000</v>
      </c>
      <c r="C38" s="5" t="s">
        <v>40</v>
      </c>
      <c r="D38" s="4" t="s">
        <v>66</v>
      </c>
      <c r="E38" s="4">
        <v>3</v>
      </c>
      <c r="F38" s="4" t="s">
        <v>54</v>
      </c>
      <c r="G38" s="4" t="s">
        <v>68</v>
      </c>
      <c r="H38" s="4">
        <v>230</v>
      </c>
      <c r="I38" s="4">
        <v>1.11E-2</v>
      </c>
      <c r="J38" s="4">
        <f t="shared" si="1"/>
        <v>2.2200000000000001E-2</v>
      </c>
      <c r="K38" s="4">
        <v>51</v>
      </c>
      <c r="L38" s="4">
        <v>1.5</v>
      </c>
      <c r="M38" s="4">
        <v>273</v>
      </c>
      <c r="N38" s="4">
        <v>55</v>
      </c>
      <c r="O38" s="4">
        <v>0.433</v>
      </c>
      <c r="P38" s="4">
        <v>527</v>
      </c>
      <c r="Q38" s="4">
        <v>2561</v>
      </c>
      <c r="R38" s="4">
        <v>23</v>
      </c>
      <c r="S38" s="4">
        <v>0.8</v>
      </c>
      <c r="T38" s="4">
        <v>45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H14" sqref="H14"/>
    </sheetView>
  </sheetViews>
  <sheetFormatPr defaultRowHeight="15" x14ac:dyDescent="0.25"/>
  <cols>
    <col min="4" max="4" width="14.5703125" customWidth="1"/>
    <col min="5" max="5" width="14" customWidth="1"/>
    <col min="6" max="6" width="11.7109375" customWidth="1"/>
    <col min="7" max="7" width="11.140625" customWidth="1"/>
    <col min="8" max="8" width="12.7109375" customWidth="1"/>
    <col min="10" max="10" width="12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583-6E07-48CD-8D57-5E9D50FCF1E6}">
  <dimension ref="A1:K16"/>
  <sheetViews>
    <sheetView workbookViewId="0">
      <selection activeCell="I21" sqref="I21"/>
    </sheetView>
  </sheetViews>
  <sheetFormatPr defaultRowHeight="15" x14ac:dyDescent="0.25"/>
  <cols>
    <col min="1" max="1" width="17.7109375" customWidth="1"/>
    <col min="2" max="2" width="13.7109375" customWidth="1"/>
    <col min="3" max="3" width="13.28515625" customWidth="1"/>
    <col min="4" max="4" width="15.28515625" customWidth="1"/>
    <col min="5" max="5" width="14.42578125" customWidth="1"/>
    <col min="6" max="6" width="17.140625" customWidth="1"/>
    <col min="7" max="7" width="22.28515625" customWidth="1"/>
  </cols>
  <sheetData>
    <row r="1" spans="1:11" ht="30" x14ac:dyDescent="0.25">
      <c r="A1" s="7" t="s">
        <v>91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12" t="s">
        <v>92</v>
      </c>
      <c r="I1" s="13" t="s">
        <v>2</v>
      </c>
      <c r="J1" s="14" t="s">
        <v>93</v>
      </c>
      <c r="K1" s="14" t="s">
        <v>94</v>
      </c>
    </row>
    <row r="2" spans="1:11" x14ac:dyDescent="0.25">
      <c r="A2" t="s">
        <v>79</v>
      </c>
      <c r="B2" s="9">
        <v>6.9817342500000001E-64</v>
      </c>
      <c r="C2" s="9">
        <v>-1.1789942850000001E-50</v>
      </c>
      <c r="D2" s="9">
        <v>9.4987869750000007E-38</v>
      </c>
      <c r="E2" s="9">
        <v>-2.9263005675E-25</v>
      </c>
      <c r="F2" s="9">
        <v>5.5627391925000004E-13</v>
      </c>
      <c r="G2" s="9">
        <v>0</v>
      </c>
      <c r="H2" s="10">
        <v>51.049875</v>
      </c>
      <c r="I2" s="11">
        <v>0.01</v>
      </c>
      <c r="J2" s="15">
        <v>4</v>
      </c>
      <c r="K2" s="15">
        <v>4</v>
      </c>
    </row>
    <row r="3" spans="1:11" x14ac:dyDescent="0.25">
      <c r="A3" t="s">
        <v>80</v>
      </c>
      <c r="B3" s="9">
        <v>7.7574825000000001E-65</v>
      </c>
      <c r="C3" s="9">
        <v>-1.3099936500000001E-51</v>
      </c>
      <c r="D3" s="9">
        <v>1.0554207750000001E-38</v>
      </c>
      <c r="E3" s="9">
        <v>-3.2514450750000001E-26</v>
      </c>
      <c r="F3" s="9">
        <v>6.1808213250000008E-14</v>
      </c>
      <c r="G3" s="9">
        <v>0</v>
      </c>
      <c r="H3" s="10">
        <v>51.049875</v>
      </c>
      <c r="I3" s="11">
        <v>0.02</v>
      </c>
      <c r="J3" s="15">
        <v>4</v>
      </c>
      <c r="K3" s="15">
        <v>4</v>
      </c>
    </row>
    <row r="4" spans="1:11" x14ac:dyDescent="0.25">
      <c r="A4" t="s">
        <v>27</v>
      </c>
      <c r="B4" s="9">
        <v>-2.1976900000000003E-86</v>
      </c>
      <c r="C4" s="9">
        <v>3.7493500000000002E-68</v>
      </c>
      <c r="D4" s="9">
        <v>-2.1781100000000001E-50</v>
      </c>
      <c r="E4" s="9">
        <v>4.859140000000001E-33</v>
      </c>
      <c r="F4" s="9">
        <v>-1.2725900000000003E-16</v>
      </c>
      <c r="G4" s="9">
        <v>0</v>
      </c>
      <c r="H4" s="10">
        <v>2.75604</v>
      </c>
      <c r="I4" s="11">
        <v>1E-3</v>
      </c>
      <c r="J4" s="15">
        <v>4</v>
      </c>
      <c r="K4" s="15">
        <v>4</v>
      </c>
    </row>
    <row r="5" spans="1:11" x14ac:dyDescent="0.25">
      <c r="A5" t="s">
        <v>38</v>
      </c>
      <c r="B5" s="9">
        <v>-1.248E-86</v>
      </c>
      <c r="C5" s="9">
        <v>2.1293999999999999E-68</v>
      </c>
      <c r="D5" s="9">
        <v>-1.2371E-50</v>
      </c>
      <c r="E5" s="9">
        <v>2.7604000000000001E-33</v>
      </c>
      <c r="F5" s="9">
        <v>-7.2329000000000004E-17</v>
      </c>
      <c r="G5" s="9">
        <v>0</v>
      </c>
      <c r="H5" s="10">
        <v>5.43</v>
      </c>
      <c r="I5" s="11">
        <v>1E-3</v>
      </c>
      <c r="J5" s="15">
        <v>4</v>
      </c>
      <c r="K5" s="15">
        <v>4</v>
      </c>
    </row>
    <row r="6" spans="1:11" x14ac:dyDescent="0.25">
      <c r="A6" t="s">
        <v>81</v>
      </c>
      <c r="B6" s="9">
        <v>0</v>
      </c>
      <c r="C6" s="9">
        <v>-2.7621000000000003E-70</v>
      </c>
      <c r="D6" s="9">
        <v>2.3254000000000001E-52</v>
      </c>
      <c r="E6" s="9">
        <v>4.3879000000000004E-35</v>
      </c>
      <c r="F6" s="9">
        <v>7.1379000000000011E-18</v>
      </c>
      <c r="G6" s="9">
        <v>0</v>
      </c>
      <c r="H6" s="10">
        <v>0.57494531250000003</v>
      </c>
      <c r="I6" s="11">
        <v>5.0000000000000001E-3</v>
      </c>
      <c r="J6" s="15">
        <v>4</v>
      </c>
      <c r="K6" s="15">
        <v>4</v>
      </c>
    </row>
    <row r="7" spans="1:11" x14ac:dyDescent="0.25">
      <c r="A7" t="s">
        <v>82</v>
      </c>
      <c r="B7" s="9">
        <v>0</v>
      </c>
      <c r="C7" s="9">
        <v>-9.2059000000000023E-71</v>
      </c>
      <c r="D7" s="9">
        <v>7.7517000000000004E-53</v>
      </c>
      <c r="E7" s="9">
        <v>1.463E-35</v>
      </c>
      <c r="F7" s="9">
        <v>2.3793000000000001E-18</v>
      </c>
      <c r="G7" s="9">
        <v>0</v>
      </c>
      <c r="H7" s="10">
        <v>0.76659374999999996</v>
      </c>
      <c r="I7" s="11">
        <v>0.01</v>
      </c>
      <c r="J7" s="15">
        <v>4</v>
      </c>
      <c r="K7" s="15">
        <v>4</v>
      </c>
    </row>
    <row r="8" spans="1:11" x14ac:dyDescent="0.25">
      <c r="A8" t="s">
        <v>83</v>
      </c>
      <c r="B8" s="9">
        <v>0</v>
      </c>
      <c r="C8" s="9">
        <v>-2.3012E-71</v>
      </c>
      <c r="D8" s="9">
        <v>1.9382E-53</v>
      </c>
      <c r="E8" s="9">
        <v>3.6564000000000003E-36</v>
      </c>
      <c r="F8" s="9">
        <v>5.9488000000000005E-19</v>
      </c>
      <c r="G8" s="9">
        <v>0</v>
      </c>
      <c r="H8" s="10">
        <v>0.95824218750000001</v>
      </c>
      <c r="I8" s="11">
        <v>0.03</v>
      </c>
      <c r="J8" s="15">
        <v>4</v>
      </c>
      <c r="K8" s="15">
        <v>4</v>
      </c>
    </row>
    <row r="9" spans="1:11" x14ac:dyDescent="0.25">
      <c r="A9" t="s">
        <v>84</v>
      </c>
      <c r="B9" s="9">
        <v>-4E-79</v>
      </c>
      <c r="C9" s="9">
        <v>1E-62</v>
      </c>
      <c r="D9" s="9">
        <v>-1E-46</v>
      </c>
      <c r="E9" s="9">
        <v>2.0000000000000002E-31</v>
      </c>
      <c r="F9" s="9">
        <v>2.9999999999999998E-15</v>
      </c>
      <c r="G9" s="9">
        <v>0</v>
      </c>
      <c r="H9" s="10">
        <v>7.4215124999999986</v>
      </c>
      <c r="I9" s="11">
        <v>2.5000000000000001E-3</v>
      </c>
      <c r="J9" s="15">
        <v>4</v>
      </c>
      <c r="K9" s="15">
        <v>4</v>
      </c>
    </row>
    <row r="10" spans="1:11" x14ac:dyDescent="0.25">
      <c r="A10" t="s">
        <v>85</v>
      </c>
      <c r="B10" s="9">
        <v>-1.2278E-79</v>
      </c>
      <c r="C10" s="9">
        <v>4.6375000000000002E-63</v>
      </c>
      <c r="D10" s="9">
        <v>-4.6063000000000004E-47</v>
      </c>
      <c r="E10" s="9">
        <v>5.1679999999999995E-32</v>
      </c>
      <c r="F10" s="9">
        <v>1.1414E-15</v>
      </c>
      <c r="G10" s="9">
        <v>0</v>
      </c>
      <c r="H10" s="10">
        <v>9.8953499999999988</v>
      </c>
      <c r="I10" s="11">
        <v>5.0000000000000001E-3</v>
      </c>
      <c r="J10" s="15">
        <v>4</v>
      </c>
      <c r="K10" s="15">
        <v>4</v>
      </c>
    </row>
    <row r="11" spans="1:11" x14ac:dyDescent="0.25">
      <c r="A11" t="s">
        <v>86</v>
      </c>
      <c r="B11" s="9">
        <v>-4.6040000000000002E-80</v>
      </c>
      <c r="C11" s="9">
        <v>1.7390000000000001E-63</v>
      </c>
      <c r="D11" s="9">
        <v>-1.727E-47</v>
      </c>
      <c r="E11" s="9">
        <v>1.9380000000000001E-32</v>
      </c>
      <c r="F11" s="9">
        <v>4.28E-16</v>
      </c>
      <c r="G11" s="9">
        <v>0</v>
      </c>
      <c r="H11" s="10">
        <v>12.369187499999999</v>
      </c>
      <c r="I11" s="11">
        <v>1.4999999999999999E-2</v>
      </c>
      <c r="J11" s="15">
        <v>4</v>
      </c>
      <c r="K11" s="15">
        <v>4</v>
      </c>
    </row>
    <row r="12" spans="1:11" x14ac:dyDescent="0.25">
      <c r="A12" t="s">
        <v>87</v>
      </c>
      <c r="B12" s="9">
        <v>0</v>
      </c>
      <c r="C12" s="9">
        <v>-2.6739999999999998E-30</v>
      </c>
      <c r="D12" s="9">
        <v>7.8929999999999993E-21</v>
      </c>
      <c r="E12" s="9">
        <v>-1.342E-13</v>
      </c>
      <c r="F12" s="9">
        <v>8.2939999999999995E-7</v>
      </c>
      <c r="G12" s="9">
        <v>0</v>
      </c>
      <c r="H12" s="10">
        <v>0.85218749999999999</v>
      </c>
      <c r="I12" s="11">
        <v>2.5000000000000001E-3</v>
      </c>
      <c r="J12" s="15">
        <v>4</v>
      </c>
      <c r="K12" s="15">
        <v>4</v>
      </c>
    </row>
    <row r="13" spans="1:11" x14ac:dyDescent="0.25">
      <c r="A13" t="s">
        <v>88</v>
      </c>
      <c r="B13" s="9">
        <v>0</v>
      </c>
      <c r="C13" s="9">
        <v>-8.9129999999999997E-31</v>
      </c>
      <c r="D13" s="9">
        <v>2.6309999999999999E-21</v>
      </c>
      <c r="E13" s="9">
        <v>-4.4730000000000002E-14</v>
      </c>
      <c r="F13" s="9">
        <v>2.7650000000000002E-7</v>
      </c>
      <c r="G13" s="9">
        <v>0</v>
      </c>
      <c r="H13" s="10">
        <v>1.13625</v>
      </c>
      <c r="I13" s="11">
        <v>5.0000000000000001E-3</v>
      </c>
      <c r="J13" s="15">
        <v>4</v>
      </c>
      <c r="K13" s="15">
        <v>4</v>
      </c>
    </row>
    <row r="14" spans="1:11" x14ac:dyDescent="0.25">
      <c r="A14" t="s">
        <v>89</v>
      </c>
      <c r="B14" s="9">
        <v>0</v>
      </c>
      <c r="C14" s="9">
        <v>-8.9129999999999997E-31</v>
      </c>
      <c r="D14" s="9">
        <v>2.6309999999999999E-21</v>
      </c>
      <c r="E14" s="9">
        <v>-4.4730000000000002E-14</v>
      </c>
      <c r="F14" s="9">
        <v>2.7650000000000002E-7</v>
      </c>
      <c r="G14" s="9">
        <v>0</v>
      </c>
      <c r="H14" s="10">
        <v>1.4203125000000001</v>
      </c>
      <c r="I14" s="11">
        <v>1.4999999999999999E-2</v>
      </c>
      <c r="J14" s="15">
        <v>4</v>
      </c>
      <c r="K14" s="15">
        <v>4</v>
      </c>
    </row>
    <row r="15" spans="1:11" x14ac:dyDescent="0.25">
      <c r="A15" t="s">
        <v>53</v>
      </c>
      <c r="B15" s="9">
        <v>1.5542999999999999E-59</v>
      </c>
      <c r="C15" s="9">
        <v>-9.9424999999999991E-47</v>
      </c>
      <c r="D15" s="9">
        <v>2.3518E-34</v>
      </c>
      <c r="E15" s="9">
        <v>-2.5819999999999998E-22</v>
      </c>
      <c r="F15" s="9">
        <v>1.3875000000000001E-10</v>
      </c>
      <c r="G15" s="9">
        <v>0</v>
      </c>
      <c r="H15" s="10">
        <v>1.5951562500000001</v>
      </c>
      <c r="I15" s="11">
        <v>0.05</v>
      </c>
      <c r="J15" s="15">
        <v>250</v>
      </c>
      <c r="K15" s="15">
        <v>4</v>
      </c>
    </row>
    <row r="16" spans="1:11" x14ac:dyDescent="0.25">
      <c r="A16" t="s">
        <v>90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11">
        <v>0</v>
      </c>
      <c r="J16" s="15">
        <v>80</v>
      </c>
      <c r="K16" s="1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14F-EBA7-47EB-B97A-2953CD6AE36B}">
  <dimension ref="A1:O8"/>
  <sheetViews>
    <sheetView workbookViewId="0">
      <selection activeCell="E1" sqref="E1"/>
    </sheetView>
  </sheetViews>
  <sheetFormatPr defaultRowHeight="15" x14ac:dyDescent="0.25"/>
  <cols>
    <col min="1" max="2" width="12.5703125" customWidth="1"/>
    <col min="8" max="8" width="11.5703125" customWidth="1"/>
    <col min="10" max="10" width="9.85546875" customWidth="1"/>
    <col min="11" max="11" width="14.28515625" customWidth="1"/>
    <col min="12" max="12" width="14.42578125" customWidth="1"/>
    <col min="13" max="13" width="11.28515625" customWidth="1"/>
    <col min="14" max="14" width="11.7109375" customWidth="1"/>
    <col min="15" max="15" width="16" customWidth="1"/>
  </cols>
  <sheetData>
    <row r="1" spans="1:15" ht="30" x14ac:dyDescent="0.25">
      <c r="A1" s="17" t="s">
        <v>95</v>
      </c>
      <c r="B1" s="17" t="s">
        <v>96</v>
      </c>
      <c r="C1" s="17" t="s">
        <v>97</v>
      </c>
      <c r="D1" s="17" t="s">
        <v>98</v>
      </c>
      <c r="E1" s="17" t="s">
        <v>105</v>
      </c>
      <c r="F1" s="17" t="s">
        <v>106</v>
      </c>
      <c r="G1" s="17" t="s">
        <v>26</v>
      </c>
      <c r="H1" s="17" t="s">
        <v>107</v>
      </c>
      <c r="I1" s="17" t="s">
        <v>109</v>
      </c>
      <c r="J1" s="17" t="s">
        <v>108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x14ac:dyDescent="0.25">
      <c r="A2" s="17" t="s">
        <v>99</v>
      </c>
      <c r="B2" s="16">
        <v>21828.741999999998</v>
      </c>
      <c r="C2" s="17">
        <v>40</v>
      </c>
      <c r="D2" s="16">
        <v>1400</v>
      </c>
      <c r="E2" s="18"/>
      <c r="F2" s="18">
        <v>30</v>
      </c>
      <c r="G2" s="18">
        <v>4</v>
      </c>
      <c r="H2" s="18">
        <v>4</v>
      </c>
      <c r="I2" s="18">
        <v>15</v>
      </c>
      <c r="J2" s="18">
        <v>15</v>
      </c>
      <c r="K2" s="19"/>
      <c r="L2" s="18"/>
      <c r="M2" s="18">
        <v>0.2</v>
      </c>
      <c r="N2" s="18"/>
      <c r="O2" s="18">
        <v>0.5</v>
      </c>
    </row>
    <row r="3" spans="1:15" x14ac:dyDescent="0.25">
      <c r="A3" s="18" t="s">
        <v>100</v>
      </c>
      <c r="B3" s="20">
        <v>11641.718999999999</v>
      </c>
      <c r="C3" s="17"/>
      <c r="D3" s="18"/>
      <c r="E3" s="18"/>
      <c r="F3" s="18">
        <v>30</v>
      </c>
      <c r="G3" s="18">
        <v>4</v>
      </c>
      <c r="H3" s="18">
        <v>4</v>
      </c>
      <c r="I3" s="18">
        <v>15</v>
      </c>
      <c r="J3" s="18">
        <v>15</v>
      </c>
      <c r="K3" s="18"/>
      <c r="L3" s="18"/>
      <c r="M3" s="18"/>
      <c r="N3" s="18"/>
      <c r="O3" s="18"/>
    </row>
    <row r="4" spans="1:15" x14ac:dyDescent="0.25">
      <c r="A4" s="17" t="s">
        <v>101</v>
      </c>
      <c r="B4" s="18">
        <v>3553.8</v>
      </c>
      <c r="C4" s="17"/>
      <c r="D4" s="18"/>
      <c r="E4" s="18"/>
      <c r="F4" s="18">
        <v>30</v>
      </c>
      <c r="G4" s="18"/>
      <c r="H4" s="18">
        <v>3</v>
      </c>
      <c r="I4" s="18">
        <v>10</v>
      </c>
      <c r="J4" s="18">
        <v>12</v>
      </c>
      <c r="K4" s="19"/>
      <c r="L4" s="18">
        <v>0.18</v>
      </c>
      <c r="M4" s="18"/>
      <c r="N4" s="18">
        <v>0.15</v>
      </c>
      <c r="O4" s="18"/>
    </row>
    <row r="5" spans="1:15" x14ac:dyDescent="0.25">
      <c r="A5" s="17" t="s">
        <v>102</v>
      </c>
      <c r="B5" s="18">
        <v>10727.423000000001</v>
      </c>
      <c r="C5" s="17"/>
      <c r="D5" s="18">
        <v>700</v>
      </c>
      <c r="E5" s="18"/>
      <c r="F5" s="18">
        <v>30</v>
      </c>
      <c r="G5" s="18">
        <v>4</v>
      </c>
      <c r="H5" s="18">
        <v>3</v>
      </c>
      <c r="I5" s="18">
        <v>10</v>
      </c>
      <c r="J5" s="18">
        <v>12</v>
      </c>
      <c r="K5" s="18"/>
      <c r="L5" s="18"/>
      <c r="M5" s="18"/>
      <c r="N5" s="18"/>
      <c r="O5" s="18"/>
    </row>
    <row r="6" spans="1:15" x14ac:dyDescent="0.25">
      <c r="A6" s="17" t="s">
        <v>115</v>
      </c>
      <c r="B6" s="18">
        <v>2548.12</v>
      </c>
      <c r="C6" s="17"/>
      <c r="D6" s="18"/>
      <c r="E6" s="18">
        <v>30</v>
      </c>
      <c r="F6" s="18"/>
      <c r="G6" s="18"/>
      <c r="H6" s="18">
        <v>3</v>
      </c>
      <c r="I6" s="18">
        <v>13</v>
      </c>
      <c r="J6" s="18">
        <v>15</v>
      </c>
      <c r="K6" s="18">
        <v>35</v>
      </c>
      <c r="L6" s="18">
        <v>0.18</v>
      </c>
      <c r="M6" s="18"/>
      <c r="N6" s="18">
        <v>0.15</v>
      </c>
      <c r="O6" s="18"/>
    </row>
    <row r="7" spans="1:15" x14ac:dyDescent="0.25">
      <c r="A7" s="21" t="s">
        <v>103</v>
      </c>
      <c r="B7" s="18">
        <v>5681.22</v>
      </c>
      <c r="C7" s="17"/>
      <c r="D7" s="18">
        <v>700</v>
      </c>
      <c r="E7" s="18"/>
      <c r="F7" s="18"/>
      <c r="G7" s="18">
        <v>4</v>
      </c>
      <c r="H7" s="18"/>
      <c r="I7" s="18"/>
      <c r="J7" s="18"/>
      <c r="K7" s="18">
        <v>0</v>
      </c>
      <c r="L7" s="18"/>
      <c r="M7" s="18"/>
      <c r="N7" s="18"/>
      <c r="O7" s="18"/>
    </row>
    <row r="8" spans="1:15" x14ac:dyDescent="0.25">
      <c r="A8" s="21" t="s">
        <v>104</v>
      </c>
      <c r="B8" s="16">
        <v>925.95600000000002</v>
      </c>
      <c r="C8" s="17"/>
      <c r="D8" s="18"/>
      <c r="E8" s="18">
        <v>15</v>
      </c>
      <c r="F8" s="18">
        <v>30</v>
      </c>
      <c r="G8" s="18"/>
      <c r="H8" s="18">
        <v>3</v>
      </c>
      <c r="I8" s="18">
        <v>10</v>
      </c>
      <c r="J8" s="18">
        <v>10</v>
      </c>
      <c r="K8" s="18"/>
      <c r="L8" s="18">
        <v>0.18</v>
      </c>
      <c r="M8" s="18"/>
      <c r="N8" s="18"/>
      <c r="O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line</vt:lpstr>
      <vt:lpstr>trains</vt:lpstr>
      <vt:lpstr>vsp_constr</vt:lpstr>
      <vt:lpstr>pod_sos</vt:lpstr>
      <vt:lpstr>damage_koeff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suslov_oa</dc:creator>
  <cp:lastModifiedBy>Cheef Cheef</cp:lastModifiedBy>
  <dcterms:created xsi:type="dcterms:W3CDTF">2020-08-13T14:54:37Z</dcterms:created>
  <dcterms:modified xsi:type="dcterms:W3CDTF">2021-04-06T19:33:19Z</dcterms:modified>
</cp:coreProperties>
</file>