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ercheung/Desktop/"/>
    </mc:Choice>
  </mc:AlternateContent>
  <xr:revisionPtr revIDLastSave="0" documentId="13_ncr:1_{EC7A0C13-6EA4-BB45-A901-29D5CD8FE59B}" xr6:coauthVersionLast="47" xr6:coauthVersionMax="47" xr10:uidLastSave="{00000000-0000-0000-0000-000000000000}"/>
  <bookViews>
    <workbookView xWindow="780" yWindow="500" windowWidth="27640" windowHeight="16940" xr2:uid="{E211CCF1-A501-3F4F-8F0E-CBEC76B8ACDC}"/>
  </bookViews>
  <sheets>
    <sheet name="第八期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" i="1" l="1"/>
  <c r="F8" i="1" s="1"/>
  <c r="D7" i="1"/>
  <c r="F7" i="1" s="1"/>
  <c r="D6" i="1"/>
  <c r="F6" i="1" s="1"/>
  <c r="D5" i="1"/>
  <c r="F5" i="1" s="1"/>
  <c r="D4" i="1"/>
  <c r="F4" i="1" s="1"/>
  <c r="D3" i="1"/>
  <c r="E3" i="1" s="1"/>
  <c r="F3" i="1" l="1"/>
  <c r="H3" i="1" a="1"/>
  <c r="H3" i="1" s="1"/>
  <c r="G3" i="1" a="1"/>
  <c r="G3" i="1" s="1"/>
  <c r="E8" i="1"/>
  <c r="E7" i="1"/>
  <c r="E6" i="1"/>
  <c r="E5" i="1"/>
  <c r="E4" i="1"/>
  <c r="H4" i="1" l="1" a="1"/>
  <c r="H4" i="1" s="1"/>
  <c r="G4" i="1" a="1"/>
  <c r="G4" i="1" s="1"/>
  <c r="G5" i="1" a="1"/>
  <c r="G5" i="1" s="1"/>
  <c r="H5" i="1" a="1"/>
  <c r="H5" i="1" s="1"/>
  <c r="G6" i="1" a="1"/>
  <c r="G6" i="1" s="1"/>
  <c r="H6" i="1" a="1"/>
  <c r="H6" i="1" s="1"/>
  <c r="H7" i="1" a="1"/>
  <c r="H7" i="1" s="1"/>
  <c r="G7" i="1" a="1"/>
  <c r="G7" i="1" s="1"/>
  <c r="H8" i="1" a="1"/>
  <c r="H8" i="1" s="1"/>
  <c r="G8" i="1" a="1"/>
  <c r="G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<sst xmlns="http://schemas.openxmlformats.org/spreadsheetml/2006/main" count="15" uniqueCount="15">
  <si>
    <t>标准线</t>
    <phoneticPr fontId="1" type="noConversion"/>
  </si>
  <si>
    <t>project</t>
    <phoneticPr fontId="1" type="noConversion"/>
  </si>
  <si>
    <t>开始时间</t>
    <phoneticPr fontId="1" type="noConversion"/>
  </si>
  <si>
    <t>结束时间</t>
    <phoneticPr fontId="1" type="noConversion"/>
  </si>
  <si>
    <t>今日日期</t>
    <phoneticPr fontId="1" type="noConversion"/>
  </si>
  <si>
    <t>是否开始</t>
    <phoneticPr fontId="1" type="noConversion"/>
  </si>
  <si>
    <t>是否完成</t>
    <phoneticPr fontId="1" type="noConversion"/>
  </si>
  <si>
    <t>进度duration</t>
    <phoneticPr fontId="1" type="noConversion"/>
  </si>
  <si>
    <t>未完成duration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</si>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</sst>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第八期!$B$2</c:f>
              <c:strCache>
                <c:ptCount val="1"/>
                <c:pt idx="0">
                  <c:v>开始时间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第八期!$A$3:$A$8</c:f>
              <c:strCache>
                <c:ptCount val="6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</c:strCache>
            </c:strRef>
          </c:cat>
          <c:val>
            <c:numRef>
              <c:f>第八期!$B$3:$B$8</c:f>
              <c:numCache>
                <c:formatCode>yyyy\-mm\-dd;@</c:formatCode>
                <c:ptCount val="6"/>
                <c:pt idx="0">
                  <c:v>45231</c:v>
                </c:pt>
                <c:pt idx="1">
                  <c:v>45232</c:v>
                </c:pt>
                <c:pt idx="2">
                  <c:v>45234</c:v>
                </c:pt>
                <c:pt idx="3">
                  <c:v>45260</c:v>
                </c:pt>
                <c:pt idx="4">
                  <c:v>45261</c:v>
                </c:pt>
                <c:pt idx="5">
                  <c:v>45265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4D-3541-B7AC-EE95D2056CC1}"/>
            </c:ext>
          </c:extLst>
        </c:ser>
        <c:ser>
          <c:idx val="1"/>
          <c:order val="1"/>
          <c:tx>
            <c:strRef>
              <c:f>第八期!$G$2</c:f>
              <c:strCache>
                <c:ptCount val="1"/>
                <c:pt idx="0">
                  <c:v>进度duration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第八期!$G$3:$G$8</c:f>
              <c:numCache>
                <c:formatCode>General</c:formatCode>
                <c:ptCount val="6"/>
                <c:pt idx="0">
                  <c:v>22</c:v>
                </c:pt>
                <c:pt idx="1">
                  <c:v>8</c:v>
                </c:pt>
                <c:pt idx="2">
                  <c:v>16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4D-3541-B7AC-EE95D2056CC1}"/>
            </c:ext>
          </c:extLst>
        </c:ser>
        <c:ser>
          <c:idx val="2"/>
          <c:order val="2"/>
          <c:tx>
            <c:strRef>
              <c:f>第八期!$H$2</c:f>
              <c:strCache>
                <c:ptCount val="1"/>
                <c:pt idx="0">
                  <c:v>未完成duration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第八期!$H$3:$H$8</c:f>
              <c:numCache>
                <c:formatCode>General</c:formatCode>
                <c:ptCount val="6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30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54D-3541-B7AC-EE95D2056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75536479"/>
        <c:axId val="1880968639"/>
      </c:barChart>
      <c:scatterChart>
        <c:scatterStyle val="lineMarker"/>
        <c:varyColors val="0"/>
        <c:ser>
          <c:idx val="3"/>
          <c:order val="3"/>
          <c:tx>
            <c:strRef>
              <c:f>第八期!$D$2</c:f>
              <c:strCache>
                <c:ptCount val="1"/>
                <c:pt idx="0">
                  <c:v>今日日期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errBars>
            <c:errDir val="y"/>
            <c:errBarType val="both"/>
            <c:errValType val="cust"/>
            <c:noEndCap val="1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28575" cap="flat" cmpd="sng" algn="ctr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</c:errBars>
          <c:xVal>
            <c:numRef>
              <c:f>第八期!$D$3</c:f>
              <c:numCache>
                <c:formatCode>yyyy\-mm\-dd;@</c:formatCode>
                <c:ptCount val="1"/>
                <c:pt idx="0">
                  <c:v>45253</c:v>
                </c:pt>
              </c:numCache>
            </c:numRef>
          </c:xVal>
          <c:yVal>
            <c:numLit>
              <c:formatCode>General</c:formatCode>
              <c:ptCount val="1"/>
              <c:pt idx="0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E54D-3541-B7AC-EE95D2056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7150095"/>
        <c:axId val="1927147983"/>
      </c:scatterChart>
      <c:catAx>
        <c:axId val="187553647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80968639"/>
        <c:crosses val="autoZero"/>
        <c:auto val="1"/>
        <c:lblAlgn val="ctr"/>
        <c:lblOffset val="100"/>
        <c:noMultiLvlLbl val="0"/>
      </c:catAx>
      <c:valAx>
        <c:axId val="1880968639"/>
        <c:scaling>
          <c:orientation val="minMax"/>
          <c:min val="4523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875536479"/>
        <c:crosses val="autoZero"/>
        <c:crossBetween val="between"/>
        <c:majorUnit val="3"/>
      </c:valAx>
      <c:valAx>
        <c:axId val="1927147983"/>
        <c:scaling>
          <c:orientation val="minMax"/>
          <c:max val="2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N"/>
          </a:p>
        </c:txPr>
        <c:crossAx val="1927150095"/>
        <c:crosses val="max"/>
        <c:crossBetween val="midCat"/>
      </c:valAx>
      <c:valAx>
        <c:axId val="1927150095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19271479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335643</xdr:colOff>
      <xdr:row>9</xdr:row>
      <xdr:rowOff>163285</xdr:rowOff>
    </xdr:from>
    <xdr:to>
      <xdr:col>8</xdr:col>
      <xdr:colOff>1288143</xdr:colOff>
      <xdr:row>26</xdr:row>
      <xdr:rowOff>18143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AFEBD1-EE7A-E244-B013-DE9857C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cheercheung/mess/b&#31449;/&#29976;&#29305;&#22270;&#31995;&#21015;/b&#31449;&#19987;&#26639;.xlsx" TargetMode="External"/><Relationship Id="rId1" Type="http://schemas.openxmlformats.org/officeDocument/2006/relationships/externalLinkPath" Target="/Users/cheercheung/mess/b&#31449;/&#29976;&#29305;&#22270;&#31995;&#21015;/b&#31449;&#19987;&#2663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第一期"/>
      <sheetName val="第二期"/>
      <sheetName val="第三期"/>
      <sheetName val="第四期"/>
      <sheetName val="第五期"/>
      <sheetName val="第六期"/>
      <sheetName val="第六期实操"/>
      <sheetName val="第八期"/>
      <sheetName val="Sheet3"/>
      <sheetName val="Sheet2"/>
      <sheetName val="带标记"/>
      <sheetName val="带进度可勾选的横条有标记"/>
      <sheetName val="可勾选的横条有标记"/>
      <sheetName val="可勾选的横条 "/>
      <sheetName val="横条计划与实际"/>
      <sheetName val="可勾选横条计划与实际 "/>
      <sheetName val="横条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B2" t="str">
            <v>开始时间</v>
          </cell>
          <cell r="D2" t="str">
            <v>今日日期</v>
          </cell>
          <cell r="G2" t="str">
            <v>进度duration</v>
          </cell>
          <cell r="H2" t="str">
            <v>未完成duration</v>
          </cell>
        </row>
        <row r="3">
          <cell r="A3" t="str">
            <v>A</v>
          </cell>
          <cell r="B3">
            <v>45231</v>
          </cell>
          <cell r="D3">
            <v>45253</v>
          </cell>
          <cell r="G3">
            <v>22</v>
          </cell>
          <cell r="H3">
            <v>7</v>
          </cell>
        </row>
        <row r="4">
          <cell r="A4" t="str">
            <v>B</v>
          </cell>
          <cell r="B4">
            <v>45232</v>
          </cell>
          <cell r="G4">
            <v>8</v>
          </cell>
          <cell r="H4">
            <v>0</v>
          </cell>
        </row>
        <row r="5">
          <cell r="A5" t="str">
            <v>C</v>
          </cell>
          <cell r="B5">
            <v>45234</v>
          </cell>
          <cell r="G5">
            <v>16</v>
          </cell>
          <cell r="H5">
            <v>0</v>
          </cell>
        </row>
        <row r="6">
          <cell r="A6" t="str">
            <v>D</v>
          </cell>
          <cell r="B6">
            <v>45260</v>
          </cell>
          <cell r="G6">
            <v>0</v>
          </cell>
          <cell r="H6">
            <v>7</v>
          </cell>
        </row>
        <row r="7">
          <cell r="A7" t="str">
            <v>E</v>
          </cell>
          <cell r="B7">
            <v>45261</v>
          </cell>
          <cell r="G7">
            <v>0</v>
          </cell>
          <cell r="H7">
            <v>30</v>
          </cell>
        </row>
        <row r="8">
          <cell r="A8" t="str">
            <v>F</v>
          </cell>
          <cell r="B8">
            <v>45265</v>
          </cell>
          <cell r="G8">
            <v>0</v>
          </cell>
          <cell r="H8">
            <v>20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B0F8B-23B0-0145-90F0-ECBECA9FC122}">
  <dimension ref="A1:H8"/>
  <sheetViews>
    <sheetView showGridLines="0" tabSelected="1" zoomScaleNormal="150" workbookViewId="0">
      <selection activeCell="E34" sqref="E34"/>
    </sheetView>
  </sheetViews>
  <sheetFormatPr baseColWidth="10" defaultRowHeight="16"/>
  <cols>
    <col min="1" max="1" width="13.5" customWidth="1"/>
    <col min="2" max="3" width="13.5" style="1" customWidth="1"/>
    <col min="4" max="4" width="19.5" style="1" customWidth="1"/>
    <col min="5" max="5" width="13.5" customWidth="1"/>
    <col min="6" max="6" width="12.1640625" customWidth="1"/>
    <col min="7" max="8" width="19.5" customWidth="1"/>
    <col min="9" max="9" width="18.33203125" customWidth="1"/>
    <col min="10" max="10" width="17.6640625" customWidth="1"/>
  </cols>
  <sheetData>
    <row r="1" spans="1:8">
      <c r="A1" t="s">
        <v>0</v>
      </c>
      <c r="B1" s="1">
        <v>45253</v>
      </c>
    </row>
    <row r="2" spans="1:8">
      <c r="A2" s="2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>
      <c r="A3" s="2" t="s">
        <v>9</v>
      </c>
      <c r="B3" s="3">
        <v>45231</v>
      </c>
      <c r="C3" s="3">
        <v>45260</v>
      </c>
      <c r="D3" s="3">
        <f>$B$1</f>
        <v>45253</v>
      </c>
      <c r="E3" s="4">
        <f t="shared" ref="E3:E8" si="0">IF((D3-B3)&gt;=0,1,0)</f>
        <v>1</v>
      </c>
      <c r="F3" s="4">
        <f>IF(D3-C3&gt;=0,1,0)</f>
        <v>0</v>
      </c>
      <c r="G3" s="4" cm="1">
        <f t="array" ref="G3">_xlfn.IFS(AND(E3=1,F3=0),D3-B3,F3=1,C3-B3,E3=0,0)</f>
        <v>22</v>
      </c>
      <c r="H3" s="4" cm="1">
        <f t="array" ref="H3">_xlfn.IFS(AND(E3=1,F3=0),C3-D3,E3=0,C3-B3,F3=1,0)</f>
        <v>7</v>
      </c>
    </row>
    <row r="4" spans="1:8">
      <c r="A4" s="2" t="s">
        <v>10</v>
      </c>
      <c r="B4" s="3">
        <v>45232</v>
      </c>
      <c r="C4" s="3">
        <v>45240</v>
      </c>
      <c r="D4" s="3">
        <f t="shared" ref="D4:D8" si="1">$B$1</f>
        <v>45253</v>
      </c>
      <c r="E4" s="4">
        <f t="shared" si="0"/>
        <v>1</v>
      </c>
      <c r="F4" s="4">
        <f t="shared" ref="F4:F8" si="2">IF(D4-C4&gt;=0,1,0)</f>
        <v>1</v>
      </c>
      <c r="G4" s="4" cm="1">
        <f t="array" ref="G4">_xlfn.IFS(AND(E4=1,F4=0),D4-B4,F4=1,C4-B4,E4=0,0)</f>
        <v>8</v>
      </c>
      <c r="H4" s="4" cm="1">
        <f t="array" ref="H4">_xlfn.IFS(AND(E4=1,F4=0),C4-D4,E4=0,C4-B4,F4=1,0)</f>
        <v>0</v>
      </c>
    </row>
    <row r="5" spans="1:8">
      <c r="A5" s="2" t="s">
        <v>11</v>
      </c>
      <c r="B5" s="3">
        <v>45234</v>
      </c>
      <c r="C5" s="3">
        <v>45250</v>
      </c>
      <c r="D5" s="3">
        <f t="shared" si="1"/>
        <v>45253</v>
      </c>
      <c r="E5" s="4">
        <f t="shared" si="0"/>
        <v>1</v>
      </c>
      <c r="F5" s="4">
        <f t="shared" si="2"/>
        <v>1</v>
      </c>
      <c r="G5" s="4" cm="1">
        <f t="array" ref="G5">_xlfn.IFS(AND(E5=1,F5=0),D5-B5,F5=1,C5-B5,E5=0,0)</f>
        <v>16</v>
      </c>
      <c r="H5" s="4" cm="1">
        <f t="array" ref="H5">_xlfn.IFS(AND(E5=1,F5=0),C5-D5,E5=0,C5-B5,F5=1,0)</f>
        <v>0</v>
      </c>
    </row>
    <row r="6" spans="1:8">
      <c r="A6" s="2" t="s">
        <v>12</v>
      </c>
      <c r="B6" s="3">
        <v>45260</v>
      </c>
      <c r="C6" s="3">
        <v>45267</v>
      </c>
      <c r="D6" s="3">
        <f t="shared" si="1"/>
        <v>45253</v>
      </c>
      <c r="E6" s="4">
        <f t="shared" si="0"/>
        <v>0</v>
      </c>
      <c r="F6" s="4">
        <f t="shared" si="2"/>
        <v>0</v>
      </c>
      <c r="G6" s="4" cm="1">
        <f t="array" ref="G6">_xlfn.IFS(AND(E6=1,F6=0),D6-B6,F6=1,C6-B6,E6=0,0)</f>
        <v>0</v>
      </c>
      <c r="H6" s="4" cm="1">
        <f t="array" ref="H6">_xlfn.IFS(AND(E6=1,F6=0),C6-D6,E6=0,C6-B6,F6=1,0)</f>
        <v>7</v>
      </c>
    </row>
    <row r="7" spans="1:8">
      <c r="A7" s="2" t="s">
        <v>13</v>
      </c>
      <c r="B7" s="3">
        <v>45261</v>
      </c>
      <c r="C7" s="3">
        <v>45291</v>
      </c>
      <c r="D7" s="3">
        <f t="shared" si="1"/>
        <v>45253</v>
      </c>
      <c r="E7" s="4">
        <f t="shared" si="0"/>
        <v>0</v>
      </c>
      <c r="F7" s="4">
        <f t="shared" si="2"/>
        <v>0</v>
      </c>
      <c r="G7" s="4" cm="1">
        <f t="array" ref="G7">_xlfn.IFS(AND(E7=1,F7=0),D7-B7,F7=1,C7-B7,E7=0,0)</f>
        <v>0</v>
      </c>
      <c r="H7" s="4" cm="1">
        <f t="array" ref="H7">_xlfn.IFS(AND(E7=1,F7=0),C7-D7,E7=0,C7-B7,F7=1,0)</f>
        <v>30</v>
      </c>
    </row>
    <row r="8" spans="1:8">
      <c r="A8" s="2" t="s">
        <v>14</v>
      </c>
      <c r="B8" s="3">
        <v>45265</v>
      </c>
      <c r="C8" s="3">
        <v>45285</v>
      </c>
      <c r="D8" s="3">
        <f t="shared" si="1"/>
        <v>45253</v>
      </c>
      <c r="E8" s="4">
        <f t="shared" si="0"/>
        <v>0</v>
      </c>
      <c r="F8" s="4">
        <f t="shared" si="2"/>
        <v>0</v>
      </c>
      <c r="G8" s="4" cm="1">
        <f t="array" ref="G8">_xlfn.IFS(AND(E8=1,F8=0),D8-B8,F8=1,C8-B8,E8=0,0)</f>
        <v>0</v>
      </c>
      <c r="H8" s="4" cm="1">
        <f t="array" ref="H8">_xlfn.IFS(AND(E8=1,F8=0),C8-D8,E8=0,C8-B8,F8=1,0)</f>
        <v>20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第八期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 cheung</dc:creator>
  <cp:lastModifiedBy>cheer cheung</cp:lastModifiedBy>
  <dcterms:created xsi:type="dcterms:W3CDTF">2024-07-19T14:10:17Z</dcterms:created>
  <dcterms:modified xsi:type="dcterms:W3CDTF">2024-07-19T14:10:59Z</dcterms:modified>
</cp:coreProperties>
</file>