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https://d.docs.live.net/a3bd78dfc8b33400/Documents/"/>
    </mc:Choice>
  </mc:AlternateContent>
  <xr:revisionPtr revIDLastSave="35944" documentId="8_{633BAA65-25B1-41D8-98CA-3837E6049A3A}" xr6:coauthVersionLast="47" xr6:coauthVersionMax="47" xr10:uidLastSave="{DBBD6AF4-8356-4E54-A01F-02A9E13550DE}"/>
  <bookViews>
    <workbookView xWindow="-90" yWindow="-90" windowWidth="19380" windowHeight="10260" firstSheet="5" activeTab="6" xr2:uid="{00000000-000D-0000-FFFF-FFFF00000000}"/>
  </bookViews>
  <sheets>
    <sheet name="Normal Density" sheetId="11" r:id="rId1"/>
    <sheet name="Normal Probabilities" sheetId="7" r:id="rId2"/>
    <sheet name="Sheet1" sheetId="23" r:id="rId3"/>
    <sheet name="Sheet2" sheetId="24" r:id="rId4"/>
    <sheet name="Normal Probability Plot" sheetId="6" r:id="rId5"/>
    <sheet name="Sheet3" sheetId="25" r:id="rId6"/>
    <sheet name="Histogram q3" sheetId="26" r:id="rId7"/>
    <sheet name="Data" sheetId="14" r:id="rId8"/>
    <sheet name="Histogram q4c" sheetId="19" r:id="rId9"/>
    <sheet name="Histogram q5" sheetId="21" r:id="rId10"/>
    <sheet name="Histogram q4" sheetId="22" r:id="rId11"/>
    <sheet name="Simulation" sheetId="15" r:id="rId12"/>
  </sheets>
  <definedNames>
    <definedName name="a">'Normal Probabilities'!$C$6</definedName>
    <definedName name="b">'Normal Probabilities'!$C$7</definedName>
    <definedName name="m">'Normal Probabilities'!$C$3</definedName>
    <definedName name="OLE_LINK4" localSheetId="7">Data!#REF!</definedName>
    <definedName name="p">'Normal Probabilities'!$C$13</definedName>
    <definedName name="s">'Normal Probabilities'!$C$4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5" l="1"/>
  <c r="C6" i="7" l="1"/>
  <c r="H4" i="15"/>
  <c r="J49" i="14" l="1"/>
  <c r="L49" i="14"/>
  <c r="K49" i="14"/>
  <c r="K48" i="14"/>
  <c r="L48" i="14"/>
  <c r="J48" i="14"/>
  <c r="L47" i="14"/>
  <c r="K47" i="14"/>
  <c r="J47" i="14"/>
  <c r="L27" i="14"/>
  <c r="M27" i="14" s="1"/>
  <c r="L30" i="14"/>
  <c r="M30" i="14" s="1"/>
  <c r="L24" i="14"/>
  <c r="M24" i="14" s="1"/>
  <c r="L29" i="14"/>
  <c r="M29" i="14" s="1"/>
  <c r="L26" i="14"/>
  <c r="M26" i="14" s="1"/>
  <c r="L23" i="14"/>
  <c r="M23" i="14" s="1"/>
  <c r="L25" i="14"/>
  <c r="M25" i="14" s="1"/>
  <c r="L28" i="14"/>
  <c r="M28" i="14" s="1"/>
  <c r="L22" i="14"/>
  <c r="M22" i="14" s="1"/>
  <c r="J16" i="14"/>
  <c r="K16" i="14" s="1"/>
  <c r="J15" i="14"/>
  <c r="K15" i="14" s="1"/>
  <c r="J14" i="14"/>
  <c r="K14" i="14" s="1"/>
  <c r="B411" i="15" l="1"/>
  <c r="C416" i="15"/>
  <c r="C415" i="15"/>
  <c r="BI411" i="15"/>
  <c r="BH411" i="15"/>
  <c r="BG411" i="15"/>
  <c r="BF411" i="15"/>
  <c r="BE411" i="15"/>
  <c r="BD411" i="15"/>
  <c r="BC411" i="15"/>
  <c r="BB411" i="15"/>
  <c r="BA411" i="15"/>
  <c r="AZ411" i="15"/>
  <c r="AY411" i="15"/>
  <c r="AX411" i="15"/>
  <c r="AW411" i="15"/>
  <c r="AV411" i="15"/>
  <c r="AU411" i="15"/>
  <c r="AT411" i="15"/>
  <c r="AS411" i="15"/>
  <c r="AR411" i="15"/>
  <c r="AQ411" i="15"/>
  <c r="AP411" i="15"/>
  <c r="AO411" i="15"/>
  <c r="AN411" i="15"/>
  <c r="AM411" i="15"/>
  <c r="AL411" i="15"/>
  <c r="AK411" i="15"/>
  <c r="AJ411" i="15"/>
  <c r="AI411" i="15"/>
  <c r="AH411" i="15"/>
  <c r="AG411" i="15"/>
  <c r="AF411" i="15"/>
  <c r="AE411" i="15"/>
  <c r="AD411" i="15"/>
  <c r="AC411" i="15"/>
  <c r="AB411" i="15"/>
  <c r="AA411" i="15"/>
  <c r="Z411" i="15"/>
  <c r="Y411" i="15"/>
  <c r="X411" i="15"/>
  <c r="W411" i="15"/>
  <c r="V411" i="15"/>
  <c r="U411" i="15"/>
  <c r="T411" i="15"/>
  <c r="S411" i="15"/>
  <c r="R411" i="15"/>
  <c r="Q411" i="15"/>
  <c r="P411" i="15"/>
  <c r="O411" i="15"/>
  <c r="N411" i="15"/>
  <c r="M411" i="15"/>
  <c r="L411" i="15"/>
  <c r="K411" i="15"/>
  <c r="J411" i="15"/>
  <c r="I411" i="15"/>
  <c r="H411" i="15"/>
  <c r="G411" i="15"/>
  <c r="F411" i="15"/>
  <c r="E411" i="15"/>
  <c r="D411" i="15"/>
  <c r="C411" i="15"/>
  <c r="C9" i="7"/>
  <c r="C10" i="7"/>
  <c r="A6" i="6"/>
  <c r="A7" i="6" s="1"/>
  <c r="A8" i="6" s="1"/>
  <c r="C15" i="7"/>
  <c r="C5" i="6"/>
  <c r="C161" i="11"/>
  <c r="A161" i="11"/>
  <c r="C418" i="15" l="1"/>
  <c r="C417" i="15"/>
  <c r="C11" i="7"/>
  <c r="A162" i="11"/>
  <c r="A163" i="11" s="1"/>
  <c r="A164" i="11" s="1"/>
  <c r="A165" i="11" s="1"/>
  <c r="B161" i="11"/>
  <c r="C6" i="6"/>
  <c r="C7" i="6"/>
  <c r="A9" i="6"/>
  <c r="C8" i="6"/>
  <c r="B163" i="11" l="1"/>
  <c r="B164" i="11"/>
  <c r="B162" i="11"/>
  <c r="A166" i="11"/>
  <c r="B165" i="11"/>
  <c r="A10" i="6"/>
  <c r="C9" i="6"/>
  <c r="B166" i="11" l="1"/>
  <c r="A167" i="11"/>
  <c r="C10" i="6"/>
  <c r="A11" i="6"/>
  <c r="B167" i="11" l="1"/>
  <c r="A168" i="11"/>
  <c r="C11" i="6"/>
  <c r="A12" i="6"/>
  <c r="A169" i="11" l="1"/>
  <c r="B168" i="11"/>
  <c r="C12" i="6"/>
  <c r="A13" i="6"/>
  <c r="B169" i="11" l="1"/>
  <c r="A170" i="11"/>
  <c r="C13" i="6"/>
  <c r="A14" i="6"/>
  <c r="A171" i="11" l="1"/>
  <c r="B170" i="11"/>
  <c r="A15" i="6"/>
  <c r="C14" i="6"/>
  <c r="A172" i="11" l="1"/>
  <c r="B171" i="11"/>
  <c r="A16" i="6"/>
  <c r="C15" i="6"/>
  <c r="B172" i="11" l="1"/>
  <c r="A173" i="11"/>
  <c r="A17" i="6"/>
  <c r="C16" i="6"/>
  <c r="B173" i="11" l="1"/>
  <c r="A174" i="11"/>
  <c r="C17" i="6"/>
  <c r="A18" i="6"/>
  <c r="B174" i="11" l="1"/>
  <c r="A175" i="11"/>
  <c r="C18" i="6"/>
  <c r="A19" i="6"/>
  <c r="A176" i="11" l="1"/>
  <c r="B175" i="11"/>
  <c r="A20" i="6"/>
  <c r="C19" i="6"/>
  <c r="B176" i="11" l="1"/>
  <c r="A177" i="11"/>
  <c r="A21" i="6"/>
  <c r="C20" i="6"/>
  <c r="B177" i="11" l="1"/>
  <c r="A178" i="11"/>
  <c r="C21" i="6"/>
  <c r="A22" i="6"/>
  <c r="A179" i="11" l="1"/>
  <c r="B178" i="11"/>
  <c r="A23" i="6"/>
  <c r="C22" i="6"/>
  <c r="B179" i="11" l="1"/>
  <c r="A180" i="11"/>
  <c r="A24" i="6"/>
  <c r="C23" i="6"/>
  <c r="A181" i="11" l="1"/>
  <c r="B180" i="11"/>
  <c r="C24" i="6"/>
  <c r="A25" i="6"/>
  <c r="A182" i="11" l="1"/>
  <c r="B181" i="11"/>
  <c r="C25" i="6"/>
  <c r="A26" i="6"/>
  <c r="B182" i="11" l="1"/>
  <c r="A183" i="11"/>
  <c r="C26" i="6"/>
  <c r="A27" i="6"/>
  <c r="A184" i="11" l="1"/>
  <c r="B183" i="11"/>
  <c r="A28" i="6"/>
  <c r="C27" i="6"/>
  <c r="A185" i="11" l="1"/>
  <c r="B184" i="11"/>
  <c r="A29" i="6"/>
  <c r="C28" i="6"/>
  <c r="A186" i="11" l="1"/>
  <c r="B185" i="11"/>
  <c r="C29" i="6"/>
  <c r="A30" i="6"/>
  <c r="A187" i="11" l="1"/>
  <c r="B186" i="11"/>
  <c r="C30" i="6"/>
  <c r="A31" i="6"/>
  <c r="B187" i="11" l="1"/>
  <c r="A188" i="11"/>
  <c r="C31" i="6"/>
  <c r="A32" i="6"/>
  <c r="B188" i="11" l="1"/>
  <c r="A189" i="11"/>
  <c r="C32" i="6"/>
  <c r="A33" i="6"/>
  <c r="A190" i="11" l="1"/>
  <c r="B189" i="11"/>
  <c r="C33" i="6"/>
  <c r="A34" i="6"/>
  <c r="A191" i="11" l="1"/>
  <c r="B190" i="11"/>
  <c r="A35" i="6"/>
  <c r="C34" i="6"/>
  <c r="A192" i="11" l="1"/>
  <c r="B191" i="11"/>
  <c r="A36" i="6"/>
  <c r="C35" i="6"/>
  <c r="A193" i="11" l="1"/>
  <c r="B192" i="11"/>
  <c r="A37" i="6"/>
  <c r="C36" i="6"/>
  <c r="B193" i="11" l="1"/>
  <c r="A194" i="11"/>
  <c r="A38" i="6"/>
  <c r="C37" i="6"/>
  <c r="A195" i="11" l="1"/>
  <c r="B194" i="11"/>
  <c r="A39" i="6"/>
  <c r="C38" i="6"/>
  <c r="A196" i="11" l="1"/>
  <c r="B195" i="11"/>
  <c r="A40" i="6"/>
  <c r="C39" i="6"/>
  <c r="A197" i="11" l="1"/>
  <c r="B196" i="11"/>
  <c r="A41" i="6"/>
  <c r="C40" i="6"/>
  <c r="B197" i="11" l="1"/>
  <c r="A198" i="11"/>
  <c r="C41" i="6"/>
  <c r="A42" i="6"/>
  <c r="A199" i="11" l="1"/>
  <c r="B198" i="11"/>
  <c r="C42" i="6"/>
  <c r="A43" i="6"/>
  <c r="B199" i="11" l="1"/>
  <c r="A200" i="11"/>
  <c r="A44" i="6"/>
  <c r="C43" i="6"/>
  <c r="B200" i="11" l="1"/>
  <c r="A201" i="11"/>
  <c r="C44" i="6"/>
  <c r="A45" i="6"/>
  <c r="B201" i="11" l="1"/>
  <c r="A202" i="11"/>
  <c r="C45" i="6"/>
  <c r="A46" i="6"/>
  <c r="A203" i="11" l="1"/>
  <c r="B202" i="11"/>
  <c r="C46" i="6"/>
  <c r="A47" i="6"/>
  <c r="A204" i="11" l="1"/>
  <c r="B203" i="11"/>
  <c r="A48" i="6"/>
  <c r="C47" i="6"/>
  <c r="B204" i="11" l="1"/>
  <c r="A205" i="11"/>
  <c r="C48" i="6"/>
  <c r="A49" i="6"/>
  <c r="A206" i="11" l="1"/>
  <c r="B205" i="11"/>
  <c r="A50" i="6"/>
  <c r="C49" i="6"/>
  <c r="B206" i="11" l="1"/>
  <c r="A207" i="11"/>
  <c r="C50" i="6"/>
  <c r="A51" i="6"/>
  <c r="A208" i="11" l="1"/>
  <c r="B207" i="11"/>
  <c r="A52" i="6"/>
  <c r="C51" i="6"/>
  <c r="A209" i="11" l="1"/>
  <c r="B208" i="11"/>
  <c r="C52" i="6"/>
  <c r="A53" i="6"/>
  <c r="A210" i="11" l="1"/>
  <c r="B209" i="11"/>
  <c r="C53" i="6"/>
  <c r="A54" i="6"/>
  <c r="B210" i="11" l="1"/>
  <c r="A211" i="11"/>
  <c r="C54" i="6"/>
  <c r="A55" i="6"/>
  <c r="A212" i="11" l="1"/>
  <c r="B211" i="11"/>
  <c r="A56" i="6"/>
  <c r="C55" i="6"/>
  <c r="A213" i="11" l="1"/>
  <c r="B212" i="11"/>
  <c r="C56" i="6"/>
  <c r="A57" i="6"/>
  <c r="A214" i="11" l="1"/>
  <c r="B213" i="11"/>
  <c r="A58" i="6"/>
  <c r="C57" i="6"/>
  <c r="A215" i="11" l="1"/>
  <c r="B214" i="11"/>
  <c r="C58" i="6"/>
  <c r="A59" i="6"/>
  <c r="B215" i="11" l="1"/>
  <c r="A216" i="11"/>
  <c r="A60" i="6"/>
  <c r="C59" i="6"/>
  <c r="B216" i="11" l="1"/>
  <c r="A217" i="11"/>
  <c r="A61" i="6"/>
  <c r="C60" i="6"/>
  <c r="B217" i="11" l="1"/>
  <c r="A218" i="11"/>
  <c r="A62" i="6"/>
  <c r="C61" i="6"/>
  <c r="A219" i="11" l="1"/>
  <c r="B218" i="11"/>
  <c r="A63" i="6"/>
  <c r="C62" i="6"/>
  <c r="A220" i="11" l="1"/>
  <c r="B219" i="11"/>
  <c r="A64" i="6"/>
  <c r="C63" i="6"/>
  <c r="B220" i="11" l="1"/>
  <c r="A221" i="11"/>
  <c r="A65" i="6"/>
  <c r="C64" i="6"/>
  <c r="B221" i="11" l="1"/>
  <c r="A222" i="11"/>
  <c r="A66" i="6"/>
  <c r="C65" i="6"/>
  <c r="A223" i="11" l="1"/>
  <c r="B222" i="11"/>
  <c r="C66" i="6"/>
  <c r="A67" i="6"/>
  <c r="A224" i="11" l="1"/>
  <c r="B223" i="11"/>
  <c r="C67" i="6"/>
  <c r="A68" i="6"/>
  <c r="A225" i="11" l="1"/>
  <c r="B224" i="11"/>
  <c r="A69" i="6"/>
  <c r="C68" i="6"/>
  <c r="B225" i="11" l="1"/>
  <c r="A226" i="11"/>
  <c r="A70" i="6"/>
  <c r="C69" i="6"/>
  <c r="B226" i="11" l="1"/>
  <c r="A227" i="11"/>
  <c r="C70" i="6"/>
  <c r="A71" i="6"/>
  <c r="A228" i="11" l="1"/>
  <c r="B227" i="11"/>
  <c r="A72" i="6"/>
  <c r="C71" i="6"/>
  <c r="B228" i="11" l="1"/>
  <c r="A229" i="11"/>
  <c r="A73" i="6"/>
  <c r="C72" i="6"/>
  <c r="A230" i="11" l="1"/>
  <c r="B229" i="11"/>
  <c r="A74" i="6"/>
  <c r="C73" i="6"/>
  <c r="B230" i="11" l="1"/>
  <c r="A231" i="11"/>
  <c r="A75" i="6"/>
  <c r="C74" i="6"/>
  <c r="B231" i="11" l="1"/>
  <c r="A232" i="11"/>
  <c r="C75" i="6"/>
  <c r="A76" i="6"/>
  <c r="A233" i="11" l="1"/>
  <c r="B232" i="11"/>
  <c r="C76" i="6"/>
  <c r="A77" i="6"/>
  <c r="B233" i="11" l="1"/>
  <c r="A234" i="11"/>
  <c r="A78" i="6"/>
  <c r="C77" i="6"/>
  <c r="A235" i="11" l="1"/>
  <c r="B234" i="11"/>
  <c r="C78" i="6"/>
  <c r="A79" i="6"/>
  <c r="B235" i="11" l="1"/>
  <c r="A236" i="11"/>
  <c r="C79" i="6"/>
  <c r="A80" i="6"/>
  <c r="A237" i="11" l="1"/>
  <c r="B236" i="11"/>
  <c r="A81" i="6"/>
  <c r="C80" i="6"/>
  <c r="B237" i="11" l="1"/>
  <c r="A238" i="11"/>
  <c r="C81" i="6"/>
  <c r="A82" i="6"/>
  <c r="A239" i="11" l="1"/>
  <c r="B238" i="11"/>
  <c r="C82" i="6"/>
  <c r="A83" i="6"/>
  <c r="B239" i="11" l="1"/>
  <c r="A240" i="11"/>
  <c r="A84" i="6"/>
  <c r="C83" i="6"/>
  <c r="B240" i="11" l="1"/>
  <c r="A241" i="11"/>
  <c r="C84" i="6"/>
  <c r="A85" i="6"/>
  <c r="A242" i="11" l="1"/>
  <c r="B241" i="11"/>
  <c r="A86" i="6"/>
  <c r="C85" i="6"/>
  <c r="A243" i="11" l="1"/>
  <c r="B242" i="11"/>
  <c r="A87" i="6"/>
  <c r="C86" i="6"/>
  <c r="B243" i="11" l="1"/>
  <c r="A244" i="11"/>
  <c r="A88" i="6"/>
  <c r="C87" i="6"/>
  <c r="A245" i="11" l="1"/>
  <c r="B244" i="11"/>
  <c r="A89" i="6"/>
  <c r="C88" i="6"/>
  <c r="B245" i="11" l="1"/>
  <c r="A246" i="11"/>
  <c r="A90" i="6"/>
  <c r="C89" i="6"/>
  <c r="B246" i="11" l="1"/>
  <c r="A247" i="11"/>
  <c r="C90" i="6"/>
  <c r="A91" i="6"/>
  <c r="A248" i="11" l="1"/>
  <c r="B247" i="11"/>
  <c r="C91" i="6"/>
  <c r="A92" i="6"/>
  <c r="B248" i="11" l="1"/>
  <c r="A249" i="11"/>
  <c r="A93" i="6"/>
  <c r="C92" i="6"/>
  <c r="B249" i="11" l="1"/>
  <c r="A250" i="11"/>
  <c r="A94" i="6"/>
  <c r="C93" i="6"/>
  <c r="B250" i="11" l="1"/>
  <c r="A251" i="11"/>
  <c r="A95" i="6"/>
  <c r="C94" i="6"/>
  <c r="A252" i="11" l="1"/>
  <c r="B251" i="11"/>
  <c r="A96" i="6"/>
  <c r="C95" i="6"/>
  <c r="A253" i="11" l="1"/>
  <c r="B252" i="11"/>
  <c r="C96" i="6"/>
  <c r="A97" i="6"/>
  <c r="A254" i="11" l="1"/>
  <c r="B253" i="11"/>
  <c r="C97" i="6"/>
  <c r="A98" i="6"/>
  <c r="B254" i="11" l="1"/>
  <c r="A255" i="11"/>
  <c r="A99" i="6"/>
  <c r="C98" i="6"/>
  <c r="B255" i="11" l="1"/>
  <c r="A256" i="11"/>
  <c r="A100" i="6"/>
  <c r="C99" i="6"/>
  <c r="A257" i="11" l="1"/>
  <c r="B256" i="11"/>
  <c r="C100" i="6"/>
  <c r="A101" i="6"/>
  <c r="A258" i="11" l="1"/>
  <c r="B257" i="11"/>
  <c r="A102" i="6"/>
  <c r="C101" i="6"/>
  <c r="B258" i="11" l="1"/>
  <c r="A259" i="11"/>
  <c r="C102" i="6"/>
  <c r="A103" i="6"/>
  <c r="A260" i="11" l="1"/>
  <c r="B259" i="11"/>
  <c r="C103" i="6"/>
  <c r="A104" i="6"/>
  <c r="A261" i="11" l="1"/>
  <c r="B260" i="11"/>
  <c r="A105" i="6"/>
  <c r="C104" i="6"/>
  <c r="B261" i="11" l="1"/>
  <c r="A262" i="11"/>
  <c r="A106" i="6"/>
  <c r="C105" i="6"/>
  <c r="B262" i="11" l="1"/>
  <c r="A263" i="11"/>
  <c r="A107" i="6"/>
  <c r="C106" i="6"/>
  <c r="B263" i="11" l="1"/>
  <c r="A264" i="11"/>
  <c r="C107" i="6"/>
  <c r="A108" i="6"/>
  <c r="B264" i="11" l="1"/>
  <c r="A265" i="11"/>
  <c r="A109" i="6"/>
  <c r="C108" i="6"/>
  <c r="A266" i="11" l="1"/>
  <c r="B265" i="11"/>
  <c r="A110" i="6"/>
  <c r="C109" i="6"/>
  <c r="A267" i="11" l="1"/>
  <c r="B266" i="11"/>
  <c r="C110" i="6"/>
  <c r="A111" i="6"/>
  <c r="B267" i="11" l="1"/>
  <c r="A268" i="11"/>
  <c r="A112" i="6"/>
  <c r="C111" i="6"/>
  <c r="A269" i="11" l="1"/>
  <c r="B268" i="11"/>
  <c r="A113" i="6"/>
  <c r="C112" i="6"/>
  <c r="B269" i="11" l="1"/>
  <c r="A270" i="11"/>
  <c r="A114" i="6"/>
  <c r="C113" i="6"/>
  <c r="A271" i="11" l="1"/>
  <c r="B270" i="11"/>
  <c r="C114" i="6"/>
  <c r="A115" i="6"/>
  <c r="B271" i="11" l="1"/>
  <c r="A272" i="11"/>
  <c r="A116" i="6"/>
  <c r="C115" i="6"/>
  <c r="B272" i="11" l="1"/>
  <c r="A273" i="11"/>
  <c r="A117" i="6"/>
  <c r="C116" i="6"/>
  <c r="B273" i="11" l="1"/>
  <c r="A274" i="11"/>
  <c r="A118" i="6"/>
  <c r="C117" i="6"/>
  <c r="B274" i="11" l="1"/>
  <c r="A275" i="11"/>
  <c r="C118" i="6"/>
  <c r="A119" i="6"/>
  <c r="B275" i="11" l="1"/>
  <c r="A276" i="11"/>
  <c r="C119" i="6"/>
  <c r="A120" i="6"/>
  <c r="A277" i="11" l="1"/>
  <c r="B276" i="11"/>
  <c r="A121" i="6"/>
  <c r="C120" i="6"/>
  <c r="B277" i="11" l="1"/>
  <c r="A278" i="11"/>
  <c r="C121" i="6"/>
  <c r="A122" i="6"/>
  <c r="B278" i="11" l="1"/>
  <c r="A279" i="11"/>
  <c r="C122" i="6"/>
  <c r="A123" i="6"/>
  <c r="B279" i="11" l="1"/>
  <c r="A280" i="11"/>
  <c r="A124" i="6"/>
  <c r="C123" i="6"/>
  <c r="B280" i="11" l="1"/>
  <c r="A281" i="11"/>
  <c r="C124" i="6"/>
  <c r="A125" i="6"/>
  <c r="B281" i="11" l="1"/>
  <c r="A282" i="11"/>
  <c r="C125" i="6"/>
  <c r="A126" i="6"/>
  <c r="B282" i="11" l="1"/>
  <c r="A283" i="11"/>
  <c r="C126" i="6"/>
  <c r="A127" i="6"/>
  <c r="B283" i="11" l="1"/>
  <c r="A284" i="11"/>
  <c r="C127" i="6"/>
  <c r="A128" i="6"/>
  <c r="B284" i="11" l="1"/>
  <c r="A285" i="11"/>
  <c r="A129" i="6"/>
  <c r="C128" i="6"/>
  <c r="A286" i="11" l="1"/>
  <c r="B285" i="11"/>
  <c r="A130" i="6"/>
  <c r="C129" i="6"/>
  <c r="B286" i="11" l="1"/>
  <c r="A287" i="11"/>
  <c r="A131" i="6"/>
  <c r="C130" i="6"/>
  <c r="A288" i="11" l="1"/>
  <c r="B287" i="11"/>
  <c r="C131" i="6"/>
  <c r="A132" i="6"/>
  <c r="B288" i="11" l="1"/>
  <c r="A289" i="11"/>
  <c r="A133" i="6"/>
  <c r="C132" i="6"/>
  <c r="A290" i="11" l="1"/>
  <c r="B289" i="11"/>
  <c r="C133" i="6"/>
  <c r="A134" i="6"/>
  <c r="A291" i="11" l="1"/>
  <c r="B290" i="11"/>
  <c r="C134" i="6"/>
  <c r="A135" i="6"/>
  <c r="B291" i="11" l="1"/>
  <c r="A292" i="11"/>
  <c r="C135" i="6"/>
  <c r="A136" i="6"/>
  <c r="B292" i="11" l="1"/>
  <c r="A293" i="11"/>
  <c r="A137" i="6"/>
  <c r="C136" i="6"/>
  <c r="B293" i="11" l="1"/>
  <c r="A294" i="11"/>
  <c r="A138" i="6"/>
  <c r="C137" i="6"/>
  <c r="B294" i="11" l="1"/>
  <c r="A295" i="11"/>
  <c r="A139" i="6"/>
  <c r="C138" i="6"/>
  <c r="B295" i="11" l="1"/>
  <c r="A296" i="11"/>
  <c r="A140" i="6"/>
  <c r="C139" i="6"/>
  <c r="A297" i="11" l="1"/>
  <c r="B296" i="11"/>
  <c r="C140" i="6"/>
  <c r="A141" i="6"/>
  <c r="B297" i="11" l="1"/>
  <c r="A298" i="11"/>
  <c r="A142" i="6"/>
  <c r="C141" i="6"/>
  <c r="A299" i="11" l="1"/>
  <c r="B298" i="11"/>
  <c r="C142" i="6"/>
  <c r="A143" i="6"/>
  <c r="B299" i="11" l="1"/>
  <c r="A300" i="11"/>
  <c r="A144" i="6"/>
  <c r="C143" i="6"/>
  <c r="B300" i="11" l="1"/>
  <c r="A301" i="11"/>
  <c r="A145" i="6"/>
  <c r="C144" i="6"/>
  <c r="B301" i="11" l="1"/>
  <c r="A302" i="11"/>
  <c r="C145" i="6"/>
  <c r="A146" i="6"/>
  <c r="A303" i="11" l="1"/>
  <c r="B302" i="11"/>
  <c r="C146" i="6"/>
  <c r="A147" i="6"/>
  <c r="A304" i="11" l="1"/>
  <c r="B303" i="11"/>
  <c r="C147" i="6"/>
  <c r="A148" i="6"/>
  <c r="A305" i="11" l="1"/>
  <c r="B304" i="11"/>
  <c r="A149" i="6"/>
  <c r="C148" i="6"/>
  <c r="B305" i="11" l="1"/>
  <c r="A306" i="11"/>
  <c r="C149" i="6"/>
  <c r="A150" i="6"/>
  <c r="B306" i="11" l="1"/>
  <c r="A307" i="11"/>
  <c r="A151" i="6"/>
  <c r="C150" i="6"/>
  <c r="A308" i="11" l="1"/>
  <c r="B307" i="11"/>
  <c r="C151" i="6"/>
  <c r="A152" i="6"/>
  <c r="B308" i="11" l="1"/>
  <c r="A309" i="11"/>
  <c r="A153" i="6"/>
  <c r="C152" i="6"/>
  <c r="B309" i="11" l="1"/>
  <c r="A310" i="11"/>
  <c r="C153" i="6"/>
  <c r="A154" i="6"/>
  <c r="B310" i="11" l="1"/>
  <c r="A311" i="11"/>
  <c r="C154" i="6"/>
  <c r="A155" i="6"/>
  <c r="B311" i="11" l="1"/>
  <c r="A312" i="11"/>
  <c r="C155" i="6"/>
  <c r="A156" i="6"/>
  <c r="A313" i="11" l="1"/>
  <c r="B312" i="11"/>
  <c r="A157" i="6"/>
  <c r="C156" i="6"/>
  <c r="B313" i="11" l="1"/>
  <c r="A314" i="11"/>
  <c r="A158" i="6"/>
  <c r="C157" i="6"/>
  <c r="A315" i="11" l="1"/>
  <c r="B314" i="11"/>
  <c r="C158" i="6"/>
  <c r="A159" i="6"/>
  <c r="A316" i="11" l="1"/>
  <c r="B315" i="11"/>
  <c r="C159" i="6"/>
  <c r="A160" i="6"/>
  <c r="A317" i="11" l="1"/>
  <c r="B316" i="11"/>
  <c r="C160" i="6"/>
  <c r="A161" i="6"/>
  <c r="B317" i="11" l="1"/>
  <c r="A318" i="11"/>
  <c r="A162" i="6"/>
  <c r="C161" i="6"/>
  <c r="A319" i="11" l="1"/>
  <c r="B318" i="11"/>
  <c r="C162" i="6"/>
  <c r="A163" i="6"/>
  <c r="B319" i="11" l="1"/>
  <c r="A320" i="11"/>
  <c r="A164" i="6"/>
  <c r="C163" i="6"/>
  <c r="B320" i="11" l="1"/>
  <c r="A321" i="11"/>
  <c r="C164" i="6"/>
  <c r="A165" i="6"/>
  <c r="A322" i="11" l="1"/>
  <c r="B321" i="11"/>
  <c r="C165" i="6"/>
  <c r="A166" i="6"/>
  <c r="A323" i="11" l="1"/>
  <c r="B322" i="11"/>
  <c r="A167" i="6"/>
  <c r="C166" i="6"/>
  <c r="A324" i="11" l="1"/>
  <c r="B323" i="11"/>
  <c r="C167" i="6"/>
  <c r="A168" i="6"/>
  <c r="B324" i="11" l="1"/>
  <c r="A325" i="11"/>
  <c r="A169" i="6"/>
  <c r="C168" i="6"/>
  <c r="A326" i="11" l="1"/>
  <c r="B325" i="11"/>
  <c r="C169" i="6"/>
  <c r="A170" i="6"/>
  <c r="B326" i="11" l="1"/>
  <c r="A327" i="11"/>
  <c r="C170" i="6"/>
  <c r="A171" i="6"/>
  <c r="A328" i="11" l="1"/>
  <c r="B327" i="11"/>
  <c r="C171" i="6"/>
  <c r="A172" i="6"/>
  <c r="B328" i="11" l="1"/>
  <c r="A329" i="11"/>
  <c r="A173" i="6"/>
  <c r="C172" i="6"/>
  <c r="B329" i="11" l="1"/>
  <c r="A330" i="11"/>
  <c r="A174" i="6"/>
  <c r="C173" i="6"/>
  <c r="B330" i="11" l="1"/>
  <c r="A331" i="11"/>
  <c r="C174" i="6"/>
  <c r="A175" i="6"/>
  <c r="A332" i="11" l="1"/>
  <c r="B331" i="11"/>
  <c r="A176" i="6"/>
  <c r="C175" i="6"/>
  <c r="A333" i="11" l="1"/>
  <c r="B332" i="11"/>
  <c r="A177" i="6"/>
  <c r="C176" i="6"/>
  <c r="A334" i="11" l="1"/>
  <c r="B333" i="11"/>
  <c r="C177" i="6"/>
  <c r="A178" i="6"/>
  <c r="A335" i="11" l="1"/>
  <c r="B334" i="11"/>
  <c r="A179" i="6"/>
  <c r="C178" i="6"/>
  <c r="B335" i="11" l="1"/>
  <c r="A336" i="11"/>
  <c r="A180" i="6"/>
  <c r="C179" i="6"/>
  <c r="B336" i="11" l="1"/>
  <c r="A337" i="11"/>
  <c r="A181" i="6"/>
  <c r="C180" i="6"/>
  <c r="A338" i="11" l="1"/>
  <c r="B337" i="11"/>
  <c r="C181" i="6"/>
  <c r="A182" i="6"/>
  <c r="A339" i="11" l="1"/>
  <c r="B338" i="11"/>
  <c r="A183" i="6"/>
  <c r="C182" i="6"/>
  <c r="A340" i="11" l="1"/>
  <c r="B339" i="11"/>
  <c r="C183" i="6"/>
  <c r="A184" i="6"/>
  <c r="A341" i="11" l="1"/>
  <c r="A342" i="11" s="1"/>
  <c r="B340" i="11"/>
  <c r="C184" i="6"/>
  <c r="A185" i="6"/>
  <c r="A343" i="11" l="1"/>
  <c r="B342" i="11"/>
  <c r="A186" i="6"/>
  <c r="C185" i="6"/>
  <c r="A344" i="11" l="1"/>
  <c r="B343" i="11"/>
  <c r="A187" i="6"/>
  <c r="C186" i="6"/>
  <c r="A345" i="11" l="1"/>
  <c r="B344" i="11"/>
  <c r="A188" i="6"/>
  <c r="C187" i="6"/>
  <c r="A346" i="11" l="1"/>
  <c r="B345" i="11"/>
  <c r="A189" i="6"/>
  <c r="C188" i="6"/>
  <c r="B346" i="11" l="1"/>
  <c r="A347" i="11"/>
  <c r="C189" i="6"/>
  <c r="A190" i="6"/>
  <c r="B347" i="11" l="1"/>
  <c r="A348" i="11"/>
  <c r="A191" i="6"/>
  <c r="C190" i="6"/>
  <c r="A349" i="11" l="1"/>
  <c r="B348" i="11"/>
  <c r="A192" i="6"/>
  <c r="C191" i="6"/>
  <c r="A350" i="11" l="1"/>
  <c r="B349" i="11"/>
  <c r="A193" i="6"/>
  <c r="C192" i="6"/>
  <c r="B350" i="11" l="1"/>
  <c r="A351" i="11"/>
  <c r="A194" i="6"/>
  <c r="C193" i="6"/>
  <c r="A352" i="11" l="1"/>
  <c r="B351" i="11"/>
  <c r="A195" i="6"/>
  <c r="C194" i="6"/>
  <c r="B352" i="11" l="1"/>
  <c r="A353" i="11"/>
  <c r="C195" i="6"/>
  <c r="A196" i="6"/>
  <c r="A354" i="11" l="1"/>
  <c r="B353" i="11"/>
  <c r="C196" i="6"/>
  <c r="A197" i="6"/>
  <c r="A355" i="11" l="1"/>
  <c r="B354" i="11"/>
  <c r="C197" i="6"/>
  <c r="A198" i="6"/>
  <c r="B355" i="11" l="1"/>
  <c r="A356" i="11"/>
  <c r="C198" i="6"/>
  <c r="A199" i="6"/>
  <c r="B356" i="11" l="1"/>
  <c r="A357" i="11"/>
  <c r="C199" i="6"/>
  <c r="A200" i="6"/>
  <c r="B357" i="11" l="1"/>
  <c r="A358" i="11"/>
  <c r="A201" i="6"/>
  <c r="C200" i="6"/>
  <c r="B358" i="11" l="1"/>
  <c r="A359" i="11"/>
  <c r="A202" i="6"/>
  <c r="C201" i="6"/>
  <c r="B359" i="11" l="1"/>
  <c r="A360" i="11"/>
  <c r="C202" i="6"/>
  <c r="A203" i="6"/>
  <c r="A361" i="11" l="1"/>
  <c r="B360" i="11"/>
  <c r="C203" i="6"/>
  <c r="A204" i="6"/>
  <c r="B361" i="11" l="1"/>
  <c r="A362" i="11"/>
  <c r="A205" i="6"/>
  <c r="C204" i="6"/>
  <c r="B362" i="11" l="1"/>
  <c r="A363" i="11"/>
  <c r="A206" i="6"/>
  <c r="C205" i="6"/>
  <c r="A364" i="11" l="1"/>
  <c r="B363" i="11"/>
  <c r="A207" i="6"/>
  <c r="C206" i="6"/>
  <c r="B364" i="11" l="1"/>
  <c r="A365" i="11"/>
  <c r="A208" i="6"/>
  <c r="C207" i="6"/>
  <c r="B365" i="11" l="1"/>
  <c r="A366" i="11"/>
  <c r="A209" i="6"/>
  <c r="C208" i="6"/>
  <c r="A367" i="11" l="1"/>
  <c r="B366" i="11"/>
  <c r="C209" i="6"/>
  <c r="A210" i="6"/>
  <c r="B367" i="11" l="1"/>
  <c r="A368" i="11"/>
  <c r="A211" i="6"/>
  <c r="C210" i="6"/>
  <c r="B368" i="11" l="1"/>
  <c r="A369" i="11"/>
  <c r="A212" i="6"/>
  <c r="C211" i="6"/>
  <c r="A370" i="11" l="1"/>
  <c r="B369" i="11"/>
  <c r="C212" i="6"/>
  <c r="A213" i="6"/>
  <c r="B370" i="11" l="1"/>
  <c r="A371" i="11"/>
  <c r="C213" i="6"/>
  <c r="A214" i="6"/>
  <c r="A372" i="11" l="1"/>
  <c r="B371" i="11"/>
  <c r="C214" i="6"/>
  <c r="A215" i="6"/>
  <c r="B372" i="11" l="1"/>
  <c r="A373" i="11"/>
  <c r="C215" i="6"/>
  <c r="A216" i="6"/>
  <c r="B373" i="11" l="1"/>
  <c r="A374" i="11"/>
  <c r="A217" i="6"/>
  <c r="C216" i="6"/>
  <c r="B374" i="11" l="1"/>
  <c r="A375" i="11"/>
  <c r="C217" i="6"/>
  <c r="A218" i="6"/>
  <c r="A376" i="11" l="1"/>
  <c r="B375" i="11"/>
  <c r="C218" i="6"/>
  <c r="A219" i="6"/>
  <c r="B376" i="11" l="1"/>
  <c r="A377" i="11"/>
  <c r="C219" i="6"/>
  <c r="A220" i="6"/>
  <c r="B377" i="11" l="1"/>
  <c r="A378" i="11"/>
  <c r="C220" i="6"/>
  <c r="A221" i="6"/>
  <c r="B378" i="11" l="1"/>
  <c r="A379" i="11"/>
  <c r="C221" i="6"/>
  <c r="A222" i="6"/>
  <c r="B379" i="11" l="1"/>
  <c r="A380" i="11"/>
  <c r="A223" i="6"/>
  <c r="C222" i="6"/>
  <c r="B380" i="11" l="1"/>
  <c r="A381" i="11"/>
  <c r="C223" i="6"/>
  <c r="A224" i="6"/>
  <c r="B381" i="11" l="1"/>
  <c r="A382" i="11"/>
  <c r="A225" i="6"/>
  <c r="C224" i="6"/>
  <c r="B382" i="11" l="1"/>
  <c r="A383" i="11"/>
  <c r="C225" i="6"/>
  <c r="A226" i="6"/>
  <c r="B383" i="11" l="1"/>
  <c r="A384" i="11"/>
  <c r="A227" i="6"/>
  <c r="C226" i="6"/>
  <c r="B384" i="11" l="1"/>
  <c r="A385" i="11"/>
  <c r="A228" i="6"/>
  <c r="C227" i="6"/>
  <c r="A386" i="11" l="1"/>
  <c r="B385" i="11"/>
  <c r="A229" i="6"/>
  <c r="C228" i="6"/>
  <c r="B386" i="11" l="1"/>
  <c r="A387" i="11"/>
  <c r="C229" i="6"/>
  <c r="A230" i="6"/>
  <c r="B387" i="11" l="1"/>
  <c r="A388" i="11"/>
  <c r="C230" i="6"/>
  <c r="A231" i="6"/>
  <c r="B388" i="11" l="1"/>
  <c r="A389" i="11"/>
  <c r="C231" i="6"/>
  <c r="A232" i="6"/>
  <c r="B389" i="11" l="1"/>
  <c r="A390" i="11"/>
  <c r="A233" i="6"/>
  <c r="C232" i="6"/>
  <c r="A391" i="11" l="1"/>
  <c r="B390" i="11"/>
  <c r="C233" i="6"/>
  <c r="A234" i="6"/>
  <c r="B391" i="11" l="1"/>
  <c r="A392" i="11"/>
  <c r="C234" i="6"/>
  <c r="A235" i="6"/>
  <c r="A393" i="11" l="1"/>
  <c r="B392" i="11"/>
  <c r="A236" i="6"/>
  <c r="C235" i="6"/>
  <c r="B393" i="11" l="1"/>
  <c r="A394" i="11"/>
  <c r="C236" i="6"/>
  <c r="A237" i="6"/>
  <c r="A395" i="11" l="1"/>
  <c r="B394" i="11"/>
  <c r="C237" i="6"/>
  <c r="A238" i="6"/>
  <c r="B395" i="11" l="1"/>
  <c r="A396" i="11"/>
  <c r="A239" i="6"/>
  <c r="C238" i="6"/>
  <c r="B396" i="11" l="1"/>
  <c r="A397" i="11"/>
  <c r="A240" i="6"/>
  <c r="C239" i="6"/>
  <c r="A398" i="11" l="1"/>
  <c r="B397" i="11"/>
  <c r="C240" i="6"/>
  <c r="A241" i="6"/>
  <c r="B398" i="11" l="1"/>
  <c r="A399" i="11"/>
  <c r="C241" i="6"/>
  <c r="A242" i="6"/>
  <c r="B399" i="11" l="1"/>
  <c r="A400" i="11"/>
  <c r="A243" i="6"/>
  <c r="C242" i="6"/>
  <c r="B400" i="11" l="1"/>
  <c r="A401" i="11"/>
  <c r="A244" i="6"/>
  <c r="C243" i="6"/>
  <c r="A402" i="11" l="1"/>
  <c r="B401" i="11"/>
  <c r="C244" i="6"/>
  <c r="A245" i="6"/>
  <c r="B402" i="11" l="1"/>
  <c r="A403" i="11"/>
  <c r="C245" i="6"/>
  <c r="A246" i="6"/>
  <c r="B403" i="11" l="1"/>
  <c r="A404" i="11"/>
  <c r="C246" i="6"/>
  <c r="A247" i="6"/>
  <c r="A405" i="11" l="1"/>
  <c r="B404" i="11"/>
  <c r="C247" i="6"/>
  <c r="A248" i="6"/>
  <c r="B405" i="11" l="1"/>
  <c r="A406" i="11"/>
  <c r="A249" i="6"/>
  <c r="C248" i="6"/>
  <c r="B406" i="11" l="1"/>
  <c r="A407" i="11"/>
  <c r="C249" i="6"/>
  <c r="A250" i="6"/>
  <c r="A408" i="11" l="1"/>
  <c r="B407" i="11"/>
  <c r="A251" i="6"/>
  <c r="C250" i="6"/>
  <c r="A409" i="11" l="1"/>
  <c r="B408" i="11"/>
  <c r="A252" i="6"/>
  <c r="C251" i="6"/>
  <c r="A410" i="11" l="1"/>
  <c r="B409" i="11"/>
  <c r="C252" i="6"/>
  <c r="A253" i="6"/>
  <c r="A411" i="11" l="1"/>
  <c r="B410" i="11"/>
  <c r="C253" i="6"/>
  <c r="A254" i="6"/>
  <c r="B411" i="11" l="1"/>
  <c r="A412" i="11"/>
  <c r="A255" i="6"/>
  <c r="C254" i="6"/>
  <c r="A413" i="11" l="1"/>
  <c r="B412" i="11"/>
  <c r="A256" i="6"/>
  <c r="C255" i="6"/>
  <c r="A414" i="11" l="1"/>
  <c r="B413" i="11"/>
  <c r="A257" i="6"/>
  <c r="C256" i="6"/>
  <c r="B414" i="11" l="1"/>
  <c r="A415" i="11"/>
  <c r="A258" i="6"/>
  <c r="C257" i="6"/>
  <c r="B415" i="11" l="1"/>
  <c r="A416" i="11"/>
  <c r="C258" i="6"/>
  <c r="A259" i="6"/>
  <c r="B416" i="11" l="1"/>
  <c r="A417" i="11"/>
  <c r="A260" i="6"/>
  <c r="C259" i="6"/>
  <c r="A418" i="11" l="1"/>
  <c r="B417" i="11"/>
  <c r="A261" i="6"/>
  <c r="C260" i="6"/>
  <c r="A419" i="11" l="1"/>
  <c r="B418" i="11"/>
  <c r="C261" i="6"/>
  <c r="A262" i="6"/>
  <c r="A420" i="11" l="1"/>
  <c r="B419" i="11"/>
  <c r="C262" i="6"/>
  <c r="A263" i="6"/>
  <c r="A421" i="11" l="1"/>
  <c r="B420" i="11"/>
  <c r="C263" i="6"/>
  <c r="A264" i="6"/>
  <c r="B421" i="11" l="1"/>
  <c r="A422" i="11"/>
  <c r="A265" i="6"/>
  <c r="C264" i="6"/>
  <c r="A423" i="11" l="1"/>
  <c r="B422" i="11"/>
  <c r="C265" i="6"/>
  <c r="A266" i="6"/>
  <c r="A424" i="11" l="1"/>
  <c r="B423" i="11"/>
  <c r="C266" i="6"/>
  <c r="A267" i="6"/>
  <c r="A425" i="11" l="1"/>
  <c r="B424" i="11"/>
  <c r="C267" i="6"/>
  <c r="A268" i="6"/>
  <c r="A426" i="11" l="1"/>
  <c r="B425" i="11"/>
  <c r="A269" i="6"/>
  <c r="C268" i="6"/>
  <c r="A427" i="11" l="1"/>
  <c r="B426" i="11"/>
  <c r="C269" i="6"/>
  <c r="A270" i="6"/>
  <c r="B427" i="11" l="1"/>
  <c r="A428" i="11"/>
  <c r="C270" i="6"/>
  <c r="A271" i="6"/>
  <c r="B428" i="11" l="1"/>
  <c r="A429" i="11"/>
  <c r="A272" i="6"/>
  <c r="C271" i="6"/>
  <c r="A430" i="11" l="1"/>
  <c r="B429" i="11"/>
  <c r="A273" i="6"/>
  <c r="C272" i="6"/>
  <c r="A431" i="11" l="1"/>
  <c r="B430" i="11"/>
  <c r="A274" i="6"/>
  <c r="C273" i="6"/>
  <c r="B431" i="11" l="1"/>
  <c r="A432" i="11"/>
  <c r="C274" i="6"/>
  <c r="A275" i="6"/>
  <c r="A433" i="11" l="1"/>
  <c r="B432" i="11"/>
  <c r="A276" i="6"/>
  <c r="C275" i="6"/>
  <c r="A434" i="11" l="1"/>
  <c r="B433" i="11"/>
  <c r="A277" i="6"/>
  <c r="C276" i="6"/>
  <c r="B434" i="11" l="1"/>
  <c r="A435" i="11"/>
  <c r="C277" i="6"/>
  <c r="A278" i="6"/>
  <c r="A436" i="11" l="1"/>
  <c r="B435" i="11"/>
  <c r="C278" i="6"/>
  <c r="A279" i="6"/>
  <c r="B436" i="11" l="1"/>
  <c r="A437" i="11"/>
  <c r="A280" i="6"/>
  <c r="C279" i="6"/>
  <c r="B437" i="11" l="1"/>
  <c r="A438" i="11"/>
  <c r="C280" i="6"/>
  <c r="A281" i="6"/>
  <c r="B438" i="11" l="1"/>
  <c r="A439" i="11"/>
  <c r="A282" i="6"/>
  <c r="C281" i="6"/>
  <c r="B439" i="11" l="1"/>
  <c r="A440" i="11"/>
  <c r="A283" i="6"/>
  <c r="C282" i="6"/>
  <c r="B440" i="11" l="1"/>
  <c r="A441" i="11"/>
  <c r="A284" i="6"/>
  <c r="C283" i="6"/>
  <c r="B441" i="11" l="1"/>
  <c r="A442" i="11"/>
  <c r="A285" i="6"/>
  <c r="C284" i="6"/>
  <c r="A443" i="11" l="1"/>
  <c r="B442" i="11"/>
  <c r="A286" i="6"/>
  <c r="C285" i="6"/>
  <c r="A444" i="11" l="1"/>
  <c r="B443" i="11"/>
  <c r="C286" i="6"/>
  <c r="A287" i="6"/>
  <c r="B444" i="11" l="1"/>
  <c r="A445" i="11"/>
  <c r="A288" i="6"/>
  <c r="C287" i="6"/>
  <c r="B445" i="11" l="1"/>
  <c r="A446" i="11"/>
  <c r="A289" i="6"/>
  <c r="C288" i="6"/>
  <c r="A447" i="11" l="1"/>
  <c r="B446" i="11"/>
  <c r="A290" i="6"/>
  <c r="C289" i="6"/>
  <c r="A448" i="11" l="1"/>
  <c r="B447" i="11"/>
  <c r="A291" i="6"/>
  <c r="C290" i="6"/>
  <c r="A449" i="11" l="1"/>
  <c r="B448" i="11"/>
  <c r="A292" i="6"/>
  <c r="C291" i="6"/>
  <c r="A450" i="11" l="1"/>
  <c r="B449" i="11"/>
  <c r="A293" i="6"/>
  <c r="C292" i="6"/>
  <c r="B450" i="11" l="1"/>
  <c r="A451" i="11"/>
  <c r="C293" i="6"/>
  <c r="A294" i="6"/>
  <c r="A452" i="11" l="1"/>
  <c r="B451" i="11"/>
  <c r="C294" i="6"/>
  <c r="A295" i="6"/>
  <c r="B452" i="11" l="1"/>
  <c r="A453" i="11"/>
  <c r="A296" i="6"/>
  <c r="C295" i="6"/>
  <c r="B453" i="11" l="1"/>
  <c r="A454" i="11"/>
  <c r="A297" i="6"/>
  <c r="C296" i="6"/>
  <c r="B454" i="11" l="1"/>
  <c r="A455" i="11"/>
  <c r="A298" i="6"/>
  <c r="C297" i="6"/>
  <c r="B455" i="11" l="1"/>
  <c r="A456" i="11"/>
  <c r="C298" i="6"/>
  <c r="A299" i="6"/>
  <c r="B456" i="11" l="1"/>
  <c r="A457" i="11"/>
  <c r="C299" i="6"/>
  <c r="A300" i="6"/>
  <c r="A458" i="11" l="1"/>
  <c r="B457" i="11"/>
  <c r="A301" i="6"/>
  <c r="C300" i="6"/>
  <c r="A459" i="11" l="1"/>
  <c r="B458" i="11"/>
  <c r="C301" i="6"/>
  <c r="A302" i="6"/>
  <c r="B459" i="11" l="1"/>
  <c r="A460" i="11"/>
  <c r="A303" i="6"/>
  <c r="C302" i="6"/>
  <c r="A461" i="11" l="1"/>
  <c r="B460" i="11"/>
  <c r="C303" i="6"/>
  <c r="A304" i="6"/>
  <c r="A462" i="11" l="1"/>
  <c r="B461" i="11"/>
  <c r="C304" i="6"/>
  <c r="A305" i="6"/>
  <c r="A463" i="11" l="1"/>
  <c r="B462" i="11"/>
  <c r="A306" i="6"/>
  <c r="C305" i="6"/>
  <c r="B463" i="11" l="1"/>
  <c r="A464" i="11"/>
  <c r="A307" i="6"/>
  <c r="C306" i="6"/>
  <c r="B464" i="11" l="1"/>
  <c r="A465" i="11"/>
  <c r="C307" i="6"/>
  <c r="A308" i="6"/>
  <c r="A466" i="11" l="1"/>
  <c r="B465" i="11"/>
  <c r="C308" i="6"/>
  <c r="A309" i="6"/>
  <c r="B466" i="11" l="1"/>
  <c r="A467" i="11"/>
  <c r="C309" i="6"/>
  <c r="A310" i="6"/>
  <c r="B467" i="11" l="1"/>
  <c r="A468" i="11"/>
  <c r="A311" i="6"/>
  <c r="C310" i="6"/>
  <c r="B468" i="11" l="1"/>
  <c r="A469" i="11"/>
  <c r="C311" i="6"/>
  <c r="A312" i="6"/>
  <c r="B469" i="11" l="1"/>
  <c r="A470" i="11"/>
  <c r="A313" i="6"/>
  <c r="C312" i="6"/>
  <c r="A471" i="11" l="1"/>
  <c r="B470" i="11"/>
  <c r="A314" i="6"/>
  <c r="C313" i="6"/>
  <c r="B471" i="11" l="1"/>
  <c r="A472" i="11"/>
  <c r="C314" i="6"/>
  <c r="A315" i="6"/>
  <c r="A473" i="11" l="1"/>
  <c r="B472" i="11"/>
  <c r="C315" i="6"/>
  <c r="A316" i="6"/>
  <c r="A474" i="11" l="1"/>
  <c r="B473" i="11"/>
  <c r="A317" i="6"/>
  <c r="C316" i="6"/>
  <c r="A475" i="11" l="1"/>
  <c r="B474" i="11"/>
  <c r="A318" i="6"/>
  <c r="C317" i="6"/>
  <c r="B475" i="11" l="1"/>
  <c r="A476" i="11"/>
  <c r="A319" i="6"/>
  <c r="C318" i="6"/>
  <c r="A477" i="11" l="1"/>
  <c r="B476" i="11"/>
  <c r="C319" i="6"/>
  <c r="A320" i="6"/>
  <c r="A478" i="11" l="1"/>
  <c r="B477" i="11"/>
  <c r="C320" i="6"/>
  <c r="A321" i="6"/>
  <c r="A479" i="11" l="1"/>
  <c r="B478" i="11"/>
  <c r="A322" i="6"/>
  <c r="C321" i="6"/>
  <c r="B479" i="11" l="1"/>
  <c r="A480" i="11"/>
  <c r="A323" i="6"/>
  <c r="C322" i="6"/>
  <c r="A481" i="11" l="1"/>
  <c r="B480" i="11"/>
  <c r="A324" i="6"/>
  <c r="C323" i="6"/>
  <c r="A482" i="11" l="1"/>
  <c r="B481" i="11"/>
  <c r="C324" i="6"/>
  <c r="A325" i="6"/>
  <c r="B482" i="11" l="1"/>
  <c r="A483" i="11"/>
  <c r="C325" i="6"/>
  <c r="A326" i="6"/>
  <c r="A484" i="11" l="1"/>
  <c r="B483" i="11"/>
  <c r="C326" i="6"/>
  <c r="A327" i="6"/>
  <c r="B484" i="11" l="1"/>
  <c r="A485" i="11"/>
  <c r="A328" i="6"/>
  <c r="C327" i="6"/>
  <c r="A486" i="11" l="1"/>
  <c r="B485" i="11"/>
  <c r="C328" i="6"/>
  <c r="A329" i="6"/>
  <c r="B486" i="11" l="1"/>
  <c r="A487" i="11"/>
  <c r="A330" i="6"/>
  <c r="C329" i="6"/>
  <c r="B487" i="11" l="1"/>
  <c r="A488" i="11"/>
  <c r="C330" i="6"/>
  <c r="A331" i="6"/>
  <c r="B488" i="11" l="1"/>
  <c r="A489" i="11"/>
  <c r="C331" i="6"/>
  <c r="A332" i="6"/>
  <c r="A490" i="11" l="1"/>
  <c r="B489" i="11"/>
  <c r="A333" i="6"/>
  <c r="C332" i="6"/>
  <c r="A491" i="11" l="1"/>
  <c r="B490" i="11"/>
  <c r="A334" i="6"/>
  <c r="C333" i="6"/>
  <c r="A492" i="11" l="1"/>
  <c r="B491" i="11"/>
  <c r="C334" i="6"/>
  <c r="A335" i="6"/>
  <c r="B492" i="11" l="1"/>
  <c r="A493" i="11"/>
  <c r="A336" i="6"/>
  <c r="C335" i="6"/>
  <c r="B493" i="11" l="1"/>
  <c r="A494" i="11"/>
  <c r="A337" i="6"/>
  <c r="C336" i="6"/>
  <c r="B494" i="11" l="1"/>
  <c r="A495" i="11"/>
  <c r="C337" i="6"/>
  <c r="A338" i="6"/>
  <c r="B495" i="11" l="1"/>
  <c r="A496" i="11"/>
  <c r="C338" i="6"/>
  <c r="A339" i="6"/>
  <c r="A497" i="11" l="1"/>
  <c r="B496" i="11"/>
  <c r="C339" i="6"/>
  <c r="A340" i="6"/>
  <c r="B497" i="11" l="1"/>
  <c r="A498" i="11"/>
  <c r="A341" i="6"/>
  <c r="C340" i="6"/>
  <c r="A499" i="11" l="1"/>
  <c r="B498" i="11"/>
  <c r="A342" i="6"/>
  <c r="C341" i="6"/>
  <c r="B499" i="11" l="1"/>
  <c r="A500" i="11"/>
  <c r="C342" i="6"/>
  <c r="A343" i="6"/>
  <c r="A501" i="11" l="1"/>
  <c r="B500" i="11"/>
  <c r="A344" i="6"/>
  <c r="C343" i="6"/>
  <c r="B501" i="11" l="1"/>
  <c r="A502" i="11"/>
  <c r="A345" i="6"/>
  <c r="C344" i="6"/>
  <c r="A503" i="11" l="1"/>
  <c r="B502" i="11"/>
  <c r="C345" i="6"/>
  <c r="A346" i="6"/>
  <c r="A504" i="11" l="1"/>
  <c r="B503" i="11"/>
  <c r="A347" i="6"/>
  <c r="C346" i="6"/>
  <c r="B504" i="11" l="1"/>
  <c r="A505" i="11"/>
  <c r="C347" i="6"/>
  <c r="A348" i="6"/>
  <c r="B505" i="11" l="1"/>
  <c r="A506" i="11"/>
  <c r="C348" i="6"/>
  <c r="A349" i="6"/>
  <c r="A507" i="11" l="1"/>
  <c r="B506" i="11"/>
  <c r="C349" i="6"/>
  <c r="A350" i="6"/>
  <c r="A508" i="11" l="1"/>
  <c r="B507" i="11"/>
  <c r="C350" i="6"/>
  <c r="A351" i="6"/>
  <c r="A509" i="11" l="1"/>
  <c r="B508" i="11"/>
  <c r="C351" i="6"/>
  <c r="A352" i="6"/>
  <c r="B509" i="11" l="1"/>
  <c r="A510" i="11"/>
  <c r="C352" i="6"/>
  <c r="A353" i="6"/>
  <c r="A511" i="11" l="1"/>
  <c r="B510" i="11"/>
  <c r="C353" i="6"/>
  <c r="A354" i="6"/>
  <c r="A512" i="11" l="1"/>
  <c r="B511" i="11"/>
  <c r="A355" i="6"/>
  <c r="C354" i="6"/>
  <c r="B512" i="11" l="1"/>
  <c r="A513" i="11"/>
  <c r="A356" i="6"/>
  <c r="C355" i="6"/>
  <c r="B513" i="11" l="1"/>
  <c r="A514" i="11"/>
  <c r="C356" i="6"/>
  <c r="A357" i="6"/>
  <c r="B514" i="11" l="1"/>
  <c r="A515" i="11"/>
  <c r="C357" i="6"/>
  <c r="A358" i="6"/>
  <c r="B515" i="11" l="1"/>
  <c r="A516" i="11"/>
  <c r="A359" i="6"/>
  <c r="C358" i="6"/>
  <c r="B516" i="11" l="1"/>
  <c r="A517" i="11"/>
  <c r="C359" i="6"/>
  <c r="A360" i="6"/>
  <c r="A518" i="11" l="1"/>
  <c r="B517" i="11"/>
  <c r="A361" i="6"/>
  <c r="C360" i="6"/>
  <c r="B518" i="11" l="1"/>
  <c r="A519" i="11"/>
  <c r="C361" i="6"/>
  <c r="A362" i="6"/>
  <c r="A520" i="11" l="1"/>
  <c r="B519" i="11"/>
  <c r="A363" i="6"/>
  <c r="C362" i="6"/>
  <c r="A521" i="11" l="1"/>
  <c r="B520" i="11"/>
  <c r="C363" i="6"/>
  <c r="A364" i="6"/>
  <c r="B521" i="11" l="1"/>
  <c r="A522" i="11"/>
  <c r="C364" i="6"/>
  <c r="A365" i="6"/>
  <c r="B522" i="11" l="1"/>
  <c r="A523" i="11"/>
  <c r="C365" i="6"/>
  <c r="A366" i="6"/>
  <c r="B523" i="11" l="1"/>
  <c r="A524" i="11"/>
  <c r="C366" i="6"/>
  <c r="A367" i="6"/>
  <c r="B524" i="11" l="1"/>
  <c r="A525" i="11"/>
  <c r="A368" i="6"/>
  <c r="C367" i="6"/>
  <c r="A526" i="11" l="1"/>
  <c r="B525" i="11"/>
  <c r="A369" i="6"/>
  <c r="C368" i="6"/>
  <c r="A527" i="11" l="1"/>
  <c r="B526" i="11"/>
  <c r="A370" i="6"/>
  <c r="C369" i="6"/>
  <c r="A528" i="11" l="1"/>
  <c r="B527" i="11"/>
  <c r="C370" i="6"/>
  <c r="A371" i="6"/>
  <c r="B528" i="11" l="1"/>
  <c r="A529" i="11"/>
  <c r="C371" i="6"/>
  <c r="A372" i="6"/>
  <c r="A530" i="11" l="1"/>
  <c r="B529" i="11"/>
  <c r="A373" i="6"/>
  <c r="C372" i="6"/>
  <c r="B530" i="11" l="1"/>
  <c r="A531" i="11"/>
  <c r="A374" i="6"/>
  <c r="C373" i="6"/>
  <c r="B531" i="11" l="1"/>
  <c r="A532" i="11"/>
  <c r="A375" i="6"/>
  <c r="C374" i="6"/>
  <c r="B532" i="11" l="1"/>
  <c r="A533" i="11"/>
  <c r="C375" i="6"/>
  <c r="A376" i="6"/>
  <c r="A534" i="11" l="1"/>
  <c r="B533" i="11"/>
  <c r="A377" i="6"/>
  <c r="C376" i="6"/>
  <c r="A535" i="11" l="1"/>
  <c r="B534" i="11"/>
  <c r="A378" i="6"/>
  <c r="C377" i="6"/>
  <c r="A536" i="11" l="1"/>
  <c r="B535" i="11"/>
  <c r="C378" i="6"/>
  <c r="A379" i="6"/>
  <c r="A537" i="11" l="1"/>
  <c r="B536" i="11"/>
  <c r="C379" i="6"/>
  <c r="A380" i="6"/>
  <c r="A538" i="11" l="1"/>
  <c r="B537" i="11"/>
  <c r="C380" i="6"/>
  <c r="A381" i="6"/>
  <c r="B538" i="11" l="1"/>
  <c r="A539" i="11"/>
  <c r="C381" i="6"/>
  <c r="A382" i="6"/>
  <c r="B539" i="11" l="1"/>
  <c r="A540" i="11"/>
  <c r="C382" i="6"/>
  <c r="A383" i="6"/>
  <c r="A541" i="11" l="1"/>
  <c r="B540" i="11"/>
  <c r="C383" i="6"/>
  <c r="A384" i="6"/>
  <c r="A542" i="11" l="1"/>
  <c r="B541" i="11"/>
  <c r="A385" i="6"/>
  <c r="C384" i="6"/>
  <c r="A543" i="11" l="1"/>
  <c r="B542" i="11"/>
  <c r="C385" i="6"/>
  <c r="A386" i="6"/>
  <c r="B543" i="11" l="1"/>
  <c r="A544" i="11"/>
  <c r="C386" i="6"/>
  <c r="A387" i="6"/>
  <c r="B544" i="11" l="1"/>
  <c r="A545" i="11"/>
  <c r="A388" i="6"/>
  <c r="C387" i="6"/>
  <c r="B545" i="11" l="1"/>
  <c r="A546" i="11"/>
  <c r="A389" i="6"/>
  <c r="C388" i="6"/>
  <c r="B546" i="11" l="1"/>
  <c r="A547" i="11"/>
  <c r="A390" i="6"/>
  <c r="C389" i="6"/>
  <c r="B547" i="11" l="1"/>
  <c r="A548" i="11"/>
  <c r="C390" i="6"/>
  <c r="A391" i="6"/>
  <c r="B548" i="11" l="1"/>
  <c r="A549" i="11"/>
  <c r="C391" i="6"/>
  <c r="A392" i="6"/>
  <c r="A550" i="11" l="1"/>
  <c r="B549" i="11"/>
  <c r="A393" i="6"/>
  <c r="C392" i="6"/>
  <c r="A551" i="11" l="1"/>
  <c r="B550" i="11"/>
  <c r="C393" i="6"/>
  <c r="A394" i="6"/>
  <c r="A552" i="11" l="1"/>
  <c r="B551" i="11"/>
  <c r="A395" i="6"/>
  <c r="C394" i="6"/>
  <c r="B552" i="11" l="1"/>
  <c r="A553" i="11"/>
  <c r="C395" i="6"/>
  <c r="A396" i="6"/>
  <c r="A554" i="11" l="1"/>
  <c r="B553" i="11"/>
  <c r="C396" i="6"/>
  <c r="A397" i="6"/>
  <c r="B554" i="11" l="1"/>
  <c r="A555" i="11"/>
  <c r="C397" i="6"/>
  <c r="A398" i="6"/>
  <c r="B555" i="11" l="1"/>
  <c r="A556" i="11"/>
  <c r="C398" i="6"/>
  <c r="A399" i="6"/>
  <c r="B556" i="11" l="1"/>
  <c r="A557" i="11"/>
  <c r="C399" i="6"/>
  <c r="A400" i="6"/>
  <c r="B557" i="11" l="1"/>
  <c r="A558" i="11"/>
  <c r="A401" i="6"/>
  <c r="C400" i="6"/>
  <c r="A559" i="11" l="1"/>
  <c r="B558" i="11"/>
  <c r="A402" i="6"/>
  <c r="C401" i="6"/>
  <c r="B559" i="11" l="1"/>
  <c r="A560" i="11"/>
  <c r="C402" i="6"/>
  <c r="A403" i="6"/>
  <c r="B560" i="11" l="1"/>
  <c r="A561" i="11"/>
  <c r="A404" i="6"/>
  <c r="C403" i="6"/>
  <c r="A562" i="11" l="1"/>
  <c r="B561" i="11"/>
  <c r="C404" i="6"/>
  <c r="A405" i="6"/>
  <c r="B562" i="11" l="1"/>
  <c r="A563" i="11"/>
  <c r="C405" i="6"/>
  <c r="A406" i="6"/>
  <c r="A564" i="11" l="1"/>
  <c r="B563" i="11"/>
  <c r="C406" i="6"/>
  <c r="A407" i="6"/>
  <c r="A565" i="11" l="1"/>
  <c r="B564" i="11"/>
  <c r="C407" i="6"/>
  <c r="A408" i="6"/>
  <c r="A566" i="11" l="1"/>
  <c r="B565" i="11"/>
  <c r="C408" i="6"/>
  <c r="A409" i="6"/>
  <c r="B566" i="11" l="1"/>
  <c r="A567" i="11"/>
  <c r="A410" i="6"/>
  <c r="C409" i="6"/>
  <c r="B567" i="11" l="1"/>
  <c r="A568" i="11"/>
  <c r="A411" i="6"/>
  <c r="C410" i="6"/>
  <c r="A569" i="11" l="1"/>
  <c r="B568" i="11"/>
  <c r="A412" i="6"/>
  <c r="C411" i="6"/>
  <c r="A570" i="11" l="1"/>
  <c r="B569" i="11"/>
  <c r="C412" i="6"/>
  <c r="A413" i="6"/>
  <c r="A571" i="11" l="1"/>
  <c r="B570" i="11"/>
  <c r="C413" i="6"/>
  <c r="A414" i="6"/>
  <c r="B571" i="11" l="1"/>
  <c r="A572" i="11"/>
  <c r="A415" i="6"/>
  <c r="C414" i="6"/>
  <c r="A573" i="11" l="1"/>
  <c r="B572" i="11"/>
  <c r="C415" i="6"/>
  <c r="A416" i="6"/>
  <c r="B573" i="11" l="1"/>
  <c r="A574" i="11"/>
  <c r="C416" i="6"/>
  <c r="A417" i="6"/>
  <c r="B574" i="11" l="1"/>
  <c r="A575" i="11"/>
  <c r="A418" i="6"/>
  <c r="C417" i="6"/>
  <c r="A576" i="11" l="1"/>
  <c r="B575" i="11"/>
  <c r="A419" i="6"/>
  <c r="C418" i="6"/>
  <c r="B576" i="11" l="1"/>
  <c r="A577" i="11"/>
  <c r="A420" i="6"/>
  <c r="C419" i="6"/>
  <c r="A578" i="11" l="1"/>
  <c r="B577" i="11"/>
  <c r="A421" i="6"/>
  <c r="C420" i="6"/>
  <c r="A579" i="11" l="1"/>
  <c r="B578" i="11"/>
  <c r="A422" i="6"/>
  <c r="C421" i="6"/>
  <c r="B579" i="11" l="1"/>
  <c r="A580" i="11"/>
  <c r="A423" i="6"/>
  <c r="C422" i="6"/>
  <c r="B580" i="11" l="1"/>
  <c r="A581" i="11"/>
  <c r="C423" i="6"/>
  <c r="A424" i="6"/>
  <c r="A582" i="11" l="1"/>
  <c r="B581" i="11"/>
  <c r="C424" i="6"/>
  <c r="A425" i="6"/>
  <c r="A583" i="11" l="1"/>
  <c r="B582" i="11"/>
  <c r="A426" i="6"/>
  <c r="C425" i="6"/>
  <c r="A584" i="11" l="1"/>
  <c r="B583" i="11"/>
  <c r="A427" i="6"/>
  <c r="C426" i="6"/>
  <c r="B584" i="11" l="1"/>
  <c r="A585" i="11"/>
  <c r="C427" i="6"/>
  <c r="A428" i="6"/>
  <c r="A586" i="11" l="1"/>
  <c r="B585" i="11"/>
  <c r="A429" i="6"/>
  <c r="C428" i="6"/>
  <c r="A587" i="11" l="1"/>
  <c r="B586" i="11"/>
  <c r="C429" i="6"/>
  <c r="A430" i="6"/>
  <c r="B587" i="11" l="1"/>
  <c r="A588" i="11"/>
  <c r="A431" i="6"/>
  <c r="C430" i="6"/>
  <c r="B588" i="11" l="1"/>
  <c r="A589" i="11"/>
  <c r="C431" i="6"/>
  <c r="A432" i="6"/>
  <c r="A590" i="11" l="1"/>
  <c r="B589" i="11"/>
  <c r="C432" i="6"/>
  <c r="A433" i="6"/>
  <c r="B590" i="11" l="1"/>
  <c r="A591" i="11"/>
  <c r="C433" i="6"/>
  <c r="A434" i="6"/>
  <c r="B591" i="11" l="1"/>
  <c r="A592" i="11"/>
  <c r="A435" i="6"/>
  <c r="C434" i="6"/>
  <c r="B592" i="11" l="1"/>
  <c r="A593" i="11"/>
  <c r="A436" i="6"/>
  <c r="C435" i="6"/>
  <c r="B593" i="11" l="1"/>
  <c r="A594" i="11"/>
  <c r="A437" i="6"/>
  <c r="C436" i="6"/>
  <c r="A595" i="11" l="1"/>
  <c r="B594" i="11"/>
  <c r="A438" i="6"/>
  <c r="C437" i="6"/>
  <c r="B595" i="11" l="1"/>
  <c r="A596" i="11"/>
  <c r="A439" i="6"/>
  <c r="C438" i="6"/>
  <c r="A597" i="11" l="1"/>
  <c r="B596" i="11"/>
  <c r="C439" i="6"/>
  <c r="A440" i="6"/>
  <c r="A598" i="11" l="1"/>
  <c r="B597" i="11"/>
  <c r="C440" i="6"/>
  <c r="A441" i="6"/>
  <c r="B598" i="11" l="1"/>
  <c r="A599" i="11"/>
  <c r="A442" i="6"/>
  <c r="C441" i="6"/>
  <c r="A600" i="11" l="1"/>
  <c r="B599" i="11"/>
  <c r="C442" i="6"/>
  <c r="A443" i="6"/>
  <c r="B600" i="11" l="1"/>
  <c r="A601" i="11"/>
  <c r="C443" i="6"/>
  <c r="A444" i="6"/>
  <c r="A602" i="11" l="1"/>
  <c r="B601" i="11"/>
  <c r="A445" i="6"/>
  <c r="C444" i="6"/>
  <c r="B602" i="11" l="1"/>
  <c r="A603" i="11"/>
  <c r="A446" i="6"/>
  <c r="C445" i="6"/>
  <c r="B603" i="11" l="1"/>
  <c r="A604" i="11"/>
  <c r="C446" i="6"/>
  <c r="A447" i="6"/>
  <c r="A605" i="11" l="1"/>
  <c r="B604" i="11"/>
  <c r="A448" i="6"/>
  <c r="C447" i="6"/>
  <c r="A606" i="11" l="1"/>
  <c r="B605" i="11"/>
  <c r="C448" i="6"/>
  <c r="A449" i="6"/>
  <c r="A607" i="11" l="1"/>
  <c r="B606" i="11"/>
  <c r="A450" i="6"/>
  <c r="C449" i="6"/>
  <c r="B607" i="11" l="1"/>
  <c r="A608" i="11"/>
  <c r="A451" i="6"/>
  <c r="C450" i="6"/>
  <c r="A609" i="11" l="1"/>
  <c r="B608" i="11"/>
  <c r="A452" i="6"/>
  <c r="C451" i="6"/>
  <c r="B609" i="11" l="1"/>
  <c r="A610" i="11"/>
  <c r="C452" i="6"/>
  <c r="A453" i="6"/>
  <c r="B610" i="11" l="1"/>
  <c r="A611" i="11"/>
  <c r="A454" i="6"/>
  <c r="C453" i="6"/>
  <c r="A612" i="11" l="1"/>
  <c r="B611" i="11"/>
  <c r="A455" i="6"/>
  <c r="C454" i="6"/>
  <c r="B612" i="11" l="1"/>
  <c r="A613" i="11"/>
  <c r="C455" i="6"/>
  <c r="A456" i="6"/>
  <c r="B613" i="11" l="1"/>
  <c r="A614" i="11"/>
  <c r="C456" i="6"/>
  <c r="A457" i="6"/>
  <c r="A615" i="11" l="1"/>
  <c r="B614" i="11"/>
  <c r="A458" i="6"/>
  <c r="C457" i="6"/>
  <c r="B615" i="11" l="1"/>
  <c r="A616" i="11"/>
  <c r="C458" i="6"/>
  <c r="A459" i="6"/>
  <c r="B616" i="11" l="1"/>
  <c r="A617" i="11"/>
  <c r="A460" i="6"/>
  <c r="C459" i="6"/>
  <c r="A618" i="11" l="1"/>
  <c r="B617" i="11"/>
  <c r="C460" i="6"/>
  <c r="A461" i="6"/>
  <c r="B618" i="11" l="1"/>
  <c r="A619" i="11"/>
  <c r="A462" i="6"/>
  <c r="C461" i="6"/>
  <c r="B619" i="11" l="1"/>
  <c r="A620" i="11"/>
  <c r="C462" i="6"/>
  <c r="A463" i="6"/>
  <c r="A621" i="11" l="1"/>
  <c r="B620" i="11"/>
  <c r="A464" i="6"/>
  <c r="C463" i="6"/>
  <c r="B621" i="11" l="1"/>
  <c r="A622" i="11"/>
  <c r="A465" i="6"/>
  <c r="C464" i="6"/>
  <c r="A623" i="11" l="1"/>
  <c r="B622" i="11"/>
  <c r="C465" i="6"/>
  <c r="A466" i="6"/>
  <c r="A624" i="11" l="1"/>
  <c r="B623" i="11"/>
  <c r="A467" i="6"/>
  <c r="C466" i="6"/>
  <c r="A625" i="11" l="1"/>
  <c r="B624" i="11"/>
  <c r="C467" i="6"/>
  <c r="A468" i="6"/>
  <c r="A626" i="11" l="1"/>
  <c r="B625" i="11"/>
  <c r="C468" i="6"/>
  <c r="A469" i="6"/>
  <c r="B626" i="11" l="1"/>
  <c r="A627" i="11"/>
  <c r="A470" i="6"/>
  <c r="C469" i="6"/>
  <c r="A628" i="11" l="1"/>
  <c r="B627" i="11"/>
  <c r="C470" i="6"/>
  <c r="A471" i="6"/>
  <c r="B628" i="11" l="1"/>
  <c r="A629" i="11"/>
  <c r="A472" i="6"/>
  <c r="C471" i="6"/>
  <c r="B629" i="11" l="1"/>
  <c r="A630" i="11"/>
  <c r="A473" i="6"/>
  <c r="C472" i="6"/>
  <c r="B630" i="11" l="1"/>
  <c r="A631" i="11"/>
  <c r="C473" i="6"/>
  <c r="A474" i="6"/>
  <c r="A632" i="11" l="1"/>
  <c r="B631" i="11"/>
  <c r="A475" i="6"/>
  <c r="C474" i="6"/>
  <c r="B632" i="11" l="1"/>
  <c r="A633" i="11"/>
  <c r="A476" i="6"/>
  <c r="C475" i="6"/>
  <c r="A634" i="11" l="1"/>
  <c r="B633" i="11"/>
  <c r="A477" i="6"/>
  <c r="C476" i="6"/>
  <c r="A635" i="11" l="1"/>
  <c r="B634" i="11"/>
  <c r="C477" i="6"/>
  <c r="A478" i="6"/>
  <c r="B635" i="11" l="1"/>
  <c r="A636" i="11"/>
  <c r="C478" i="6"/>
  <c r="A479" i="6"/>
  <c r="B636" i="11" l="1"/>
  <c r="A637" i="11"/>
  <c r="A480" i="6"/>
  <c r="C479" i="6"/>
  <c r="B637" i="11" l="1"/>
  <c r="A638" i="11"/>
  <c r="C480" i="6"/>
  <c r="A481" i="6"/>
  <c r="B638" i="11" l="1"/>
  <c r="A639" i="11"/>
  <c r="A482" i="6"/>
  <c r="C481" i="6"/>
  <c r="A640" i="11" l="1"/>
  <c r="B639" i="11"/>
  <c r="C482" i="6"/>
  <c r="A483" i="6"/>
  <c r="B640" i="11" l="1"/>
  <c r="A641" i="11"/>
  <c r="A484" i="6"/>
  <c r="C483" i="6"/>
  <c r="B641" i="11" l="1"/>
  <c r="A642" i="11"/>
  <c r="C484" i="6"/>
  <c r="A485" i="6"/>
  <c r="A643" i="11" l="1"/>
  <c r="B642" i="11"/>
  <c r="C485" i="6"/>
  <c r="A486" i="6"/>
  <c r="A644" i="11" l="1"/>
  <c r="B643" i="11"/>
  <c r="C486" i="6"/>
  <c r="A487" i="6"/>
  <c r="B644" i="11" l="1"/>
  <c r="A645" i="11"/>
  <c r="A488" i="6"/>
  <c r="C487" i="6"/>
  <c r="A646" i="11" l="1"/>
  <c r="B645" i="11"/>
  <c r="C488" i="6"/>
  <c r="A489" i="6"/>
  <c r="B646" i="11" l="1"/>
  <c r="A647" i="11"/>
  <c r="C489" i="6"/>
  <c r="A490" i="6"/>
  <c r="B647" i="11" l="1"/>
  <c r="A648" i="11"/>
  <c r="C490" i="6"/>
  <c r="A491" i="6"/>
  <c r="B648" i="11" l="1"/>
  <c r="A649" i="11"/>
  <c r="A492" i="6"/>
  <c r="C491" i="6"/>
  <c r="A650" i="11" l="1"/>
  <c r="B649" i="11"/>
  <c r="A493" i="6"/>
  <c r="C492" i="6"/>
  <c r="A651" i="11" l="1"/>
  <c r="B650" i="11"/>
  <c r="A494" i="6"/>
  <c r="C493" i="6"/>
  <c r="A652" i="11" l="1"/>
  <c r="B651" i="11"/>
  <c r="A495" i="6"/>
  <c r="C494" i="6"/>
  <c r="B652" i="11" l="1"/>
  <c r="A653" i="11"/>
  <c r="A496" i="6"/>
  <c r="C495" i="6"/>
  <c r="B653" i="11" l="1"/>
  <c r="A654" i="11"/>
  <c r="A497" i="6"/>
  <c r="C496" i="6"/>
  <c r="A655" i="11" l="1"/>
  <c r="B654" i="11"/>
  <c r="C497" i="6"/>
  <c r="A498" i="6"/>
  <c r="A656" i="11" l="1"/>
  <c r="B655" i="11"/>
  <c r="C498" i="6"/>
  <c r="A499" i="6"/>
  <c r="B656" i="11" l="1"/>
  <c r="A657" i="11"/>
  <c r="A500" i="6"/>
  <c r="C499" i="6"/>
  <c r="B657" i="11" l="1"/>
  <c r="A658" i="11"/>
  <c r="A501" i="6"/>
  <c r="C500" i="6"/>
  <c r="B658" i="11" l="1"/>
  <c r="A659" i="11"/>
  <c r="C501" i="6"/>
  <c r="A502" i="6"/>
  <c r="A660" i="11" l="1"/>
  <c r="B659" i="11"/>
  <c r="C502" i="6"/>
  <c r="A503" i="6"/>
  <c r="B660" i="11" l="1"/>
  <c r="A661" i="11"/>
  <c r="B661" i="11" s="1"/>
  <c r="A504" i="6"/>
  <c r="C504" i="6" s="1"/>
  <c r="C503" i="6"/>
</calcChain>
</file>

<file path=xl/sharedStrings.xml><?xml version="1.0" encoding="utf-8"?>
<sst xmlns="http://schemas.openxmlformats.org/spreadsheetml/2006/main" count="570" uniqueCount="533">
  <si>
    <t>Mean</t>
  </si>
  <si>
    <t>Obs. Number</t>
  </si>
  <si>
    <t>Z-Score</t>
  </si>
  <si>
    <t>Normal Probabilities</t>
  </si>
  <si>
    <t>Parameters</t>
  </si>
  <si>
    <t>Mu</t>
  </si>
  <si>
    <t>Standard Deviation</t>
  </si>
  <si>
    <t>Sigma</t>
  </si>
  <si>
    <t>Limits</t>
  </si>
  <si>
    <t>Lower Limit</t>
  </si>
  <si>
    <t>a</t>
  </si>
  <si>
    <t>Upper Limit</t>
  </si>
  <si>
    <t>b</t>
  </si>
  <si>
    <t>Interval Probabilities</t>
  </si>
  <si>
    <t>Left-Interval Probability</t>
  </si>
  <si>
    <t>Right-Interval Probability</t>
  </si>
  <si>
    <t>P(X &gt; b)</t>
  </si>
  <si>
    <t>Mid-Interval Probability</t>
  </si>
  <si>
    <t>Cumulative Probability</t>
  </si>
  <si>
    <t>Percentile</t>
  </si>
  <si>
    <t>x</t>
  </si>
  <si>
    <r>
      <t xml:space="preserve">P(X </t>
    </r>
    <r>
      <rPr>
        <b/>
        <sz val="10"/>
        <rFont val="Symbol"/>
        <family val="1"/>
        <charset val="2"/>
      </rPr>
      <t>£</t>
    </r>
    <r>
      <rPr>
        <b/>
        <sz val="10"/>
        <rFont val="Arial"/>
        <family val="2"/>
      </rPr>
      <t xml:space="preserve"> a)</t>
    </r>
  </si>
  <si>
    <r>
      <t xml:space="preserve">P(a &lt; X </t>
    </r>
    <r>
      <rPr>
        <b/>
        <sz val="10"/>
        <rFont val="Symbol"/>
        <family val="1"/>
        <charset val="2"/>
      </rPr>
      <t>£</t>
    </r>
    <r>
      <rPr>
        <b/>
        <sz val="10"/>
        <rFont val="Arial"/>
        <family val="2"/>
      </rPr>
      <t xml:space="preserve"> b)</t>
    </r>
  </si>
  <si>
    <r>
      <t xml:space="preserve">p = P(X </t>
    </r>
    <r>
      <rPr>
        <b/>
        <sz val="10"/>
        <rFont val="Symbol"/>
        <family val="1"/>
        <charset val="2"/>
      </rPr>
      <t>£</t>
    </r>
    <r>
      <rPr>
        <b/>
        <sz val="10"/>
        <rFont val="Arial"/>
        <family val="2"/>
      </rPr>
      <t xml:space="preserve"> x)</t>
    </r>
  </si>
  <si>
    <r>
      <t>p</t>
    </r>
    <r>
      <rPr>
        <i/>
        <vertAlign val="superscript"/>
        <sz val="10"/>
        <rFont val="Arial"/>
        <family val="2"/>
      </rPr>
      <t>th</t>
    </r>
    <r>
      <rPr>
        <i/>
        <sz val="10"/>
        <rFont val="Arial"/>
        <family val="2"/>
      </rPr>
      <t xml:space="preserve"> Percentile</t>
    </r>
  </si>
  <si>
    <t>Normal Density Function</t>
  </si>
  <si>
    <t>Observations</t>
  </si>
  <si>
    <t>Bins</t>
  </si>
  <si>
    <t>n = 400</t>
  </si>
  <si>
    <t>VOLUME</t>
  </si>
  <si>
    <t>Sample 1</t>
  </si>
  <si>
    <t>Sample 2</t>
  </si>
  <si>
    <t>Sample 3</t>
  </si>
  <si>
    <t>Sample 4</t>
  </si>
  <si>
    <t>Sample 5</t>
  </si>
  <si>
    <t>Sample 6</t>
  </si>
  <si>
    <t>Sample 7</t>
  </si>
  <si>
    <t>Sample 8</t>
  </si>
  <si>
    <t>Sample 9</t>
  </si>
  <si>
    <t>Sample 10</t>
  </si>
  <si>
    <t>Sample 11</t>
  </si>
  <si>
    <t>Sample 12</t>
  </si>
  <si>
    <t>Sample 13</t>
  </si>
  <si>
    <t>Sample 14</t>
  </si>
  <si>
    <t>Sample 15</t>
  </si>
  <si>
    <t>Sample 16</t>
  </si>
  <si>
    <t>Sample 17</t>
  </si>
  <si>
    <t>Sample 18</t>
  </si>
  <si>
    <t>Sample 19</t>
  </si>
  <si>
    <t>Sample 20</t>
  </si>
  <si>
    <t>Sample 21</t>
  </si>
  <si>
    <t>Sample 22</t>
  </si>
  <si>
    <t>Sample 23</t>
  </si>
  <si>
    <t>Sample 24</t>
  </si>
  <si>
    <t>Sample 25</t>
  </si>
  <si>
    <t>Sample 26</t>
  </si>
  <si>
    <t>Sample 27</t>
  </si>
  <si>
    <t>Sample 28</t>
  </si>
  <si>
    <t>Sample 29</t>
  </si>
  <si>
    <t>Sample 30</t>
  </si>
  <si>
    <t>Sample 31</t>
  </si>
  <si>
    <t>Sample 32</t>
  </si>
  <si>
    <t>Sample 33</t>
  </si>
  <si>
    <t>Sample 34</t>
  </si>
  <si>
    <t>Sample 35</t>
  </si>
  <si>
    <t>Sample 36</t>
  </si>
  <si>
    <t>Sample 37</t>
  </si>
  <si>
    <t>Sample 38</t>
  </si>
  <si>
    <t>Sample 39</t>
  </si>
  <si>
    <t>Sample 40</t>
  </si>
  <si>
    <t>Sample 41</t>
  </si>
  <si>
    <t>Sample 42</t>
  </si>
  <si>
    <t>Sample 43</t>
  </si>
  <si>
    <t>Sample 44</t>
  </si>
  <si>
    <t>Sample 45</t>
  </si>
  <si>
    <t>Sample 46</t>
  </si>
  <si>
    <t>Sample 47</t>
  </si>
  <si>
    <t>Sample 48</t>
  </si>
  <si>
    <t>Sample 49</t>
  </si>
  <si>
    <t>Sample 50</t>
  </si>
  <si>
    <t>Sample 51</t>
  </si>
  <si>
    <t>Sample 52</t>
  </si>
  <si>
    <t>Sample 53</t>
  </si>
  <si>
    <t>Sample 54</t>
  </si>
  <si>
    <t>Sample 55</t>
  </si>
  <si>
    <t>Sample 56</t>
  </si>
  <si>
    <t>Sample 57</t>
  </si>
  <si>
    <t>Sample 58</t>
  </si>
  <si>
    <t>Sample 59</t>
  </si>
  <si>
    <t>Sample 60</t>
  </si>
  <si>
    <t>Box 1</t>
  </si>
  <si>
    <t>Box 2</t>
  </si>
  <si>
    <t>Box 3</t>
  </si>
  <si>
    <t>Box 4</t>
  </si>
  <si>
    <t>Box 5</t>
  </si>
  <si>
    <t>Box 6</t>
  </si>
  <si>
    <t>Box 7</t>
  </si>
  <si>
    <t>Box 8</t>
  </si>
  <si>
    <t>Box 9</t>
  </si>
  <si>
    <t>Box 10</t>
  </si>
  <si>
    <t>Box 11</t>
  </si>
  <si>
    <t>Box 12</t>
  </si>
  <si>
    <t>Box 13</t>
  </si>
  <si>
    <t>Box 14</t>
  </si>
  <si>
    <t>Box 15</t>
  </si>
  <si>
    <t>Box 16</t>
  </si>
  <si>
    <t>Box 17</t>
  </si>
  <si>
    <t>Box 18</t>
  </si>
  <si>
    <t>Box 19</t>
  </si>
  <si>
    <t>Box 20</t>
  </si>
  <si>
    <t>Box 21</t>
  </si>
  <si>
    <t>Box 22</t>
  </si>
  <si>
    <t>Box 23</t>
  </si>
  <si>
    <t>Box 24</t>
  </si>
  <si>
    <t>Box 25</t>
  </si>
  <si>
    <t>Box 26</t>
  </si>
  <si>
    <t>Box 27</t>
  </si>
  <si>
    <t>Box 28</t>
  </si>
  <si>
    <t>Box 29</t>
  </si>
  <si>
    <t>Box 30</t>
  </si>
  <si>
    <t>Box 31</t>
  </si>
  <si>
    <t>Box 32</t>
  </si>
  <si>
    <t>Box 33</t>
  </si>
  <si>
    <t>Box 34</t>
  </si>
  <si>
    <t>Box 35</t>
  </si>
  <si>
    <t>Box 36</t>
  </si>
  <si>
    <t>Box 37</t>
  </si>
  <si>
    <t>Box 38</t>
  </si>
  <si>
    <t>Box 39</t>
  </si>
  <si>
    <t>Box 40</t>
  </si>
  <si>
    <t>Box 41</t>
  </si>
  <si>
    <t>Box 42</t>
  </si>
  <si>
    <t>Box 43</t>
  </si>
  <si>
    <t>Box 44</t>
  </si>
  <si>
    <t>Box 45</t>
  </si>
  <si>
    <t>Box 46</t>
  </si>
  <si>
    <t>Box 47</t>
  </si>
  <si>
    <t>Box 48</t>
  </si>
  <si>
    <t>Box 49</t>
  </si>
  <si>
    <t>Box 50</t>
  </si>
  <si>
    <t>Box 51</t>
  </si>
  <si>
    <t>Box 52</t>
  </si>
  <si>
    <t>Box 53</t>
  </si>
  <si>
    <t>Box 54</t>
  </si>
  <si>
    <t>Box 55</t>
  </si>
  <si>
    <t>Box 56</t>
  </si>
  <si>
    <t>Box 57</t>
  </si>
  <si>
    <t>Box 58</t>
  </si>
  <si>
    <t>Box 59</t>
  </si>
  <si>
    <t>Box 60</t>
  </si>
  <si>
    <t>Box 61</t>
  </si>
  <si>
    <t>Box 62</t>
  </si>
  <si>
    <t>Box 63</t>
  </si>
  <si>
    <t>Box 64</t>
  </si>
  <si>
    <t>Box 65</t>
  </si>
  <si>
    <t>Box 66</t>
  </si>
  <si>
    <t>Box 67</t>
  </si>
  <si>
    <t>Box 68</t>
  </si>
  <si>
    <t>Box 69</t>
  </si>
  <si>
    <t>Box 70</t>
  </si>
  <si>
    <t>Box 71</t>
  </si>
  <si>
    <t>Box 72</t>
  </si>
  <si>
    <t>Box 73</t>
  </si>
  <si>
    <t>Box 74</t>
  </si>
  <si>
    <t>Box 75</t>
  </si>
  <si>
    <t>Box 76</t>
  </si>
  <si>
    <t>Box 77</t>
  </si>
  <si>
    <t>Box 78</t>
  </si>
  <si>
    <t>Box 79</t>
  </si>
  <si>
    <t>Box 80</t>
  </si>
  <si>
    <t>Box 81</t>
  </si>
  <si>
    <t>Box 82</t>
  </si>
  <si>
    <t>Box 83</t>
  </si>
  <si>
    <t>Box 84</t>
  </si>
  <si>
    <t>Box 85</t>
  </si>
  <si>
    <t>Box 86</t>
  </si>
  <si>
    <t>Box 87</t>
  </si>
  <si>
    <t>Box 88</t>
  </si>
  <si>
    <t>Box 89</t>
  </si>
  <si>
    <t>Box 90</t>
  </si>
  <si>
    <t>Box 91</t>
  </si>
  <si>
    <t>Box 92</t>
  </si>
  <si>
    <t>Box 93</t>
  </si>
  <si>
    <t>Box 94</t>
  </si>
  <si>
    <t>Box 95</t>
  </si>
  <si>
    <t>Box 96</t>
  </si>
  <si>
    <t>Box 97</t>
  </si>
  <si>
    <t>Box 98</t>
  </si>
  <si>
    <t>Box 99</t>
  </si>
  <si>
    <t>Box 100</t>
  </si>
  <si>
    <t>Box 101</t>
  </si>
  <si>
    <t>Box 102</t>
  </si>
  <si>
    <t>Box 103</t>
  </si>
  <si>
    <t>Box 104</t>
  </si>
  <si>
    <t>Box 105</t>
  </si>
  <si>
    <t>Box 106</t>
  </si>
  <si>
    <t>Box 107</t>
  </si>
  <si>
    <t>Box 108</t>
  </si>
  <si>
    <t>Box 109</t>
  </si>
  <si>
    <t>Box 110</t>
  </si>
  <si>
    <t>Box 111</t>
  </si>
  <si>
    <t>Box 112</t>
  </si>
  <si>
    <t>Box 113</t>
  </si>
  <si>
    <t>Box 114</t>
  </si>
  <si>
    <t>Box 115</t>
  </si>
  <si>
    <t>Box 116</t>
  </si>
  <si>
    <t>Box 117</t>
  </si>
  <si>
    <t>Box 118</t>
  </si>
  <si>
    <t>Box 119</t>
  </si>
  <si>
    <t>Box 120</t>
  </si>
  <si>
    <t>Box 121</t>
  </si>
  <si>
    <t>Box 122</t>
  </si>
  <si>
    <t>Box 123</t>
  </si>
  <si>
    <t>Box 124</t>
  </si>
  <si>
    <t>Box 125</t>
  </si>
  <si>
    <t>Box 126</t>
  </si>
  <si>
    <t>Box 127</t>
  </si>
  <si>
    <t>Box 128</t>
  </si>
  <si>
    <t>Box 129</t>
  </si>
  <si>
    <t>Box 130</t>
  </si>
  <si>
    <t>Box 131</t>
  </si>
  <si>
    <t>Box 132</t>
  </si>
  <si>
    <t>Box 133</t>
  </si>
  <si>
    <t>Box 134</t>
  </si>
  <si>
    <t>Box 135</t>
  </si>
  <si>
    <t>Box 136</t>
  </si>
  <si>
    <t>Box 137</t>
  </si>
  <si>
    <t>Box 138</t>
  </si>
  <si>
    <t>Box 139</t>
  </si>
  <si>
    <t>Box 140</t>
  </si>
  <si>
    <t>Box 141</t>
  </si>
  <si>
    <t>Box 142</t>
  </si>
  <si>
    <t>Box 143</t>
  </si>
  <si>
    <t>Box 144</t>
  </si>
  <si>
    <t>Box 145</t>
  </si>
  <si>
    <t>Box 146</t>
  </si>
  <si>
    <t>Box 147</t>
  </si>
  <si>
    <t>Box 148</t>
  </si>
  <si>
    <t>Box 149</t>
  </si>
  <si>
    <t>Box 150</t>
  </si>
  <si>
    <t>Box 151</t>
  </si>
  <si>
    <t>Box 152</t>
  </si>
  <si>
    <t>Box 153</t>
  </si>
  <si>
    <t>Box 154</t>
  </si>
  <si>
    <t>Box 155</t>
  </si>
  <si>
    <t>Box 156</t>
  </si>
  <si>
    <t>Box 157</t>
  </si>
  <si>
    <t>Box 158</t>
  </si>
  <si>
    <t>Box 159</t>
  </si>
  <si>
    <t>Box 160</t>
  </si>
  <si>
    <t>Box 161</t>
  </si>
  <si>
    <t>Box 162</t>
  </si>
  <si>
    <t>Box 163</t>
  </si>
  <si>
    <t>Box 164</t>
  </si>
  <si>
    <t>Box 165</t>
  </si>
  <si>
    <t>Box 166</t>
  </si>
  <si>
    <t>Box 167</t>
  </si>
  <si>
    <t>Box 168</t>
  </si>
  <si>
    <t>Box 169</t>
  </si>
  <si>
    <t>Box 170</t>
  </si>
  <si>
    <t>Box 171</t>
  </si>
  <si>
    <t>Box 172</t>
  </si>
  <si>
    <t>Box 173</t>
  </si>
  <si>
    <t>Box 174</t>
  </si>
  <si>
    <t>Box 175</t>
  </si>
  <si>
    <t>Box 176</t>
  </si>
  <si>
    <t>Box 177</t>
  </si>
  <si>
    <t>Box 178</t>
  </si>
  <si>
    <t>Box 179</t>
  </si>
  <si>
    <t>Box 180</t>
  </si>
  <si>
    <t>Box 181</t>
  </si>
  <si>
    <t>Box 182</t>
  </si>
  <si>
    <t>Box 183</t>
  </si>
  <si>
    <t>Box 184</t>
  </si>
  <si>
    <t>Box 185</t>
  </si>
  <si>
    <t>Box 186</t>
  </si>
  <si>
    <t>Box 187</t>
  </si>
  <si>
    <t>Box 188</t>
  </si>
  <si>
    <t>Box 189</t>
  </si>
  <si>
    <t>Box 190</t>
  </si>
  <si>
    <t>Box 191</t>
  </si>
  <si>
    <t>Box 192</t>
  </si>
  <si>
    <t>Box 193</t>
  </si>
  <si>
    <t>Box 194</t>
  </si>
  <si>
    <t>Box 195</t>
  </si>
  <si>
    <t>Box 196</t>
  </si>
  <si>
    <t>Box 197</t>
  </si>
  <si>
    <t>Box 198</t>
  </si>
  <si>
    <t>Box 199</t>
  </si>
  <si>
    <t>Box 200</t>
  </si>
  <si>
    <t>Box 201</t>
  </si>
  <si>
    <t>Box 202</t>
  </si>
  <si>
    <t>Box 203</t>
  </si>
  <si>
    <t>Box 204</t>
  </si>
  <si>
    <t>Box 205</t>
  </si>
  <si>
    <t>Box 206</t>
  </si>
  <si>
    <t>Box 207</t>
  </si>
  <si>
    <t>Box 208</t>
  </si>
  <si>
    <t>Box 209</t>
  </si>
  <si>
    <t>Box 210</t>
  </si>
  <si>
    <t>Box 211</t>
  </si>
  <si>
    <t>Box 212</t>
  </si>
  <si>
    <t>Box 213</t>
  </si>
  <si>
    <t>Box 214</t>
  </si>
  <si>
    <t>Box 215</t>
  </si>
  <si>
    <t>Box 216</t>
  </si>
  <si>
    <t>Box 217</t>
  </si>
  <si>
    <t>Box 218</t>
  </si>
  <si>
    <t>Box 219</t>
  </si>
  <si>
    <t>Box 220</t>
  </si>
  <si>
    <t>Box 221</t>
  </si>
  <si>
    <t>Box 222</t>
  </si>
  <si>
    <t>Box 223</t>
  </si>
  <si>
    <t>Box 224</t>
  </si>
  <si>
    <t>Box 225</t>
  </si>
  <si>
    <t>Box 226</t>
  </si>
  <si>
    <t>Box 227</t>
  </si>
  <si>
    <t>Box 228</t>
  </si>
  <si>
    <t>Box 229</t>
  </si>
  <si>
    <t>Box 230</t>
  </si>
  <si>
    <t>Box 231</t>
  </si>
  <si>
    <t>Box 232</t>
  </si>
  <si>
    <t>Box 233</t>
  </si>
  <si>
    <t>Box 234</t>
  </si>
  <si>
    <t>Box 235</t>
  </si>
  <si>
    <t>Box 236</t>
  </si>
  <si>
    <t>Box 237</t>
  </si>
  <si>
    <t>Box 238</t>
  </si>
  <si>
    <t>Box 239</t>
  </si>
  <si>
    <t>Box 240</t>
  </si>
  <si>
    <t>Box 241</t>
  </si>
  <si>
    <t>Box 242</t>
  </si>
  <si>
    <t>Box 243</t>
  </si>
  <si>
    <t>Box 244</t>
  </si>
  <si>
    <t>Box 245</t>
  </si>
  <si>
    <t>Box 246</t>
  </si>
  <si>
    <t>Box 247</t>
  </si>
  <si>
    <t>Box 248</t>
  </si>
  <si>
    <t>Box 249</t>
  </si>
  <si>
    <t>Box 250</t>
  </si>
  <si>
    <t>Box 251</t>
  </si>
  <si>
    <t>Box 252</t>
  </si>
  <si>
    <t>Box 253</t>
  </si>
  <si>
    <t>Box 254</t>
  </si>
  <si>
    <t>Box 255</t>
  </si>
  <si>
    <t>Box 256</t>
  </si>
  <si>
    <t>Box 257</t>
  </si>
  <si>
    <t>Box 258</t>
  </si>
  <si>
    <t>Box 259</t>
  </si>
  <si>
    <t>Box 260</t>
  </si>
  <si>
    <t>Box 261</t>
  </si>
  <si>
    <t>Box 262</t>
  </si>
  <si>
    <t>Box 263</t>
  </si>
  <si>
    <t>Box 264</t>
  </si>
  <si>
    <t>Box 265</t>
  </si>
  <si>
    <t>Box 266</t>
  </si>
  <si>
    <t>Box 267</t>
  </si>
  <si>
    <t>Box 268</t>
  </si>
  <si>
    <t>Box 269</t>
  </si>
  <si>
    <t>Box 270</t>
  </si>
  <si>
    <t>Box 271</t>
  </si>
  <si>
    <t>Box 272</t>
  </si>
  <si>
    <t>Box 273</t>
  </si>
  <si>
    <t>Box 274</t>
  </si>
  <si>
    <t>Box 275</t>
  </si>
  <si>
    <t>Box 276</t>
  </si>
  <si>
    <t>Box 277</t>
  </si>
  <si>
    <t>Box 278</t>
  </si>
  <si>
    <t>Box 279</t>
  </si>
  <si>
    <t>Box 280</t>
  </si>
  <si>
    <t>Box 281</t>
  </si>
  <si>
    <t>Box 282</t>
  </si>
  <si>
    <t>Box 283</t>
  </si>
  <si>
    <t>Box 284</t>
  </si>
  <si>
    <t>Box 285</t>
  </si>
  <si>
    <t>Box 286</t>
  </si>
  <si>
    <t>Box 287</t>
  </si>
  <si>
    <t>Box 288</t>
  </si>
  <si>
    <t>Box 289</t>
  </si>
  <si>
    <t>Box 290</t>
  </si>
  <si>
    <t>Box 291</t>
  </si>
  <si>
    <t>Box 292</t>
  </si>
  <si>
    <t>Box 293</t>
  </si>
  <si>
    <t>Box 294</t>
  </si>
  <si>
    <t>Box 295</t>
  </si>
  <si>
    <t>Box 296</t>
  </si>
  <si>
    <t>Box 297</t>
  </si>
  <si>
    <t>Box 298</t>
  </si>
  <si>
    <t>Box 299</t>
  </si>
  <si>
    <t>Box 300</t>
  </si>
  <si>
    <t>Box 301</t>
  </si>
  <si>
    <t>Box 302</t>
  </si>
  <si>
    <t>Box 303</t>
  </si>
  <si>
    <t>Box 304</t>
  </si>
  <si>
    <t>Box 305</t>
  </si>
  <si>
    <t>Box 306</t>
  </si>
  <si>
    <t>Box 307</t>
  </si>
  <si>
    <t>Box 308</t>
  </si>
  <si>
    <t>Box 309</t>
  </si>
  <si>
    <t>Box 310</t>
  </si>
  <si>
    <t>Box 311</t>
  </si>
  <si>
    <t>Box 312</t>
  </si>
  <si>
    <t>Box 313</t>
  </si>
  <si>
    <t>Box 314</t>
  </si>
  <si>
    <t>Box 315</t>
  </si>
  <si>
    <t>Box 316</t>
  </si>
  <si>
    <t>Box 317</t>
  </si>
  <si>
    <t>Box 318</t>
  </si>
  <si>
    <t>Box 319</t>
  </si>
  <si>
    <t>Box 320</t>
  </si>
  <si>
    <t>Box 321</t>
  </si>
  <si>
    <t>Box 322</t>
  </si>
  <si>
    <t>Box 323</t>
  </si>
  <si>
    <t>Box 324</t>
  </si>
  <si>
    <t>Box 325</t>
  </si>
  <si>
    <t>Box 326</t>
  </si>
  <si>
    <t>Box 327</t>
  </si>
  <si>
    <t>Box 328</t>
  </si>
  <si>
    <t>Box 329</t>
  </si>
  <si>
    <t>Box 330</t>
  </si>
  <si>
    <t>Box 331</t>
  </si>
  <si>
    <t>Box 332</t>
  </si>
  <si>
    <t>Box 333</t>
  </si>
  <si>
    <t>Box 334</t>
  </si>
  <si>
    <t>Box 335</t>
  </si>
  <si>
    <t>Box 336</t>
  </si>
  <si>
    <t>Box 337</t>
  </si>
  <si>
    <t>Box 338</t>
  </si>
  <si>
    <t>Box 339</t>
  </si>
  <si>
    <t>Box 340</t>
  </si>
  <si>
    <t>Box 341</t>
  </si>
  <si>
    <t>Box 342</t>
  </si>
  <si>
    <t>Box 343</t>
  </si>
  <si>
    <t>Box 344</t>
  </si>
  <si>
    <t>Box 345</t>
  </si>
  <si>
    <t>Box 346</t>
  </si>
  <si>
    <t>Box 347</t>
  </si>
  <si>
    <t>Box 348</t>
  </si>
  <si>
    <t>Box 349</t>
  </si>
  <si>
    <t>Box 350</t>
  </si>
  <si>
    <t>Box 351</t>
  </si>
  <si>
    <t>Box 352</t>
  </si>
  <si>
    <t>Box 353</t>
  </si>
  <si>
    <t>Box 354</t>
  </si>
  <si>
    <t>Box 355</t>
  </si>
  <si>
    <t>Box 356</t>
  </si>
  <si>
    <t>Box 357</t>
  </si>
  <si>
    <t>Box 358</t>
  </si>
  <si>
    <t>Box 359</t>
  </si>
  <si>
    <t>Box 360</t>
  </si>
  <si>
    <t>Box 361</t>
  </si>
  <si>
    <t>Box 362</t>
  </si>
  <si>
    <t>Box 363</t>
  </si>
  <si>
    <t>Box 364</t>
  </si>
  <si>
    <t>Box 365</t>
  </si>
  <si>
    <t>Box 366</t>
  </si>
  <si>
    <t>Box 367</t>
  </si>
  <si>
    <t>Box 368</t>
  </si>
  <si>
    <t>Box 369</t>
  </si>
  <si>
    <t>Box 370</t>
  </si>
  <si>
    <t>Box 371</t>
  </si>
  <si>
    <t>Box 372</t>
  </si>
  <si>
    <t>Box 373</t>
  </si>
  <si>
    <t>Box 374</t>
  </si>
  <si>
    <t>Box 375</t>
  </si>
  <si>
    <t>Box 376</t>
  </si>
  <si>
    <t>Box 377</t>
  </si>
  <si>
    <t>Box 378</t>
  </si>
  <si>
    <t>Box 379</t>
  </si>
  <si>
    <t>Box 380</t>
  </si>
  <si>
    <t>Box 381</t>
  </si>
  <si>
    <t>Box 382</t>
  </si>
  <si>
    <t>Box 383</t>
  </si>
  <si>
    <t>Box 384</t>
  </si>
  <si>
    <t>Box 385</t>
  </si>
  <si>
    <t>Box 386</t>
  </si>
  <si>
    <t>Box 387</t>
  </si>
  <si>
    <t>Box 388</t>
  </si>
  <si>
    <t>Box 389</t>
  </si>
  <si>
    <t>Box 390</t>
  </si>
  <si>
    <t>Box 391</t>
  </si>
  <si>
    <t>Box 392</t>
  </si>
  <si>
    <t>Box 393</t>
  </si>
  <si>
    <t>Box 394</t>
  </si>
  <si>
    <t>Box 395</t>
  </si>
  <si>
    <t>Box 396</t>
  </si>
  <si>
    <t>Box 397</t>
  </si>
  <si>
    <t>Box 398</t>
  </si>
  <si>
    <t>Box 399</t>
  </si>
  <si>
    <t>Box 400</t>
  </si>
  <si>
    <t>AVERAGE</t>
  </si>
  <si>
    <t>Summary Statistics for AVERAGE</t>
  </si>
  <si>
    <t>Number of samples</t>
  </si>
  <si>
    <t>Sample Size</t>
  </si>
  <si>
    <t>PART</t>
  </si>
  <si>
    <t>PARAMETERS</t>
  </si>
  <si>
    <t>PROBLEM</t>
  </si>
  <si>
    <t>(a)</t>
  </si>
  <si>
    <t>Percentage of underfilled</t>
  </si>
  <si>
    <t>(b)</t>
  </si>
  <si>
    <t>(c)</t>
  </si>
  <si>
    <t>Within 1 standard deviation</t>
  </si>
  <si>
    <t>Within 2 standard deviations</t>
  </si>
  <si>
    <t>(d)</t>
  </si>
  <si>
    <t>Amount exceeded by 95%</t>
  </si>
  <si>
    <t>Amount exceeded by 99%</t>
  </si>
  <si>
    <r>
      <t>m</t>
    </r>
    <r>
      <rPr>
        <sz val="10"/>
        <rFont val="Times New Roman"/>
        <family val="1"/>
      </rPr>
      <t xml:space="preserve"> </t>
    </r>
    <r>
      <rPr>
        <sz val="10"/>
        <rFont val="Symbol"/>
        <family val="1"/>
        <charset val="2"/>
      </rPr>
      <t>=</t>
    </r>
    <r>
      <rPr>
        <sz val="10"/>
        <rFont val="Times New Roman"/>
        <family val="1"/>
      </rPr>
      <t xml:space="preserve"> 137 and </t>
    </r>
    <r>
      <rPr>
        <sz val="10"/>
        <rFont val="Symbol"/>
        <family val="1"/>
        <charset val="2"/>
      </rPr>
      <t>s</t>
    </r>
    <r>
      <rPr>
        <sz val="10"/>
        <rFont val="Times New Roman"/>
        <family val="1"/>
      </rPr>
      <t xml:space="preserve"> = 14</t>
    </r>
  </si>
  <si>
    <r>
      <t>m</t>
    </r>
    <r>
      <rPr>
        <sz val="10"/>
        <rFont val="Times New Roman"/>
        <family val="1"/>
      </rPr>
      <t xml:space="preserve"> </t>
    </r>
    <r>
      <rPr>
        <sz val="10"/>
        <rFont val="Symbol"/>
        <family val="1"/>
        <charset val="2"/>
      </rPr>
      <t>=</t>
    </r>
    <r>
      <rPr>
        <sz val="10"/>
        <rFont val="Times New Roman"/>
        <family val="1"/>
      </rPr>
      <t xml:space="preserve"> 144 and </t>
    </r>
    <r>
      <rPr>
        <sz val="10"/>
        <rFont val="Symbol"/>
        <family val="1"/>
        <charset val="2"/>
      </rPr>
      <t>s</t>
    </r>
    <r>
      <rPr>
        <sz val="10"/>
        <rFont val="Times New Roman"/>
        <family val="1"/>
      </rPr>
      <t xml:space="preserve"> = 14</t>
    </r>
  </si>
  <si>
    <r>
      <t>m</t>
    </r>
    <r>
      <rPr>
        <sz val="10"/>
        <rFont val="Times New Roman"/>
        <family val="1"/>
      </rPr>
      <t xml:space="preserve"> </t>
    </r>
    <r>
      <rPr>
        <sz val="10"/>
        <rFont val="Symbol"/>
        <family val="1"/>
        <charset val="2"/>
      </rPr>
      <t>=</t>
    </r>
    <r>
      <rPr>
        <sz val="10"/>
        <rFont val="Times New Roman"/>
        <family val="1"/>
      </rPr>
      <t xml:space="preserve"> 137 and </t>
    </r>
    <r>
      <rPr>
        <sz val="10"/>
        <rFont val="Symbol"/>
        <family val="1"/>
        <charset val="2"/>
      </rPr>
      <t>s</t>
    </r>
    <r>
      <rPr>
        <sz val="10"/>
        <rFont val="Times New Roman"/>
        <family val="1"/>
      </rPr>
      <t xml:space="preserve"> = 21</t>
    </r>
  </si>
  <si>
    <r>
      <t>m</t>
    </r>
    <r>
      <rPr>
        <sz val="10"/>
        <rFont val="Times New Roman"/>
        <family val="1"/>
      </rPr>
      <t xml:space="preserve"> </t>
    </r>
    <r>
      <rPr>
        <sz val="10"/>
        <rFont val="Symbol"/>
        <family val="1"/>
        <charset val="2"/>
      </rPr>
      <t>=</t>
    </r>
    <r>
      <rPr>
        <sz val="10"/>
        <rFont val="Times New Roman"/>
        <family val="1"/>
      </rPr>
      <t xml:space="preserve"> 130 and </t>
    </r>
    <r>
      <rPr>
        <sz val="10"/>
        <rFont val="Symbol"/>
        <family val="1"/>
        <charset val="2"/>
      </rPr>
      <t>s</t>
    </r>
    <r>
      <rPr>
        <sz val="10"/>
        <rFont val="Times New Roman"/>
        <family val="1"/>
      </rPr>
      <t xml:space="preserve"> = 7</t>
    </r>
  </si>
  <si>
    <t>n = 25</t>
  </si>
  <si>
    <t>n = 50</t>
  </si>
  <si>
    <t>ANSWER</t>
  </si>
  <si>
    <t xml:space="preserve">Frequency </t>
  </si>
  <si>
    <t>Relative Frequency</t>
  </si>
  <si>
    <t>size</t>
  </si>
  <si>
    <t>K</t>
  </si>
  <si>
    <t>relative frequency</t>
  </si>
  <si>
    <t>frequency</t>
  </si>
  <si>
    <t>Size</t>
  </si>
  <si>
    <t>123-151</t>
  </si>
  <si>
    <t>109-165</t>
  </si>
  <si>
    <t>95-179</t>
  </si>
  <si>
    <t>within K sd</t>
  </si>
  <si>
    <t>Difference between each sample sd and the empirical rule</t>
  </si>
  <si>
    <t>Column1</t>
  </si>
  <si>
    <t>Column2</t>
  </si>
  <si>
    <t>Column3</t>
  </si>
  <si>
    <t>Bin</t>
  </si>
  <si>
    <t>More</t>
  </si>
  <si>
    <t>Frequency</t>
  </si>
  <si>
    <t>129</t>
  </si>
  <si>
    <t>the outcomes of the quality control process for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</si>
</sst>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
    <numFmt numFmtId="167" formatCode="0.0000000"/>
  </numFmts>
  <fonts count="21" x14ac:knownFonts="1">
    <font>
      <sz val="10"/>
      <name val="Arial"/>
    </font>
    <font>
      <sz val="10"/>
      <name val="Arial"/>
      <family val="2"/>
    </font>
    <font>
      <b/>
      <sz val="10"/>
      <name val="Arial"/>
      <family val="2"/>
    </font>
    <font>
      <sz val="8"/>
      <name val="Arial"/>
      <family val="2"/>
    </font>
    <font>
      <b/>
      <sz val="12"/>
      <color indexed="9"/>
      <name val="Arial"/>
      <family val="2"/>
    </font>
    <font>
      <b/>
      <sz val="10"/>
      <color indexed="9"/>
      <name val="Arial"/>
      <family val="2"/>
    </font>
    <font>
      <sz val="10"/>
      <color indexed="9"/>
      <name val="Arial"/>
      <family val="2"/>
    </font>
    <font>
      <b/>
      <sz val="10"/>
      <name val="Arial"/>
      <family val="2"/>
    </font>
    <font>
      <i/>
      <sz val="10"/>
      <name val="Arial"/>
      <family val="2"/>
    </font>
    <font>
      <b/>
      <sz val="10"/>
      <name val="Symbol"/>
      <family val="1"/>
      <charset val="2"/>
    </font>
    <font>
      <i/>
      <vertAlign val="superscript"/>
      <sz val="10"/>
      <name val="Arial"/>
      <family val="2"/>
    </font>
    <font>
      <sz val="10"/>
      <color indexed="9"/>
      <name val="Arial"/>
      <family val="2"/>
    </font>
    <font>
      <sz val="10"/>
      <name val="Arial"/>
      <family val="2"/>
    </font>
    <font>
      <sz val="10"/>
      <name val="Times New Roman"/>
      <family val="1"/>
    </font>
    <font>
      <sz val="10"/>
      <name val="Arial"/>
      <family val="2"/>
    </font>
    <font>
      <b/>
      <sz val="16"/>
      <name val="Arial"/>
      <family val="2"/>
    </font>
    <font>
      <b/>
      <sz val="10"/>
      <name val="Times New Roman"/>
      <family val="1"/>
    </font>
    <font>
      <sz val="10"/>
      <name val="Symbol"/>
      <family val="1"/>
      <charset val="2"/>
    </font>
    <font>
      <b/>
      <sz val="11"/>
      <name val="Calibri"/>
      <family val="2"/>
    </font>
    <font>
      <sz val="11"/>
      <name val="Calibri"/>
      <family val="2"/>
    </font>
    <font>
      <sz val="12"/>
      <name val="Times New Roman"/>
      <family val="1"/>
    </font>
  </fonts>
  <fills count="10">
    <fill>
      <patternFill patternType="none"/>
    </fill>
    <fill>
      <patternFill patternType="gray125"/>
    </fill>
    <fill>
      <patternFill patternType="solid">
        <fgColor indexed="37"/>
        <bgColor indexed="64"/>
      </patternFill>
    </fill>
    <fill>
      <patternFill patternType="solid">
        <fgColor indexed="42"/>
        <bgColor indexed="64"/>
      </patternFill>
    </fill>
    <fill>
      <patternFill patternType="solid">
        <fgColor indexed="18"/>
        <bgColor indexed="64"/>
      </patternFill>
    </fill>
    <fill>
      <patternFill patternType="solid">
        <fgColor indexed="17"/>
        <bgColor indexed="64"/>
      </patternFill>
    </fill>
    <fill>
      <patternFill patternType="solid">
        <fgColor indexed="43"/>
        <bgColor indexed="64"/>
      </patternFill>
    </fill>
    <fill>
      <patternFill patternType="solid">
        <fgColor indexed="9"/>
        <bgColor indexed="64"/>
      </patternFill>
    </fill>
    <fill>
      <patternFill patternType="solid">
        <fgColor theme="0"/>
        <bgColor indexed="64"/>
      </patternFill>
    </fill>
    <fill>
      <patternFill patternType="solid">
        <fgColor theme="4" tint="0.59999389629810485"/>
        <bgColor indexed="64"/>
      </patternFill>
    </fill>
  </fills>
  <borders count="2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medium">
        <color indexed="64"/>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s>
  <cellStyleXfs count="1">
    <xf numFmtId="0" fontId="0" fillId="0" borderId="0"/>
  </cellStyleXfs>
  <cellXfs count="131">
    <xf numFmtId="0" fontId="0" fillId="0" borderId="0" xfId="0"/>
    <xf numFmtId="0" fontId="2" fillId="0" borderId="0" xfId="0" applyFont="1" applyAlignment="1">
      <alignment horizontal="center"/>
    </xf>
    <xf numFmtId="0" fontId="0" fillId="0" borderId="0" xfId="0" applyProtection="1">
      <protection hidden="1"/>
    </xf>
    <xf numFmtId="0" fontId="0" fillId="0" borderId="0" xfId="0" applyProtection="1">
      <protection locked="0" hidden="1"/>
    </xf>
    <xf numFmtId="0" fontId="5" fillId="2" borderId="1" xfId="0" applyFont="1" applyFill="1" applyBorder="1" applyAlignment="1">
      <alignment horizontal="centerContinuous"/>
    </xf>
    <xf numFmtId="0" fontId="6" fillId="2" borderId="2" xfId="0" applyFont="1" applyFill="1" applyBorder="1" applyAlignment="1">
      <alignment horizontal="centerContinuous"/>
    </xf>
    <xf numFmtId="0" fontId="6" fillId="2" borderId="3" xfId="0" applyFont="1" applyFill="1" applyBorder="1" applyAlignment="1">
      <alignment horizontal="centerContinuous"/>
    </xf>
    <xf numFmtId="0" fontId="7" fillId="0" borderId="0" xfId="0" applyFont="1" applyAlignment="1">
      <alignment horizontal="left"/>
    </xf>
    <xf numFmtId="0" fontId="8" fillId="3" borderId="4" xfId="0" applyFont="1" applyFill="1" applyBorder="1"/>
    <xf numFmtId="0" fontId="7" fillId="3" borderId="4" xfId="0" applyFont="1" applyFill="1" applyBorder="1" applyAlignment="1">
      <alignment horizontal="right"/>
    </xf>
    <xf numFmtId="0" fontId="8" fillId="3" borderId="4" xfId="0" applyFont="1" applyFill="1" applyBorder="1" applyAlignment="1">
      <alignment horizontal="left"/>
    </xf>
    <xf numFmtId="0" fontId="5" fillId="4" borderId="1" xfId="0" applyFont="1" applyFill="1" applyBorder="1" applyAlignment="1">
      <alignment horizontal="centerContinuous"/>
    </xf>
    <xf numFmtId="0" fontId="5" fillId="4" borderId="2" xfId="0" applyFont="1" applyFill="1" applyBorder="1" applyAlignment="1">
      <alignment horizontal="centerContinuous"/>
    </xf>
    <xf numFmtId="0" fontId="5" fillId="4" borderId="3" xfId="0" applyFont="1" applyFill="1" applyBorder="1" applyAlignment="1">
      <alignment horizontal="centerContinuous"/>
    </xf>
    <xf numFmtId="0" fontId="5" fillId="5" borderId="0" xfId="0" applyFont="1" applyFill="1" applyAlignment="1">
      <alignment horizontal="centerContinuous"/>
    </xf>
    <xf numFmtId="0" fontId="6" fillId="5" borderId="0" xfId="0" applyFont="1" applyFill="1" applyAlignment="1">
      <alignment horizontal="centerContinuous"/>
    </xf>
    <xf numFmtId="0" fontId="5" fillId="5" borderId="0" xfId="0" applyFont="1" applyFill="1" applyAlignment="1">
      <alignment horizontal="center"/>
    </xf>
    <xf numFmtId="0" fontId="0" fillId="3" borderId="4" xfId="0" applyFill="1" applyBorder="1" applyAlignment="1" applyProtection="1">
      <alignment horizontal="right"/>
      <protection locked="0"/>
    </xf>
    <xf numFmtId="0" fontId="11" fillId="0" borderId="0" xfId="0" applyFont="1" applyProtection="1">
      <protection locked="0" hidden="1"/>
    </xf>
    <xf numFmtId="0" fontId="1" fillId="0" borderId="0" xfId="0" applyFont="1"/>
    <xf numFmtId="0" fontId="8" fillId="6" borderId="4" xfId="0" applyFont="1" applyFill="1" applyBorder="1" applyAlignment="1">
      <alignment horizontal="left"/>
    </xf>
    <xf numFmtId="0" fontId="7" fillId="6" borderId="4" xfId="0" applyFont="1" applyFill="1" applyBorder="1" applyAlignment="1">
      <alignment horizontal="right"/>
    </xf>
    <xf numFmtId="0" fontId="6" fillId="4" borderId="2" xfId="0" applyFont="1" applyFill="1" applyBorder="1" applyAlignment="1">
      <alignment horizontal="centerContinuous"/>
    </xf>
    <xf numFmtId="0" fontId="6" fillId="4" borderId="3" xfId="0" applyFont="1" applyFill="1" applyBorder="1" applyAlignment="1">
      <alignment horizontal="centerContinuous"/>
    </xf>
    <xf numFmtId="0" fontId="0" fillId="3" borderId="4" xfId="0" applyFill="1" applyBorder="1" applyProtection="1">
      <protection locked="0"/>
    </xf>
    <xf numFmtId="165" fontId="0" fillId="6" borderId="4" xfId="0" applyNumberFormat="1" applyFill="1" applyBorder="1" applyProtection="1">
      <protection hidden="1"/>
    </xf>
    <xf numFmtId="0" fontId="1" fillId="3" borderId="4" xfId="0" applyFont="1" applyFill="1" applyBorder="1" applyProtection="1">
      <protection locked="0"/>
    </xf>
    <xf numFmtId="0" fontId="4" fillId="5" borderId="0" xfId="0" applyFont="1" applyFill="1" applyAlignment="1">
      <alignment horizontal="centerContinuous"/>
    </xf>
    <xf numFmtId="2" fontId="0" fillId="0" borderId="0" xfId="0" applyNumberFormat="1" applyAlignment="1">
      <alignment horizontal="center"/>
    </xf>
    <xf numFmtId="0" fontId="13" fillId="0" borderId="0" xfId="0" applyFont="1"/>
    <xf numFmtId="1" fontId="0" fillId="0" borderId="0" xfId="0" applyNumberFormat="1" applyAlignment="1">
      <alignment horizontal="center"/>
    </xf>
    <xf numFmtId="2" fontId="14" fillId="0" borderId="0" xfId="0" applyNumberFormat="1" applyFont="1" applyAlignment="1">
      <alignment horizontal="center"/>
    </xf>
    <xf numFmtId="164" fontId="0" fillId="0" borderId="0" xfId="0" applyNumberFormat="1" applyAlignment="1">
      <alignment horizontal="center"/>
    </xf>
    <xf numFmtId="2" fontId="2" fillId="0" borderId="0" xfId="0" applyNumberFormat="1" applyFont="1" applyAlignment="1">
      <alignment horizontal="center"/>
    </xf>
    <xf numFmtId="165" fontId="0" fillId="0" borderId="0" xfId="0" applyNumberFormat="1" applyAlignment="1">
      <alignment horizontal="center"/>
    </xf>
    <xf numFmtId="164" fontId="0" fillId="0" borderId="0" xfId="0" applyNumberFormat="1"/>
    <xf numFmtId="0" fontId="15" fillId="7" borderId="0" xfId="0" applyFont="1" applyFill="1" applyAlignment="1">
      <alignment horizontal="left" vertical="center"/>
    </xf>
    <xf numFmtId="0" fontId="12" fillId="6" borderId="0" xfId="0" applyFont="1" applyFill="1"/>
    <xf numFmtId="0" fontId="0" fillId="6" borderId="0" xfId="0" applyFill="1"/>
    <xf numFmtId="0" fontId="2" fillId="3" borderId="5" xfId="0" applyFont="1" applyFill="1" applyBorder="1" applyAlignment="1">
      <alignment horizontal="center"/>
    </xf>
    <xf numFmtId="0" fontId="2" fillId="3" borderId="6" xfId="0" applyFont="1" applyFill="1" applyBorder="1" applyAlignment="1">
      <alignment horizontal="center"/>
    </xf>
    <xf numFmtId="0" fontId="2" fillId="3" borderId="7" xfId="0" applyFont="1" applyFill="1" applyBorder="1" applyAlignment="1">
      <alignment horizontal="center"/>
    </xf>
    <xf numFmtId="0" fontId="2" fillId="3" borderId="0" xfId="0" applyFont="1" applyFill="1" applyAlignment="1">
      <alignment horizontal="left"/>
    </xf>
    <xf numFmtId="0" fontId="0" fillId="3" borderId="0" xfId="0" applyFill="1" applyProtection="1">
      <protection hidden="1"/>
    </xf>
    <xf numFmtId="0" fontId="5" fillId="5" borderId="4" xfId="0" applyFont="1" applyFill="1" applyBorder="1" applyAlignment="1">
      <alignment horizontal="center"/>
    </xf>
    <xf numFmtId="0" fontId="0" fillId="0" borderId="0" xfId="0" applyProtection="1">
      <protection locked="0"/>
    </xf>
    <xf numFmtId="0" fontId="0" fillId="3" borderId="0" xfId="0" applyFill="1"/>
    <xf numFmtId="0" fontId="0" fillId="3" borderId="8" xfId="0" applyFill="1" applyBorder="1"/>
    <xf numFmtId="0" fontId="0" fillId="3" borderId="9" xfId="0" applyFill="1" applyBorder="1"/>
    <xf numFmtId="0" fontId="0" fillId="3" borderId="9" xfId="0" applyFill="1" applyBorder="1" applyProtection="1">
      <protection hidden="1"/>
    </xf>
    <xf numFmtId="0" fontId="0" fillId="5" borderId="10" xfId="0" applyFill="1" applyBorder="1"/>
    <xf numFmtId="0" fontId="0" fillId="5" borderId="11" xfId="0" applyFill="1" applyBorder="1"/>
    <xf numFmtId="0" fontId="0" fillId="5" borderId="12" xfId="0" applyFill="1" applyBorder="1"/>
    <xf numFmtId="0" fontId="16" fillId="0" borderId="13" xfId="0" applyFont="1" applyBorder="1" applyAlignment="1">
      <alignment vertical="center" wrapText="1"/>
    </xf>
    <xf numFmtId="0" fontId="16" fillId="0" borderId="14" xfId="0" applyFont="1" applyBorder="1" applyAlignment="1">
      <alignment vertical="center" wrapText="1"/>
    </xf>
    <xf numFmtId="0" fontId="17" fillId="0" borderId="15" xfId="0" applyFont="1" applyBorder="1" applyAlignment="1">
      <alignment vertical="center" wrapText="1"/>
    </xf>
    <xf numFmtId="0" fontId="13" fillId="0" borderId="16" xfId="0" applyFont="1" applyBorder="1" applyAlignment="1">
      <alignment vertical="center" wrapText="1"/>
    </xf>
    <xf numFmtId="165" fontId="0" fillId="3" borderId="9" xfId="0" applyNumberFormat="1" applyFill="1" applyBorder="1" applyProtection="1">
      <protection hidden="1"/>
    </xf>
    <xf numFmtId="0" fontId="12" fillId="0" borderId="0" xfId="0" applyFont="1"/>
    <xf numFmtId="165" fontId="0" fillId="0" borderId="0" xfId="0" applyNumberFormat="1"/>
    <xf numFmtId="2" fontId="0" fillId="0" borderId="0" xfId="0" applyNumberFormat="1" applyAlignment="1" applyProtection="1">
      <alignment horizontal="center"/>
      <protection locked="0"/>
    </xf>
    <xf numFmtId="166" fontId="0" fillId="3" borderId="0" xfId="0" applyNumberFormat="1" applyFill="1"/>
    <xf numFmtId="2" fontId="1" fillId="0" borderId="0" xfId="0" applyNumberFormat="1" applyFont="1" applyAlignment="1">
      <alignment horizontal="center"/>
    </xf>
    <xf numFmtId="3" fontId="18" fillId="3" borderId="4" xfId="0" applyNumberFormat="1" applyFont="1" applyFill="1" applyBorder="1" applyAlignment="1" applyProtection="1">
      <alignment horizontal="right"/>
      <protection locked="0"/>
    </xf>
    <xf numFmtId="0" fontId="13" fillId="0" borderId="21" xfId="0" applyFont="1" applyBorder="1" applyAlignment="1">
      <alignment vertical="center" wrapText="1"/>
    </xf>
    <xf numFmtId="0" fontId="16" fillId="0" borderId="22" xfId="0" applyFont="1" applyBorder="1" applyAlignment="1">
      <alignment vertical="center" wrapText="1"/>
    </xf>
    <xf numFmtId="0" fontId="1" fillId="0" borderId="4" xfId="0" applyFont="1" applyBorder="1"/>
    <xf numFmtId="0" fontId="1" fillId="0" borderId="4" xfId="0" applyFont="1" applyBorder="1" applyAlignment="1">
      <alignment horizontal="left" vertical="center" indent="4"/>
    </xf>
    <xf numFmtId="0" fontId="19" fillId="0" borderId="4" xfId="0" applyFont="1" applyBorder="1"/>
    <xf numFmtId="0" fontId="1" fillId="0" borderId="4" xfId="0" applyFont="1" applyBorder="1" applyAlignment="1">
      <alignment horizontal="right"/>
    </xf>
    <xf numFmtId="0" fontId="0" fillId="0" borderId="0" xfId="0" applyAlignment="1">
      <alignment horizontal="center"/>
    </xf>
    <xf numFmtId="2" fontId="0" fillId="0" borderId="4" xfId="0" applyNumberFormat="1" applyBorder="1" applyAlignment="1">
      <alignment horizontal="center"/>
    </xf>
    <xf numFmtId="0" fontId="0" fillId="0" borderId="4" xfId="0" applyBorder="1"/>
    <xf numFmtId="2" fontId="0" fillId="0" borderId="3" xfId="0" applyNumberFormat="1" applyBorder="1" applyAlignment="1">
      <alignment horizontal="center"/>
    </xf>
    <xf numFmtId="2" fontId="1" fillId="0" borderId="12" xfId="0" applyNumberFormat="1" applyFont="1" applyBorder="1" applyAlignment="1">
      <alignment horizontal="center"/>
    </xf>
    <xf numFmtId="0" fontId="1" fillId="0" borderId="23" xfId="0" applyFont="1" applyBorder="1"/>
    <xf numFmtId="2" fontId="1" fillId="0" borderId="23" xfId="0" applyNumberFormat="1" applyFont="1" applyBorder="1" applyAlignment="1">
      <alignment horizontal="center"/>
    </xf>
    <xf numFmtId="0" fontId="0" fillId="0" borderId="10" xfId="0" applyBorder="1"/>
    <xf numFmtId="164" fontId="0" fillId="0" borderId="1" xfId="0" applyNumberFormat="1" applyBorder="1"/>
    <xf numFmtId="2" fontId="0" fillId="8" borderId="20" xfId="0" applyNumberFormat="1" applyFill="1" applyBorder="1" applyAlignment="1">
      <alignment horizontal="center"/>
    </xf>
    <xf numFmtId="0" fontId="0" fillId="8" borderId="24" xfId="0" applyFill="1" applyBorder="1"/>
    <xf numFmtId="2" fontId="0" fillId="8" borderId="24" xfId="0" applyNumberFormat="1" applyFill="1" applyBorder="1" applyAlignment="1">
      <alignment horizontal="center"/>
    </xf>
    <xf numFmtId="164" fontId="0" fillId="8" borderId="18" xfId="0" applyNumberFormat="1" applyFill="1" applyBorder="1"/>
    <xf numFmtId="2" fontId="0" fillId="8" borderId="3" xfId="0" applyNumberFormat="1" applyFill="1" applyBorder="1" applyAlignment="1">
      <alignment horizontal="center"/>
    </xf>
    <xf numFmtId="0" fontId="0" fillId="8" borderId="4" xfId="0" applyFill="1" applyBorder="1"/>
    <xf numFmtId="2" fontId="0" fillId="8" borderId="4" xfId="0" applyNumberFormat="1" applyFill="1" applyBorder="1" applyAlignment="1">
      <alignment horizontal="center"/>
    </xf>
    <xf numFmtId="164" fontId="0" fillId="8" borderId="1" xfId="0" applyNumberFormat="1" applyFill="1" applyBorder="1"/>
    <xf numFmtId="2" fontId="0" fillId="9" borderId="3" xfId="0" applyNumberFormat="1" applyFill="1" applyBorder="1" applyAlignment="1">
      <alignment horizontal="center"/>
    </xf>
    <xf numFmtId="0" fontId="1" fillId="9" borderId="4" xfId="0" applyFont="1" applyFill="1" applyBorder="1"/>
    <xf numFmtId="2" fontId="0" fillId="9" borderId="4" xfId="0" applyNumberFormat="1" applyFill="1" applyBorder="1" applyAlignment="1">
      <alignment horizontal="center"/>
    </xf>
    <xf numFmtId="0" fontId="0" fillId="9" borderId="4" xfId="0" applyFill="1" applyBorder="1"/>
    <xf numFmtId="164" fontId="0" fillId="9" borderId="1" xfId="0" applyNumberFormat="1" applyFill="1" applyBorder="1"/>
    <xf numFmtId="0" fontId="19" fillId="0" borderId="0" xfId="0" applyFont="1" applyAlignment="1">
      <alignment vertical="center" wrapText="1"/>
    </xf>
    <xf numFmtId="0" fontId="19" fillId="0" borderId="0" xfId="0" applyFont="1" applyAlignment="1">
      <alignment vertical="center"/>
    </xf>
    <xf numFmtId="164" fontId="20" fillId="0" borderId="0" xfId="0" applyNumberFormat="1" applyFont="1" applyAlignment="1">
      <alignment vertical="center" wrapText="1"/>
    </xf>
    <xf numFmtId="0" fontId="19" fillId="0" borderId="4" xfId="0" applyFont="1" applyBorder="1" applyAlignment="1">
      <alignment vertical="center" wrapText="1"/>
    </xf>
    <xf numFmtId="164" fontId="20" fillId="0" borderId="4" xfId="0" applyNumberFormat="1" applyFont="1" applyBorder="1" applyAlignment="1">
      <alignment vertical="center" wrapText="1"/>
    </xf>
    <xf numFmtId="164" fontId="20" fillId="0" borderId="24" xfId="0" applyNumberFormat="1" applyFont="1" applyBorder="1" applyAlignment="1">
      <alignment vertical="center" wrapText="1"/>
    </xf>
    <xf numFmtId="164" fontId="20" fillId="0" borderId="3" xfId="0" applyNumberFormat="1" applyFont="1" applyBorder="1" applyAlignment="1">
      <alignment vertical="center" wrapText="1"/>
    </xf>
    <xf numFmtId="164" fontId="20" fillId="0" borderId="20" xfId="0" applyNumberFormat="1" applyFont="1" applyBorder="1" applyAlignment="1">
      <alignment vertical="center" wrapText="1"/>
    </xf>
    <xf numFmtId="0" fontId="19" fillId="0" borderId="1" xfId="0" applyFont="1" applyBorder="1" applyAlignment="1">
      <alignment vertical="center" wrapText="1"/>
    </xf>
    <xf numFmtId="164" fontId="20" fillId="0" borderId="1" xfId="0" applyNumberFormat="1" applyFont="1" applyBorder="1" applyAlignment="1">
      <alignment vertical="center" wrapText="1"/>
    </xf>
    <xf numFmtId="164" fontId="20" fillId="0" borderId="18" xfId="0" applyNumberFormat="1" applyFont="1" applyBorder="1" applyAlignment="1">
      <alignment vertical="center" wrapText="1"/>
    </xf>
    <xf numFmtId="2" fontId="0" fillId="0" borderId="12" xfId="0" applyNumberFormat="1" applyBorder="1" applyAlignment="1">
      <alignment horizontal="center"/>
    </xf>
    <xf numFmtId="0" fontId="1" fillId="0" borderId="23" xfId="0" applyFont="1" applyBorder="1" applyAlignment="1">
      <alignment horizontal="center"/>
    </xf>
    <xf numFmtId="0" fontId="0" fillId="0" borderId="23" xfId="0" applyBorder="1" applyAlignment="1">
      <alignment horizontal="center"/>
    </xf>
    <xf numFmtId="0" fontId="0" fillId="0" borderId="10" xfId="0" applyBorder="1" applyAlignment="1">
      <alignment horizontal="center"/>
    </xf>
    <xf numFmtId="0" fontId="0" fillId="0" borderId="21" xfId="0" applyBorder="1"/>
    <xf numFmtId="0" fontId="8" fillId="0" borderId="25" xfId="0" applyFont="1" applyBorder="1" applyAlignment="1">
      <alignment horizontal="center"/>
    </xf>
    <xf numFmtId="167" fontId="0" fillId="0" borderId="0" xfId="0" applyNumberFormat="1"/>
    <xf numFmtId="0" fontId="13" fillId="0" borderId="17" xfId="0" applyFont="1" applyBorder="1" applyAlignment="1">
      <alignment vertical="center" wrapText="1"/>
    </xf>
    <xf numFmtId="0" fontId="13" fillId="0" borderId="16" xfId="0" applyFont="1" applyBorder="1" applyAlignment="1">
      <alignment vertical="center" wrapText="1"/>
    </xf>
    <xf numFmtId="0" fontId="17" fillId="0" borderId="17" xfId="0" applyFont="1" applyBorder="1" applyAlignment="1">
      <alignment vertical="center" wrapText="1"/>
    </xf>
    <xf numFmtId="0" fontId="17" fillId="0" borderId="16" xfId="0" applyFont="1" applyBorder="1" applyAlignment="1">
      <alignment vertical="center" wrapText="1"/>
    </xf>
    <xf numFmtId="0" fontId="15" fillId="3" borderId="18" xfId="0" applyFont="1" applyFill="1" applyBorder="1" applyAlignment="1">
      <alignment horizontal="left" vertical="center"/>
    </xf>
    <xf numFmtId="0" fontId="15" fillId="3" borderId="19" xfId="0" applyFont="1" applyFill="1" applyBorder="1" applyAlignment="1">
      <alignment horizontal="left" vertical="center"/>
    </xf>
    <xf numFmtId="0" fontId="15" fillId="3" borderId="20" xfId="0" applyFont="1" applyFill="1" applyBorder="1" applyAlignment="1">
      <alignment horizontal="left" vertical="center"/>
    </xf>
    <xf numFmtId="0" fontId="15" fillId="3" borderId="10" xfId="0" applyFont="1" applyFill="1" applyBorder="1" applyAlignment="1">
      <alignment horizontal="left" vertical="center"/>
    </xf>
    <xf numFmtId="0" fontId="15" fillId="3" borderId="11" xfId="0" applyFont="1" applyFill="1" applyBorder="1" applyAlignment="1">
      <alignment horizontal="left" vertical="center"/>
    </xf>
    <xf numFmtId="0" fontId="15" fillId="3" borderId="12" xfId="0" applyFont="1" applyFill="1" applyBorder="1" applyAlignment="1">
      <alignment horizontal="left" vertical="center"/>
    </xf>
    <xf numFmtId="0" fontId="5" fillId="5" borderId="18" xfId="0" applyFont="1" applyFill="1" applyBorder="1" applyAlignment="1">
      <alignment horizontal="center" vertical="center"/>
    </xf>
    <xf numFmtId="0" fontId="2" fillId="5" borderId="19" xfId="0" applyFont="1" applyFill="1" applyBorder="1" applyAlignment="1">
      <alignment horizontal="center" vertical="center"/>
    </xf>
    <xf numFmtId="0" fontId="2" fillId="5" borderId="20" xfId="0" applyFont="1" applyFill="1" applyBorder="1" applyAlignment="1">
      <alignment horizontal="center" vertical="center"/>
    </xf>
    <xf numFmtId="0" fontId="2" fillId="5" borderId="8" xfId="0" applyFont="1" applyFill="1" applyBorder="1" applyAlignment="1">
      <alignment horizontal="center" vertical="center"/>
    </xf>
    <xf numFmtId="0" fontId="2" fillId="5" borderId="0" xfId="0" applyFont="1" applyFill="1" applyAlignment="1">
      <alignment horizontal="center" vertical="center"/>
    </xf>
    <xf numFmtId="0" fontId="2" fillId="5" borderId="9" xfId="0" applyFont="1" applyFill="1" applyBorder="1" applyAlignment="1">
      <alignment horizontal="center" vertical="center"/>
    </xf>
    <xf numFmtId="0" fontId="0" fillId="0" borderId="0" xfId="0" applyNumberFormat="1" applyFill="1" applyBorder="1" applyAlignment="1"/>
    <xf numFmtId="0" fontId="0" fillId="0" borderId="0" xfId="0" applyFill="1" applyBorder="1" applyAlignment="1"/>
    <xf numFmtId="0" fontId="0" fillId="0" borderId="21" xfId="0" applyFill="1" applyBorder="1" applyAlignment="1"/>
    <xf numFmtId="0" fontId="8" fillId="0" borderId="25" xfId="0" applyFont="1" applyFill="1" applyBorder="1" applyAlignment="1">
      <alignment horizontal="center"/>
    </xf>
    <xf numFmtId="2" fontId="0" fillId="0" borderId="0" xfId="0" applyNumberFormat="1" applyFill="1" applyBorder="1" applyAlignment="1"/>
  </cellXfs>
  <cellStyles count="1">
    <cellStyle name="Normal" xfId="0" builtinId="0"/>
  </cellStyles>
  <dxfs count="17">
    <dxf>
      <font>
        <b val="0"/>
        <i val="0"/>
        <strike val="0"/>
        <condense val="0"/>
        <extend val="0"/>
        <outline val="0"/>
        <shadow val="0"/>
        <u val="none"/>
        <vertAlign val="baseline"/>
        <sz val="12"/>
        <color auto="1"/>
        <name val="Times New Roman"/>
        <family val="1"/>
        <scheme val="none"/>
      </font>
      <numFmt numFmtId="164" formatCode="0.000"/>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auto="1"/>
        <name val="Times New Roman"/>
        <family val="1"/>
        <scheme val="none"/>
      </font>
      <numFmt numFmtId="164" formatCode="0.000"/>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family val="1"/>
        <scheme val="none"/>
      </font>
      <numFmt numFmtId="164" formatCode="0.000"/>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family val="1"/>
        <scheme val="none"/>
      </font>
      <numFmt numFmtId="164" formatCode="0.000"/>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rder>
    </dxf>
    <dxf>
      <border outline="0">
        <bottom style="thin">
          <color indexed="64"/>
        </bottom>
      </border>
    </dxf>
    <dxf>
      <numFmt numFmtId="164" formatCode="0.000"/>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auto="1"/>
        <name val="Arial"/>
        <family val="2"/>
        <scheme val="none"/>
      </font>
      <numFmt numFmtId="2" formatCode="0.00"/>
      <alignment horizontal="center" vertical="bottom" textRotation="0" wrapText="0" indent="0" justifyLastLine="0" shrinkToFit="0" readingOrder="0"/>
      <border diagonalUp="0" diagonalDown="0" outline="0">
        <left style="thin">
          <color indexed="64"/>
        </left>
        <right style="thin">
          <color indexed="64"/>
        </right>
        <top/>
        <bottom/>
      </border>
    </dxf>
    <dxf>
      <numFmt numFmtId="2" formatCode="0.00"/>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CA"/>
              <a:t>Normal Density Curve</a:t>
            </a:r>
          </a:p>
        </c:rich>
      </c:tx>
      <c:layout>
        <c:manualLayout>
          <c:xMode val="edge"/>
          <c:yMode val="edge"/>
          <c:x val="0.28888956578686853"/>
          <c:y val="3.3742308339723567E-2"/>
        </c:manualLayout>
      </c:layout>
      <c:overlay val="0"/>
      <c:spPr>
        <a:noFill/>
        <a:ln w="25400">
          <a:noFill/>
        </a:ln>
      </c:spPr>
    </c:title>
    <c:autoTitleDeleted val="0"/>
    <c:plotArea>
      <c:layout>
        <c:manualLayout>
          <c:layoutTarget val="inner"/>
          <c:xMode val="edge"/>
          <c:yMode val="edge"/>
          <c:x val="0.11358052078636378"/>
          <c:y val="0.20552147239263804"/>
          <c:w val="0.82469334657925009"/>
          <c:h val="0.59509202453987731"/>
        </c:manualLayout>
      </c:layout>
      <c:scatterChart>
        <c:scatterStyle val="lineMarker"/>
        <c:varyColors val="0"/>
        <c:ser>
          <c:idx val="0"/>
          <c:order val="0"/>
          <c:spPr>
            <a:ln w="12700">
              <a:solidFill>
                <a:srgbClr val="000080"/>
              </a:solidFill>
              <a:prstDash val="solid"/>
            </a:ln>
          </c:spPr>
          <c:marker>
            <c:symbol val="dot"/>
            <c:size val="2"/>
            <c:spPr>
              <a:solidFill>
                <a:srgbClr val="FF0000"/>
              </a:solidFill>
              <a:ln>
                <a:solidFill>
                  <a:srgbClr val="FF0000"/>
                </a:solidFill>
                <a:prstDash val="solid"/>
              </a:ln>
            </c:spPr>
          </c:marker>
          <c:xVal>
            <c:numRef>
              <c:f>'Normal Density'!$A$161:$A$661</c:f>
              <c:numCache>
                <c:formatCode>General</c:formatCode>
                <c:ptCount val="501"/>
                <c:pt idx="0">
                  <c:v>109</c:v>
                </c:pt>
                <c:pt idx="1">
                  <c:v>109.084</c:v>
                </c:pt>
                <c:pt idx="2">
                  <c:v>109.16800000000001</c:v>
                </c:pt>
                <c:pt idx="3">
                  <c:v>109.25200000000001</c:v>
                </c:pt>
                <c:pt idx="4">
                  <c:v>109.33600000000001</c:v>
                </c:pt>
                <c:pt idx="5">
                  <c:v>109.42000000000002</c:v>
                </c:pt>
                <c:pt idx="6">
                  <c:v>109.50400000000002</c:v>
                </c:pt>
                <c:pt idx="7">
                  <c:v>109.58800000000002</c:v>
                </c:pt>
                <c:pt idx="8">
                  <c:v>109.67200000000003</c:v>
                </c:pt>
                <c:pt idx="9">
                  <c:v>109.75600000000003</c:v>
                </c:pt>
                <c:pt idx="10">
                  <c:v>109.84000000000003</c:v>
                </c:pt>
                <c:pt idx="11">
                  <c:v>109.92400000000004</c:v>
                </c:pt>
                <c:pt idx="12">
                  <c:v>110.00800000000004</c:v>
                </c:pt>
                <c:pt idx="13">
                  <c:v>110.09200000000004</c:v>
                </c:pt>
                <c:pt idx="14">
                  <c:v>110.17600000000004</c:v>
                </c:pt>
                <c:pt idx="15">
                  <c:v>110.26000000000005</c:v>
                </c:pt>
                <c:pt idx="16">
                  <c:v>110.34400000000005</c:v>
                </c:pt>
                <c:pt idx="17">
                  <c:v>110.42800000000005</c:v>
                </c:pt>
                <c:pt idx="18">
                  <c:v>110.51200000000006</c:v>
                </c:pt>
                <c:pt idx="19">
                  <c:v>110.59600000000006</c:v>
                </c:pt>
                <c:pt idx="20">
                  <c:v>110.68000000000006</c:v>
                </c:pt>
                <c:pt idx="21">
                  <c:v>110.76400000000007</c:v>
                </c:pt>
                <c:pt idx="22">
                  <c:v>110.84800000000007</c:v>
                </c:pt>
                <c:pt idx="23">
                  <c:v>110.93200000000007</c:v>
                </c:pt>
                <c:pt idx="24">
                  <c:v>111.01600000000008</c:v>
                </c:pt>
                <c:pt idx="25">
                  <c:v>111.10000000000008</c:v>
                </c:pt>
                <c:pt idx="26">
                  <c:v>111.18400000000008</c:v>
                </c:pt>
                <c:pt idx="27">
                  <c:v>111.26800000000009</c:v>
                </c:pt>
                <c:pt idx="28">
                  <c:v>111.35200000000009</c:v>
                </c:pt>
                <c:pt idx="29">
                  <c:v>111.43600000000009</c:v>
                </c:pt>
                <c:pt idx="30">
                  <c:v>111.5200000000001</c:v>
                </c:pt>
                <c:pt idx="31">
                  <c:v>111.6040000000001</c:v>
                </c:pt>
                <c:pt idx="32">
                  <c:v>111.6880000000001</c:v>
                </c:pt>
                <c:pt idx="33">
                  <c:v>111.77200000000011</c:v>
                </c:pt>
                <c:pt idx="34">
                  <c:v>111.85600000000011</c:v>
                </c:pt>
                <c:pt idx="35">
                  <c:v>111.94000000000011</c:v>
                </c:pt>
                <c:pt idx="36">
                  <c:v>112.02400000000011</c:v>
                </c:pt>
                <c:pt idx="37">
                  <c:v>112.10800000000012</c:v>
                </c:pt>
                <c:pt idx="38">
                  <c:v>112.19200000000012</c:v>
                </c:pt>
                <c:pt idx="39">
                  <c:v>112.27600000000012</c:v>
                </c:pt>
                <c:pt idx="40">
                  <c:v>112.36000000000013</c:v>
                </c:pt>
                <c:pt idx="41">
                  <c:v>112.44400000000013</c:v>
                </c:pt>
                <c:pt idx="42">
                  <c:v>112.52800000000013</c:v>
                </c:pt>
                <c:pt idx="43">
                  <c:v>112.61200000000014</c:v>
                </c:pt>
                <c:pt idx="44">
                  <c:v>112.69600000000014</c:v>
                </c:pt>
                <c:pt idx="45">
                  <c:v>112.78000000000014</c:v>
                </c:pt>
                <c:pt idx="46">
                  <c:v>112.86400000000015</c:v>
                </c:pt>
                <c:pt idx="47">
                  <c:v>112.94800000000015</c:v>
                </c:pt>
                <c:pt idx="48">
                  <c:v>113.03200000000015</c:v>
                </c:pt>
                <c:pt idx="49">
                  <c:v>113.11600000000016</c:v>
                </c:pt>
                <c:pt idx="50">
                  <c:v>113.20000000000016</c:v>
                </c:pt>
                <c:pt idx="51">
                  <c:v>113.28400000000016</c:v>
                </c:pt>
                <c:pt idx="52">
                  <c:v>113.36800000000017</c:v>
                </c:pt>
                <c:pt idx="53">
                  <c:v>113.45200000000017</c:v>
                </c:pt>
                <c:pt idx="54">
                  <c:v>113.53600000000017</c:v>
                </c:pt>
                <c:pt idx="55">
                  <c:v>113.62000000000018</c:v>
                </c:pt>
                <c:pt idx="56">
                  <c:v>113.70400000000018</c:v>
                </c:pt>
                <c:pt idx="57">
                  <c:v>113.78800000000018</c:v>
                </c:pt>
                <c:pt idx="58">
                  <c:v>113.87200000000018</c:v>
                </c:pt>
                <c:pt idx="59">
                  <c:v>113.95600000000019</c:v>
                </c:pt>
                <c:pt idx="60">
                  <c:v>114.04000000000019</c:v>
                </c:pt>
                <c:pt idx="61">
                  <c:v>114.12400000000019</c:v>
                </c:pt>
                <c:pt idx="62">
                  <c:v>114.2080000000002</c:v>
                </c:pt>
                <c:pt idx="63">
                  <c:v>114.2920000000002</c:v>
                </c:pt>
                <c:pt idx="64">
                  <c:v>114.3760000000002</c:v>
                </c:pt>
                <c:pt idx="65">
                  <c:v>114.46000000000021</c:v>
                </c:pt>
                <c:pt idx="66">
                  <c:v>114.54400000000021</c:v>
                </c:pt>
                <c:pt idx="67">
                  <c:v>114.62800000000021</c:v>
                </c:pt>
                <c:pt idx="68">
                  <c:v>114.71200000000022</c:v>
                </c:pt>
                <c:pt idx="69">
                  <c:v>114.79600000000022</c:v>
                </c:pt>
                <c:pt idx="70">
                  <c:v>114.88000000000022</c:v>
                </c:pt>
                <c:pt idx="71">
                  <c:v>114.96400000000023</c:v>
                </c:pt>
                <c:pt idx="72">
                  <c:v>115.04800000000023</c:v>
                </c:pt>
                <c:pt idx="73">
                  <c:v>115.13200000000023</c:v>
                </c:pt>
                <c:pt idx="74">
                  <c:v>115.21600000000024</c:v>
                </c:pt>
                <c:pt idx="75">
                  <c:v>115.30000000000024</c:v>
                </c:pt>
                <c:pt idx="76">
                  <c:v>115.38400000000024</c:v>
                </c:pt>
                <c:pt idx="77">
                  <c:v>115.46800000000025</c:v>
                </c:pt>
                <c:pt idx="78">
                  <c:v>115.55200000000025</c:v>
                </c:pt>
                <c:pt idx="79">
                  <c:v>115.63600000000025</c:v>
                </c:pt>
                <c:pt idx="80">
                  <c:v>115.72000000000025</c:v>
                </c:pt>
                <c:pt idx="81">
                  <c:v>115.80400000000026</c:v>
                </c:pt>
                <c:pt idx="82">
                  <c:v>115.88800000000026</c:v>
                </c:pt>
                <c:pt idx="83">
                  <c:v>115.97200000000026</c:v>
                </c:pt>
                <c:pt idx="84">
                  <c:v>116.05600000000027</c:v>
                </c:pt>
                <c:pt idx="85">
                  <c:v>116.14000000000027</c:v>
                </c:pt>
                <c:pt idx="86">
                  <c:v>116.22400000000027</c:v>
                </c:pt>
                <c:pt idx="87">
                  <c:v>116.30800000000028</c:v>
                </c:pt>
                <c:pt idx="88">
                  <c:v>116.39200000000028</c:v>
                </c:pt>
                <c:pt idx="89">
                  <c:v>116.47600000000028</c:v>
                </c:pt>
                <c:pt idx="90">
                  <c:v>116.56000000000029</c:v>
                </c:pt>
                <c:pt idx="91">
                  <c:v>116.64400000000029</c:v>
                </c:pt>
                <c:pt idx="92">
                  <c:v>116.72800000000029</c:v>
                </c:pt>
                <c:pt idx="93">
                  <c:v>116.8120000000003</c:v>
                </c:pt>
                <c:pt idx="94">
                  <c:v>116.8960000000003</c:v>
                </c:pt>
                <c:pt idx="95">
                  <c:v>116.9800000000003</c:v>
                </c:pt>
                <c:pt idx="96">
                  <c:v>117.06400000000031</c:v>
                </c:pt>
                <c:pt idx="97">
                  <c:v>117.14800000000031</c:v>
                </c:pt>
                <c:pt idx="98">
                  <c:v>117.23200000000031</c:v>
                </c:pt>
                <c:pt idx="99">
                  <c:v>117.31600000000032</c:v>
                </c:pt>
                <c:pt idx="100">
                  <c:v>117.40000000000032</c:v>
                </c:pt>
                <c:pt idx="101">
                  <c:v>117.48400000000032</c:v>
                </c:pt>
                <c:pt idx="102">
                  <c:v>117.56800000000032</c:v>
                </c:pt>
                <c:pt idx="103">
                  <c:v>117.65200000000033</c:v>
                </c:pt>
                <c:pt idx="104">
                  <c:v>117.73600000000033</c:v>
                </c:pt>
                <c:pt idx="105">
                  <c:v>117.82000000000033</c:v>
                </c:pt>
                <c:pt idx="106">
                  <c:v>117.90400000000034</c:v>
                </c:pt>
                <c:pt idx="107">
                  <c:v>117.98800000000034</c:v>
                </c:pt>
                <c:pt idx="108">
                  <c:v>118.07200000000034</c:v>
                </c:pt>
                <c:pt idx="109">
                  <c:v>118.15600000000035</c:v>
                </c:pt>
                <c:pt idx="110">
                  <c:v>118.24000000000035</c:v>
                </c:pt>
                <c:pt idx="111">
                  <c:v>118.32400000000035</c:v>
                </c:pt>
                <c:pt idx="112">
                  <c:v>118.40800000000036</c:v>
                </c:pt>
                <c:pt idx="113">
                  <c:v>118.49200000000036</c:v>
                </c:pt>
                <c:pt idx="114">
                  <c:v>118.57600000000036</c:v>
                </c:pt>
                <c:pt idx="115">
                  <c:v>118.66000000000037</c:v>
                </c:pt>
                <c:pt idx="116">
                  <c:v>118.74400000000037</c:v>
                </c:pt>
                <c:pt idx="117">
                  <c:v>118.82800000000037</c:v>
                </c:pt>
                <c:pt idx="118">
                  <c:v>118.91200000000038</c:v>
                </c:pt>
                <c:pt idx="119">
                  <c:v>118.99600000000038</c:v>
                </c:pt>
                <c:pt idx="120">
                  <c:v>119.08000000000038</c:v>
                </c:pt>
                <c:pt idx="121">
                  <c:v>119.16400000000039</c:v>
                </c:pt>
                <c:pt idx="122">
                  <c:v>119.24800000000039</c:v>
                </c:pt>
                <c:pt idx="123">
                  <c:v>119.33200000000039</c:v>
                </c:pt>
                <c:pt idx="124">
                  <c:v>119.41600000000039</c:v>
                </c:pt>
                <c:pt idx="125">
                  <c:v>119.5000000000004</c:v>
                </c:pt>
                <c:pt idx="126">
                  <c:v>119.5840000000004</c:v>
                </c:pt>
                <c:pt idx="127">
                  <c:v>119.6680000000004</c:v>
                </c:pt>
                <c:pt idx="128">
                  <c:v>119.75200000000041</c:v>
                </c:pt>
                <c:pt idx="129">
                  <c:v>119.83600000000041</c:v>
                </c:pt>
                <c:pt idx="130">
                  <c:v>119.92000000000041</c:v>
                </c:pt>
                <c:pt idx="131">
                  <c:v>120.00400000000042</c:v>
                </c:pt>
                <c:pt idx="132">
                  <c:v>120.08800000000042</c:v>
                </c:pt>
                <c:pt idx="133">
                  <c:v>120.17200000000042</c:v>
                </c:pt>
                <c:pt idx="134">
                  <c:v>120.25600000000043</c:v>
                </c:pt>
                <c:pt idx="135">
                  <c:v>120.34000000000043</c:v>
                </c:pt>
                <c:pt idx="136">
                  <c:v>120.42400000000043</c:v>
                </c:pt>
                <c:pt idx="137">
                  <c:v>120.50800000000044</c:v>
                </c:pt>
                <c:pt idx="138">
                  <c:v>120.59200000000044</c:v>
                </c:pt>
                <c:pt idx="139">
                  <c:v>120.67600000000044</c:v>
                </c:pt>
                <c:pt idx="140">
                  <c:v>120.76000000000045</c:v>
                </c:pt>
                <c:pt idx="141">
                  <c:v>120.84400000000045</c:v>
                </c:pt>
                <c:pt idx="142">
                  <c:v>120.92800000000045</c:v>
                </c:pt>
                <c:pt idx="143">
                  <c:v>121.01200000000046</c:v>
                </c:pt>
                <c:pt idx="144">
                  <c:v>121.09600000000046</c:v>
                </c:pt>
                <c:pt idx="145">
                  <c:v>121.18000000000046</c:v>
                </c:pt>
                <c:pt idx="146">
                  <c:v>121.26400000000046</c:v>
                </c:pt>
                <c:pt idx="147">
                  <c:v>121.34800000000047</c:v>
                </c:pt>
                <c:pt idx="148">
                  <c:v>121.43200000000047</c:v>
                </c:pt>
                <c:pt idx="149">
                  <c:v>121.51600000000047</c:v>
                </c:pt>
                <c:pt idx="150">
                  <c:v>121.60000000000048</c:v>
                </c:pt>
                <c:pt idx="151">
                  <c:v>121.68400000000048</c:v>
                </c:pt>
                <c:pt idx="152">
                  <c:v>121.76800000000048</c:v>
                </c:pt>
                <c:pt idx="153">
                  <c:v>121.85200000000049</c:v>
                </c:pt>
                <c:pt idx="154">
                  <c:v>121.93600000000049</c:v>
                </c:pt>
                <c:pt idx="155">
                  <c:v>122.02000000000049</c:v>
                </c:pt>
                <c:pt idx="156">
                  <c:v>122.1040000000005</c:v>
                </c:pt>
                <c:pt idx="157">
                  <c:v>122.1880000000005</c:v>
                </c:pt>
                <c:pt idx="158">
                  <c:v>122.2720000000005</c:v>
                </c:pt>
                <c:pt idx="159">
                  <c:v>122.35600000000051</c:v>
                </c:pt>
                <c:pt idx="160">
                  <c:v>122.44000000000051</c:v>
                </c:pt>
                <c:pt idx="161">
                  <c:v>122.52400000000051</c:v>
                </c:pt>
                <c:pt idx="162">
                  <c:v>122.60800000000052</c:v>
                </c:pt>
                <c:pt idx="163">
                  <c:v>122.69200000000052</c:v>
                </c:pt>
                <c:pt idx="164">
                  <c:v>122.77600000000052</c:v>
                </c:pt>
                <c:pt idx="165">
                  <c:v>122.86000000000053</c:v>
                </c:pt>
                <c:pt idx="166">
                  <c:v>122.94400000000053</c:v>
                </c:pt>
                <c:pt idx="167">
                  <c:v>123.02800000000053</c:v>
                </c:pt>
                <c:pt idx="168">
                  <c:v>123.11200000000053</c:v>
                </c:pt>
                <c:pt idx="169">
                  <c:v>123.19600000000054</c:v>
                </c:pt>
                <c:pt idx="170">
                  <c:v>123.28000000000054</c:v>
                </c:pt>
                <c:pt idx="171">
                  <c:v>123.36400000000054</c:v>
                </c:pt>
                <c:pt idx="172">
                  <c:v>123.44800000000055</c:v>
                </c:pt>
                <c:pt idx="173">
                  <c:v>123.53200000000055</c:v>
                </c:pt>
                <c:pt idx="174">
                  <c:v>123.61600000000055</c:v>
                </c:pt>
                <c:pt idx="175">
                  <c:v>123.70000000000056</c:v>
                </c:pt>
                <c:pt idx="176">
                  <c:v>123.78400000000056</c:v>
                </c:pt>
                <c:pt idx="177">
                  <c:v>123.86800000000056</c:v>
                </c:pt>
                <c:pt idx="178">
                  <c:v>123.95200000000057</c:v>
                </c:pt>
                <c:pt idx="179">
                  <c:v>124.03600000000057</c:v>
                </c:pt>
                <c:pt idx="180">
                  <c:v>124.12000000000057</c:v>
                </c:pt>
                <c:pt idx="181">
                  <c:v>124.20400000000058</c:v>
                </c:pt>
                <c:pt idx="182">
                  <c:v>124.28800000000058</c:v>
                </c:pt>
                <c:pt idx="183">
                  <c:v>124.37200000000058</c:v>
                </c:pt>
                <c:pt idx="184">
                  <c:v>124.45600000000059</c:v>
                </c:pt>
                <c:pt idx="185">
                  <c:v>124.54000000000059</c:v>
                </c:pt>
                <c:pt idx="186">
                  <c:v>124.62400000000059</c:v>
                </c:pt>
                <c:pt idx="187">
                  <c:v>124.7080000000006</c:v>
                </c:pt>
                <c:pt idx="188">
                  <c:v>124.7920000000006</c:v>
                </c:pt>
                <c:pt idx="189">
                  <c:v>124.8760000000006</c:v>
                </c:pt>
                <c:pt idx="190">
                  <c:v>124.9600000000006</c:v>
                </c:pt>
                <c:pt idx="191">
                  <c:v>125.04400000000061</c:v>
                </c:pt>
                <c:pt idx="192">
                  <c:v>125.12800000000061</c:v>
                </c:pt>
                <c:pt idx="193">
                  <c:v>125.21200000000061</c:v>
                </c:pt>
                <c:pt idx="194">
                  <c:v>125.29600000000062</c:v>
                </c:pt>
                <c:pt idx="195">
                  <c:v>125.38000000000062</c:v>
                </c:pt>
                <c:pt idx="196">
                  <c:v>125.46400000000062</c:v>
                </c:pt>
                <c:pt idx="197">
                  <c:v>125.54800000000063</c:v>
                </c:pt>
                <c:pt idx="198">
                  <c:v>125.63200000000063</c:v>
                </c:pt>
                <c:pt idx="199">
                  <c:v>125.71600000000063</c:v>
                </c:pt>
                <c:pt idx="200">
                  <c:v>125.80000000000064</c:v>
                </c:pt>
                <c:pt idx="201">
                  <c:v>125.88400000000064</c:v>
                </c:pt>
                <c:pt idx="202">
                  <c:v>125.96800000000064</c:v>
                </c:pt>
                <c:pt idx="203">
                  <c:v>126.05200000000065</c:v>
                </c:pt>
                <c:pt idx="204">
                  <c:v>126.13600000000065</c:v>
                </c:pt>
                <c:pt idx="205">
                  <c:v>126.22000000000065</c:v>
                </c:pt>
                <c:pt idx="206">
                  <c:v>126.30400000000066</c:v>
                </c:pt>
                <c:pt idx="207">
                  <c:v>126.38800000000066</c:v>
                </c:pt>
                <c:pt idx="208">
                  <c:v>126.47200000000066</c:v>
                </c:pt>
                <c:pt idx="209">
                  <c:v>126.55600000000067</c:v>
                </c:pt>
                <c:pt idx="210">
                  <c:v>126.64000000000067</c:v>
                </c:pt>
                <c:pt idx="211">
                  <c:v>126.72400000000067</c:v>
                </c:pt>
                <c:pt idx="212">
                  <c:v>126.80800000000067</c:v>
                </c:pt>
                <c:pt idx="213">
                  <c:v>126.89200000000068</c:v>
                </c:pt>
                <c:pt idx="214">
                  <c:v>126.97600000000068</c:v>
                </c:pt>
                <c:pt idx="215">
                  <c:v>127.06000000000068</c:v>
                </c:pt>
                <c:pt idx="216">
                  <c:v>127.14400000000069</c:v>
                </c:pt>
                <c:pt idx="217">
                  <c:v>127.22800000000069</c:v>
                </c:pt>
                <c:pt idx="218">
                  <c:v>127.31200000000069</c:v>
                </c:pt>
                <c:pt idx="219">
                  <c:v>127.3960000000007</c:v>
                </c:pt>
                <c:pt idx="220">
                  <c:v>127.4800000000007</c:v>
                </c:pt>
                <c:pt idx="221">
                  <c:v>127.5640000000007</c:v>
                </c:pt>
                <c:pt idx="222">
                  <c:v>127.64800000000071</c:v>
                </c:pt>
                <c:pt idx="223">
                  <c:v>127.73200000000071</c:v>
                </c:pt>
                <c:pt idx="224">
                  <c:v>127.81600000000071</c:v>
                </c:pt>
                <c:pt idx="225">
                  <c:v>127.90000000000072</c:v>
                </c:pt>
                <c:pt idx="226">
                  <c:v>127.98400000000072</c:v>
                </c:pt>
                <c:pt idx="227">
                  <c:v>128.06800000000072</c:v>
                </c:pt>
                <c:pt idx="228">
                  <c:v>128.15200000000073</c:v>
                </c:pt>
                <c:pt idx="229">
                  <c:v>128.23600000000073</c:v>
                </c:pt>
                <c:pt idx="230">
                  <c:v>128.32000000000073</c:v>
                </c:pt>
                <c:pt idx="231">
                  <c:v>128.40400000000074</c:v>
                </c:pt>
                <c:pt idx="232">
                  <c:v>128.48800000000074</c:v>
                </c:pt>
                <c:pt idx="233">
                  <c:v>128.57200000000074</c:v>
                </c:pt>
                <c:pt idx="234">
                  <c:v>128.65600000000074</c:v>
                </c:pt>
                <c:pt idx="235">
                  <c:v>128.74000000000075</c:v>
                </c:pt>
                <c:pt idx="236">
                  <c:v>128.82400000000075</c:v>
                </c:pt>
                <c:pt idx="237">
                  <c:v>128.90800000000075</c:v>
                </c:pt>
                <c:pt idx="238">
                  <c:v>128.99200000000076</c:v>
                </c:pt>
                <c:pt idx="239">
                  <c:v>129.07600000000076</c:v>
                </c:pt>
                <c:pt idx="240">
                  <c:v>129.16000000000076</c:v>
                </c:pt>
                <c:pt idx="241">
                  <c:v>129.24400000000077</c:v>
                </c:pt>
                <c:pt idx="242">
                  <c:v>129.32800000000077</c:v>
                </c:pt>
                <c:pt idx="243">
                  <c:v>129.41200000000077</c:v>
                </c:pt>
                <c:pt idx="244">
                  <c:v>129.49600000000078</c:v>
                </c:pt>
                <c:pt idx="245">
                  <c:v>129.58000000000078</c:v>
                </c:pt>
                <c:pt idx="246">
                  <c:v>129.66400000000078</c:v>
                </c:pt>
                <c:pt idx="247">
                  <c:v>129.74800000000079</c:v>
                </c:pt>
                <c:pt idx="248">
                  <c:v>129.83200000000079</c:v>
                </c:pt>
                <c:pt idx="249">
                  <c:v>129.91600000000079</c:v>
                </c:pt>
                <c:pt idx="250">
                  <c:v>130.0000000000008</c:v>
                </c:pt>
                <c:pt idx="251">
                  <c:v>130.0840000000008</c:v>
                </c:pt>
                <c:pt idx="252">
                  <c:v>130.1680000000008</c:v>
                </c:pt>
                <c:pt idx="253">
                  <c:v>130.25200000000081</c:v>
                </c:pt>
                <c:pt idx="254">
                  <c:v>130.33600000000081</c:v>
                </c:pt>
                <c:pt idx="255">
                  <c:v>130.42000000000081</c:v>
                </c:pt>
                <c:pt idx="256">
                  <c:v>130.50400000000081</c:v>
                </c:pt>
                <c:pt idx="257">
                  <c:v>130.58800000000082</c:v>
                </c:pt>
                <c:pt idx="258">
                  <c:v>130.67200000000082</c:v>
                </c:pt>
                <c:pt idx="259">
                  <c:v>130.75600000000082</c:v>
                </c:pt>
                <c:pt idx="260">
                  <c:v>130.84000000000083</c:v>
                </c:pt>
                <c:pt idx="261">
                  <c:v>130.92400000000083</c:v>
                </c:pt>
                <c:pt idx="262">
                  <c:v>131.00800000000083</c:v>
                </c:pt>
                <c:pt idx="263">
                  <c:v>131.09200000000084</c:v>
                </c:pt>
                <c:pt idx="264">
                  <c:v>131.17600000000084</c:v>
                </c:pt>
                <c:pt idx="265">
                  <c:v>131.26000000000084</c:v>
                </c:pt>
                <c:pt idx="266">
                  <c:v>131.34400000000085</c:v>
                </c:pt>
                <c:pt idx="267">
                  <c:v>131.42800000000085</c:v>
                </c:pt>
                <c:pt idx="268">
                  <c:v>131.51200000000085</c:v>
                </c:pt>
                <c:pt idx="269">
                  <c:v>131.59600000000086</c:v>
                </c:pt>
                <c:pt idx="270">
                  <c:v>131.68000000000086</c:v>
                </c:pt>
                <c:pt idx="271">
                  <c:v>131.76400000000086</c:v>
                </c:pt>
                <c:pt idx="272">
                  <c:v>131.84800000000087</c:v>
                </c:pt>
                <c:pt idx="273">
                  <c:v>131.93200000000087</c:v>
                </c:pt>
                <c:pt idx="274">
                  <c:v>132.01600000000087</c:v>
                </c:pt>
                <c:pt idx="275">
                  <c:v>132.10000000000088</c:v>
                </c:pt>
                <c:pt idx="276">
                  <c:v>132.18400000000088</c:v>
                </c:pt>
                <c:pt idx="277">
                  <c:v>132.26800000000088</c:v>
                </c:pt>
                <c:pt idx="278">
                  <c:v>132.35200000000088</c:v>
                </c:pt>
                <c:pt idx="279">
                  <c:v>132.43600000000089</c:v>
                </c:pt>
                <c:pt idx="280">
                  <c:v>132.52000000000089</c:v>
                </c:pt>
                <c:pt idx="281">
                  <c:v>132.60400000000089</c:v>
                </c:pt>
                <c:pt idx="282">
                  <c:v>132.6880000000009</c:v>
                </c:pt>
                <c:pt idx="283">
                  <c:v>132.7720000000009</c:v>
                </c:pt>
                <c:pt idx="284">
                  <c:v>132.8560000000009</c:v>
                </c:pt>
                <c:pt idx="285">
                  <c:v>132.94000000000091</c:v>
                </c:pt>
                <c:pt idx="286">
                  <c:v>133.02400000000091</c:v>
                </c:pt>
                <c:pt idx="287">
                  <c:v>133.10800000000091</c:v>
                </c:pt>
                <c:pt idx="288">
                  <c:v>133.19200000000092</c:v>
                </c:pt>
                <c:pt idx="289">
                  <c:v>133.27600000000092</c:v>
                </c:pt>
                <c:pt idx="290">
                  <c:v>133.36000000000092</c:v>
                </c:pt>
                <c:pt idx="291">
                  <c:v>133.44400000000093</c:v>
                </c:pt>
                <c:pt idx="292">
                  <c:v>133.52800000000093</c:v>
                </c:pt>
                <c:pt idx="293">
                  <c:v>133.61200000000093</c:v>
                </c:pt>
                <c:pt idx="294">
                  <c:v>133.69600000000094</c:v>
                </c:pt>
                <c:pt idx="295">
                  <c:v>133.78000000000094</c:v>
                </c:pt>
                <c:pt idx="296">
                  <c:v>133.86400000000094</c:v>
                </c:pt>
                <c:pt idx="297">
                  <c:v>133.94800000000095</c:v>
                </c:pt>
                <c:pt idx="298">
                  <c:v>134.03200000000095</c:v>
                </c:pt>
                <c:pt idx="299">
                  <c:v>134.11600000000095</c:v>
                </c:pt>
                <c:pt idx="300">
                  <c:v>134.20000000000095</c:v>
                </c:pt>
                <c:pt idx="301">
                  <c:v>134.28400000000096</c:v>
                </c:pt>
                <c:pt idx="302">
                  <c:v>134.36800000000096</c:v>
                </c:pt>
                <c:pt idx="303">
                  <c:v>134.45200000000096</c:v>
                </c:pt>
                <c:pt idx="304">
                  <c:v>134.53600000000097</c:v>
                </c:pt>
                <c:pt idx="305">
                  <c:v>134.62000000000097</c:v>
                </c:pt>
                <c:pt idx="306">
                  <c:v>134.70400000000097</c:v>
                </c:pt>
                <c:pt idx="307">
                  <c:v>134.78800000000098</c:v>
                </c:pt>
                <c:pt idx="308">
                  <c:v>134.87200000000098</c:v>
                </c:pt>
                <c:pt idx="309">
                  <c:v>134.95600000000098</c:v>
                </c:pt>
                <c:pt idx="310">
                  <c:v>135.04000000000099</c:v>
                </c:pt>
                <c:pt idx="311">
                  <c:v>135.12400000000099</c:v>
                </c:pt>
                <c:pt idx="312">
                  <c:v>135.20800000000099</c:v>
                </c:pt>
                <c:pt idx="313">
                  <c:v>135.292000000001</c:v>
                </c:pt>
                <c:pt idx="314">
                  <c:v>135.376000000001</c:v>
                </c:pt>
                <c:pt idx="315">
                  <c:v>135.460000000001</c:v>
                </c:pt>
                <c:pt idx="316">
                  <c:v>135.54400000000101</c:v>
                </c:pt>
                <c:pt idx="317">
                  <c:v>135.62800000000101</c:v>
                </c:pt>
                <c:pt idx="318">
                  <c:v>135.71200000000101</c:v>
                </c:pt>
                <c:pt idx="319">
                  <c:v>135.79600000000102</c:v>
                </c:pt>
                <c:pt idx="320">
                  <c:v>135.88000000000102</c:v>
                </c:pt>
                <c:pt idx="321">
                  <c:v>135.96400000000102</c:v>
                </c:pt>
                <c:pt idx="322">
                  <c:v>136.04800000000103</c:v>
                </c:pt>
                <c:pt idx="323">
                  <c:v>136.13200000000103</c:v>
                </c:pt>
                <c:pt idx="324">
                  <c:v>136.21600000000103</c:v>
                </c:pt>
                <c:pt idx="325">
                  <c:v>136.30000000000103</c:v>
                </c:pt>
                <c:pt idx="326">
                  <c:v>136.38400000000104</c:v>
                </c:pt>
                <c:pt idx="327">
                  <c:v>136.46800000000104</c:v>
                </c:pt>
                <c:pt idx="328">
                  <c:v>136.55200000000104</c:v>
                </c:pt>
                <c:pt idx="329">
                  <c:v>136.63600000000105</c:v>
                </c:pt>
                <c:pt idx="330">
                  <c:v>136.72000000000105</c:v>
                </c:pt>
                <c:pt idx="331">
                  <c:v>136.80400000000105</c:v>
                </c:pt>
                <c:pt idx="332">
                  <c:v>136.88800000000106</c:v>
                </c:pt>
                <c:pt idx="333">
                  <c:v>136.97200000000106</c:v>
                </c:pt>
                <c:pt idx="334">
                  <c:v>137.05600000000106</c:v>
                </c:pt>
                <c:pt idx="335">
                  <c:v>137.14000000000107</c:v>
                </c:pt>
                <c:pt idx="336">
                  <c:v>137.22400000000107</c:v>
                </c:pt>
                <c:pt idx="337">
                  <c:v>137.30800000000107</c:v>
                </c:pt>
                <c:pt idx="338">
                  <c:v>137.39200000000108</c:v>
                </c:pt>
                <c:pt idx="339">
                  <c:v>137.47600000000108</c:v>
                </c:pt>
                <c:pt idx="340">
                  <c:v>137.56000000000108</c:v>
                </c:pt>
                <c:pt idx="341">
                  <c:v>137.64400000000109</c:v>
                </c:pt>
                <c:pt idx="342">
                  <c:v>137.72800000000109</c:v>
                </c:pt>
                <c:pt idx="343">
                  <c:v>137.81200000000109</c:v>
                </c:pt>
                <c:pt idx="344">
                  <c:v>137.8960000000011</c:v>
                </c:pt>
                <c:pt idx="345">
                  <c:v>137.9800000000011</c:v>
                </c:pt>
                <c:pt idx="346">
                  <c:v>138.0640000000011</c:v>
                </c:pt>
                <c:pt idx="347">
                  <c:v>138.1480000000011</c:v>
                </c:pt>
                <c:pt idx="348">
                  <c:v>138.23200000000111</c:v>
                </c:pt>
                <c:pt idx="349">
                  <c:v>138.31600000000111</c:v>
                </c:pt>
                <c:pt idx="350">
                  <c:v>138.40000000000111</c:v>
                </c:pt>
                <c:pt idx="351">
                  <c:v>138.48400000000112</c:v>
                </c:pt>
                <c:pt idx="352">
                  <c:v>138.56800000000112</c:v>
                </c:pt>
                <c:pt idx="353">
                  <c:v>138.65200000000112</c:v>
                </c:pt>
                <c:pt idx="354">
                  <c:v>138.73600000000113</c:v>
                </c:pt>
                <c:pt idx="355">
                  <c:v>138.82000000000113</c:v>
                </c:pt>
                <c:pt idx="356">
                  <c:v>138.90400000000113</c:v>
                </c:pt>
                <c:pt idx="357">
                  <c:v>138.98800000000114</c:v>
                </c:pt>
                <c:pt idx="358">
                  <c:v>139.07200000000114</c:v>
                </c:pt>
                <c:pt idx="359">
                  <c:v>139.15600000000114</c:v>
                </c:pt>
                <c:pt idx="360">
                  <c:v>139.24000000000115</c:v>
                </c:pt>
                <c:pt idx="361">
                  <c:v>139.32400000000115</c:v>
                </c:pt>
                <c:pt idx="362">
                  <c:v>139.40800000000115</c:v>
                </c:pt>
                <c:pt idx="363">
                  <c:v>139.49200000000116</c:v>
                </c:pt>
                <c:pt idx="364">
                  <c:v>139.57600000000116</c:v>
                </c:pt>
                <c:pt idx="365">
                  <c:v>139.66000000000116</c:v>
                </c:pt>
                <c:pt idx="366">
                  <c:v>139.74400000000117</c:v>
                </c:pt>
                <c:pt idx="367">
                  <c:v>139.82800000000117</c:v>
                </c:pt>
                <c:pt idx="368">
                  <c:v>139.91200000000117</c:v>
                </c:pt>
                <c:pt idx="369">
                  <c:v>139.99600000000117</c:v>
                </c:pt>
                <c:pt idx="370">
                  <c:v>140.08000000000118</c:v>
                </c:pt>
                <c:pt idx="371">
                  <c:v>140.16400000000118</c:v>
                </c:pt>
                <c:pt idx="372">
                  <c:v>140.24800000000118</c:v>
                </c:pt>
                <c:pt idx="373">
                  <c:v>140.33200000000119</c:v>
                </c:pt>
                <c:pt idx="374">
                  <c:v>140.41600000000119</c:v>
                </c:pt>
                <c:pt idx="375">
                  <c:v>140.50000000000119</c:v>
                </c:pt>
                <c:pt idx="376">
                  <c:v>140.5840000000012</c:v>
                </c:pt>
                <c:pt idx="377">
                  <c:v>140.6680000000012</c:v>
                </c:pt>
                <c:pt idx="378">
                  <c:v>140.7520000000012</c:v>
                </c:pt>
                <c:pt idx="379">
                  <c:v>140.83600000000121</c:v>
                </c:pt>
                <c:pt idx="380">
                  <c:v>140.92000000000121</c:v>
                </c:pt>
                <c:pt idx="381">
                  <c:v>141.00400000000121</c:v>
                </c:pt>
                <c:pt idx="382">
                  <c:v>141.08800000000122</c:v>
                </c:pt>
                <c:pt idx="383">
                  <c:v>141.17200000000122</c:v>
                </c:pt>
                <c:pt idx="384">
                  <c:v>141.25600000000122</c:v>
                </c:pt>
                <c:pt idx="385">
                  <c:v>141.34000000000123</c:v>
                </c:pt>
                <c:pt idx="386">
                  <c:v>141.42400000000123</c:v>
                </c:pt>
                <c:pt idx="387">
                  <c:v>141.50800000000123</c:v>
                </c:pt>
                <c:pt idx="388">
                  <c:v>141.59200000000124</c:v>
                </c:pt>
                <c:pt idx="389">
                  <c:v>141.67600000000124</c:v>
                </c:pt>
                <c:pt idx="390">
                  <c:v>141.76000000000124</c:v>
                </c:pt>
                <c:pt idx="391">
                  <c:v>141.84400000000124</c:v>
                </c:pt>
                <c:pt idx="392">
                  <c:v>141.92800000000125</c:v>
                </c:pt>
                <c:pt idx="393">
                  <c:v>142.01200000000125</c:v>
                </c:pt>
                <c:pt idx="394">
                  <c:v>142.09600000000125</c:v>
                </c:pt>
                <c:pt idx="395">
                  <c:v>142.18000000000126</c:v>
                </c:pt>
                <c:pt idx="396">
                  <c:v>142.26400000000126</c:v>
                </c:pt>
                <c:pt idx="397">
                  <c:v>142.34800000000126</c:v>
                </c:pt>
                <c:pt idx="398">
                  <c:v>142.43200000000127</c:v>
                </c:pt>
                <c:pt idx="399">
                  <c:v>142.51600000000127</c:v>
                </c:pt>
                <c:pt idx="400">
                  <c:v>142.60000000000127</c:v>
                </c:pt>
                <c:pt idx="401">
                  <c:v>142.68400000000128</c:v>
                </c:pt>
                <c:pt idx="402">
                  <c:v>142.76800000000128</c:v>
                </c:pt>
                <c:pt idx="403">
                  <c:v>142.85200000000128</c:v>
                </c:pt>
                <c:pt idx="404">
                  <c:v>142.93600000000129</c:v>
                </c:pt>
                <c:pt idx="405">
                  <c:v>143.02000000000129</c:v>
                </c:pt>
                <c:pt idx="406">
                  <c:v>143.10400000000129</c:v>
                </c:pt>
                <c:pt idx="407">
                  <c:v>143.1880000000013</c:v>
                </c:pt>
                <c:pt idx="408">
                  <c:v>143.2720000000013</c:v>
                </c:pt>
                <c:pt idx="409">
                  <c:v>143.3560000000013</c:v>
                </c:pt>
                <c:pt idx="410">
                  <c:v>143.44000000000131</c:v>
                </c:pt>
                <c:pt idx="411">
                  <c:v>143.52400000000131</c:v>
                </c:pt>
                <c:pt idx="412">
                  <c:v>143.60800000000131</c:v>
                </c:pt>
                <c:pt idx="413">
                  <c:v>143.69200000000131</c:v>
                </c:pt>
                <c:pt idx="414">
                  <c:v>143.77600000000132</c:v>
                </c:pt>
                <c:pt idx="415">
                  <c:v>143.86000000000132</c:v>
                </c:pt>
                <c:pt idx="416">
                  <c:v>143.94400000000132</c:v>
                </c:pt>
                <c:pt idx="417">
                  <c:v>144.02800000000133</c:v>
                </c:pt>
                <c:pt idx="418">
                  <c:v>144.11200000000133</c:v>
                </c:pt>
                <c:pt idx="419">
                  <c:v>144.19600000000133</c:v>
                </c:pt>
                <c:pt idx="420">
                  <c:v>144.28000000000134</c:v>
                </c:pt>
                <c:pt idx="421">
                  <c:v>144.36400000000134</c:v>
                </c:pt>
                <c:pt idx="422">
                  <c:v>144.44800000000134</c:v>
                </c:pt>
                <c:pt idx="423">
                  <c:v>144.53200000000135</c:v>
                </c:pt>
                <c:pt idx="424">
                  <c:v>144.61600000000135</c:v>
                </c:pt>
                <c:pt idx="425">
                  <c:v>144.70000000000135</c:v>
                </c:pt>
                <c:pt idx="426">
                  <c:v>144.78400000000136</c:v>
                </c:pt>
                <c:pt idx="427">
                  <c:v>144.86800000000136</c:v>
                </c:pt>
                <c:pt idx="428">
                  <c:v>144.95200000000136</c:v>
                </c:pt>
                <c:pt idx="429">
                  <c:v>145.03600000000137</c:v>
                </c:pt>
                <c:pt idx="430">
                  <c:v>145.12000000000137</c:v>
                </c:pt>
                <c:pt idx="431">
                  <c:v>145.20400000000137</c:v>
                </c:pt>
                <c:pt idx="432">
                  <c:v>145.28800000000138</c:v>
                </c:pt>
                <c:pt idx="433">
                  <c:v>145.37200000000138</c:v>
                </c:pt>
                <c:pt idx="434">
                  <c:v>145.45600000000138</c:v>
                </c:pt>
                <c:pt idx="435">
                  <c:v>145.54000000000138</c:v>
                </c:pt>
                <c:pt idx="436">
                  <c:v>145.62400000000139</c:v>
                </c:pt>
                <c:pt idx="437">
                  <c:v>145.70800000000139</c:v>
                </c:pt>
                <c:pt idx="438">
                  <c:v>145.79200000000139</c:v>
                </c:pt>
                <c:pt idx="439">
                  <c:v>145.8760000000014</c:v>
                </c:pt>
                <c:pt idx="440">
                  <c:v>145.9600000000014</c:v>
                </c:pt>
                <c:pt idx="441">
                  <c:v>146.0440000000014</c:v>
                </c:pt>
                <c:pt idx="442">
                  <c:v>146.12800000000141</c:v>
                </c:pt>
                <c:pt idx="443">
                  <c:v>146.21200000000141</c:v>
                </c:pt>
                <c:pt idx="444">
                  <c:v>146.29600000000141</c:v>
                </c:pt>
                <c:pt idx="445">
                  <c:v>146.38000000000142</c:v>
                </c:pt>
                <c:pt idx="446">
                  <c:v>146.46400000000142</c:v>
                </c:pt>
                <c:pt idx="447">
                  <c:v>146.54800000000142</c:v>
                </c:pt>
                <c:pt idx="448">
                  <c:v>146.63200000000143</c:v>
                </c:pt>
                <c:pt idx="449">
                  <c:v>146.71600000000143</c:v>
                </c:pt>
                <c:pt idx="450">
                  <c:v>146.80000000000143</c:v>
                </c:pt>
                <c:pt idx="451">
                  <c:v>146.88400000000144</c:v>
                </c:pt>
                <c:pt idx="452">
                  <c:v>146.96800000000144</c:v>
                </c:pt>
                <c:pt idx="453">
                  <c:v>147.05200000000144</c:v>
                </c:pt>
                <c:pt idx="454">
                  <c:v>147.13600000000145</c:v>
                </c:pt>
                <c:pt idx="455">
                  <c:v>147.22000000000145</c:v>
                </c:pt>
                <c:pt idx="456">
                  <c:v>147.30400000000145</c:v>
                </c:pt>
                <c:pt idx="457">
                  <c:v>147.38800000000145</c:v>
                </c:pt>
                <c:pt idx="458">
                  <c:v>147.47200000000146</c:v>
                </c:pt>
                <c:pt idx="459">
                  <c:v>147.55600000000146</c:v>
                </c:pt>
                <c:pt idx="460">
                  <c:v>147.64000000000146</c:v>
                </c:pt>
                <c:pt idx="461">
                  <c:v>147.72400000000147</c:v>
                </c:pt>
                <c:pt idx="462">
                  <c:v>147.80800000000147</c:v>
                </c:pt>
                <c:pt idx="463">
                  <c:v>147.89200000000147</c:v>
                </c:pt>
                <c:pt idx="464">
                  <c:v>147.97600000000148</c:v>
                </c:pt>
                <c:pt idx="465">
                  <c:v>148.06000000000148</c:v>
                </c:pt>
                <c:pt idx="466">
                  <c:v>148.14400000000148</c:v>
                </c:pt>
                <c:pt idx="467">
                  <c:v>148.22800000000149</c:v>
                </c:pt>
                <c:pt idx="468">
                  <c:v>148.31200000000149</c:v>
                </c:pt>
                <c:pt idx="469">
                  <c:v>148.39600000000149</c:v>
                </c:pt>
                <c:pt idx="470">
                  <c:v>148.4800000000015</c:v>
                </c:pt>
                <c:pt idx="471">
                  <c:v>148.5640000000015</c:v>
                </c:pt>
                <c:pt idx="472">
                  <c:v>148.6480000000015</c:v>
                </c:pt>
                <c:pt idx="473">
                  <c:v>148.73200000000151</c:v>
                </c:pt>
                <c:pt idx="474">
                  <c:v>148.81600000000151</c:v>
                </c:pt>
                <c:pt idx="475">
                  <c:v>148.90000000000151</c:v>
                </c:pt>
                <c:pt idx="476">
                  <c:v>148.98400000000152</c:v>
                </c:pt>
                <c:pt idx="477">
                  <c:v>149.06800000000152</c:v>
                </c:pt>
                <c:pt idx="478">
                  <c:v>149.15200000000152</c:v>
                </c:pt>
                <c:pt idx="479">
                  <c:v>149.23600000000152</c:v>
                </c:pt>
                <c:pt idx="480">
                  <c:v>149.32000000000153</c:v>
                </c:pt>
                <c:pt idx="481">
                  <c:v>149.40400000000153</c:v>
                </c:pt>
                <c:pt idx="482">
                  <c:v>149.48800000000153</c:v>
                </c:pt>
                <c:pt idx="483">
                  <c:v>149.57200000000154</c:v>
                </c:pt>
                <c:pt idx="484">
                  <c:v>149.65600000000154</c:v>
                </c:pt>
                <c:pt idx="485">
                  <c:v>149.74000000000154</c:v>
                </c:pt>
                <c:pt idx="486">
                  <c:v>149.82400000000155</c:v>
                </c:pt>
                <c:pt idx="487">
                  <c:v>149.90800000000155</c:v>
                </c:pt>
                <c:pt idx="488">
                  <c:v>149.99200000000155</c:v>
                </c:pt>
                <c:pt idx="489">
                  <c:v>150.07600000000156</c:v>
                </c:pt>
                <c:pt idx="490">
                  <c:v>150.16000000000156</c:v>
                </c:pt>
                <c:pt idx="491">
                  <c:v>150.24400000000156</c:v>
                </c:pt>
                <c:pt idx="492">
                  <c:v>150.32800000000157</c:v>
                </c:pt>
                <c:pt idx="493">
                  <c:v>150.41200000000157</c:v>
                </c:pt>
                <c:pt idx="494">
                  <c:v>150.49600000000157</c:v>
                </c:pt>
                <c:pt idx="495">
                  <c:v>150.58000000000158</c:v>
                </c:pt>
                <c:pt idx="496">
                  <c:v>150.66400000000158</c:v>
                </c:pt>
                <c:pt idx="497">
                  <c:v>150.74800000000158</c:v>
                </c:pt>
                <c:pt idx="498">
                  <c:v>150.83200000000159</c:v>
                </c:pt>
                <c:pt idx="499">
                  <c:v>150.91600000000159</c:v>
                </c:pt>
                <c:pt idx="500">
                  <c:v>151.00000000000159</c:v>
                </c:pt>
              </c:numCache>
            </c:numRef>
          </c:xVal>
          <c:yVal>
            <c:numRef>
              <c:f>'Normal Density'!$B$161:$B$661</c:f>
              <c:numCache>
                <c:formatCode>General</c:formatCode>
                <c:ptCount val="501"/>
                <c:pt idx="0">
                  <c:v>6.3312120170542965E-4</c:v>
                </c:pt>
                <c:pt idx="1">
                  <c:v>6.5628154131319662E-4</c:v>
                </c:pt>
                <c:pt idx="2">
                  <c:v>6.8019115958728807E-4</c:v>
                </c:pt>
                <c:pt idx="3">
                  <c:v>7.0487034331293181E-4</c:v>
                </c:pt>
                <c:pt idx="4">
                  <c:v>7.3033977839052737E-4</c:v>
                </c:pt>
                <c:pt idx="5">
                  <c:v>7.5662055218729323E-4</c:v>
                </c:pt>
                <c:pt idx="6">
                  <c:v>7.8373415567983557E-4</c:v>
                </c:pt>
                <c:pt idx="7">
                  <c:v>8.1170248537820375E-4</c:v>
                </c:pt>
                <c:pt idx="8">
                  <c:v>8.4054784502188046E-4</c:v>
                </c:pt>
                <c:pt idx="9">
                  <c:v>8.7029294703803517E-4</c:v>
                </c:pt>
                <c:pt idx="10">
                  <c:v>9.0096091375228664E-4</c:v>
                </c:pt>
                <c:pt idx="11">
                  <c:v>9.3257527834210484E-4</c:v>
                </c:pt>
                <c:pt idx="12">
                  <c:v>9.6515998552291473E-4</c:v>
                </c:pt>
                <c:pt idx="13">
                  <c:v>9.987393919568769E-4</c:v>
                </c:pt>
                <c:pt idx="14">
                  <c:v>1.0333382663742594E-3</c:v>
                </c:pt>
                <c:pt idx="15">
                  <c:v>1.0689817893972434E-3</c:v>
                </c:pt>
                <c:pt idx="16">
                  <c:v>1.1056955530559791E-3</c:v>
                </c:pt>
                <c:pt idx="17">
                  <c:v>1.1435055599866425E-3</c:v>
                </c:pt>
                <c:pt idx="18">
                  <c:v>1.1824382223012404E-3</c:v>
                </c:pt>
                <c:pt idx="19">
                  <c:v>1.222520360118878E-3</c:v>
                </c:pt>
                <c:pt idx="20">
                  <c:v>1.2637791997482069E-3</c:v>
                </c:pt>
                <c:pt idx="21">
                  <c:v>1.3062423715107716E-3</c:v>
                </c:pt>
                <c:pt idx="22">
                  <c:v>1.3499379071949976E-3</c:v>
                </c:pt>
                <c:pt idx="23">
                  <c:v>1.394894237130591E-3</c:v>
                </c:pt>
                <c:pt idx="24">
                  <c:v>1.4411401868731685E-3</c:v>
                </c:pt>
                <c:pt idx="25">
                  <c:v>1.4887049734889878E-3</c:v>
                </c:pt>
                <c:pt idx="26">
                  <c:v>1.5376182014297268E-3</c:v>
                </c:pt>
                <c:pt idx="27">
                  <c:v>1.5879098579873465E-3</c:v>
                </c:pt>
                <c:pt idx="28">
                  <c:v>1.6396103083191633E-3</c:v>
                </c:pt>
                <c:pt idx="29">
                  <c:v>1.6927502900333867E-3</c:v>
                </c:pt>
                <c:pt idx="30">
                  <c:v>1.7473609073254881E-3</c:v>
                </c:pt>
                <c:pt idx="31">
                  <c:v>1.8034736246559451E-3</c:v>
                </c:pt>
                <c:pt idx="32">
                  <c:v>1.8611202599600231E-3</c:v>
                </c:pt>
                <c:pt idx="33">
                  <c:v>1.920332977380483E-3</c:v>
                </c:pt>
                <c:pt idx="34">
                  <c:v>1.9811442795142479E-3</c:v>
                </c:pt>
                <c:pt idx="35">
                  <c:v>2.0435869991643259E-3</c:v>
                </c:pt>
                <c:pt idx="36">
                  <c:v>2.107694290588465E-3</c:v>
                </c:pt>
                <c:pt idx="37">
                  <c:v>2.1734996202362987E-3</c:v>
                </c:pt>
                <c:pt idx="38">
                  <c:v>2.2410367569669718E-3</c:v>
                </c:pt>
                <c:pt idx="39">
                  <c:v>2.3103397617395588E-3</c:v>
                </c:pt>
                <c:pt idx="40">
                  <c:v>2.3814429767688322E-3</c:v>
                </c:pt>
                <c:pt idx="41">
                  <c:v>2.454381014139295E-3</c:v>
                </c:pt>
                <c:pt idx="42">
                  <c:v>2.5291887438707215E-3</c:v>
                </c:pt>
                <c:pt idx="43">
                  <c:v>2.6059012814287773E-3</c:v>
                </c:pt>
                <c:pt idx="44">
                  <c:v>2.6845539746746809E-3</c:v>
                </c:pt>
                <c:pt idx="45">
                  <c:v>2.7651823902482761E-3</c:v>
                </c:pt>
                <c:pt idx="46">
                  <c:v>2.8478222993792378E-3</c:v>
                </c:pt>
                <c:pt idx="47">
                  <c:v>2.9325096631216225E-3</c:v>
                </c:pt>
                <c:pt idx="48">
                  <c:v>3.019280617007371E-3</c:v>
                </c:pt>
                <c:pt idx="49">
                  <c:v>3.1081714551148758E-3</c:v>
                </c:pt>
                <c:pt idx="50">
                  <c:v>3.19921861354916E-3</c:v>
                </c:pt>
                <c:pt idx="51">
                  <c:v>3.2924586533307565E-3</c:v>
                </c:pt>
                <c:pt idx="52">
                  <c:v>3.3879282426908831E-3</c:v>
                </c:pt>
                <c:pt idx="53">
                  <c:v>3.4856641387710219E-3</c:v>
                </c:pt>
                <c:pt idx="54">
                  <c:v>3.5857031687256016E-3</c:v>
                </c:pt>
                <c:pt idx="55">
                  <c:v>3.6880822102270281E-3</c:v>
                </c:pt>
                <c:pt idx="56">
                  <c:v>3.7928381713729091E-3</c:v>
                </c:pt>
                <c:pt idx="57">
                  <c:v>3.9000079699959235E-3</c:v>
                </c:pt>
                <c:pt idx="58">
                  <c:v>4.0096285123773986E-3</c:v>
                </c:pt>
                <c:pt idx="59">
                  <c:v>4.1217366713663254E-3</c:v>
                </c:pt>
                <c:pt idx="60">
                  <c:v>4.2363692639061585E-3</c:v>
                </c:pt>
                <c:pt idx="61">
                  <c:v>4.3535630279724763E-3</c:v>
                </c:pt>
                <c:pt idx="62">
                  <c:v>4.4733545989251817E-3</c:v>
                </c:pt>
                <c:pt idx="63">
                  <c:v>4.5957804852797164E-3</c:v>
                </c:pt>
                <c:pt idx="64">
                  <c:v>4.7208770439024252E-3</c:v>
                </c:pt>
                <c:pt idx="65">
                  <c:v>4.8486804546359176E-3</c:v>
                </c:pt>
                <c:pt idx="66">
                  <c:v>4.979226694361104E-3</c:v>
                </c:pt>
                <c:pt idx="67">
                  <c:v>5.1125515105032281E-3</c:v>
                </c:pt>
                <c:pt idx="68">
                  <c:v>5.2486903939900709E-3</c:v>
                </c:pt>
                <c:pt idx="69">
                  <c:v>5.387678551671252E-3</c:v>
                </c:pt>
                <c:pt idx="70">
                  <c:v>5.5295508782083249E-3</c:v>
                </c:pt>
                <c:pt idx="71">
                  <c:v>5.6743419274462008E-3</c:v>
                </c:pt>
                <c:pt idx="72">
                  <c:v>5.8220858832771999E-3</c:v>
                </c:pt>
                <c:pt idx="73">
                  <c:v>5.9728165300099115E-3</c:v>
                </c:pt>
                <c:pt idx="74">
                  <c:v>6.1265672222557696E-3</c:v>
                </c:pt>
                <c:pt idx="75">
                  <c:v>6.2833708543471919E-3</c:v>
                </c:pt>
                <c:pt idx="76">
                  <c:v>6.4432598293018978E-3</c:v>
                </c:pt>
                <c:pt idx="77">
                  <c:v>6.6062660273488441E-3</c:v>
                </c:pt>
                <c:pt idx="78">
                  <c:v>6.7724207740321703E-3</c:v>
                </c:pt>
                <c:pt idx="79">
                  <c:v>6.9417548079102262E-3</c:v>
                </c:pt>
                <c:pt idx="80">
                  <c:v>7.1142982478677808E-3</c:v>
                </c:pt>
                <c:pt idx="81">
                  <c:v>7.290080560060217E-3</c:v>
                </c:pt>
                <c:pt idx="82">
                  <c:v>7.4691305245094359E-3</c:v>
                </c:pt>
                <c:pt idx="83">
                  <c:v>7.6514762013720579E-3</c:v>
                </c:pt>
                <c:pt idx="84">
                  <c:v>7.8371448969012728E-3</c:v>
                </c:pt>
                <c:pt idx="85">
                  <c:v>8.0261631291246183E-3</c:v>
                </c:pt>
                <c:pt idx="86">
                  <c:v>8.2185565932607584E-3</c:v>
                </c:pt>
                <c:pt idx="87">
                  <c:v>8.4143501268991207E-3</c:v>
                </c:pt>
                <c:pt idx="88">
                  <c:v>8.6135676749671992E-3</c:v>
                </c:pt>
                <c:pt idx="89">
                  <c:v>8.8162322545109664E-3</c:v>
                </c:pt>
                <c:pt idx="90">
                  <c:v>9.0223659193148023E-3</c:v>
                </c:pt>
                <c:pt idx="91">
                  <c:v>9.2319897243880004E-3</c:v>
                </c:pt>
                <c:pt idx="92">
                  <c:v>9.4451236903458236E-3</c:v>
                </c:pt>
                <c:pt idx="93">
                  <c:v>9.6617867677136968E-3</c:v>
                </c:pt>
                <c:pt idx="94">
                  <c:v>9.8819968011840016E-3</c:v>
                </c:pt>
                <c:pt idx="95">
                  <c:v>1.0105770493855583E-2</c:v>
                </c:pt>
                <c:pt idx="96">
                  <c:v>1.0333123371486808E-2</c:v>
                </c:pt>
                <c:pt idx="97">
                  <c:v>1.056406974679377E-2</c:v>
                </c:pt>
                <c:pt idx="98">
                  <c:v>1.0798622683825762E-2</c:v>
                </c:pt>
                <c:pt idx="99">
                  <c:v>1.1036793962450974E-2</c:v>
                </c:pt>
                <c:pt idx="100">
                  <c:v>1.1278594042985804E-2</c:v>
                </c:pt>
                <c:pt idx="101">
                  <c:v>1.1524032031001951E-2</c:v>
                </c:pt>
                <c:pt idx="102">
                  <c:v>1.1773115642345898E-2</c:v>
                </c:pt>
                <c:pt idx="103">
                  <c:v>1.2025851168405972E-2</c:v>
                </c:pt>
                <c:pt idx="104">
                  <c:v>1.2282243441662753E-2</c:v>
                </c:pt>
                <c:pt idx="105">
                  <c:v>1.2542295801558988E-2</c:v>
                </c:pt>
                <c:pt idx="106">
                  <c:v>1.2806010060725693E-2</c:v>
                </c:pt>
                <c:pt idx="107">
                  <c:v>1.307338647160149E-2</c:v>
                </c:pt>
                <c:pt idx="108">
                  <c:v>1.3344423693482713E-2</c:v>
                </c:pt>
                <c:pt idx="109">
                  <c:v>1.3619118760042013E-2</c:v>
                </c:pt>
                <c:pt idx="110">
                  <c:v>1.3897467047353668E-2</c:v>
                </c:pt>
                <c:pt idx="111">
                  <c:v>1.4179462242463966E-2</c:v>
                </c:pt>
                <c:pt idx="112">
                  <c:v>1.4465096312545332E-2</c:v>
                </c:pt>
                <c:pt idx="113">
                  <c:v>1.4754359474673033E-2</c:v>
                </c:pt>
                <c:pt idx="114">
                  <c:v>1.5047240166263492E-2</c:v>
                </c:pt>
                <c:pt idx="115">
                  <c:v>1.5343725016213278E-2</c:v>
                </c:pt>
                <c:pt idx="116">
                  <c:v>1.5643798816778007E-2</c:v>
                </c:pt>
                <c:pt idx="117">
                  <c:v>1.5947444496230406E-2</c:v>
                </c:pt>
                <c:pt idx="118">
                  <c:v>1.6254643092336634E-2</c:v>
                </c:pt>
                <c:pt idx="119">
                  <c:v>1.6565373726690098E-2</c:v>
                </c:pt>
                <c:pt idx="120">
                  <c:v>1.6879613579941763E-2</c:v>
                </c:pt>
                <c:pt idx="121">
                  <c:v>1.7197337867965817E-2</c:v>
                </c:pt>
                <c:pt idx="122">
                  <c:v>1.7518519818999351E-2</c:v>
                </c:pt>
                <c:pt idx="123">
                  <c:v>1.7843130651794482E-2</c:v>
                </c:pt>
                <c:pt idx="124">
                  <c:v>1.817113955482105E-2</c:v>
                </c:pt>
                <c:pt idx="125">
                  <c:v>1.8502513666557543E-2</c:v>
                </c:pt>
                <c:pt idx="126">
                  <c:v>1.8837218056907721E-2</c:v>
                </c:pt>
                <c:pt idx="127">
                  <c:v>1.9175215709779779E-2</c:v>
                </c:pt>
                <c:pt idx="128">
                  <c:v>1.9516467506864369E-2</c:v>
                </c:pt>
                <c:pt idx="129">
                  <c:v>1.9860932212647446E-2</c:v>
                </c:pt>
                <c:pt idx="130">
                  <c:v>2.0208566460692974E-2</c:v>
                </c:pt>
                <c:pt idx="131">
                  <c:v>2.05593247412303E-2</c:v>
                </c:pt>
                <c:pt idx="132">
                  <c:v>2.0913159390079716E-2</c:v>
                </c:pt>
                <c:pt idx="133">
                  <c:v>2.1270020578949573E-2</c:v>
                </c:pt>
                <c:pt idx="134">
                  <c:v>2.162985630713701E-2</c:v>
                </c:pt>
                <c:pt idx="135">
                  <c:v>2.1992612394663821E-2</c:v>
                </c:pt>
                <c:pt idx="136">
                  <c:v>2.2358232476877796E-2</c:v>
                </c:pt>
                <c:pt idx="137">
                  <c:v>2.2726658000549155E-2</c:v>
                </c:pt>
                <c:pt idx="138">
                  <c:v>2.3097828221490445E-2</c:v>
                </c:pt>
                <c:pt idx="139">
                  <c:v>2.347168020372738E-2</c:v>
                </c:pt>
                <c:pt idx="140">
                  <c:v>2.3848148820246835E-2</c:v>
                </c:pt>
                <c:pt idx="141">
                  <c:v>2.4227166755347147E-2</c:v>
                </c:pt>
                <c:pt idx="142">
                  <c:v>2.460866450861458E-2</c:v>
                </c:pt>
                <c:pt idx="143">
                  <c:v>2.4992570400548576E-2</c:v>
                </c:pt>
                <c:pt idx="144">
                  <c:v>2.537881057985714E-2</c:v>
                </c:pt>
                <c:pt idx="145">
                  <c:v>2.5767309032442186E-2</c:v>
                </c:pt>
                <c:pt idx="146">
                  <c:v>2.6157987592093583E-2</c:v>
                </c:pt>
                <c:pt idx="147">
                  <c:v>2.6550765952908739E-2</c:v>
                </c:pt>
                <c:pt idx="148">
                  <c:v>2.6945561683453582E-2</c:v>
                </c:pt>
                <c:pt idx="149">
                  <c:v>2.7342290242678827E-2</c:v>
                </c:pt>
                <c:pt idx="150">
                  <c:v>2.7740864997604121E-2</c:v>
                </c:pt>
                <c:pt idx="151">
                  <c:v>2.8141197242780934E-2</c:v>
                </c:pt>
                <c:pt idx="152">
                  <c:v>2.8543196221543461E-2</c:v>
                </c:pt>
                <c:pt idx="153">
                  <c:v>2.8946769149055064E-2</c:v>
                </c:pt>
                <c:pt idx="154">
                  <c:v>2.9351821237156211E-2</c:v>
                </c:pt>
                <c:pt idx="155">
                  <c:v>2.9758255721017868E-2</c:v>
                </c:pt>
                <c:pt idx="156">
                  <c:v>3.0165973887602861E-2</c:v>
                </c:pt>
                <c:pt idx="157">
                  <c:v>3.0574875105935598E-2</c:v>
                </c:pt>
                <c:pt idx="158">
                  <c:v>3.0984856859178962E-2</c:v>
                </c:pt>
                <c:pt idx="159">
                  <c:v>3.1395814778515142E-2</c:v>
                </c:pt>
                <c:pt idx="160">
                  <c:v>3.1807642678825521E-2</c:v>
                </c:pt>
                <c:pt idx="161">
                  <c:v>3.2220232596162537E-2</c:v>
                </c:pt>
                <c:pt idx="162">
                  <c:v>3.2633474827004828E-2</c:v>
                </c:pt>
                <c:pt idx="163">
                  <c:v>3.3047257969284954E-2</c:v>
                </c:pt>
                <c:pt idx="164">
                  <c:v>3.3461468965176794E-2</c:v>
                </c:pt>
                <c:pt idx="165">
                  <c:v>3.3875993145628246E-2</c:v>
                </c:pt>
                <c:pt idx="166">
                  <c:v>3.4290714276622537E-2</c:v>
                </c:pt>
                <c:pt idx="167">
                  <c:v>3.4705514607149511E-2</c:v>
                </c:pt>
                <c:pt idx="168">
                  <c:v>3.5120274918866531E-2</c:v>
                </c:pt>
                <c:pt idx="169">
                  <c:v>3.5534874577426399E-2</c:v>
                </c:pt>
                <c:pt idx="170">
                  <c:v>3.5949191585447966E-2</c:v>
                </c:pt>
                <c:pt idx="171">
                  <c:v>3.6363102637102858E-2</c:v>
                </c:pt>
                <c:pt idx="172">
                  <c:v>3.6776483174290123E-2</c:v>
                </c:pt>
                <c:pt idx="173">
                  <c:v>3.7189207444368454E-2</c:v>
                </c:pt>
                <c:pt idx="174">
                  <c:v>3.7601148559413725E-2</c:v>
                </c:pt>
                <c:pt idx="175">
                  <c:v>3.8012178556967702E-2</c:v>
                </c:pt>
                <c:pt idx="176">
                  <c:v>3.842216846224196E-2</c:v>
                </c:pt>
                <c:pt idx="177">
                  <c:v>3.8830988351739003E-2</c:v>
                </c:pt>
                <c:pt idx="178">
                  <c:v>3.9238507418250877E-2</c:v>
                </c:pt>
                <c:pt idx="179">
                  <c:v>3.9644594037193621E-2</c:v>
                </c:pt>
                <c:pt idx="181">
                  <c:v>4.045193975416507E-2</c:v>
                </c:pt>
                <c:pt idx="182">
                  <c:v>4.0852932130978244E-2</c:v>
                </c:pt>
                <c:pt idx="183">
                  <c:v>4.1251958759092461E-2</c:v>
                </c:pt>
                <c:pt idx="184">
                  <c:v>4.1648884965680928E-2</c:v>
                </c:pt>
                <c:pt idx="185">
                  <c:v>4.2043575684049206E-2</c:v>
                </c:pt>
                <c:pt idx="186">
                  <c:v>4.24358955280092E-2</c:v>
                </c:pt>
                <c:pt idx="187">
                  <c:v>4.2825708867194508E-2</c:v>
                </c:pt>
                <c:pt idx="188">
                  <c:v>4.3212879903260566E-2</c:v>
                </c:pt>
                <c:pt idx="189">
                  <c:v>4.3597272746911712E-2</c:v>
                </c:pt>
                <c:pt idx="190">
                  <c:v>4.3978751495696015E-2</c:v>
                </c:pt>
                <c:pt idx="191">
                  <c:v>4.435718031250719E-2</c:v>
                </c:pt>
                <c:pt idx="192">
                  <c:v>4.473242350473184E-2</c:v>
                </c:pt>
                <c:pt idx="193">
                  <c:v>4.5104345603978954E-2</c:v>
                </c:pt>
                <c:pt idx="194">
                  <c:v>4.5472811446327588E-2</c:v>
                </c:pt>
                <c:pt idx="195">
                  <c:v>4.5837686253027331E-2</c:v>
                </c:pt>
                <c:pt idx="196">
                  <c:v>4.6198835711585513E-2</c:v>
                </c:pt>
                <c:pt idx="197">
                  <c:v>4.6556126057173873E-2</c:v>
                </c:pt>
                <c:pt idx="198">
                  <c:v>4.6909424154286582E-2</c:v>
                </c:pt>
                <c:pt idx="199">
                  <c:v>4.7258597578580953E-2</c:v>
                </c:pt>
                <c:pt idx="200">
                  <c:v>4.7603514698831124E-2</c:v>
                </c:pt>
                <c:pt idx="201">
                  <c:v>4.7944044758924574E-2</c:v>
                </c:pt>
                <c:pt idx="202">
                  <c:v>4.8280057959830709E-2</c:v>
                </c:pt>
                <c:pt idx="203">
                  <c:v>4.8611425541470202E-2</c:v>
                </c:pt>
                <c:pt idx="204">
                  <c:v>4.8938019864413387E-2</c:v>
                </c:pt>
                <c:pt idx="205">
                  <c:v>4.9259714491335815E-2</c:v>
                </c:pt>
                <c:pt idx="206">
                  <c:v>4.957638426815849E-2</c:v>
                </c:pt>
                <c:pt idx="207">
                  <c:v>4.9887905404800516E-2</c:v>
                </c:pt>
                <c:pt idx="208">
                  <c:v>5.0194155555471527E-2</c:v>
                </c:pt>
                <c:pt idx="209">
                  <c:v>5.0495013898431418E-2</c:v>
                </c:pt>
                <c:pt idx="210">
                  <c:v>5.0790361215144769E-2</c:v>
                </c:pt>
                <c:pt idx="211">
                  <c:v>5.1080079968757956E-2</c:v>
                </c:pt>
                <c:pt idx="212">
                  <c:v>5.1364054381826486E-2</c:v>
                </c:pt>
                <c:pt idx="213">
                  <c:v>5.1642170513221196E-2</c:v>
                </c:pt>
                <c:pt idx="214">
                  <c:v>5.1914316334141786E-2</c:v>
                </c:pt>
                <c:pt idx="215">
                  <c:v>5.2180381803166975E-2</c:v>
                </c:pt>
                <c:pt idx="216">
                  <c:v>5.2440258940271031E-2</c:v>
                </c:pt>
                <c:pt idx="217">
                  <c:v>5.2693841899737019E-2</c:v>
                </c:pt>
                <c:pt idx="218">
                  <c:v>5.2941027041898243E-2</c:v>
                </c:pt>
                <c:pt idx="219">
                  <c:v>5.3181713003639532E-2</c:v>
                </c:pt>
                <c:pt idx="220">
                  <c:v>5.3415800767591691E-2</c:v>
                </c:pt>
                <c:pt idx="221">
                  <c:v>5.3643193729952812E-2</c:v>
                </c:pt>
                <c:pt idx="222">
                  <c:v>5.3863797766871557E-2</c:v>
                </c:pt>
                <c:pt idx="223">
                  <c:v>5.4077521299328739E-2</c:v>
                </c:pt>
                <c:pt idx="224">
                  <c:v>5.4284275356454408E-2</c:v>
                </c:pt>
                <c:pt idx="225">
                  <c:v>5.4483973637219407E-2</c:v>
                </c:pt>
                <c:pt idx="226">
                  <c:v>5.4676532570441409E-2</c:v>
                </c:pt>
                <c:pt idx="227">
                  <c:v>5.4861871373047176E-2</c:v>
                </c:pt>
                <c:pt idx="228">
                  <c:v>5.5039912106534028E-2</c:v>
                </c:pt>
                <c:pt idx="229">
                  <c:v>5.5210579731575539E-2</c:v>
                </c:pt>
                <c:pt idx="230">
                  <c:v>5.5373802160717689E-2</c:v>
                </c:pt>
                <c:pt idx="231">
                  <c:v>5.5529510309113822E-2</c:v>
                </c:pt>
                <c:pt idx="232">
                  <c:v>5.5677638143248331E-2</c:v>
                </c:pt>
                <c:pt idx="233">
                  <c:v>5.5818122727601102E-2</c:v>
                </c:pt>
                <c:pt idx="234">
                  <c:v>5.5950904269206445E-2</c:v>
                </c:pt>
                <c:pt idx="235">
                  <c:v>5.607592616006235E-2</c:v>
                </c:pt>
                <c:pt idx="236">
                  <c:v>5.6193135017348121E-2</c:v>
                </c:pt>
                <c:pt idx="237">
                  <c:v>5.6302480721410107E-2</c:v>
                </c:pt>
                <c:pt idx="238">
                  <c:v>5.6403916451477985E-2</c:v>
                </c:pt>
                <c:pt idx="239">
                  <c:v>5.6497398719075824E-2</c:v>
                </c:pt>
                <c:pt idx="240">
                  <c:v>5.6582887399094471E-2</c:v>
                </c:pt>
                <c:pt idx="241">
                  <c:v>5.66603457584944E-2</c:v>
                </c:pt>
                <c:pt idx="242">
                  <c:v>5.6729740482610085E-2</c:v>
                </c:pt>
                <c:pt idx="243">
                  <c:v>5.6791041699029633E-2</c:v>
                </c:pt>
                <c:pt idx="244">
                  <c:v>5.6844222999025577E-2</c:v>
                </c:pt>
                <c:pt idx="245">
                  <c:v>5.6889261456515648E-2</c:v>
                </c:pt>
                <c:pt idx="246">
                  <c:v>5.6926137644533949E-2</c:v>
                </c:pt>
                <c:pt idx="247">
                  <c:v>5.6954835649196414E-2</c:v>
                </c:pt>
                <c:pt idx="248">
                  <c:v>5.6975343081146317E-2</c:v>
                </c:pt>
                <c:pt idx="249">
                  <c:v>5.6987651084468273E-2</c:v>
                </c:pt>
                <c:pt idx="250">
                  <c:v>5.6991754343061814E-2</c:v>
                </c:pt>
                <c:pt idx="251">
                  <c:v>5.698765108446812E-2</c:v>
                </c:pt>
                <c:pt idx="252">
                  <c:v>5.6975343081146004E-2</c:v>
                </c:pt>
                <c:pt idx="253">
                  <c:v>5.6954835649195949E-2</c:v>
                </c:pt>
                <c:pt idx="254">
                  <c:v>5.6926137644533331E-2</c:v>
                </c:pt>
                <c:pt idx="255">
                  <c:v>5.6889261456514878E-2</c:v>
                </c:pt>
                <c:pt idx="256">
                  <c:v>5.6844222999024648E-2</c:v>
                </c:pt>
                <c:pt idx="257">
                  <c:v>5.6791041699028537E-2</c:v>
                </c:pt>
                <c:pt idx="258">
                  <c:v>5.6729740482608856E-2</c:v>
                </c:pt>
                <c:pt idx="259">
                  <c:v>5.6660345758493005E-2</c:v>
                </c:pt>
                <c:pt idx="260">
                  <c:v>5.6582887399092924E-2</c:v>
                </c:pt>
                <c:pt idx="261">
                  <c:v>5.6497398719074124E-2</c:v>
                </c:pt>
                <c:pt idx="262">
                  <c:v>5.640391645147614E-2</c:v>
                </c:pt>
                <c:pt idx="263">
                  <c:v>5.6302480721408102E-2</c:v>
                </c:pt>
                <c:pt idx="264">
                  <c:v>5.619313501734597E-2</c:v>
                </c:pt>
                <c:pt idx="265">
                  <c:v>5.6075926160060061E-2</c:v>
                </c:pt>
                <c:pt idx="266">
                  <c:v>5.5950904269203995E-2</c:v>
                </c:pt>
                <c:pt idx="267">
                  <c:v>5.5818122727598507E-2</c:v>
                </c:pt>
                <c:pt idx="268">
                  <c:v>5.5677638143245597E-2</c:v>
                </c:pt>
                <c:pt idx="269">
                  <c:v>5.5529510309110942E-2</c:v>
                </c:pt>
                <c:pt idx="270">
                  <c:v>5.5373802160714677E-2</c:v>
                </c:pt>
                <c:pt idx="271">
                  <c:v>5.5210579731572375E-2</c:v>
                </c:pt>
                <c:pt idx="272">
                  <c:v>5.5039912106530725E-2</c:v>
                </c:pt>
                <c:pt idx="273">
                  <c:v>5.4861871373043727E-2</c:v>
                </c:pt>
                <c:pt idx="274">
                  <c:v>5.4676532570437836E-2</c:v>
                </c:pt>
                <c:pt idx="275">
                  <c:v>5.4483973637215688E-2</c:v>
                </c:pt>
                <c:pt idx="276">
                  <c:v>5.4284275356450556E-2</c:v>
                </c:pt>
                <c:pt idx="277">
                  <c:v>5.4077521299324756E-2</c:v>
                </c:pt>
                <c:pt idx="278">
                  <c:v>5.3863797766867436E-2</c:v>
                </c:pt>
                <c:pt idx="279">
                  <c:v>5.3643193729948566E-2</c:v>
                </c:pt>
                <c:pt idx="280">
                  <c:v>5.3415800767587319E-2</c:v>
                </c:pt>
                <c:pt idx="281">
                  <c:v>5.3181713003635021E-2</c:v>
                </c:pt>
                <c:pt idx="282">
                  <c:v>5.2941027041893615E-2</c:v>
                </c:pt>
                <c:pt idx="283">
                  <c:v>5.269384189973228E-2</c:v>
                </c:pt>
                <c:pt idx="284">
                  <c:v>5.244025894026616E-2</c:v>
                </c:pt>
                <c:pt idx="285">
                  <c:v>5.2180381803162007E-2</c:v>
                </c:pt>
                <c:pt idx="286">
                  <c:v>5.1914316334136693E-2</c:v>
                </c:pt>
                <c:pt idx="287">
                  <c:v>5.1642170513215978E-2</c:v>
                </c:pt>
                <c:pt idx="288">
                  <c:v>5.1364054381821164E-2</c:v>
                </c:pt>
                <c:pt idx="289">
                  <c:v>5.1080079968752523E-2</c:v>
                </c:pt>
                <c:pt idx="290">
                  <c:v>5.0790361215139218E-2</c:v>
                </c:pt>
                <c:pt idx="291">
                  <c:v>5.0495013898425763E-2</c:v>
                </c:pt>
                <c:pt idx="292">
                  <c:v>5.0194155555465782E-2</c:v>
                </c:pt>
                <c:pt idx="293">
                  <c:v>4.9887905404794659E-2</c:v>
                </c:pt>
                <c:pt idx="294">
                  <c:v>4.9576384268152543E-2</c:v>
                </c:pt>
                <c:pt idx="295">
                  <c:v>4.9259714491329772E-2</c:v>
                </c:pt>
                <c:pt idx="296">
                  <c:v>4.8938019864407246E-2</c:v>
                </c:pt>
                <c:pt idx="297">
                  <c:v>4.8611425541463964E-2</c:v>
                </c:pt>
                <c:pt idx="298">
                  <c:v>4.8280057959824395E-2</c:v>
                </c:pt>
                <c:pt idx="299">
                  <c:v>4.7944044758918163E-2</c:v>
                </c:pt>
                <c:pt idx="300">
                  <c:v>4.7603514698824623E-2</c:v>
                </c:pt>
                <c:pt idx="301">
                  <c:v>4.7258597578574375E-2</c:v>
                </c:pt>
                <c:pt idx="302">
                  <c:v>4.690942415427992E-2</c:v>
                </c:pt>
                <c:pt idx="303">
                  <c:v>4.6556126057167142E-2</c:v>
                </c:pt>
                <c:pt idx="304">
                  <c:v>4.6198835711578713E-2</c:v>
                </c:pt>
                <c:pt idx="305">
                  <c:v>4.5837686253020454E-2</c:v>
                </c:pt>
                <c:pt idx="306">
                  <c:v>4.5472811446320642E-2</c:v>
                </c:pt>
                <c:pt idx="307">
                  <c:v>4.5104345603971946E-2</c:v>
                </c:pt>
                <c:pt idx="308">
                  <c:v>4.4732423504724769E-2</c:v>
                </c:pt>
                <c:pt idx="309">
                  <c:v>4.435718031250005E-2</c:v>
                </c:pt>
                <c:pt idx="310">
                  <c:v>4.3978751495688813E-2</c:v>
                </c:pt>
                <c:pt idx="311">
                  <c:v>4.3597272746904454E-2</c:v>
                </c:pt>
                <c:pt idx="312">
                  <c:v>4.3212879903253253E-2</c:v>
                </c:pt>
                <c:pt idx="313">
                  <c:v>4.2825708867187152E-2</c:v>
                </c:pt>
                <c:pt idx="314">
                  <c:v>4.2435895528001789E-2</c:v>
                </c:pt>
                <c:pt idx="315">
                  <c:v>4.2043575684041753E-2</c:v>
                </c:pt>
                <c:pt idx="316">
                  <c:v>4.1648884965673434E-2</c:v>
                </c:pt>
                <c:pt idx="317">
                  <c:v>4.1251958759084925E-2</c:v>
                </c:pt>
                <c:pt idx="318">
                  <c:v>4.0852932130970666E-2</c:v>
                </c:pt>
                <c:pt idx="319">
                  <c:v>4.0451939754157451E-2</c:v>
                </c:pt>
                <c:pt idx="320">
                  <c:v>4.0049115834226615E-2</c:v>
                </c:pt>
                <c:pt idx="321">
                  <c:v>3.964459403718594E-2</c:v>
                </c:pt>
                <c:pt idx="322">
                  <c:v>3.9238507418243168E-2</c:v>
                </c:pt>
                <c:pt idx="323">
                  <c:v>3.8830988351731266E-2</c:v>
                </c:pt>
                <c:pt idx="324">
                  <c:v>3.8422168462234202E-2</c:v>
                </c:pt>
                <c:pt idx="325">
                  <c:v>3.8012178556959916E-2</c:v>
                </c:pt>
                <c:pt idx="326">
                  <c:v>3.7601148559405925E-2</c:v>
                </c:pt>
                <c:pt idx="327">
                  <c:v>3.7189207444360647E-2</c:v>
                </c:pt>
                <c:pt idx="328">
                  <c:v>3.6776483174282296E-2</c:v>
                </c:pt>
                <c:pt idx="329">
                  <c:v>3.6363102637095024E-2</c:v>
                </c:pt>
                <c:pt idx="330">
                  <c:v>3.5949191585440125E-2</c:v>
                </c:pt>
                <c:pt idx="331">
                  <c:v>3.5534874577418551E-2</c:v>
                </c:pt>
                <c:pt idx="332">
                  <c:v>3.512027491885867E-2</c:v>
                </c:pt>
                <c:pt idx="333">
                  <c:v>3.4705514607141649E-2</c:v>
                </c:pt>
                <c:pt idx="334">
                  <c:v>3.4290714276614676E-2</c:v>
                </c:pt>
                <c:pt idx="335">
                  <c:v>3.3875993145620391E-2</c:v>
                </c:pt>
                <c:pt idx="336">
                  <c:v>3.3461468965168946E-2</c:v>
                </c:pt>
                <c:pt idx="337">
                  <c:v>3.3047257969277113E-2</c:v>
                </c:pt>
                <c:pt idx="338">
                  <c:v>3.2633474826996994E-2</c:v>
                </c:pt>
                <c:pt idx="339">
                  <c:v>3.222023259615471E-2</c:v>
                </c:pt>
                <c:pt idx="340">
                  <c:v>3.1807642678817707E-2</c:v>
                </c:pt>
                <c:pt idx="341">
                  <c:v>3.139581477850735E-2</c:v>
                </c:pt>
                <c:pt idx="342">
                  <c:v>3.0984856859171177E-2</c:v>
                </c:pt>
                <c:pt idx="343">
                  <c:v>3.0574875105927844E-2</c:v>
                </c:pt>
                <c:pt idx="344">
                  <c:v>3.0165973887595121E-2</c:v>
                </c:pt>
                <c:pt idx="345">
                  <c:v>2.9758255721010159E-2</c:v>
                </c:pt>
                <c:pt idx="346">
                  <c:v>2.9351821237148527E-2</c:v>
                </c:pt>
                <c:pt idx="347">
                  <c:v>2.8946769149047404E-2</c:v>
                </c:pt>
                <c:pt idx="348">
                  <c:v>2.8543196221535831E-2</c:v>
                </c:pt>
                <c:pt idx="349">
                  <c:v>2.8141197242773332E-2</c:v>
                </c:pt>
                <c:pt idx="350">
                  <c:v>2.7740864997596548E-2</c:v>
                </c:pt>
                <c:pt idx="351">
                  <c:v>2.7342290242671291E-2</c:v>
                </c:pt>
                <c:pt idx="352">
                  <c:v>2.6945561683446081E-2</c:v>
                </c:pt>
                <c:pt idx="353">
                  <c:v>2.6550765952901276E-2</c:v>
                </c:pt>
                <c:pt idx="354">
                  <c:v>2.6157987592086155E-2</c:v>
                </c:pt>
                <c:pt idx="355">
                  <c:v>2.5767309032434807E-2</c:v>
                </c:pt>
                <c:pt idx="356">
                  <c:v>2.5378810579849798E-2</c:v>
                </c:pt>
                <c:pt idx="357">
                  <c:v>2.4992570400541279E-2</c:v>
                </c:pt>
                <c:pt idx="358">
                  <c:v>2.4608664508607329E-2</c:v>
                </c:pt>
                <c:pt idx="359">
                  <c:v>2.4227166755339941E-2</c:v>
                </c:pt>
                <c:pt idx="360">
                  <c:v>2.3848148820239678E-2</c:v>
                </c:pt>
                <c:pt idx="361">
                  <c:v>2.3471680203720275E-2</c:v>
                </c:pt>
                <c:pt idx="362">
                  <c:v>2.3097828221483388E-2</c:v>
                </c:pt>
                <c:pt idx="363">
                  <c:v>2.2726658000542146E-2</c:v>
                </c:pt>
                <c:pt idx="364">
                  <c:v>2.2358232476870844E-2</c:v>
                </c:pt>
                <c:pt idx="365">
                  <c:v>2.199261239465692E-2</c:v>
                </c:pt>
                <c:pt idx="366">
                  <c:v>2.1629856307130164E-2</c:v>
                </c:pt>
                <c:pt idx="367">
                  <c:v>2.1270020578942783E-2</c:v>
                </c:pt>
                <c:pt idx="368">
                  <c:v>2.0913159390072985E-2</c:v>
                </c:pt>
                <c:pt idx="369">
                  <c:v>2.0559324741223628E-2</c:v>
                </c:pt>
                <c:pt idx="370">
                  <c:v>2.0208566460686361E-2</c:v>
                </c:pt>
                <c:pt idx="371">
                  <c:v>1.9860932212640885E-2</c:v>
                </c:pt>
                <c:pt idx="372">
                  <c:v>1.9516467506857874E-2</c:v>
                </c:pt>
                <c:pt idx="373">
                  <c:v>1.9175215709773347E-2</c:v>
                </c:pt>
                <c:pt idx="374">
                  <c:v>1.8837218056901351E-2</c:v>
                </c:pt>
                <c:pt idx="375">
                  <c:v>1.8502513666551229E-2</c:v>
                </c:pt>
                <c:pt idx="376">
                  <c:v>1.8171139554814805E-2</c:v>
                </c:pt>
                <c:pt idx="377">
                  <c:v>1.7843130651788303E-2</c:v>
                </c:pt>
                <c:pt idx="378">
                  <c:v>1.7518519818993231E-2</c:v>
                </c:pt>
                <c:pt idx="379">
                  <c:v>1.7197337867959767E-2</c:v>
                </c:pt>
                <c:pt idx="380">
                  <c:v>1.6879613579935775E-2</c:v>
                </c:pt>
                <c:pt idx="381">
                  <c:v>1.6565373726684176E-2</c:v>
                </c:pt>
                <c:pt idx="382">
                  <c:v>1.6254643092330778E-2</c:v>
                </c:pt>
                <c:pt idx="383">
                  <c:v>1.5947444496224615E-2</c:v>
                </c:pt>
                <c:pt idx="384">
                  <c:v>1.5643798816772286E-2</c:v>
                </c:pt>
                <c:pt idx="385">
                  <c:v>1.5343725016207623E-2</c:v>
                </c:pt>
                <c:pt idx="386">
                  <c:v>1.5047240166257912E-2</c:v>
                </c:pt>
                <c:pt idx="387">
                  <c:v>1.475435947466752E-2</c:v>
                </c:pt>
                <c:pt idx="388">
                  <c:v>1.4465096312539885E-2</c:v>
                </c:pt>
                <c:pt idx="389">
                  <c:v>1.4179462242458588E-2</c:v>
                </c:pt>
                <c:pt idx="390">
                  <c:v>1.3897467047348358E-2</c:v>
                </c:pt>
                <c:pt idx="391">
                  <c:v>1.3619118760036773E-2</c:v>
                </c:pt>
                <c:pt idx="392">
                  <c:v>1.3344423693477542E-2</c:v>
                </c:pt>
                <c:pt idx="393">
                  <c:v>1.3073386471596388E-2</c:v>
                </c:pt>
                <c:pt idx="394">
                  <c:v>1.2806010060720661E-2</c:v>
                </c:pt>
                <c:pt idx="395">
                  <c:v>1.2542295801554028E-2</c:v>
                </c:pt>
                <c:pt idx="396">
                  <c:v>1.228224344165786E-2</c:v>
                </c:pt>
                <c:pt idx="397">
                  <c:v>1.2025851168401146E-2</c:v>
                </c:pt>
                <c:pt idx="398">
                  <c:v>1.1773115642341146E-2</c:v>
                </c:pt>
                <c:pt idx="399">
                  <c:v>1.1524032030997266E-2</c:v>
                </c:pt>
                <c:pt idx="400">
                  <c:v>1.1278594042981189E-2</c:v>
                </c:pt>
                <c:pt idx="401">
                  <c:v>1.1036793962446426E-2</c:v>
                </c:pt>
                <c:pt idx="402">
                  <c:v>1.0798622683821287E-2</c:v>
                </c:pt>
                <c:pt idx="403">
                  <c:v>1.056406974678936E-2</c:v>
                </c:pt>
                <c:pt idx="404">
                  <c:v>1.0333123371482466E-2</c:v>
                </c:pt>
                <c:pt idx="405">
                  <c:v>1.0105770493851307E-2</c:v>
                </c:pt>
                <c:pt idx="406">
                  <c:v>9.8819968011797966E-3</c:v>
                </c:pt>
                <c:pt idx="407">
                  <c:v>9.6617867677095595E-3</c:v>
                </c:pt>
                <c:pt idx="408">
                  <c:v>9.4451236903417505E-3</c:v>
                </c:pt>
                <c:pt idx="409">
                  <c:v>9.231989724383995E-3</c:v>
                </c:pt>
                <c:pt idx="410">
                  <c:v>9.0223659193108628E-3</c:v>
                </c:pt>
                <c:pt idx="411">
                  <c:v>8.8162322545070945E-3</c:v>
                </c:pt>
                <c:pt idx="412">
                  <c:v>8.6135676749633915E-3</c:v>
                </c:pt>
                <c:pt idx="413">
                  <c:v>8.4143501268953789E-3</c:v>
                </c:pt>
                <c:pt idx="414">
                  <c:v>8.2185565932570807E-3</c:v>
                </c:pt>
                <c:pt idx="415">
                  <c:v>8.0261631291210084E-3</c:v>
                </c:pt>
                <c:pt idx="416">
                  <c:v>7.8371448968977235E-3</c:v>
                </c:pt>
                <c:pt idx="417">
                  <c:v>7.6514762013685711E-3</c:v>
                </c:pt>
                <c:pt idx="418">
                  <c:v>7.4691305245060107E-3</c:v>
                </c:pt>
                <c:pt idx="419">
                  <c:v>7.2900805600568533E-3</c:v>
                </c:pt>
                <c:pt idx="420">
                  <c:v>7.1142982478644813E-3</c:v>
                </c:pt>
                <c:pt idx="421">
                  <c:v>6.9417548079069857E-3</c:v>
                </c:pt>
                <c:pt idx="422">
                  <c:v>6.7724207740289906E-3</c:v>
                </c:pt>
                <c:pt idx="423">
                  <c:v>6.6062660273457259E-3</c:v>
                </c:pt>
                <c:pt idx="424">
                  <c:v>6.4432598292988386E-3</c:v>
                </c:pt>
                <c:pt idx="425">
                  <c:v>6.2833708543441925E-3</c:v>
                </c:pt>
                <c:pt idx="426">
                  <c:v>6.1265672222528258E-3</c:v>
                </c:pt>
                <c:pt idx="427">
                  <c:v>5.9728165300070284E-3</c:v>
                </c:pt>
                <c:pt idx="428">
                  <c:v>5.8220858832743723E-3</c:v>
                </c:pt>
                <c:pt idx="429">
                  <c:v>5.6743419274434279E-3</c:v>
                </c:pt>
                <c:pt idx="430">
                  <c:v>5.5295508782056092E-3</c:v>
                </c:pt>
                <c:pt idx="431">
                  <c:v>5.3876785516685918E-3</c:v>
                </c:pt>
                <c:pt idx="432">
                  <c:v>5.2486903939874653E-3</c:v>
                </c:pt>
                <c:pt idx="433">
                  <c:v>5.1125515105006755E-3</c:v>
                </c:pt>
                <c:pt idx="434">
                  <c:v>4.9792266943586043E-3</c:v>
                </c:pt>
                <c:pt idx="435">
                  <c:v>4.8486804546334699E-3</c:v>
                </c:pt>
                <c:pt idx="436">
                  <c:v>4.7208770439000278E-3</c:v>
                </c:pt>
                <c:pt idx="437">
                  <c:v>4.5957804852773711E-3</c:v>
                </c:pt>
                <c:pt idx="438">
                  <c:v>4.4733545989228867E-3</c:v>
                </c:pt>
                <c:pt idx="439">
                  <c:v>4.3535630279702316E-3</c:v>
                </c:pt>
                <c:pt idx="440">
                  <c:v>4.2363692639039632E-3</c:v>
                </c:pt>
                <c:pt idx="441">
                  <c:v>4.1217366713641778E-3</c:v>
                </c:pt>
                <c:pt idx="442">
                  <c:v>4.0096285123752988E-3</c:v>
                </c:pt>
                <c:pt idx="443">
                  <c:v>3.9000079699938709E-3</c:v>
                </c:pt>
                <c:pt idx="444">
                  <c:v>3.7928381713709016E-3</c:v>
                </c:pt>
                <c:pt idx="445">
                  <c:v>3.6880822102250657E-3</c:v>
                </c:pt>
                <c:pt idx="446">
                  <c:v>3.5857031687236839E-3</c:v>
                </c:pt>
                <c:pt idx="447">
                  <c:v>3.4856641387691484E-3</c:v>
                </c:pt>
                <c:pt idx="448">
                  <c:v>3.3879282426890543E-3</c:v>
                </c:pt>
                <c:pt idx="449">
                  <c:v>3.2924586533289698E-3</c:v>
                </c:pt>
                <c:pt idx="450">
                  <c:v>3.1992186135474149E-3</c:v>
                </c:pt>
                <c:pt idx="451">
                  <c:v>3.1081714551131714E-3</c:v>
                </c:pt>
                <c:pt idx="452">
                  <c:v>3.0192806170057066E-3</c:v>
                </c:pt>
                <c:pt idx="453">
                  <c:v>2.9325096631199975E-3</c:v>
                </c:pt>
                <c:pt idx="454">
                  <c:v>2.8478222993776532E-3</c:v>
                </c:pt>
                <c:pt idx="455">
                  <c:v>2.7651823902467287E-3</c:v>
                </c:pt>
                <c:pt idx="456">
                  <c:v>2.6845539746731713E-3</c:v>
                </c:pt>
                <c:pt idx="457">
                  <c:v>2.6059012814273054E-3</c:v>
                </c:pt>
                <c:pt idx="458">
                  <c:v>2.5291887438692864E-3</c:v>
                </c:pt>
                <c:pt idx="459">
                  <c:v>2.4543810141378951E-3</c:v>
                </c:pt>
                <c:pt idx="460">
                  <c:v>2.3814429767674687E-3</c:v>
                </c:pt>
                <c:pt idx="461">
                  <c:v>2.3103397617382296E-3</c:v>
                </c:pt>
                <c:pt idx="462">
                  <c:v>2.241036756965676E-3</c:v>
                </c:pt>
                <c:pt idx="463">
                  <c:v>2.1734996202350354E-3</c:v>
                </c:pt>
                <c:pt idx="464">
                  <c:v>2.1076942905872346E-3</c:v>
                </c:pt>
                <c:pt idx="465">
                  <c:v>2.0435869991631268E-3</c:v>
                </c:pt>
                <c:pt idx="466">
                  <c:v>1.9811442795130804E-3</c:v>
                </c:pt>
                <c:pt idx="467">
                  <c:v>1.9203329773793453E-3</c:v>
                </c:pt>
                <c:pt idx="468">
                  <c:v>1.8611202599589166E-3</c:v>
                </c:pt>
                <c:pt idx="469">
                  <c:v>1.8034736246548672E-3</c:v>
                </c:pt>
                <c:pt idx="470">
                  <c:v>1.7473609073244388E-3</c:v>
                </c:pt>
                <c:pt idx="471">
                  <c:v>1.6927502900323658E-3</c:v>
                </c:pt>
                <c:pt idx="472">
                  <c:v>1.639610308318171E-3</c:v>
                </c:pt>
                <c:pt idx="473">
                  <c:v>1.5879098579863805E-3</c:v>
                </c:pt>
                <c:pt idx="474">
                  <c:v>1.5376182014287872E-3</c:v>
                </c:pt>
                <c:pt idx="475">
                  <c:v>1.4887049734880742E-3</c:v>
                </c:pt>
                <c:pt idx="476">
                  <c:v>1.4411401868722803E-3</c:v>
                </c:pt>
                <c:pt idx="477">
                  <c:v>1.3948942371297271E-3</c:v>
                </c:pt>
                <c:pt idx="478">
                  <c:v>1.3499379071941577E-3</c:v>
                </c:pt>
                <c:pt idx="479">
                  <c:v>1.3062423715099554E-3</c:v>
                </c:pt>
                <c:pt idx="480">
                  <c:v>1.2637791997474137E-3</c:v>
                </c:pt>
                <c:pt idx="481">
                  <c:v>1.2225203601181069E-3</c:v>
                </c:pt>
                <c:pt idx="482">
                  <c:v>1.1824382223004917E-3</c:v>
                </c:pt>
                <c:pt idx="483">
                  <c:v>1.1435055599859152E-3</c:v>
                </c:pt>
                <c:pt idx="484">
                  <c:v>1.1056955530552733E-3</c:v>
                </c:pt>
                <c:pt idx="485">
                  <c:v>1.0689817893965578E-3</c:v>
                </c:pt>
                <c:pt idx="486">
                  <c:v>1.0333382663735939E-3</c:v>
                </c:pt>
                <c:pt idx="487">
                  <c:v>9.9873939195623115E-4</c:v>
                </c:pt>
                <c:pt idx="488">
                  <c:v>9.6515998552228817E-4</c:v>
                </c:pt>
                <c:pt idx="489">
                  <c:v>9.3257527834149671E-4</c:v>
                </c:pt>
                <c:pt idx="490">
                  <c:v>9.0096091375169683E-4</c:v>
                </c:pt>
                <c:pt idx="491">
                  <c:v>8.7029294703746315E-4</c:v>
                </c:pt>
                <c:pt idx="492">
                  <c:v>8.4054784502132513E-4</c:v>
                </c:pt>
                <c:pt idx="493">
                  <c:v>8.1170248537766534E-4</c:v>
                </c:pt>
                <c:pt idx="494">
                  <c:v>7.8373415567931364E-4</c:v>
                </c:pt>
                <c:pt idx="495">
                  <c:v>7.5662055218678724E-4</c:v>
                </c:pt>
                <c:pt idx="496">
                  <c:v>7.3033977839003698E-4</c:v>
                </c:pt>
                <c:pt idx="497">
                  <c:v>7.0487034331245672E-4</c:v>
                </c:pt>
                <c:pt idx="498">
                  <c:v>6.8019115958682782E-4</c:v>
                </c:pt>
                <c:pt idx="499">
                  <c:v>6.5628154131275058E-4</c:v>
                </c:pt>
                <c:pt idx="500">
                  <c:v>6.3312120170499781E-4</c:v>
                </c:pt>
              </c:numCache>
            </c:numRef>
          </c:yVal>
          <c:smooth val="1"/>
          <c:extLst>
            <c:ext xmlns:c16="http://schemas.microsoft.com/office/drawing/2014/chart" uri="{C3380CC4-5D6E-409C-BE32-E72D297353CC}">
              <c16:uniqueId val="{00000000-3153-4D72-B1F3-953AFA534D74}"/>
            </c:ext>
          </c:extLst>
        </c:ser>
        <c:dLbls>
          <c:showLegendKey val="0"/>
          <c:showVal val="0"/>
          <c:showCatName val="0"/>
          <c:showSerName val="0"/>
          <c:showPercent val="0"/>
          <c:showBubbleSize val="0"/>
        </c:dLbls>
        <c:axId val="2128938127"/>
        <c:axId val="1"/>
      </c:scatterChart>
      <c:valAx>
        <c:axId val="2128938127"/>
        <c:scaling>
          <c:orientation val="minMax"/>
          <c:max val="190"/>
          <c:min val="70"/>
        </c:scaling>
        <c:delete val="0"/>
        <c:axPos val="b"/>
        <c:title>
          <c:tx>
            <c:rich>
              <a:bodyPr/>
              <a:lstStyle/>
              <a:p>
                <a:pPr>
                  <a:defRPr sz="1000" b="1" i="0" u="none" strike="noStrike" baseline="0">
                    <a:solidFill>
                      <a:srgbClr val="000000"/>
                    </a:solidFill>
                    <a:latin typeface="Arial"/>
                    <a:ea typeface="Arial"/>
                    <a:cs typeface="Arial"/>
                  </a:defRPr>
                </a:pPr>
                <a:r>
                  <a:rPr lang="en-CA"/>
                  <a:t>Amount of Juice (in ml)</a:t>
                </a:r>
              </a:p>
            </c:rich>
          </c:tx>
          <c:layout>
            <c:manualLayout>
              <c:xMode val="edge"/>
              <c:yMode val="edge"/>
              <c:x val="0.30123542342506993"/>
              <c:y val="0.8834355770849309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8938127"/>
        <c:crosses val="autoZero"/>
        <c:crossBetween val="midCat"/>
      </c:valAx>
      <c:spPr>
        <a:solidFill>
          <a:srgbClr val="CCFFCC"/>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Histogram</a:t>
            </a:r>
          </a:p>
        </c:rich>
      </c:tx>
      <c:overlay val="0"/>
    </c:title>
    <c:autoTitleDeleted val="0"/>
    <c:plotArea>
      <c:layout/>
      <c:barChart>
        <c:barDir val="col"/>
        <c:grouping val="clustered"/>
        <c:varyColors val="0"/>
        <c:ser>
          <c:idx val="0"/>
          <c:order val="0"/>
          <c:tx>
            <c:v>Frequency</c:v>
          </c:tx>
          <c:invertIfNegative val="0"/>
          <c:cat>
            <c:strRef>
              <c:f>Sheet1!$A$2:$A$21</c:f>
              <c:strCache>
                <c:ptCount val="20"/>
                <c:pt idx="0">
                  <c:v>93.50636265</c:v>
                </c:pt>
                <c:pt idx="1">
                  <c:v>98.17846182</c:v>
                </c:pt>
                <c:pt idx="2">
                  <c:v>102.850561</c:v>
                </c:pt>
                <c:pt idx="3">
                  <c:v>107.5226602</c:v>
                </c:pt>
                <c:pt idx="4">
                  <c:v>112.1947593</c:v>
                </c:pt>
                <c:pt idx="5">
                  <c:v>116.8668585</c:v>
                </c:pt>
                <c:pt idx="6">
                  <c:v>121.5389577</c:v>
                </c:pt>
                <c:pt idx="7">
                  <c:v>126.2110569</c:v>
                </c:pt>
                <c:pt idx="8">
                  <c:v>130.883156</c:v>
                </c:pt>
                <c:pt idx="9">
                  <c:v>135.5552552</c:v>
                </c:pt>
                <c:pt idx="10">
                  <c:v>140.2273544</c:v>
                </c:pt>
                <c:pt idx="11">
                  <c:v>144.8994536</c:v>
                </c:pt>
                <c:pt idx="12">
                  <c:v>149.5715527</c:v>
                </c:pt>
                <c:pt idx="13">
                  <c:v>154.2436519</c:v>
                </c:pt>
                <c:pt idx="14">
                  <c:v>158.9157511</c:v>
                </c:pt>
                <c:pt idx="15">
                  <c:v>163.5878503</c:v>
                </c:pt>
                <c:pt idx="16">
                  <c:v>168.2599494</c:v>
                </c:pt>
                <c:pt idx="17">
                  <c:v>172.9320486</c:v>
                </c:pt>
                <c:pt idx="18">
                  <c:v>177.6041478</c:v>
                </c:pt>
                <c:pt idx="19">
                  <c:v>More</c:v>
                </c:pt>
              </c:strCache>
            </c:strRef>
          </c:cat>
          <c:val>
            <c:numRef>
              <c:f>Sheet1!$B$2:$B$21</c:f>
              <c:numCache>
                <c:formatCode>General</c:formatCode>
                <c:ptCount val="20"/>
                <c:pt idx="0">
                  <c:v>400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1-9358-4F11-B7FB-EE7DEB0649B6}"/>
            </c:ext>
          </c:extLst>
        </c:ser>
        <c:dLbls>
          <c:showLegendKey val="0"/>
          <c:showVal val="0"/>
          <c:showCatName val="0"/>
          <c:showSerName val="0"/>
          <c:showPercent val="0"/>
          <c:showBubbleSize val="0"/>
        </c:dLbls>
        <c:gapWidth val="150"/>
        <c:axId val="1246392911"/>
        <c:axId val="699548559"/>
      </c:barChart>
      <c:catAx>
        <c:axId val="1246392911"/>
        <c:scaling>
          <c:orientation val="minMax"/>
        </c:scaling>
        <c:delete val="0"/>
        <c:axPos val="b"/>
        <c:title>
          <c:tx>
            <c:rich>
              <a:bodyPr/>
              <a:lstStyle/>
              <a:p>
                <a:pPr>
                  <a:defRPr/>
                </a:pPr>
                <a:r>
                  <a:rPr lang="en-CA"/>
                  <a:t>Bin</a:t>
                </a:r>
              </a:p>
            </c:rich>
          </c:tx>
          <c:overlay val="0"/>
        </c:title>
        <c:numFmt formatCode="General" sourceLinked="1"/>
        <c:majorTickMark val="out"/>
        <c:minorTickMark val="none"/>
        <c:tickLblPos val="nextTo"/>
        <c:crossAx val="699548559"/>
        <c:crosses val="autoZero"/>
        <c:auto val="1"/>
        <c:lblAlgn val="ctr"/>
        <c:lblOffset val="100"/>
        <c:noMultiLvlLbl val="0"/>
      </c:catAx>
      <c:valAx>
        <c:axId val="699548559"/>
        <c:scaling>
          <c:orientation val="minMax"/>
        </c:scaling>
        <c:delete val="0"/>
        <c:axPos val="l"/>
        <c:title>
          <c:tx>
            <c:rich>
              <a:bodyPr/>
              <a:lstStyle/>
              <a:p>
                <a:pPr>
                  <a:defRPr/>
                </a:pPr>
                <a:r>
                  <a:rPr lang="en-CA"/>
                  <a:t>Frequency</a:t>
                </a:r>
              </a:p>
            </c:rich>
          </c:tx>
          <c:overlay val="0"/>
        </c:title>
        <c:numFmt formatCode="General" sourceLinked="1"/>
        <c:majorTickMark val="out"/>
        <c:minorTickMark val="none"/>
        <c:tickLblPos val="nextTo"/>
        <c:crossAx val="1246392911"/>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Histogram</a:t>
            </a:r>
          </a:p>
        </c:rich>
      </c:tx>
      <c:overlay val="0"/>
    </c:title>
    <c:autoTitleDeleted val="0"/>
    <c:plotArea>
      <c:layout/>
      <c:barChart>
        <c:barDir val="col"/>
        <c:grouping val="clustered"/>
        <c:varyColors val="0"/>
        <c:ser>
          <c:idx val="0"/>
          <c:order val="0"/>
          <c:tx>
            <c:v>Frequency</c:v>
          </c:tx>
          <c:invertIfNegative val="0"/>
          <c:cat>
            <c:strRef>
              <c:f>Sheet2!$A$2:$A$21</c:f>
              <c:strCache>
                <c:ptCount val="20"/>
                <c:pt idx="0">
                  <c:v>93.50636265</c:v>
                </c:pt>
                <c:pt idx="1">
                  <c:v>98.17846182</c:v>
                </c:pt>
                <c:pt idx="2">
                  <c:v>102.850561</c:v>
                </c:pt>
                <c:pt idx="3">
                  <c:v>107.5226602</c:v>
                </c:pt>
                <c:pt idx="4">
                  <c:v>112.1947593</c:v>
                </c:pt>
                <c:pt idx="5">
                  <c:v>116.8668585</c:v>
                </c:pt>
                <c:pt idx="6">
                  <c:v>121.5389577</c:v>
                </c:pt>
                <c:pt idx="7">
                  <c:v>126.2110569</c:v>
                </c:pt>
                <c:pt idx="8">
                  <c:v>130.883156</c:v>
                </c:pt>
                <c:pt idx="9">
                  <c:v>135.5552552</c:v>
                </c:pt>
                <c:pt idx="10">
                  <c:v>140.2273544</c:v>
                </c:pt>
                <c:pt idx="11">
                  <c:v>144.8994536</c:v>
                </c:pt>
                <c:pt idx="12">
                  <c:v>149.5715527</c:v>
                </c:pt>
                <c:pt idx="13">
                  <c:v>154.2436519</c:v>
                </c:pt>
                <c:pt idx="14">
                  <c:v>158.9157511</c:v>
                </c:pt>
                <c:pt idx="15">
                  <c:v>163.5878503</c:v>
                </c:pt>
                <c:pt idx="16">
                  <c:v>168.2599494</c:v>
                </c:pt>
                <c:pt idx="17">
                  <c:v>172.9320486</c:v>
                </c:pt>
                <c:pt idx="18">
                  <c:v>177.6041478</c:v>
                </c:pt>
                <c:pt idx="19">
                  <c:v>More</c:v>
                </c:pt>
              </c:strCache>
            </c:strRef>
          </c:cat>
          <c:val>
            <c:numRef>
              <c:f>Sheet2!$B$2:$B$21</c:f>
              <c:numCache>
                <c:formatCode>General</c:formatCode>
                <c:ptCount val="20"/>
                <c:pt idx="0">
                  <c:v>1</c:v>
                </c:pt>
                <c:pt idx="1">
                  <c:v>2</c:v>
                </c:pt>
                <c:pt idx="2">
                  <c:v>1</c:v>
                </c:pt>
                <c:pt idx="3">
                  <c:v>6</c:v>
                </c:pt>
                <c:pt idx="4">
                  <c:v>10</c:v>
                </c:pt>
                <c:pt idx="5">
                  <c:v>15</c:v>
                </c:pt>
                <c:pt idx="6">
                  <c:v>13</c:v>
                </c:pt>
                <c:pt idx="7">
                  <c:v>29</c:v>
                </c:pt>
                <c:pt idx="8">
                  <c:v>51</c:v>
                </c:pt>
                <c:pt idx="9">
                  <c:v>55</c:v>
                </c:pt>
                <c:pt idx="10">
                  <c:v>40</c:v>
                </c:pt>
                <c:pt idx="11">
                  <c:v>54</c:v>
                </c:pt>
                <c:pt idx="12">
                  <c:v>45</c:v>
                </c:pt>
                <c:pt idx="13">
                  <c:v>34</c:v>
                </c:pt>
                <c:pt idx="14">
                  <c:v>18</c:v>
                </c:pt>
                <c:pt idx="15">
                  <c:v>8</c:v>
                </c:pt>
                <c:pt idx="16">
                  <c:v>9</c:v>
                </c:pt>
                <c:pt idx="17">
                  <c:v>4</c:v>
                </c:pt>
                <c:pt idx="18">
                  <c:v>3</c:v>
                </c:pt>
                <c:pt idx="19">
                  <c:v>1</c:v>
                </c:pt>
              </c:numCache>
            </c:numRef>
          </c:val>
          <c:extLst>
            <c:ext xmlns:c16="http://schemas.microsoft.com/office/drawing/2014/chart" uri="{C3380CC4-5D6E-409C-BE32-E72D297353CC}">
              <c16:uniqueId val="{00000001-8E1F-4F03-961A-9D193C464FD2}"/>
            </c:ext>
          </c:extLst>
        </c:ser>
        <c:dLbls>
          <c:showLegendKey val="0"/>
          <c:showVal val="0"/>
          <c:showCatName val="0"/>
          <c:showSerName val="0"/>
          <c:showPercent val="0"/>
          <c:showBubbleSize val="0"/>
        </c:dLbls>
        <c:gapWidth val="150"/>
        <c:axId val="888974287"/>
        <c:axId val="699541359"/>
      </c:barChart>
      <c:catAx>
        <c:axId val="888974287"/>
        <c:scaling>
          <c:orientation val="minMax"/>
        </c:scaling>
        <c:delete val="0"/>
        <c:axPos val="b"/>
        <c:title>
          <c:tx>
            <c:rich>
              <a:bodyPr/>
              <a:lstStyle/>
              <a:p>
                <a:pPr>
                  <a:defRPr/>
                </a:pPr>
                <a:r>
                  <a:rPr lang="en-CA"/>
                  <a:t>Bin</a:t>
                </a:r>
              </a:p>
            </c:rich>
          </c:tx>
          <c:overlay val="0"/>
        </c:title>
        <c:numFmt formatCode="General" sourceLinked="1"/>
        <c:majorTickMark val="out"/>
        <c:minorTickMark val="none"/>
        <c:tickLblPos val="nextTo"/>
        <c:crossAx val="699541359"/>
        <c:crosses val="autoZero"/>
        <c:auto val="1"/>
        <c:lblAlgn val="ctr"/>
        <c:lblOffset val="100"/>
        <c:noMultiLvlLbl val="0"/>
      </c:catAx>
      <c:valAx>
        <c:axId val="699541359"/>
        <c:scaling>
          <c:orientation val="minMax"/>
        </c:scaling>
        <c:delete val="0"/>
        <c:axPos val="l"/>
        <c:title>
          <c:tx>
            <c:rich>
              <a:bodyPr/>
              <a:lstStyle/>
              <a:p>
                <a:pPr>
                  <a:defRPr/>
                </a:pPr>
                <a:r>
                  <a:rPr lang="en-CA"/>
                  <a:t>Frequency</a:t>
                </a:r>
              </a:p>
            </c:rich>
          </c:tx>
          <c:overlay val="0"/>
        </c:title>
        <c:numFmt formatCode="General" sourceLinked="1"/>
        <c:majorTickMark val="out"/>
        <c:minorTickMark val="none"/>
        <c:tickLblPos val="nextTo"/>
        <c:crossAx val="888974287"/>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3300"/>
                </a:solidFill>
                <a:latin typeface="Arial"/>
                <a:ea typeface="Arial"/>
                <a:cs typeface="Arial"/>
              </a:defRPr>
            </a:pPr>
            <a:r>
              <a:rPr lang="en-CA"/>
              <a:t>Normal Probability Plot</a:t>
            </a:r>
          </a:p>
        </c:rich>
      </c:tx>
      <c:layout>
        <c:manualLayout>
          <c:xMode val="edge"/>
          <c:yMode val="edge"/>
          <c:x val="0.33401219423428513"/>
          <c:y val="3.1413709925935375E-2"/>
        </c:manualLayout>
      </c:layout>
      <c:overlay val="0"/>
      <c:spPr>
        <a:noFill/>
        <a:ln w="25400">
          <a:noFill/>
        </a:ln>
      </c:spPr>
    </c:title>
    <c:autoTitleDeleted val="0"/>
    <c:plotArea>
      <c:layout>
        <c:manualLayout>
          <c:layoutTarget val="inner"/>
          <c:xMode val="edge"/>
          <c:yMode val="edge"/>
          <c:x val="0.14052953156822812"/>
          <c:y val="0.17801069874158768"/>
          <c:w val="0.81262729124236255"/>
          <c:h val="0.63874427195510874"/>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xVal>
            <c:numRef>
              <c:f>'Normal Probability Plot'!$B$6:$B$504</c:f>
              <c:numCache>
                <c:formatCode>0.00</c:formatCode>
                <c:ptCount val="499"/>
                <c:pt idx="0">
                  <c:v>93.506362650543451</c:v>
                </c:pt>
                <c:pt idx="1">
                  <c:v>95.350090309977531</c:v>
                </c:pt>
                <c:pt idx="2">
                  <c:v>97.538116283714771</c:v>
                </c:pt>
                <c:pt idx="3">
                  <c:v>102.72041709441692</c:v>
                </c:pt>
                <c:pt idx="4">
                  <c:v>104.57891494780779</c:v>
                </c:pt>
                <c:pt idx="5">
                  <c:v>104.86897099809721</c:v>
                </c:pt>
                <c:pt idx="6">
                  <c:v>105.53286575060338</c:v>
                </c:pt>
                <c:pt idx="7">
                  <c:v>105.82062987424433</c:v>
                </c:pt>
                <c:pt idx="8">
                  <c:v>106.68035702593625</c:v>
                </c:pt>
                <c:pt idx="9">
                  <c:v>107.02847521798685</c:v>
                </c:pt>
                <c:pt idx="10">
                  <c:v>107.74075508862734</c:v>
                </c:pt>
                <c:pt idx="11">
                  <c:v>109.37413481343538</c:v>
                </c:pt>
                <c:pt idx="12">
                  <c:v>109.63923432910815</c:v>
                </c:pt>
                <c:pt idx="13">
                  <c:v>110.0194394942373</c:v>
                </c:pt>
                <c:pt idx="14">
                  <c:v>110.20903275976889</c:v>
                </c:pt>
                <c:pt idx="15">
                  <c:v>110.25563526828773</c:v>
                </c:pt>
                <c:pt idx="16">
                  <c:v>110.58681866899133</c:v>
                </c:pt>
                <c:pt idx="17">
                  <c:v>111.00649590417743</c:v>
                </c:pt>
                <c:pt idx="18">
                  <c:v>112.08522938005626</c:v>
                </c:pt>
                <c:pt idx="19">
                  <c:v>112.17340489139315</c:v>
                </c:pt>
                <c:pt idx="20">
                  <c:v>112.47218299587257</c:v>
                </c:pt>
                <c:pt idx="21">
                  <c:v>112.94495653174818</c:v>
                </c:pt>
                <c:pt idx="22">
                  <c:v>113.1349317850545</c:v>
                </c:pt>
                <c:pt idx="23">
                  <c:v>113.30708094220608</c:v>
                </c:pt>
                <c:pt idx="24">
                  <c:v>114.04896486538928</c:v>
                </c:pt>
                <c:pt idx="25">
                  <c:v>114.29579263250344</c:v>
                </c:pt>
                <c:pt idx="26">
                  <c:v>114.89691406069323</c:v>
                </c:pt>
                <c:pt idx="27">
                  <c:v>114.97477590211201</c:v>
                </c:pt>
                <c:pt idx="28">
                  <c:v>115.11757566523738</c:v>
                </c:pt>
                <c:pt idx="29">
                  <c:v>115.37191585858818</c:v>
                </c:pt>
                <c:pt idx="30">
                  <c:v>115.45977304677945</c:v>
                </c:pt>
                <c:pt idx="31">
                  <c:v>115.50166437274311</c:v>
                </c:pt>
                <c:pt idx="32">
                  <c:v>116.3589722685283</c:v>
                </c:pt>
                <c:pt idx="33">
                  <c:v>116.51641489635222</c:v>
                </c:pt>
                <c:pt idx="34">
                  <c:v>116.71734046586789</c:v>
                </c:pt>
                <c:pt idx="35">
                  <c:v>116.93812939967029</c:v>
                </c:pt>
                <c:pt idx="36">
                  <c:v>117.64480678294785</c:v>
                </c:pt>
                <c:pt idx="37">
                  <c:v>117.87336280150339</c:v>
                </c:pt>
                <c:pt idx="38">
                  <c:v>118.354858391569</c:v>
                </c:pt>
                <c:pt idx="39">
                  <c:v>118.398977979552</c:v>
                </c:pt>
                <c:pt idx="40">
                  <c:v>118.40416664682562</c:v>
                </c:pt>
                <c:pt idx="41">
                  <c:v>119.16078893165104</c:v>
                </c:pt>
                <c:pt idx="42">
                  <c:v>119.28786353138275</c:v>
                </c:pt>
                <c:pt idx="43">
                  <c:v>120.43204424600117</c:v>
                </c:pt>
                <c:pt idx="44">
                  <c:v>121.11748947546585</c:v>
                </c:pt>
                <c:pt idx="45">
                  <c:v>121.29355400730856</c:v>
                </c:pt>
                <c:pt idx="46">
                  <c:v>121.3316891201539</c:v>
                </c:pt>
                <c:pt idx="47">
                  <c:v>121.49489339691354</c:v>
                </c:pt>
                <c:pt idx="48">
                  <c:v>122.06727024505381</c:v>
                </c:pt>
                <c:pt idx="49">
                  <c:v>122.09747911157319</c:v>
                </c:pt>
                <c:pt idx="50">
                  <c:v>122.67367583746091</c:v>
                </c:pt>
                <c:pt idx="51">
                  <c:v>122.68994215020211</c:v>
                </c:pt>
                <c:pt idx="52">
                  <c:v>122.71878222719533</c:v>
                </c:pt>
                <c:pt idx="53">
                  <c:v>123.00059370801318</c:v>
                </c:pt>
                <c:pt idx="54">
                  <c:v>123.02707819372881</c:v>
                </c:pt>
                <c:pt idx="55">
                  <c:v>123.40957528550643</c:v>
                </c:pt>
                <c:pt idx="56">
                  <c:v>123.54957380495034</c:v>
                </c:pt>
                <c:pt idx="57">
                  <c:v>123.80725639133016</c:v>
                </c:pt>
                <c:pt idx="58">
                  <c:v>123.97491719212849</c:v>
                </c:pt>
                <c:pt idx="59">
                  <c:v>124.147289175482</c:v>
                </c:pt>
                <c:pt idx="60">
                  <c:v>124.55642991454806</c:v>
                </c:pt>
                <c:pt idx="61">
                  <c:v>124.75859694433166</c:v>
                </c:pt>
                <c:pt idx="62">
                  <c:v>124.78998360648984</c:v>
                </c:pt>
                <c:pt idx="63">
                  <c:v>124.8197149882908</c:v>
                </c:pt>
                <c:pt idx="64">
                  <c:v>124.88837729080115</c:v>
                </c:pt>
                <c:pt idx="65">
                  <c:v>124.90238350920845</c:v>
                </c:pt>
                <c:pt idx="66">
                  <c:v>124.95828105357941</c:v>
                </c:pt>
                <c:pt idx="67">
                  <c:v>125.18155290791765</c:v>
                </c:pt>
                <c:pt idx="68">
                  <c:v>125.35650330875069</c:v>
                </c:pt>
                <c:pt idx="69">
                  <c:v>125.52518274361501</c:v>
                </c:pt>
                <c:pt idx="70">
                  <c:v>125.54765635769581</c:v>
                </c:pt>
                <c:pt idx="71">
                  <c:v>125.62827169432421</c:v>
                </c:pt>
                <c:pt idx="72">
                  <c:v>125.6401928961277</c:v>
                </c:pt>
                <c:pt idx="73">
                  <c:v>125.77216967230197</c:v>
                </c:pt>
                <c:pt idx="74">
                  <c:v>125.88259597151773</c:v>
                </c:pt>
                <c:pt idx="75">
                  <c:v>126.02587321936153</c:v>
                </c:pt>
                <c:pt idx="76">
                  <c:v>126.09418536641169</c:v>
                </c:pt>
                <c:pt idx="77">
                  <c:v>126.27747583365999</c:v>
                </c:pt>
                <c:pt idx="78">
                  <c:v>126.27890828781528</c:v>
                </c:pt>
                <c:pt idx="79">
                  <c:v>126.31621576048201</c:v>
                </c:pt>
                <c:pt idx="80">
                  <c:v>126.61613982828567</c:v>
                </c:pt>
                <c:pt idx="81">
                  <c:v>126.88356310292147</c:v>
                </c:pt>
                <c:pt idx="82">
                  <c:v>127.0248826634197</c:v>
                </c:pt>
                <c:pt idx="83">
                  <c:v>127.08413851697696</c:v>
                </c:pt>
                <c:pt idx="84">
                  <c:v>127.25135366537143</c:v>
                </c:pt>
                <c:pt idx="85">
                  <c:v>127.28270849521505</c:v>
                </c:pt>
                <c:pt idx="86">
                  <c:v>127.3262869338505</c:v>
                </c:pt>
                <c:pt idx="87">
                  <c:v>127.35073415143415</c:v>
                </c:pt>
                <c:pt idx="88">
                  <c:v>127.38602027212619</c:v>
                </c:pt>
                <c:pt idx="89">
                  <c:v>127.38874193502124</c:v>
                </c:pt>
                <c:pt idx="90">
                  <c:v>127.54672571219271</c:v>
                </c:pt>
                <c:pt idx="91">
                  <c:v>127.65005340526113</c:v>
                </c:pt>
                <c:pt idx="92">
                  <c:v>127.68214037833968</c:v>
                </c:pt>
                <c:pt idx="93">
                  <c:v>127.87109699758003</c:v>
                </c:pt>
                <c:pt idx="94">
                  <c:v>127.90152869030135</c:v>
                </c:pt>
                <c:pt idx="95">
                  <c:v>127.90681285451865</c:v>
                </c:pt>
                <c:pt idx="96">
                  <c:v>128.07281837495975</c:v>
                </c:pt>
                <c:pt idx="97">
                  <c:v>128.21931068657432</c:v>
                </c:pt>
                <c:pt idx="98">
                  <c:v>128.2792191025801</c:v>
                </c:pt>
                <c:pt idx="99">
                  <c:v>128.37134182092268</c:v>
                </c:pt>
                <c:pt idx="100">
                  <c:v>128.38299244805239</c:v>
                </c:pt>
                <c:pt idx="101">
                  <c:v>128.43471995921573</c:v>
                </c:pt>
                <c:pt idx="102">
                  <c:v>128.5942953521153</c:v>
                </c:pt>
                <c:pt idx="103">
                  <c:v>128.69921466091182</c:v>
                </c:pt>
                <c:pt idx="104">
                  <c:v>128.76552137214458</c:v>
                </c:pt>
                <c:pt idx="105">
                  <c:v>128.77698100538692</c:v>
                </c:pt>
                <c:pt idx="106">
                  <c:v>128.80750819505192</c:v>
                </c:pt>
                <c:pt idx="107">
                  <c:v>128.89504706009757</c:v>
                </c:pt>
                <c:pt idx="108">
                  <c:v>128.94184056250378</c:v>
                </c:pt>
                <c:pt idx="109">
                  <c:v>129.31940364552429</c:v>
                </c:pt>
                <c:pt idx="110">
                  <c:v>129.4237499726587</c:v>
                </c:pt>
                <c:pt idx="111">
                  <c:v>129.44109858409502</c:v>
                </c:pt>
                <c:pt idx="112">
                  <c:v>129.48814674501773</c:v>
                </c:pt>
                <c:pt idx="113">
                  <c:v>129.59182459354633</c:v>
                </c:pt>
                <c:pt idx="114">
                  <c:v>129.60538515954977</c:v>
                </c:pt>
                <c:pt idx="115">
                  <c:v>129.65704900608398</c:v>
                </c:pt>
                <c:pt idx="116">
                  <c:v>129.962543728936</c:v>
                </c:pt>
                <c:pt idx="117">
                  <c:v>130.00745912478305</c:v>
                </c:pt>
                <c:pt idx="118">
                  <c:v>130.03534423233941</c:v>
                </c:pt>
                <c:pt idx="119">
                  <c:v>130.0547301119077</c:v>
                </c:pt>
                <c:pt idx="120">
                  <c:v>130.10919520212337</c:v>
                </c:pt>
                <c:pt idx="121">
                  <c:v>130.33676441892749</c:v>
                </c:pt>
                <c:pt idx="122">
                  <c:v>130.46603544836398</c:v>
                </c:pt>
                <c:pt idx="123">
                  <c:v>130.49824975070078</c:v>
                </c:pt>
                <c:pt idx="124">
                  <c:v>130.55427462432999</c:v>
                </c:pt>
                <c:pt idx="125">
                  <c:v>130.66005340561969</c:v>
                </c:pt>
                <c:pt idx="126">
                  <c:v>130.83164549726644</c:v>
                </c:pt>
                <c:pt idx="127">
                  <c:v>130.84579496108927</c:v>
                </c:pt>
                <c:pt idx="128">
                  <c:v>130.91885012300918</c:v>
                </c:pt>
                <c:pt idx="129">
                  <c:v>131.27121792905382</c:v>
                </c:pt>
                <c:pt idx="130">
                  <c:v>131.27470356749836</c:v>
                </c:pt>
                <c:pt idx="131">
                  <c:v>131.28983983307262</c:v>
                </c:pt>
                <c:pt idx="132">
                  <c:v>131.64188931597164</c:v>
                </c:pt>
                <c:pt idx="133">
                  <c:v>131.64765096490737</c:v>
                </c:pt>
                <c:pt idx="134">
                  <c:v>131.67989709955873</c:v>
                </c:pt>
                <c:pt idx="135">
                  <c:v>131.7649848763831</c:v>
                </c:pt>
                <c:pt idx="136">
                  <c:v>131.77647634194</c:v>
                </c:pt>
                <c:pt idx="137">
                  <c:v>131.9620269035222</c:v>
                </c:pt>
                <c:pt idx="138">
                  <c:v>131.99171053685131</c:v>
                </c:pt>
                <c:pt idx="139">
                  <c:v>132.02367018067162</c:v>
                </c:pt>
                <c:pt idx="140">
                  <c:v>132.15238414460327</c:v>
                </c:pt>
                <c:pt idx="141">
                  <c:v>132.2080588627723</c:v>
                </c:pt>
                <c:pt idx="142">
                  <c:v>132.22734924539691</c:v>
                </c:pt>
                <c:pt idx="143">
                  <c:v>132.31579533140757</c:v>
                </c:pt>
                <c:pt idx="144">
                  <c:v>132.43343164987164</c:v>
                </c:pt>
                <c:pt idx="145">
                  <c:v>132.49550466326764</c:v>
                </c:pt>
                <c:pt idx="146">
                  <c:v>132.92541598758544</c:v>
                </c:pt>
                <c:pt idx="147">
                  <c:v>132.95334884361364</c:v>
                </c:pt>
                <c:pt idx="148">
                  <c:v>132.96003362967167</c:v>
                </c:pt>
                <c:pt idx="149">
                  <c:v>133.02922116537229</c:v>
                </c:pt>
                <c:pt idx="150">
                  <c:v>133.08381358484621</c:v>
                </c:pt>
                <c:pt idx="151">
                  <c:v>133.20950347889448</c:v>
                </c:pt>
                <c:pt idx="152">
                  <c:v>133.27724264428252</c:v>
                </c:pt>
                <c:pt idx="153">
                  <c:v>133.3093932819902</c:v>
                </c:pt>
                <c:pt idx="154">
                  <c:v>133.47988715878455</c:v>
                </c:pt>
                <c:pt idx="155">
                  <c:v>133.55279907528893</c:v>
                </c:pt>
                <c:pt idx="156">
                  <c:v>133.57267835573293</c:v>
                </c:pt>
                <c:pt idx="157">
                  <c:v>133.75778326491127</c:v>
                </c:pt>
                <c:pt idx="158">
                  <c:v>133.78197582397843</c:v>
                </c:pt>
                <c:pt idx="159">
                  <c:v>134.00040916650323</c:v>
                </c:pt>
                <c:pt idx="160">
                  <c:v>134.00919488532236</c:v>
                </c:pt>
                <c:pt idx="161">
                  <c:v>134.04532456235029</c:v>
                </c:pt>
                <c:pt idx="162">
                  <c:v>134.07270035287365</c:v>
                </c:pt>
                <c:pt idx="163">
                  <c:v>134.15694457336213</c:v>
                </c:pt>
                <c:pt idx="164">
                  <c:v>134.24434019299224</c:v>
                </c:pt>
                <c:pt idx="165">
                  <c:v>134.25089764979202</c:v>
                </c:pt>
                <c:pt idx="166">
                  <c:v>134.34801804152085</c:v>
                </c:pt>
                <c:pt idx="167">
                  <c:v>134.38289034212357</c:v>
                </c:pt>
                <c:pt idx="168">
                  <c:v>134.44825800007675</c:v>
                </c:pt>
                <c:pt idx="169">
                  <c:v>134.49396920378786</c:v>
                </c:pt>
                <c:pt idx="170">
                  <c:v>134.59295178591856</c:v>
                </c:pt>
                <c:pt idx="171">
                  <c:v>134.63858340884326</c:v>
                </c:pt>
                <c:pt idx="172">
                  <c:v>134.85123918627505</c:v>
                </c:pt>
                <c:pt idx="173">
                  <c:v>134.92165226608631</c:v>
                </c:pt>
                <c:pt idx="174">
                  <c:v>134.95089024701156</c:v>
                </c:pt>
                <c:pt idx="175">
                  <c:v>135.14013335708296</c:v>
                </c:pt>
                <c:pt idx="176">
                  <c:v>135.1801147441729</c:v>
                </c:pt>
                <c:pt idx="177">
                  <c:v>135.30964043212589</c:v>
                </c:pt>
                <c:pt idx="178">
                  <c:v>135.32151388545753</c:v>
                </c:pt>
                <c:pt idx="179">
                  <c:v>135.34739355719648</c:v>
                </c:pt>
                <c:pt idx="180">
                  <c:v>135.40346617929754</c:v>
                </c:pt>
                <c:pt idx="181">
                  <c:v>135.49614596314495</c:v>
                </c:pt>
                <c:pt idx="182">
                  <c:v>135.5445947459084</c:v>
                </c:pt>
                <c:pt idx="183">
                  <c:v>135.88661704972037</c:v>
                </c:pt>
                <c:pt idx="184">
                  <c:v>135.90595518081682</c:v>
                </c:pt>
                <c:pt idx="185">
                  <c:v>136.04662217886653</c:v>
                </c:pt>
                <c:pt idx="186">
                  <c:v>136.12282873992808</c:v>
                </c:pt>
                <c:pt idx="187">
                  <c:v>136.46491470836918</c:v>
                </c:pt>
                <c:pt idx="188">
                  <c:v>136.64386006467976</c:v>
                </c:pt>
                <c:pt idx="189">
                  <c:v>136.84631358529441</c:v>
                </c:pt>
                <c:pt idx="190">
                  <c:v>136.89450770954136</c:v>
                </c:pt>
                <c:pt idx="191">
                  <c:v>136.91484855854651</c:v>
                </c:pt>
                <c:pt idx="192">
                  <c:v>136.96197630025563</c:v>
                </c:pt>
                <c:pt idx="193">
                  <c:v>137.01766693458194</c:v>
                </c:pt>
                <c:pt idx="194">
                  <c:v>137.03052718966501</c:v>
                </c:pt>
                <c:pt idx="195">
                  <c:v>137.06051322998246</c:v>
                </c:pt>
                <c:pt idx="196">
                  <c:v>137.30578121368308</c:v>
                </c:pt>
                <c:pt idx="197">
                  <c:v>137.35292487154948</c:v>
                </c:pt>
                <c:pt idx="198">
                  <c:v>137.39363840187434</c:v>
                </c:pt>
                <c:pt idx="199">
                  <c:v>137.39363840187434</c:v>
                </c:pt>
                <c:pt idx="200">
                  <c:v>137.71840759119368</c:v>
                </c:pt>
                <c:pt idx="201">
                  <c:v>137.85999772636569</c:v>
                </c:pt>
                <c:pt idx="202">
                  <c:v>138.11661393020768</c:v>
                </c:pt>
                <c:pt idx="203">
                  <c:v>138.19721335067879</c:v>
                </c:pt>
                <c:pt idx="204">
                  <c:v>138.32517925521825</c:v>
                </c:pt>
                <c:pt idx="205">
                  <c:v>138.35421032609884</c:v>
                </c:pt>
                <c:pt idx="206">
                  <c:v>138.52110715134768</c:v>
                </c:pt>
                <c:pt idx="207">
                  <c:v>138.52432221511845</c:v>
                </c:pt>
                <c:pt idx="208">
                  <c:v>138.6817330106278</c:v>
                </c:pt>
                <c:pt idx="209">
                  <c:v>138.74646402228973</c:v>
                </c:pt>
                <c:pt idx="210">
                  <c:v>138.76156845554942</c:v>
                </c:pt>
                <c:pt idx="211">
                  <c:v>138.8728223949438</c:v>
                </c:pt>
                <c:pt idx="212">
                  <c:v>139.14225110539701</c:v>
                </c:pt>
                <c:pt idx="213">
                  <c:v>139.17043861994171</c:v>
                </c:pt>
                <c:pt idx="214">
                  <c:v>139.35815377891413</c:v>
                </c:pt>
                <c:pt idx="215">
                  <c:v>139.38640495808795</c:v>
                </c:pt>
                <c:pt idx="216">
                  <c:v>139.53323150900542</c:v>
                </c:pt>
                <c:pt idx="217">
                  <c:v>139.64545633399393</c:v>
                </c:pt>
                <c:pt idx="218">
                  <c:v>139.76002083410276</c:v>
                </c:pt>
                <c:pt idx="219">
                  <c:v>139.76548007605015</c:v>
                </c:pt>
                <c:pt idx="220">
                  <c:v>139.87585862679407</c:v>
                </c:pt>
                <c:pt idx="221">
                  <c:v>139.99191924568731</c:v>
                </c:pt>
                <c:pt idx="222">
                  <c:v>140.07524032905349</c:v>
                </c:pt>
                <c:pt idx="223">
                  <c:v>140.31377577822423</c:v>
                </c:pt>
                <c:pt idx="224">
                  <c:v>140.41850409313338</c:v>
                </c:pt>
                <c:pt idx="225">
                  <c:v>140.44829913956346</c:v>
                </c:pt>
                <c:pt idx="226">
                  <c:v>140.71610440197401</c:v>
                </c:pt>
                <c:pt idx="227">
                  <c:v>140.77604465029435</c:v>
                </c:pt>
                <c:pt idx="228">
                  <c:v>140.77938704332337</c:v>
                </c:pt>
                <c:pt idx="229">
                  <c:v>140.83049382435274</c:v>
                </c:pt>
                <c:pt idx="230">
                  <c:v>140.87609361496288</c:v>
                </c:pt>
                <c:pt idx="231">
                  <c:v>140.90058858101838</c:v>
                </c:pt>
                <c:pt idx="232">
                  <c:v>140.99420741814538</c:v>
                </c:pt>
                <c:pt idx="233">
                  <c:v>141.18419858760899</c:v>
                </c:pt>
                <c:pt idx="234">
                  <c:v>141.29408373747719</c:v>
                </c:pt>
                <c:pt idx="235">
                  <c:v>141.37835979028023</c:v>
                </c:pt>
                <c:pt idx="236">
                  <c:v>141.39636096416507</c:v>
                </c:pt>
                <c:pt idx="237">
                  <c:v>141.40985786553938</c:v>
                </c:pt>
                <c:pt idx="238">
                  <c:v>141.43799763161223</c:v>
                </c:pt>
                <c:pt idx="239">
                  <c:v>141.45038040197687</c:v>
                </c:pt>
                <c:pt idx="240">
                  <c:v>141.56545421911869</c:v>
                </c:pt>
                <c:pt idx="241">
                  <c:v>141.58351905763266</c:v>
                </c:pt>
                <c:pt idx="242">
                  <c:v>141.69213091491838</c:v>
                </c:pt>
                <c:pt idx="243">
                  <c:v>141.85558985019452</c:v>
                </c:pt>
                <c:pt idx="244">
                  <c:v>141.96720986120636</c:v>
                </c:pt>
                <c:pt idx="245">
                  <c:v>142.15814008394955</c:v>
                </c:pt>
                <c:pt idx="246">
                  <c:v>142.19942659593653</c:v>
                </c:pt>
                <c:pt idx="247">
                  <c:v>142.2166478781146</c:v>
                </c:pt>
                <c:pt idx="248">
                  <c:v>142.3512030717684</c:v>
                </c:pt>
                <c:pt idx="249">
                  <c:v>142.43656142326654</c:v>
                </c:pt>
                <c:pt idx="250">
                  <c:v>142.52443452761509</c:v>
                </c:pt>
                <c:pt idx="251">
                  <c:v>142.57541397938621</c:v>
                </c:pt>
                <c:pt idx="252">
                  <c:v>142.59164845981286</c:v>
                </c:pt>
                <c:pt idx="253">
                  <c:v>142.61948581889737</c:v>
                </c:pt>
                <c:pt idx="254">
                  <c:v>142.74275645703892</c:v>
                </c:pt>
                <c:pt idx="255">
                  <c:v>142.80223513679812</c:v>
                </c:pt>
                <c:pt idx="256">
                  <c:v>142.80806045036297</c:v>
                </c:pt>
                <c:pt idx="257">
                  <c:v>142.90976469538873</c:v>
                </c:pt>
                <c:pt idx="258">
                  <c:v>143.09055632594391</c:v>
                </c:pt>
                <c:pt idx="259">
                  <c:v>143.16009401710471</c:v>
                </c:pt>
                <c:pt idx="260">
                  <c:v>143.19313595962012</c:v>
                </c:pt>
                <c:pt idx="261">
                  <c:v>143.26409018877894</c:v>
                </c:pt>
                <c:pt idx="262">
                  <c:v>143.5590643316682</c:v>
                </c:pt>
                <c:pt idx="263">
                  <c:v>143.57819555271999</c:v>
                </c:pt>
                <c:pt idx="264">
                  <c:v>143.60810201225104</c:v>
                </c:pt>
                <c:pt idx="265">
                  <c:v>143.66683263261802</c:v>
                </c:pt>
                <c:pt idx="266">
                  <c:v>143.6680263444141</c:v>
                </c:pt>
                <c:pt idx="267">
                  <c:v>144.20444859325653</c:v>
                </c:pt>
                <c:pt idx="268">
                  <c:v>144.20810930943117</c:v>
                </c:pt>
                <c:pt idx="269">
                  <c:v>144.22891172699747</c:v>
                </c:pt>
                <c:pt idx="270">
                  <c:v>144.26196958567016</c:v>
                </c:pt>
                <c:pt idx="271">
                  <c:v>144.28772192815086</c:v>
                </c:pt>
                <c:pt idx="272">
                  <c:v>144.4254285209463</c:v>
                </c:pt>
                <c:pt idx="273">
                  <c:v>144.51680317989667</c:v>
                </c:pt>
                <c:pt idx="274">
                  <c:v>144.5539355748333</c:v>
                </c:pt>
                <c:pt idx="275">
                  <c:v>144.57128418626962</c:v>
                </c:pt>
                <c:pt idx="276">
                  <c:v>144.89941168477526</c:v>
                </c:pt>
                <c:pt idx="277">
                  <c:v>144.96102312961011</c:v>
                </c:pt>
                <c:pt idx="278">
                  <c:v>144.98370365373557</c:v>
                </c:pt>
                <c:pt idx="279">
                  <c:v>145.26121777208755</c:v>
                </c:pt>
                <c:pt idx="280">
                  <c:v>145.34165803098585</c:v>
                </c:pt>
                <c:pt idx="281">
                  <c:v>145.52272023621481</c:v>
                </c:pt>
                <c:pt idx="282">
                  <c:v>145.54334757605102</c:v>
                </c:pt>
                <c:pt idx="283">
                  <c:v>145.54850441101007</c:v>
                </c:pt>
                <c:pt idx="284">
                  <c:v>145.7285798144876</c:v>
                </c:pt>
                <c:pt idx="285">
                  <c:v>145.73898898134939</c:v>
                </c:pt>
                <c:pt idx="286">
                  <c:v>145.76502781466115</c:v>
                </c:pt>
                <c:pt idx="287">
                  <c:v>145.80153947946383</c:v>
                </c:pt>
                <c:pt idx="288">
                  <c:v>145.8185061031254</c:v>
                </c:pt>
                <c:pt idx="289">
                  <c:v>145.86950147105381</c:v>
                </c:pt>
                <c:pt idx="290">
                  <c:v>146.11699771677377</c:v>
                </c:pt>
                <c:pt idx="291">
                  <c:v>146.18992554943543</c:v>
                </c:pt>
                <c:pt idx="292">
                  <c:v>146.19392050491297</c:v>
                </c:pt>
                <c:pt idx="293">
                  <c:v>146.27778273762669</c:v>
                </c:pt>
                <c:pt idx="294">
                  <c:v>146.32053353608353</c:v>
                </c:pt>
                <c:pt idx="295">
                  <c:v>146.33256615098799</c:v>
                </c:pt>
                <c:pt idx="296">
                  <c:v>146.45193733059568</c:v>
                </c:pt>
                <c:pt idx="297">
                  <c:v>146.48962679103715</c:v>
                </c:pt>
                <c:pt idx="298">
                  <c:v>146.60314082476543</c:v>
                </c:pt>
                <c:pt idx="299">
                  <c:v>146.7418342193123</c:v>
                </c:pt>
                <c:pt idx="300">
                  <c:v>146.93375124380691</c:v>
                </c:pt>
                <c:pt idx="301">
                  <c:v>147.09418610919965</c:v>
                </c:pt>
                <c:pt idx="302">
                  <c:v>147.09835614240728</c:v>
                </c:pt>
                <c:pt idx="303">
                  <c:v>147.13174824038288</c:v>
                </c:pt>
                <c:pt idx="304">
                  <c:v>147.27419784804806</c:v>
                </c:pt>
                <c:pt idx="305">
                  <c:v>147.55667780747171</c:v>
                </c:pt>
                <c:pt idx="306">
                  <c:v>147.63227955455659</c:v>
                </c:pt>
                <c:pt idx="307">
                  <c:v>147.63512854670989</c:v>
                </c:pt>
                <c:pt idx="308">
                  <c:v>147.63656100086519</c:v>
                </c:pt>
                <c:pt idx="309">
                  <c:v>148.04269358620513</c:v>
                </c:pt>
                <c:pt idx="310">
                  <c:v>148.19389708037488</c:v>
                </c:pt>
                <c:pt idx="311">
                  <c:v>148.3226428766211</c:v>
                </c:pt>
                <c:pt idx="312">
                  <c:v>148.56194230134133</c:v>
                </c:pt>
                <c:pt idx="313">
                  <c:v>148.5920875032316</c:v>
                </c:pt>
                <c:pt idx="314">
                  <c:v>148.6752971734968</c:v>
                </c:pt>
                <c:pt idx="315">
                  <c:v>148.67984919447917</c:v>
                </c:pt>
                <c:pt idx="316">
                  <c:v>148.85518158308696</c:v>
                </c:pt>
                <c:pt idx="317">
                  <c:v>148.89048361993628</c:v>
                </c:pt>
                <c:pt idx="318">
                  <c:v>148.96592620544834</c:v>
                </c:pt>
                <c:pt idx="319">
                  <c:v>149.08364210469881</c:v>
                </c:pt>
                <c:pt idx="320">
                  <c:v>149.41024165210547</c:v>
                </c:pt>
                <c:pt idx="321">
                  <c:v>149.55845290870639</c:v>
                </c:pt>
                <c:pt idx="322">
                  <c:v>149.64194906980265</c:v>
                </c:pt>
                <c:pt idx="323">
                  <c:v>150.0812986753881</c:v>
                </c:pt>
                <c:pt idx="324">
                  <c:v>150.08626451645978</c:v>
                </c:pt>
                <c:pt idx="325">
                  <c:v>150.09291747020325</c:v>
                </c:pt>
                <c:pt idx="326">
                  <c:v>150.13442680839216</c:v>
                </c:pt>
                <c:pt idx="327">
                  <c:v>150.29327005805681</c:v>
                </c:pt>
                <c:pt idx="328">
                  <c:v>150.3555977299693</c:v>
                </c:pt>
                <c:pt idx="329">
                  <c:v>150.60761416435707</c:v>
                </c:pt>
                <c:pt idx="330">
                  <c:v>150.76995896862354</c:v>
                </c:pt>
                <c:pt idx="331">
                  <c:v>150.79778041155078</c:v>
                </c:pt>
                <c:pt idx="332">
                  <c:v>150.81522451993078</c:v>
                </c:pt>
                <c:pt idx="333">
                  <c:v>150.86933945468627</c:v>
                </c:pt>
                <c:pt idx="334">
                  <c:v>150.88509645039449</c:v>
                </c:pt>
                <c:pt idx="335">
                  <c:v>150.90435500070453</c:v>
                </c:pt>
                <c:pt idx="336">
                  <c:v>151.04183876729803</c:v>
                </c:pt>
                <c:pt idx="337">
                  <c:v>151.07908257533563</c:v>
                </c:pt>
                <c:pt idx="338">
                  <c:v>151.20574335497804</c:v>
                </c:pt>
                <c:pt idx="339">
                  <c:v>151.32272711099358</c:v>
                </c:pt>
                <c:pt idx="340">
                  <c:v>151.33355009794468</c:v>
                </c:pt>
                <c:pt idx="341">
                  <c:v>151.42430402676109</c:v>
                </c:pt>
                <c:pt idx="342">
                  <c:v>151.50464878871571</c:v>
                </c:pt>
                <c:pt idx="343">
                  <c:v>151.79537331761094</c:v>
                </c:pt>
                <c:pt idx="344">
                  <c:v>151.88931047788355</c:v>
                </c:pt>
                <c:pt idx="345">
                  <c:v>151.91194325353717</c:v>
                </c:pt>
                <c:pt idx="346">
                  <c:v>151.98770416219486</c:v>
                </c:pt>
                <c:pt idx="347">
                  <c:v>152.13289134891238</c:v>
                </c:pt>
                <c:pt idx="348">
                  <c:v>152.3850351125584</c:v>
                </c:pt>
                <c:pt idx="349">
                  <c:v>152.51698005641811</c:v>
                </c:pt>
                <c:pt idx="350">
                  <c:v>153.01983512955485</c:v>
                </c:pt>
                <c:pt idx="351">
                  <c:v>153.06939804332796</c:v>
                </c:pt>
                <c:pt idx="352">
                  <c:v>153.09842911420856</c:v>
                </c:pt>
                <c:pt idx="353">
                  <c:v>153.55719643167686</c:v>
                </c:pt>
                <c:pt idx="354">
                  <c:v>154.00978828012012</c:v>
                </c:pt>
                <c:pt idx="355">
                  <c:v>154.0321982295718</c:v>
                </c:pt>
                <c:pt idx="356">
                  <c:v>154.5746845343383</c:v>
                </c:pt>
                <c:pt idx="357">
                  <c:v>155.08804427128052</c:v>
                </c:pt>
                <c:pt idx="358">
                  <c:v>155.18968485167716</c:v>
                </c:pt>
                <c:pt idx="359">
                  <c:v>155.36800947785378</c:v>
                </c:pt>
                <c:pt idx="360">
                  <c:v>155.76276201073779</c:v>
                </c:pt>
                <c:pt idx="361">
                  <c:v>155.7838031706633</c:v>
                </c:pt>
                <c:pt idx="362">
                  <c:v>155.91635292849969</c:v>
                </c:pt>
                <c:pt idx="363">
                  <c:v>156.59756446012761</c:v>
                </c:pt>
                <c:pt idx="364">
                  <c:v>156.69217009900603</c:v>
                </c:pt>
                <c:pt idx="365">
                  <c:v>156.69503500731662</c:v>
                </c:pt>
                <c:pt idx="366">
                  <c:v>156.93708792724647</c:v>
                </c:pt>
                <c:pt idx="367">
                  <c:v>156.98149400606053</c:v>
                </c:pt>
                <c:pt idx="368">
                  <c:v>158.23406375176273</c:v>
                </c:pt>
                <c:pt idx="369">
                  <c:v>158.44625796063337</c:v>
                </c:pt>
                <c:pt idx="370">
                  <c:v>158.63871613447554</c:v>
                </c:pt>
                <c:pt idx="371">
                  <c:v>158.69187609979417</c:v>
                </c:pt>
                <c:pt idx="372">
                  <c:v>158.88968210248277</c:v>
                </c:pt>
                <c:pt idx="373">
                  <c:v>158.90063241869211</c:v>
                </c:pt>
                <c:pt idx="374">
                  <c:v>159.23066985607147</c:v>
                </c:pt>
                <c:pt idx="375">
                  <c:v>159.2875223698793</c:v>
                </c:pt>
                <c:pt idx="376">
                  <c:v>160.38911144761369</c:v>
                </c:pt>
                <c:pt idx="377">
                  <c:v>160.51109287701547</c:v>
                </c:pt>
                <c:pt idx="378">
                  <c:v>160.72888957324903</c:v>
                </c:pt>
                <c:pt idx="379">
                  <c:v>160.8149004871957</c:v>
                </c:pt>
                <c:pt idx="380">
                  <c:v>162.51665602368303</c:v>
                </c:pt>
                <c:pt idx="381">
                  <c:v>162.59025233495049</c:v>
                </c:pt>
                <c:pt idx="382">
                  <c:v>163.64542989805341</c:v>
                </c:pt>
                <c:pt idx="383">
                  <c:v>163.73774361028336</c:v>
                </c:pt>
                <c:pt idx="384">
                  <c:v>163.79771569091827</c:v>
                </c:pt>
                <c:pt idx="385">
                  <c:v>165.1963002635166</c:v>
                </c:pt>
                <c:pt idx="386">
                  <c:v>165.43644324457273</c:v>
                </c:pt>
                <c:pt idx="387">
                  <c:v>165.45325070666149</c:v>
                </c:pt>
                <c:pt idx="388">
                  <c:v>165.72026016120799</c:v>
                </c:pt>
                <c:pt idx="389">
                  <c:v>166.16476660175249</c:v>
                </c:pt>
                <c:pt idx="390">
                  <c:v>168.24354407191277</c:v>
                </c:pt>
                <c:pt idx="391">
                  <c:v>168.5753641189076</c:v>
                </c:pt>
                <c:pt idx="392">
                  <c:v>169.97802322776988</c:v>
                </c:pt>
                <c:pt idx="393">
                  <c:v>170.15220965305343</c:v>
                </c:pt>
                <c:pt idx="394">
                  <c:v>170.4606011165306</c:v>
                </c:pt>
                <c:pt idx="395">
                  <c:v>172.99801857490093</c:v>
                </c:pt>
                <c:pt idx="396">
                  <c:v>173.0565900336951</c:v>
                </c:pt>
                <c:pt idx="397">
                  <c:v>174.82493877224624</c:v>
                </c:pt>
                <c:pt idx="398">
                  <c:v>182.27624696493149</c:v>
                </c:pt>
              </c:numCache>
            </c:numRef>
          </c:xVal>
          <c:yVal>
            <c:numRef>
              <c:f>'Normal Probability Plot'!$C$5:$C$504</c:f>
              <c:numCache>
                <c:formatCode>General</c:formatCode>
                <c:ptCount val="500"/>
                <c:pt idx="0">
                  <c:v>-3.0233414397391472</c:v>
                </c:pt>
                <c:pt idx="1">
                  <c:v>-2.6737873154729139</c:v>
                </c:pt>
                <c:pt idx="2">
                  <c:v>-2.4977054744123723</c:v>
                </c:pt>
                <c:pt idx="3">
                  <c:v>-2.3760308419612111</c:v>
                </c:pt>
                <c:pt idx="4">
                  <c:v>-2.2818194835677286</c:v>
                </c:pt>
                <c:pt idx="5">
                  <c:v>-2.2043462877022431</c:v>
                </c:pt>
                <c:pt idx="6">
                  <c:v>-2.138206340599865</c:v>
                </c:pt>
                <c:pt idx="7">
                  <c:v>-2.0802784525252749</c:v>
                </c:pt>
                <c:pt idx="8">
                  <c:v>-2.0285906666054867</c:v>
                </c:pt>
                <c:pt idx="9">
                  <c:v>-1.9818145535064517</c:v>
                </c:pt>
                <c:pt idx="10">
                  <c:v>-1.9390109896889525</c:v>
                </c:pt>
                <c:pt idx="11">
                  <c:v>-1.8994906105213334</c:v>
                </c:pt>
                <c:pt idx="12">
                  <c:v>-1.8627318674216511</c:v>
                </c:pt>
                <c:pt idx="13">
                  <c:v>-1.828330266764147</c:v>
                </c:pt>
                <c:pt idx="14">
                  <c:v>-1.7959655256605047</c:v>
                </c:pt>
                <c:pt idx="15">
                  <c:v>-1.7653795378901023</c:v>
                </c:pt>
                <c:pt idx="16">
                  <c:v>-1.7363611334663742</c:v>
                </c:pt>
                <c:pt idx="17">
                  <c:v>-1.7087352578229016</c:v>
                </c:pt>
                <c:pt idx="18">
                  <c:v>-1.6823551128879397</c:v>
                </c:pt>
                <c:pt idx="19">
                  <c:v>-1.6570963350340195</c:v>
                </c:pt>
                <c:pt idx="20">
                  <c:v>-1.6328526058679922</c:v>
                </c:pt>
                <c:pt idx="21">
                  <c:v>-1.6095322913580095</c:v>
                </c:pt>
                <c:pt idx="22">
                  <c:v>-1.5870558322903145</c:v>
                </c:pt>
                <c:pt idx="23">
                  <c:v>-1.5653536925337324</c:v>
                </c:pt>
                <c:pt idx="24">
                  <c:v>-1.5443647274658938</c:v>
                </c:pt>
                <c:pt idx="25">
                  <c:v>-1.5240348730572564</c:v>
                </c:pt>
                <c:pt idx="26">
                  <c:v>-1.5043160826142106</c:v>
                </c:pt>
                <c:pt idx="27">
                  <c:v>-1.4851654569026762</c:v>
                </c:pt>
                <c:pt idx="28">
                  <c:v>-1.4665445267928736</c:v>
                </c:pt>
                <c:pt idx="29">
                  <c:v>-1.4484186573171369</c:v>
                </c:pt>
                <c:pt idx="30">
                  <c:v>-1.4307565492078336</c:v>
                </c:pt>
                <c:pt idx="31">
                  <c:v>-1.4135298193235448</c:v>
                </c:pt>
                <c:pt idx="32">
                  <c:v>-1.3967126453904504</c:v>
                </c:pt>
                <c:pt idx="33">
                  <c:v>-1.3802814635400096</c:v>
                </c:pt>
                <c:pt idx="34">
                  <c:v>-1.3642147094666315</c:v>
                </c:pt>
                <c:pt idx="35">
                  <c:v>-1.3484925958418177</c:v>
                </c:pt>
                <c:pt idx="36">
                  <c:v>-1.3330969200350886</c:v>
                </c:pt>
                <c:pt idx="37">
                  <c:v>-1.3180108973035372</c:v>
                </c:pt>
                <c:pt idx="38">
                  <c:v>-1.3032190154917309</c:v>
                </c:pt>
                <c:pt idx="39">
                  <c:v>-1.2887069079850249</c:v>
                </c:pt>
                <c:pt idx="40">
                  <c:v>-1.2744612422219328</c:v>
                </c:pt>
                <c:pt idx="41">
                  <c:v>-1.2604696215251789</c:v>
                </c:pt>
                <c:pt idx="42">
                  <c:v>-1.2467204983795794</c:v>
                </c:pt>
                <c:pt idx="43">
                  <c:v>-1.2332030975855142</c:v>
                </c:pt>
                <c:pt idx="44">
                  <c:v>-1.2199073479634386</c:v>
                </c:pt>
                <c:pt idx="45">
                  <c:v>-1.2068238214880831</c:v>
                </c:pt>
                <c:pt idx="46">
                  <c:v>-1.1939436788993694</c:v>
                </c:pt>
                <c:pt idx="47">
                  <c:v>-1.1812586209770399</c:v>
                </c:pt>
                <c:pt idx="48">
                  <c:v>-1.1687608447829125</c:v>
                </c:pt>
                <c:pt idx="49">
                  <c:v>-1.1564430042727849</c:v>
                </c:pt>
                <c:pt idx="50">
                  <c:v>-1.1442981747625176</c:v>
                </c:pt>
                <c:pt idx="51">
                  <c:v>-1.1323198208026035</c:v>
                </c:pt>
                <c:pt idx="52">
                  <c:v>-1.1205017670747008</c:v>
                </c:pt>
                <c:pt idx="53">
                  <c:v>-1.1088381719738976</c:v>
                </c:pt>
                <c:pt idx="54">
                  <c:v>-1.0973235035834814</c:v>
                </c:pt>
                <c:pt idx="55">
                  <c:v>-1.0859525177857321</c:v>
                </c:pt>
                <c:pt idx="56">
                  <c:v>-1.0747202382839032</c:v>
                </c:pt>
                <c:pt idx="57">
                  <c:v>-1.0636219383377201</c:v>
                </c:pt>
                <c:pt idx="58">
                  <c:v>-1.0526531240382728</c:v>
                </c:pt>
                <c:pt idx="59">
                  <c:v>-1.0418095189685195</c:v>
                </c:pt>
                <c:pt idx="60">
                  <c:v>-1.0310870501132954</c:v>
                </c:pt>
                <c:pt idx="61">
                  <c:v>-1.0204818348981379</c:v>
                </c:pt>
                <c:pt idx="62">
                  <c:v>-1.0099901692495805</c:v>
                </c:pt>
                <c:pt idx="63">
                  <c:v>-0.99960851658148409</c:v>
                </c:pt>
                <c:pt idx="64">
                  <c:v>-0.98933349762203071</c:v>
                </c:pt>
                <c:pt idx="65">
                  <c:v>-0.97916188100529056</c:v>
                </c:pt>
                <c:pt idx="66">
                  <c:v>-0.96909057455902581</c:v>
                </c:pt>
                <c:pt idx="67">
                  <c:v>-0.95911661722760222</c:v>
                </c:pt>
                <c:pt idx="68">
                  <c:v>-0.94923717157489562</c:v>
                </c:pt>
                <c:pt idx="69">
                  <c:v>-0.93944951681777367</c:v>
                </c:pt>
                <c:pt idx="70">
                  <c:v>-0.92975104234544648</c:v>
                </c:pt>
                <c:pt idx="71">
                  <c:v>-0.92013924168439898</c:v>
                </c:pt>
                <c:pt idx="72">
                  <c:v>-0.91061170687246829</c:v>
                </c:pt>
                <c:pt idx="73">
                  <c:v>-0.90116612320905976</c:v>
                </c:pt>
                <c:pt idx="74">
                  <c:v>-0.89180026435151916</c:v>
                </c:pt>
                <c:pt idx="75">
                  <c:v>-0.88251198773057415</c:v>
                </c:pt>
                <c:pt idx="76">
                  <c:v>-0.87329923026003609</c:v>
                </c:pt>
                <c:pt idx="77">
                  <c:v>-0.86416000431830875</c:v>
                </c:pt>
                <c:pt idx="78">
                  <c:v>-0.85509239398116055</c:v>
                </c:pt>
                <c:pt idx="79">
                  <c:v>-0.84609455148706558</c:v>
                </c:pt>
                <c:pt idx="80">
                  <c:v>-0.83716469391794601</c:v>
                </c:pt>
                <c:pt idx="81">
                  <c:v>-0.82830110007971913</c:v>
                </c:pt>
                <c:pt idx="82">
                  <c:v>-0.81950210756825348</c:v>
                </c:pt>
                <c:pt idx="83">
                  <c:v>-0.81076611000760868</c:v>
                </c:pt>
                <c:pt idx="84">
                  <c:v>-0.80209155444847513</c:v>
                </c:pt>
                <c:pt idx="85">
                  <c:v>-0.79347693891572579</c:v>
                </c:pt>
                <c:pt idx="86">
                  <c:v>-0.78492081009485448</c:v>
                </c:pt>
                <c:pt idx="87">
                  <c:v>-0.77642176114792794</c:v>
                </c:pt>
                <c:pt idx="88">
                  <c:v>-0.76797842965036622</c:v>
                </c:pt>
                <c:pt idx="89">
                  <c:v>-0.75958949564056433</c:v>
                </c:pt>
                <c:pt idx="90">
                  <c:v>-0.75125367977498048</c:v>
                </c:pt>
                <c:pt idx="91">
                  <c:v>-0.74296974158185325</c:v>
                </c:pt>
                <c:pt idx="92">
                  <c:v>-0.7347364778072546</c:v>
                </c:pt>
                <c:pt idx="93">
                  <c:v>-0.7265527208476168</c:v>
                </c:pt>
                <c:pt idx="94">
                  <c:v>-0.71841733726332313</c:v>
                </c:pt>
                <c:pt idx="95">
                  <c:v>-0.71032922636833373</c:v>
                </c:pt>
                <c:pt idx="96">
                  <c:v>-0.70228731889119633</c:v>
                </c:pt>
                <c:pt idx="97">
                  <c:v>-0.69429057570308306</c:v>
                </c:pt>
                <c:pt idx="98">
                  <c:v>-0.68633798660885514</c:v>
                </c:pt>
                <c:pt idx="99">
                  <c:v>-0.67842856919737593</c:v>
                </c:pt>
                <c:pt idx="100">
                  <c:v>-0.67056136774760744</c:v>
                </c:pt>
                <c:pt idx="101">
                  <c:v>-0.66273545218721874</c:v>
                </c:pt>
                <c:pt idx="102">
                  <c:v>-0.65494991710068595</c:v>
                </c:pt>
                <c:pt idx="103">
                  <c:v>-0.64720388078404256</c:v>
                </c:pt>
                <c:pt idx="104">
                  <c:v>-0.63949648434364104</c:v>
                </c:pt>
                <c:pt idx="105">
                  <c:v>-0.63182689083645727</c:v>
                </c:pt>
                <c:pt idx="106">
                  <c:v>-0.62419428444962388</c:v>
                </c:pt>
                <c:pt idx="107">
                  <c:v>-0.61659786971703046</c:v>
                </c:pt>
                <c:pt idx="108">
                  <c:v>-0.60903687077096924</c:v>
                </c:pt>
                <c:pt idx="109">
                  <c:v>-0.60151053062692961</c:v>
                </c:pt>
                <c:pt idx="110">
                  <c:v>-0.59401811049976094</c:v>
                </c:pt>
                <c:pt idx="111">
                  <c:v>-0.58655888914953658</c:v>
                </c:pt>
                <c:pt idx="112">
                  <c:v>-0.57913216225555586</c:v>
                </c:pt>
                <c:pt idx="113">
                  <c:v>-0.57173724181701324</c:v>
                </c:pt>
                <c:pt idx="114">
                  <c:v>-0.56437345557894714</c:v>
                </c:pt>
                <c:pt idx="115">
                  <c:v>-0.55704014648217959</c:v>
                </c:pt>
                <c:pt idx="116">
                  <c:v>-0.54973667213601451</c:v>
                </c:pt>
                <c:pt idx="117">
                  <c:v>-0.54246240431254955</c:v>
                </c:pt>
                <c:pt idx="118">
                  <c:v>-0.53521672846151769</c:v>
                </c:pt>
                <c:pt idx="119">
                  <c:v>-0.52799904324463476</c:v>
                </c:pt>
                <c:pt idx="120">
                  <c:v>-0.5208087600884912</c:v>
                </c:pt>
                <c:pt idx="121">
                  <c:v>-0.51364530275508125</c:v>
                </c:pt>
                <c:pt idx="122">
                  <c:v>-0.50650810692911141</c:v>
                </c:pt>
                <c:pt idx="123">
                  <c:v>-0.49939661982127787</c:v>
                </c:pt>
                <c:pt idx="124">
                  <c:v>-0.49231029978674884</c:v>
                </c:pt>
                <c:pt idx="125">
                  <c:v>-0.4852486159581304</c:v>
                </c:pt>
                <c:pt idx="126">
                  <c:v>-0.47821104789222835</c:v>
                </c:pt>
                <c:pt idx="127">
                  <c:v>-0.47119708522996556</c:v>
                </c:pt>
                <c:pt idx="128">
                  <c:v>-0.46420622736883604</c:v>
                </c:pt>
                <c:pt idx="129">
                  <c:v>-0.45723798314731923</c:v>
                </c:pt>
                <c:pt idx="130">
                  <c:v>-0.45029187054070757</c:v>
                </c:pt>
                <c:pt idx="131">
                  <c:v>-0.44336741636782018</c:v>
                </c:pt>
                <c:pt idx="132">
                  <c:v>-0.43646415600811633</c:v>
                </c:pt>
                <c:pt idx="133">
                  <c:v>-0.42958163312873388</c:v>
                </c:pt>
                <c:pt idx="134">
                  <c:v>-0.42271939942101233</c:v>
                </c:pt>
                <c:pt idx="135">
                  <c:v>-0.41587701434607655</c:v>
                </c:pt>
                <c:pt idx="136">
                  <c:v>-0.40905404488907982</c:v>
                </c:pt>
                <c:pt idx="137">
                  <c:v>-0.40225006532172536</c:v>
                </c:pt>
                <c:pt idx="138">
                  <c:v>-0.39546465697270444</c:v>
                </c:pt>
                <c:pt idx="139">
                  <c:v>-0.38869740800570463</c:v>
                </c:pt>
                <c:pt idx="140">
                  <c:v>-0.3819479132046617</c:v>
                </c:pt>
                <c:pt idx="141">
                  <c:v>-0.37521577376594184</c:v>
                </c:pt>
                <c:pt idx="142">
                  <c:v>-0.36850059709715677</c:v>
                </c:pt>
                <c:pt idx="143">
                  <c:v>-0.36180199662232804</c:v>
                </c:pt>
                <c:pt idx="144">
                  <c:v>-0.3551195915931305</c:v>
                </c:pt>
                <c:pt idx="145">
                  <c:v>-0.34845300690595715</c:v>
                </c:pt>
                <c:pt idx="146">
                  <c:v>-0.34180187292455905</c:v>
                </c:pt>
                <c:pt idx="147">
                  <c:v>-0.3351658253080253</c:v>
                </c:pt>
                <c:pt idx="148">
                  <c:v>-0.3285445048438797</c:v>
                </c:pt>
                <c:pt idx="149">
                  <c:v>-0.32193755728607965</c:v>
                </c:pt>
                <c:pt idx="150">
                  <c:v>-0.31534463319771155</c:v>
                </c:pt>
                <c:pt idx="151">
                  <c:v>-0.30876538779818863</c:v>
                </c:pt>
                <c:pt idx="152">
                  <c:v>-0.30219948081476239</c:v>
                </c:pt>
                <c:pt idx="153">
                  <c:v>-0.29564657633816982</c:v>
                </c:pt>
                <c:pt idx="154">
                  <c:v>-0.28910634268224333</c:v>
                </c:pt>
                <c:pt idx="155">
                  <c:v>-0.28257845224732031</c:v>
                </c:pt>
                <c:pt idx="156">
                  <c:v>-0.27606258138729461</c:v>
                </c:pt>
                <c:pt idx="157">
                  <c:v>-0.26955841028015781</c:v>
                </c:pt>
                <c:pt idx="158">
                  <c:v>-0.26306562280188689</c:v>
                </c:pt>
                <c:pt idx="159">
                  <c:v>-0.2565839064035384</c:v>
                </c:pt>
                <c:pt idx="160">
                  <c:v>-0.25011295199141531</c:v>
                </c:pt>
                <c:pt idx="161">
                  <c:v>-0.24365245381018011</c:v>
                </c:pt>
                <c:pt idx="162">
                  <c:v>-0.23720210932878771</c:v>
                </c:pt>
                <c:pt idx="163">
                  <c:v>-0.23076161912912302</c:v>
                </c:pt>
                <c:pt idx="164">
                  <c:v>-0.22433068679722667</c:v>
                </c:pt>
                <c:pt idx="165">
                  <c:v>-0.21790901881700006</c:v>
                </c:pt>
                <c:pt idx="166">
                  <c:v>-0.21149632446628405</c:v>
                </c:pt>
                <c:pt idx="167">
                  <c:v>-0.20509231571520856</c:v>
                </c:pt>
                <c:pt idx="168">
                  <c:v>-0.19869670712671594</c:v>
                </c:pt>
                <c:pt idx="169">
                  <c:v>-0.19230921575916171</c:v>
                </c:pt>
                <c:pt idx="170">
                  <c:v>-0.1859295610709023</c:v>
                </c:pt>
                <c:pt idx="171">
                  <c:v>-0.17955746482678048</c:v>
                </c:pt>
                <c:pt idx="172">
                  <c:v>-0.17319265100642342</c:v>
                </c:pt>
                <c:pt idx="173">
                  <c:v>-0.16683484571426985</c:v>
                </c:pt>
                <c:pt idx="174">
                  <c:v>-0.16048377709124662</c:v>
                </c:pt>
                <c:pt idx="175">
                  <c:v>-0.15413917522801696</c:v>
                </c:pt>
                <c:pt idx="176">
                  <c:v>-0.14780077207972397</c:v>
                </c:pt>
                <c:pt idx="177">
                  <c:v>-0.14146830138215863</c:v>
                </c:pt>
                <c:pt idx="178">
                  <c:v>-0.13514149856927823</c:v>
                </c:pt>
                <c:pt idx="179">
                  <c:v>-0.12882010069200828</c:v>
                </c:pt>
                <c:pt idx="180">
                  <c:v>-0.12250384633825985</c:v>
                </c:pt>
                <c:pt idx="181">
                  <c:v>-0.11619247555409717</c:v>
                </c:pt>
                <c:pt idx="182">
                  <c:v>-0.10988572976599141</c:v>
                </c:pt>
                <c:pt idx="183">
                  <c:v>-0.10358335170409869</c:v>
                </c:pt>
                <c:pt idx="184">
                  <c:v>-9.7285085326501389E-2</c:v>
                </c:pt>
                <c:pt idx="185">
                  <c:v>-9.099067574435335E-2</c:v>
                </c:pt>
                <c:pt idx="186">
                  <c:v>-8.4699869147870796E-2</c:v>
                </c:pt>
                <c:pt idx="187">
                  <c:v>-7.8412412733112211E-2</c:v>
                </c:pt>
                <c:pt idx="188">
                  <c:v>-7.212805462949097E-2</c:v>
                </c:pt>
                <c:pt idx="189">
                  <c:v>-6.5846543827966314E-2</c:v>
                </c:pt>
                <c:pt idx="190">
                  <c:v>-5.9567630109858341E-2</c:v>
                </c:pt>
                <c:pt idx="191">
                  <c:v>-5.3291063976234357E-2</c:v>
                </c:pt>
                <c:pt idx="192">
                  <c:v>-4.7016596577814158E-2</c:v>
                </c:pt>
                <c:pt idx="193">
                  <c:v>-4.0743979645342591E-2</c:v>
                </c:pt>
                <c:pt idx="194">
                  <c:v>-3.4472965420378865E-2</c:v>
                </c:pt>
                <c:pt idx="195">
                  <c:v>-2.8203306586451884E-2</c:v>
                </c:pt>
                <c:pt idx="196">
                  <c:v>-2.1934756200532039E-2</c:v>
                </c:pt>
                <c:pt idx="197">
                  <c:v>-1.5667067624769982E-2</c:v>
                </c:pt>
                <c:pt idx="198">
                  <c:v>-9.399994458453298E-3</c:v>
                </c:pt>
                <c:pt idx="199">
                  <c:v>-3.133290470132455E-3</c:v>
                </c:pt>
                <c:pt idx="200">
                  <c:v>3.133290470132455E-3</c:v>
                </c:pt>
                <c:pt idx="201">
                  <c:v>9.3999944584534367E-3</c:v>
                </c:pt>
                <c:pt idx="202">
                  <c:v>1.5667067624769982E-2</c:v>
                </c:pt>
                <c:pt idx="203">
                  <c:v>2.1934756200532181E-2</c:v>
                </c:pt>
                <c:pt idx="204">
                  <c:v>2.8203306586451884E-2</c:v>
                </c:pt>
                <c:pt idx="205">
                  <c:v>3.4472965420379004E-2</c:v>
                </c:pt>
                <c:pt idx="206">
                  <c:v>4.0743979645342591E-2</c:v>
                </c:pt>
                <c:pt idx="207">
                  <c:v>4.7016596577814297E-2</c:v>
                </c:pt>
                <c:pt idx="208">
                  <c:v>5.3291063976234357E-2</c:v>
                </c:pt>
                <c:pt idx="209">
                  <c:v>5.956763010985848E-2</c:v>
                </c:pt>
                <c:pt idx="210">
                  <c:v>6.5846543827966314E-2</c:v>
                </c:pt>
                <c:pt idx="211">
                  <c:v>7.2128054629491095E-2</c:v>
                </c:pt>
                <c:pt idx="212">
                  <c:v>7.8412412733112211E-2</c:v>
                </c:pt>
                <c:pt idx="213">
                  <c:v>8.4699869147870657E-2</c:v>
                </c:pt>
                <c:pt idx="214">
                  <c:v>9.099067574435335E-2</c:v>
                </c:pt>
                <c:pt idx="215">
                  <c:v>9.728508532650125E-2</c:v>
                </c:pt>
                <c:pt idx="216">
                  <c:v>0.10358335170409869</c:v>
                </c:pt>
                <c:pt idx="217">
                  <c:v>0.10988572976599127</c:v>
                </c:pt>
                <c:pt idx="218">
                  <c:v>0.11619247555409717</c:v>
                </c:pt>
                <c:pt idx="219">
                  <c:v>0.12250384633825973</c:v>
                </c:pt>
                <c:pt idx="220">
                  <c:v>0.12882010069200828</c:v>
                </c:pt>
                <c:pt idx="221">
                  <c:v>0.1351414985692781</c:v>
                </c:pt>
                <c:pt idx="222">
                  <c:v>0.14146830138215863</c:v>
                </c:pt>
                <c:pt idx="223">
                  <c:v>0.14780077207972384</c:v>
                </c:pt>
                <c:pt idx="224">
                  <c:v>0.15413917522801696</c:v>
                </c:pt>
                <c:pt idx="225">
                  <c:v>0.16048377709124662</c:v>
                </c:pt>
                <c:pt idx="226">
                  <c:v>0.16683484571426999</c:v>
                </c:pt>
                <c:pt idx="227">
                  <c:v>0.17319265100642342</c:v>
                </c:pt>
                <c:pt idx="228">
                  <c:v>0.17955746482678062</c:v>
                </c:pt>
                <c:pt idx="229">
                  <c:v>0.1859295610709023</c:v>
                </c:pt>
                <c:pt idx="230">
                  <c:v>0.19230921575916188</c:v>
                </c:pt>
                <c:pt idx="231">
                  <c:v>0.19869670712671594</c:v>
                </c:pt>
                <c:pt idx="232">
                  <c:v>0.20509231571520872</c:v>
                </c:pt>
                <c:pt idx="233">
                  <c:v>0.21149632446628405</c:v>
                </c:pt>
                <c:pt idx="234">
                  <c:v>0.21790901881700023</c:v>
                </c:pt>
                <c:pt idx="235">
                  <c:v>0.22433068679722667</c:v>
                </c:pt>
                <c:pt idx="236">
                  <c:v>0.23076161912912319</c:v>
                </c:pt>
                <c:pt idx="237">
                  <c:v>0.23720210932878771</c:v>
                </c:pt>
                <c:pt idx="238">
                  <c:v>0.24365245381017997</c:v>
                </c:pt>
                <c:pt idx="239">
                  <c:v>0.25011295199141531</c:v>
                </c:pt>
                <c:pt idx="240">
                  <c:v>0.25658390640353823</c:v>
                </c:pt>
                <c:pt idx="241">
                  <c:v>0.26306562280188689</c:v>
                </c:pt>
                <c:pt idx="242">
                  <c:v>0.26955841028015765</c:v>
                </c:pt>
                <c:pt idx="243">
                  <c:v>0.27606258138729461</c:v>
                </c:pt>
                <c:pt idx="244">
                  <c:v>0.28257845224732014</c:v>
                </c:pt>
                <c:pt idx="245">
                  <c:v>0.28910634268224333</c:v>
                </c:pt>
                <c:pt idx="246">
                  <c:v>0.29564657633816971</c:v>
                </c:pt>
                <c:pt idx="247">
                  <c:v>0.30219948081476239</c:v>
                </c:pt>
                <c:pt idx="248">
                  <c:v>0.30876538779818846</c:v>
                </c:pt>
                <c:pt idx="249">
                  <c:v>0.31534463319771155</c:v>
                </c:pt>
                <c:pt idx="250">
                  <c:v>0.32193755728607965</c:v>
                </c:pt>
                <c:pt idx="251">
                  <c:v>0.32854450484387981</c:v>
                </c:pt>
                <c:pt idx="252">
                  <c:v>0.3351658253080253</c:v>
                </c:pt>
                <c:pt idx="253">
                  <c:v>0.34180187292455921</c:v>
                </c:pt>
                <c:pt idx="254">
                  <c:v>0.34845300690595715</c:v>
                </c:pt>
                <c:pt idx="255">
                  <c:v>0.35511959159313067</c:v>
                </c:pt>
                <c:pt idx="256">
                  <c:v>0.36180199662232804</c:v>
                </c:pt>
                <c:pt idx="257">
                  <c:v>0.36850059709715682</c:v>
                </c:pt>
                <c:pt idx="258">
                  <c:v>0.37521577376594184</c:v>
                </c:pt>
                <c:pt idx="259">
                  <c:v>0.38194791320466176</c:v>
                </c:pt>
                <c:pt idx="260">
                  <c:v>0.38869740800570463</c:v>
                </c:pt>
                <c:pt idx="261">
                  <c:v>0.3954646569727045</c:v>
                </c:pt>
                <c:pt idx="262">
                  <c:v>0.40225006532172536</c:v>
                </c:pt>
                <c:pt idx="263">
                  <c:v>0.40905404488907959</c:v>
                </c:pt>
                <c:pt idx="264">
                  <c:v>0.41587701434607655</c:v>
                </c:pt>
                <c:pt idx="265">
                  <c:v>0.42271939942101217</c:v>
                </c:pt>
                <c:pt idx="266">
                  <c:v>0.42958163312873388</c:v>
                </c:pt>
                <c:pt idx="267">
                  <c:v>0.43646415600811633</c:v>
                </c:pt>
                <c:pt idx="268">
                  <c:v>0.44336741636782018</c:v>
                </c:pt>
                <c:pt idx="269">
                  <c:v>0.45029187054070735</c:v>
                </c:pt>
                <c:pt idx="270">
                  <c:v>0.45723798314731923</c:v>
                </c:pt>
                <c:pt idx="271">
                  <c:v>0.46420622736883582</c:v>
                </c:pt>
                <c:pt idx="272">
                  <c:v>0.47119708522996556</c:v>
                </c:pt>
                <c:pt idx="273">
                  <c:v>0.47821104789222818</c:v>
                </c:pt>
                <c:pt idx="274">
                  <c:v>0.4852486159581304</c:v>
                </c:pt>
                <c:pt idx="275">
                  <c:v>0.49231029978674884</c:v>
                </c:pt>
                <c:pt idx="276">
                  <c:v>0.49939661982127803</c:v>
                </c:pt>
                <c:pt idx="277">
                  <c:v>0.50650810692911141</c:v>
                </c:pt>
                <c:pt idx="278">
                  <c:v>0.51364530275508136</c:v>
                </c:pt>
                <c:pt idx="279">
                  <c:v>0.5208087600884912</c:v>
                </c:pt>
                <c:pt idx="280">
                  <c:v>0.52799904324463498</c:v>
                </c:pt>
                <c:pt idx="281">
                  <c:v>0.53521672846151769</c:v>
                </c:pt>
                <c:pt idx="282">
                  <c:v>0.54246240431254966</c:v>
                </c:pt>
                <c:pt idx="283">
                  <c:v>0.54973667213601451</c:v>
                </c:pt>
                <c:pt idx="284">
                  <c:v>0.5570401464821797</c:v>
                </c:pt>
                <c:pt idx="285">
                  <c:v>0.56437345557894714</c:v>
                </c:pt>
                <c:pt idx="286">
                  <c:v>0.57173724181701335</c:v>
                </c:pt>
                <c:pt idx="287">
                  <c:v>0.57913216225555586</c:v>
                </c:pt>
                <c:pt idx="288">
                  <c:v>0.58655888914953647</c:v>
                </c:pt>
                <c:pt idx="289">
                  <c:v>0.59401811049976094</c:v>
                </c:pt>
                <c:pt idx="290">
                  <c:v>0.6015105306269295</c:v>
                </c:pt>
                <c:pt idx="291">
                  <c:v>0.60903687077096924</c:v>
                </c:pt>
                <c:pt idx="292">
                  <c:v>0.61659786971703046</c:v>
                </c:pt>
                <c:pt idx="293">
                  <c:v>0.62419428444962388</c:v>
                </c:pt>
                <c:pt idx="294">
                  <c:v>0.63182689083645693</c:v>
                </c:pt>
                <c:pt idx="295">
                  <c:v>0.63949648434364104</c:v>
                </c:pt>
                <c:pt idx="296">
                  <c:v>0.64720388078404234</c:v>
                </c:pt>
                <c:pt idx="297">
                  <c:v>0.65494991710068595</c:v>
                </c:pt>
                <c:pt idx="298">
                  <c:v>0.66273545218721863</c:v>
                </c:pt>
                <c:pt idx="299">
                  <c:v>0.67056136774760744</c:v>
                </c:pt>
                <c:pt idx="300">
                  <c:v>0.67842856919737593</c:v>
                </c:pt>
                <c:pt idx="301">
                  <c:v>0.68633798660885514</c:v>
                </c:pt>
                <c:pt idx="302">
                  <c:v>0.69429057570308306</c:v>
                </c:pt>
                <c:pt idx="303">
                  <c:v>0.70228731889119633</c:v>
                </c:pt>
                <c:pt idx="304">
                  <c:v>0.71032922636833373</c:v>
                </c:pt>
                <c:pt idx="305">
                  <c:v>0.71841733726332313</c:v>
                </c:pt>
                <c:pt idx="306">
                  <c:v>0.7265527208476168</c:v>
                </c:pt>
                <c:pt idx="307">
                  <c:v>0.73473647780725448</c:v>
                </c:pt>
                <c:pt idx="308">
                  <c:v>0.74296974158185325</c:v>
                </c:pt>
                <c:pt idx="309">
                  <c:v>0.75125367977497992</c:v>
                </c:pt>
                <c:pt idx="310">
                  <c:v>0.75958949564056433</c:v>
                </c:pt>
                <c:pt idx="311">
                  <c:v>0.76797842965036611</c:v>
                </c:pt>
                <c:pt idx="312">
                  <c:v>0.77642176114792794</c:v>
                </c:pt>
                <c:pt idx="313">
                  <c:v>0.78492081009485359</c:v>
                </c:pt>
                <c:pt idx="314">
                  <c:v>0.79347693891572579</c:v>
                </c:pt>
                <c:pt idx="315">
                  <c:v>0.80209155444847635</c:v>
                </c:pt>
                <c:pt idx="316">
                  <c:v>0.81076611000760868</c:v>
                </c:pt>
                <c:pt idx="317">
                  <c:v>0.81950210756825437</c:v>
                </c:pt>
                <c:pt idx="318">
                  <c:v>0.82830110007971913</c:v>
                </c:pt>
                <c:pt idx="319">
                  <c:v>0.83716469391794601</c:v>
                </c:pt>
                <c:pt idx="320">
                  <c:v>0.84609455148706558</c:v>
                </c:pt>
                <c:pt idx="321">
                  <c:v>0.85509239398116055</c:v>
                </c:pt>
                <c:pt idx="322">
                  <c:v>0.86416000431830875</c:v>
                </c:pt>
                <c:pt idx="323">
                  <c:v>0.87329923026003609</c:v>
                </c:pt>
                <c:pt idx="324">
                  <c:v>0.88251198773057415</c:v>
                </c:pt>
                <c:pt idx="325">
                  <c:v>0.89180026435151916</c:v>
                </c:pt>
                <c:pt idx="326">
                  <c:v>0.90116612320905976</c:v>
                </c:pt>
                <c:pt idx="327">
                  <c:v>0.91061170687246829</c:v>
                </c:pt>
                <c:pt idx="328">
                  <c:v>0.92013924168439898</c:v>
                </c:pt>
                <c:pt idx="329">
                  <c:v>0.92975104234544648</c:v>
                </c:pt>
                <c:pt idx="330">
                  <c:v>0.93944951681777367</c:v>
                </c:pt>
                <c:pt idx="331">
                  <c:v>0.94923717157489562</c:v>
                </c:pt>
                <c:pt idx="332">
                  <c:v>0.95911661722760133</c:v>
                </c:pt>
                <c:pt idx="333">
                  <c:v>0.96909057455902581</c:v>
                </c:pt>
                <c:pt idx="334">
                  <c:v>0.97916188100528867</c:v>
                </c:pt>
                <c:pt idx="335">
                  <c:v>0.98933349762203071</c:v>
                </c:pt>
                <c:pt idx="336">
                  <c:v>0.99960851658148309</c:v>
                </c:pt>
                <c:pt idx="337">
                  <c:v>1.0099901692495805</c:v>
                </c:pt>
                <c:pt idx="338">
                  <c:v>1.0204818348981364</c:v>
                </c:pt>
                <c:pt idx="339">
                  <c:v>1.0310870501132954</c:v>
                </c:pt>
                <c:pt idx="340">
                  <c:v>1.0418095189685208</c:v>
                </c:pt>
                <c:pt idx="341">
                  <c:v>1.0526531240382728</c:v>
                </c:pt>
                <c:pt idx="342">
                  <c:v>1.0636219383377195</c:v>
                </c:pt>
                <c:pt idx="343">
                  <c:v>1.0747202382839032</c:v>
                </c:pt>
                <c:pt idx="344">
                  <c:v>1.0859525177857321</c:v>
                </c:pt>
                <c:pt idx="345">
                  <c:v>1.0973235035834814</c:v>
                </c:pt>
                <c:pt idx="346">
                  <c:v>1.1088381719738976</c:v>
                </c:pt>
                <c:pt idx="347">
                  <c:v>1.1205017670747008</c:v>
                </c:pt>
                <c:pt idx="348">
                  <c:v>1.1323198208026035</c:v>
                </c:pt>
                <c:pt idx="349">
                  <c:v>1.1442981747625176</c:v>
                </c:pt>
                <c:pt idx="350">
                  <c:v>1.1564430042727849</c:v>
                </c:pt>
                <c:pt idx="351">
                  <c:v>1.1687608447829125</c:v>
                </c:pt>
                <c:pt idx="352">
                  <c:v>1.1812586209770399</c:v>
                </c:pt>
                <c:pt idx="353">
                  <c:v>1.1939436788993694</c:v>
                </c:pt>
                <c:pt idx="354">
                  <c:v>1.2068238214880831</c:v>
                </c:pt>
                <c:pt idx="355">
                  <c:v>1.2199073479634392</c:v>
                </c:pt>
                <c:pt idx="356">
                  <c:v>1.2332030975855142</c:v>
                </c:pt>
                <c:pt idx="357">
                  <c:v>1.2467204983795801</c:v>
                </c:pt>
                <c:pt idx="358">
                  <c:v>1.2604696215251789</c:v>
                </c:pt>
                <c:pt idx="359">
                  <c:v>1.2744612422219319</c:v>
                </c:pt>
                <c:pt idx="360">
                  <c:v>1.2887069079850249</c:v>
                </c:pt>
                <c:pt idx="361">
                  <c:v>1.3032190154917302</c:v>
                </c:pt>
                <c:pt idx="362">
                  <c:v>1.3180108973035372</c:v>
                </c:pt>
                <c:pt idx="363">
                  <c:v>1.3330969200350886</c:v>
                </c:pt>
                <c:pt idx="364">
                  <c:v>1.3484925958418177</c:v>
                </c:pt>
                <c:pt idx="365">
                  <c:v>1.3642147094666293</c:v>
                </c:pt>
                <c:pt idx="366">
                  <c:v>1.3802814635400096</c:v>
                </c:pt>
                <c:pt idx="367">
                  <c:v>1.3967126453904506</c:v>
                </c:pt>
                <c:pt idx="368">
                  <c:v>1.4135298193235448</c:v>
                </c:pt>
                <c:pt idx="369">
                  <c:v>1.4307565492078322</c:v>
                </c:pt>
                <c:pt idx="370">
                  <c:v>1.4484186573171371</c:v>
                </c:pt>
                <c:pt idx="371">
                  <c:v>1.4665445267928738</c:v>
                </c:pt>
                <c:pt idx="372">
                  <c:v>1.4851654569026771</c:v>
                </c:pt>
                <c:pt idx="373">
                  <c:v>1.5043160826142106</c:v>
                </c:pt>
                <c:pt idx="374">
                  <c:v>1.5240348730572575</c:v>
                </c:pt>
                <c:pt idx="375">
                  <c:v>1.5443647274658938</c:v>
                </c:pt>
                <c:pt idx="376">
                  <c:v>1.5653536925337324</c:v>
                </c:pt>
                <c:pt idx="377">
                  <c:v>1.5870558322903145</c:v>
                </c:pt>
                <c:pt idx="378">
                  <c:v>1.6095322913580099</c:v>
                </c:pt>
                <c:pt idx="379">
                  <c:v>1.6328526058679915</c:v>
                </c:pt>
                <c:pt idx="380">
                  <c:v>1.65709633503402</c:v>
                </c:pt>
                <c:pt idx="381">
                  <c:v>1.6823551128879397</c:v>
                </c:pt>
                <c:pt idx="382">
                  <c:v>1.7087352578229018</c:v>
                </c:pt>
                <c:pt idx="383">
                  <c:v>1.7363611334663742</c:v>
                </c:pt>
                <c:pt idx="384">
                  <c:v>1.7653795378901025</c:v>
                </c:pt>
                <c:pt idx="385">
                  <c:v>1.7959655256605047</c:v>
                </c:pt>
                <c:pt idx="386">
                  <c:v>1.8283302667641481</c:v>
                </c:pt>
                <c:pt idx="387">
                  <c:v>1.8627318674216511</c:v>
                </c:pt>
                <c:pt idx="388">
                  <c:v>1.8994906105213327</c:v>
                </c:pt>
                <c:pt idx="389">
                  <c:v>1.9390109896889525</c:v>
                </c:pt>
                <c:pt idx="390">
                  <c:v>1.9818145535064509</c:v>
                </c:pt>
                <c:pt idx="391">
                  <c:v>2.0285906666054867</c:v>
                </c:pt>
                <c:pt idx="392">
                  <c:v>2.080278452525274</c:v>
                </c:pt>
                <c:pt idx="393">
                  <c:v>2.138206340599865</c:v>
                </c:pt>
                <c:pt idx="394">
                  <c:v>2.2043462877022431</c:v>
                </c:pt>
                <c:pt idx="395">
                  <c:v>2.2818194835677295</c:v>
                </c:pt>
                <c:pt idx="396">
                  <c:v>2.3760308419612102</c:v>
                </c:pt>
                <c:pt idx="397">
                  <c:v>2.4977054744123737</c:v>
                </c:pt>
                <c:pt idx="398">
                  <c:v>2.6737873154729108</c:v>
                </c:pt>
                <c:pt idx="399">
                  <c:v>3.0233414397391534</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numCache>
            </c:numRef>
          </c:yVal>
          <c:smooth val="0"/>
          <c:extLst>
            <c:ext xmlns:c16="http://schemas.microsoft.com/office/drawing/2014/chart" uri="{C3380CC4-5D6E-409C-BE32-E72D297353CC}">
              <c16:uniqueId val="{00000000-7960-4F4B-826C-83AFD9F27EC2}"/>
            </c:ext>
          </c:extLst>
        </c:ser>
        <c:dLbls>
          <c:showLegendKey val="0"/>
          <c:showVal val="0"/>
          <c:showCatName val="0"/>
          <c:showSerName val="0"/>
          <c:showPercent val="0"/>
          <c:showBubbleSize val="0"/>
        </c:dLbls>
        <c:axId val="2128937295"/>
        <c:axId val="1"/>
      </c:scatterChart>
      <c:valAx>
        <c:axId val="2128937295"/>
        <c:scaling>
          <c:orientation val="minMax"/>
          <c:max val="180"/>
          <c:min val="80"/>
        </c:scaling>
        <c:delete val="0"/>
        <c:axPos val="b"/>
        <c:title>
          <c:tx>
            <c:rich>
              <a:bodyPr/>
              <a:lstStyle/>
              <a:p>
                <a:pPr>
                  <a:defRPr sz="1100" b="1" i="0" u="none" strike="noStrike" baseline="0">
                    <a:solidFill>
                      <a:srgbClr val="003300"/>
                    </a:solidFill>
                    <a:latin typeface="Arial"/>
                    <a:ea typeface="Arial"/>
                    <a:cs typeface="Arial"/>
                  </a:defRPr>
                </a:pPr>
                <a:r>
                  <a:rPr lang="en-CA"/>
                  <a:t>Ordered Observations</a:t>
                </a:r>
              </a:p>
            </c:rich>
          </c:tx>
          <c:layout>
            <c:manualLayout>
              <c:xMode val="edge"/>
              <c:yMode val="edge"/>
              <c:x val="0.37881872637045982"/>
              <c:y val="0.88743557864983491"/>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1100" b="1" i="0" u="none" strike="noStrike" baseline="0">
                    <a:solidFill>
                      <a:srgbClr val="003300"/>
                    </a:solidFill>
                    <a:latin typeface="Arial"/>
                    <a:ea typeface="Arial"/>
                    <a:cs typeface="Arial"/>
                  </a:defRPr>
                </a:pPr>
                <a:r>
                  <a:rPr lang="en-CA"/>
                  <a:t>Z-Scores</a:t>
                </a:r>
              </a:p>
            </c:rich>
          </c:tx>
          <c:layout>
            <c:manualLayout>
              <c:xMode val="edge"/>
              <c:yMode val="edge"/>
              <c:x val="3.2586607750703267E-2"/>
              <c:y val="0.4109951969566557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8937295"/>
        <c:crosses val="autoZero"/>
        <c:crossBetween val="midCat"/>
      </c:valAx>
      <c:spPr>
        <a:noFill/>
        <a:ln w="12700">
          <a:solidFill>
            <a:srgbClr val="808080"/>
          </a:solidFill>
          <a:prstDash val="solid"/>
        </a:ln>
      </c:spPr>
    </c:plotArea>
    <c:plotVisOnly val="1"/>
    <c:dispBlanksAs val="gap"/>
    <c:showDLblsOverMax val="0"/>
  </c:chart>
  <c:spPr>
    <a:solidFill>
      <a:srgbClr val="FFFF99"/>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Histogram</a:t>
            </a:r>
          </a:p>
        </c:rich>
      </c:tx>
      <c:overlay val="0"/>
    </c:title>
    <c:autoTitleDeleted val="0"/>
    <c:plotArea>
      <c:layout/>
      <c:barChart>
        <c:barDir val="col"/>
        <c:grouping val="clustered"/>
        <c:varyColors val="0"/>
        <c:ser>
          <c:idx val="0"/>
          <c:order val="0"/>
          <c:tx>
            <c:v>Frequency</c:v>
          </c:tx>
          <c:invertIfNegative val="0"/>
          <c:cat>
            <c:strRef>
              <c:f>Sheet3!$A$2:$A$14</c:f>
              <c:strCache>
                <c:ptCount val="13"/>
                <c:pt idx="0">
                  <c:v>80.00</c:v>
                </c:pt>
                <c:pt idx="1">
                  <c:v>90.00</c:v>
                </c:pt>
                <c:pt idx="2">
                  <c:v>100.00</c:v>
                </c:pt>
                <c:pt idx="3">
                  <c:v>110.00</c:v>
                </c:pt>
                <c:pt idx="4">
                  <c:v>120.00</c:v>
                </c:pt>
                <c:pt idx="5">
                  <c:v>130.00</c:v>
                </c:pt>
                <c:pt idx="6">
                  <c:v>140.00</c:v>
                </c:pt>
                <c:pt idx="7">
                  <c:v>150.00</c:v>
                </c:pt>
                <c:pt idx="8">
                  <c:v>160.00</c:v>
                </c:pt>
                <c:pt idx="9">
                  <c:v>170.00</c:v>
                </c:pt>
                <c:pt idx="10">
                  <c:v>180.00</c:v>
                </c:pt>
                <c:pt idx="11">
                  <c:v>190.00</c:v>
                </c:pt>
                <c:pt idx="12">
                  <c:v>More</c:v>
                </c:pt>
              </c:strCache>
            </c:strRef>
          </c:cat>
          <c:val>
            <c:numRef>
              <c:f>Sheet3!$B$2:$B$14</c:f>
              <c:numCache>
                <c:formatCode>General</c:formatCode>
                <c:ptCount val="13"/>
                <c:pt idx="0">
                  <c:v>0</c:v>
                </c:pt>
                <c:pt idx="1">
                  <c:v>0</c:v>
                </c:pt>
                <c:pt idx="2">
                  <c:v>4</c:v>
                </c:pt>
                <c:pt idx="3">
                  <c:v>10</c:v>
                </c:pt>
                <c:pt idx="4">
                  <c:v>30</c:v>
                </c:pt>
                <c:pt idx="5">
                  <c:v>74</c:v>
                </c:pt>
                <c:pt idx="6">
                  <c:v>105</c:v>
                </c:pt>
                <c:pt idx="7">
                  <c:v>101</c:v>
                </c:pt>
                <c:pt idx="8">
                  <c:v>53</c:v>
                </c:pt>
                <c:pt idx="9">
                  <c:v>17</c:v>
                </c:pt>
                <c:pt idx="10">
                  <c:v>5</c:v>
                </c:pt>
                <c:pt idx="11">
                  <c:v>1</c:v>
                </c:pt>
                <c:pt idx="12">
                  <c:v>0</c:v>
                </c:pt>
              </c:numCache>
            </c:numRef>
          </c:val>
          <c:extLst>
            <c:ext xmlns:c16="http://schemas.microsoft.com/office/drawing/2014/chart" uri="{C3380CC4-5D6E-409C-BE32-E72D297353CC}">
              <c16:uniqueId val="{00000001-7DA9-46E7-B7D9-68322DEA6404}"/>
            </c:ext>
          </c:extLst>
        </c:ser>
        <c:dLbls>
          <c:showLegendKey val="0"/>
          <c:showVal val="0"/>
          <c:showCatName val="0"/>
          <c:showSerName val="0"/>
          <c:showPercent val="0"/>
          <c:showBubbleSize val="0"/>
        </c:dLbls>
        <c:gapWidth val="0"/>
        <c:axId val="521187951"/>
        <c:axId val="520553087"/>
      </c:barChart>
      <c:catAx>
        <c:axId val="521187951"/>
        <c:scaling>
          <c:orientation val="minMax"/>
        </c:scaling>
        <c:delete val="0"/>
        <c:axPos val="b"/>
        <c:title>
          <c:tx>
            <c:rich>
              <a:bodyPr/>
              <a:lstStyle/>
              <a:p>
                <a:pPr>
                  <a:defRPr/>
                </a:pPr>
                <a:r>
                  <a:rPr lang="en-CA"/>
                  <a:t>Bins</a:t>
                </a:r>
              </a:p>
            </c:rich>
          </c:tx>
          <c:overlay val="0"/>
        </c:title>
        <c:numFmt formatCode="General" sourceLinked="1"/>
        <c:majorTickMark val="out"/>
        <c:minorTickMark val="none"/>
        <c:tickLblPos val="nextTo"/>
        <c:crossAx val="520553087"/>
        <c:crosses val="autoZero"/>
        <c:auto val="1"/>
        <c:lblAlgn val="ctr"/>
        <c:lblOffset val="100"/>
        <c:noMultiLvlLbl val="0"/>
      </c:catAx>
      <c:valAx>
        <c:axId val="520553087"/>
        <c:scaling>
          <c:orientation val="minMax"/>
        </c:scaling>
        <c:delete val="0"/>
        <c:axPos val="l"/>
        <c:title>
          <c:tx>
            <c:rich>
              <a:bodyPr/>
              <a:lstStyle/>
              <a:p>
                <a:pPr>
                  <a:defRPr/>
                </a:pPr>
                <a:r>
                  <a:rPr lang="en-CA"/>
                  <a:t>Frequency</a:t>
                </a:r>
              </a:p>
            </c:rich>
          </c:tx>
          <c:overlay val="0"/>
        </c:title>
        <c:numFmt formatCode="General" sourceLinked="1"/>
        <c:majorTickMark val="out"/>
        <c:minorTickMark val="none"/>
        <c:tickLblPos val="nextTo"/>
        <c:crossAx val="521187951"/>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000" b="1" i="0" baseline="0">
                <a:effectLst/>
              </a:rPr>
              <a:t>Histogram of the juice volume frequency in </a:t>
            </a:r>
            <a:r>
              <a:rPr lang="en-CA" sz="1000" b="1" i="0" baseline="0">
                <a:effectLst/>
              </a:rPr>
              <a:t>the sample of 400 fill amount</a:t>
            </a:r>
            <a:endParaRPr lang="en-US" sz="1000" b="1" i="0" baseline="0">
              <a:effectLst/>
            </a:endParaRPr>
          </a:p>
        </c:rich>
      </c:tx>
      <c:overlay val="0"/>
    </c:title>
    <c:autoTitleDeleted val="0"/>
    <c:plotArea>
      <c:layout/>
      <c:barChart>
        <c:barDir val="col"/>
        <c:grouping val="clustered"/>
        <c:varyColors val="0"/>
        <c:ser>
          <c:idx val="0"/>
          <c:order val="0"/>
          <c:tx>
            <c:v>Frequency</c:v>
          </c:tx>
          <c:invertIfNegative val="0"/>
          <c:cat>
            <c:strRef>
              <c:f>'Histogram q3'!$A$2:$A$14</c:f>
              <c:strCache>
                <c:ptCount val="13"/>
                <c:pt idx="0">
                  <c:v>80.00</c:v>
                </c:pt>
                <c:pt idx="1">
                  <c:v>90.00</c:v>
                </c:pt>
                <c:pt idx="2">
                  <c:v>100.00</c:v>
                </c:pt>
                <c:pt idx="3">
                  <c:v>110.00</c:v>
                </c:pt>
                <c:pt idx="4">
                  <c:v>120.00</c:v>
                </c:pt>
                <c:pt idx="5">
                  <c:v>130.00</c:v>
                </c:pt>
                <c:pt idx="6">
                  <c:v>140.00</c:v>
                </c:pt>
                <c:pt idx="7">
                  <c:v>150.00</c:v>
                </c:pt>
                <c:pt idx="8">
                  <c:v>160.00</c:v>
                </c:pt>
                <c:pt idx="9">
                  <c:v>170.00</c:v>
                </c:pt>
                <c:pt idx="10">
                  <c:v>180.00</c:v>
                </c:pt>
                <c:pt idx="11">
                  <c:v>190.00</c:v>
                </c:pt>
                <c:pt idx="12">
                  <c:v>More</c:v>
                </c:pt>
              </c:strCache>
            </c:strRef>
          </c:cat>
          <c:val>
            <c:numRef>
              <c:f>'Histogram q3'!$B$2:$B$14</c:f>
              <c:numCache>
                <c:formatCode>General</c:formatCode>
                <c:ptCount val="13"/>
                <c:pt idx="0">
                  <c:v>0</c:v>
                </c:pt>
                <c:pt idx="1">
                  <c:v>0</c:v>
                </c:pt>
                <c:pt idx="2">
                  <c:v>4</c:v>
                </c:pt>
                <c:pt idx="3">
                  <c:v>10</c:v>
                </c:pt>
                <c:pt idx="4">
                  <c:v>30</c:v>
                </c:pt>
                <c:pt idx="5">
                  <c:v>74</c:v>
                </c:pt>
                <c:pt idx="6">
                  <c:v>105</c:v>
                </c:pt>
                <c:pt idx="7">
                  <c:v>101</c:v>
                </c:pt>
                <c:pt idx="8">
                  <c:v>53</c:v>
                </c:pt>
                <c:pt idx="9">
                  <c:v>17</c:v>
                </c:pt>
                <c:pt idx="10">
                  <c:v>5</c:v>
                </c:pt>
                <c:pt idx="11">
                  <c:v>1</c:v>
                </c:pt>
                <c:pt idx="12">
                  <c:v>0</c:v>
                </c:pt>
              </c:numCache>
            </c:numRef>
          </c:val>
          <c:extLst>
            <c:ext xmlns:c16="http://schemas.microsoft.com/office/drawing/2014/chart" uri="{C3380CC4-5D6E-409C-BE32-E72D297353CC}">
              <c16:uniqueId val="{00000001-3306-47BE-932B-95FA082CE68C}"/>
            </c:ext>
          </c:extLst>
        </c:ser>
        <c:dLbls>
          <c:showLegendKey val="0"/>
          <c:showVal val="0"/>
          <c:showCatName val="0"/>
          <c:showSerName val="0"/>
          <c:showPercent val="0"/>
          <c:showBubbleSize val="0"/>
        </c:dLbls>
        <c:gapWidth val="0"/>
        <c:axId val="1244016911"/>
        <c:axId val="705936447"/>
      </c:barChart>
      <c:catAx>
        <c:axId val="1244016911"/>
        <c:scaling>
          <c:orientation val="minMax"/>
        </c:scaling>
        <c:delete val="0"/>
        <c:axPos val="b"/>
        <c:title>
          <c:tx>
            <c:rich>
              <a:bodyPr/>
              <a:lstStyle/>
              <a:p>
                <a:pPr>
                  <a:defRPr/>
                </a:pPr>
                <a:r>
                  <a:rPr lang="en-CA"/>
                  <a:t>Bins</a:t>
                </a:r>
              </a:p>
            </c:rich>
          </c:tx>
          <c:overlay val="0"/>
        </c:title>
        <c:numFmt formatCode="General" sourceLinked="1"/>
        <c:majorTickMark val="out"/>
        <c:minorTickMark val="none"/>
        <c:tickLblPos val="nextTo"/>
        <c:crossAx val="705936447"/>
        <c:crosses val="autoZero"/>
        <c:auto val="1"/>
        <c:lblAlgn val="ctr"/>
        <c:lblOffset val="100"/>
        <c:noMultiLvlLbl val="0"/>
      </c:catAx>
      <c:valAx>
        <c:axId val="705936447"/>
        <c:scaling>
          <c:orientation val="minMax"/>
        </c:scaling>
        <c:delete val="0"/>
        <c:axPos val="l"/>
        <c:title>
          <c:tx>
            <c:rich>
              <a:bodyPr/>
              <a:lstStyle/>
              <a:p>
                <a:pPr>
                  <a:defRPr/>
                </a:pPr>
                <a:r>
                  <a:rPr lang="en-CA"/>
                  <a:t>Frequency</a:t>
                </a:r>
              </a:p>
            </c:rich>
          </c:tx>
          <c:overlay val="0"/>
        </c:title>
        <c:numFmt formatCode="General" sourceLinked="1"/>
        <c:majorTickMark val="out"/>
        <c:minorTickMark val="none"/>
        <c:tickLblPos val="nextTo"/>
        <c:crossAx val="1244016911"/>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sz="1400"/>
              <a:t>Histogram of </a:t>
            </a:r>
            <a:r>
              <a:rPr lang="en-CA" sz="1400" b="1" i="0" u="none" strike="noStrike" baseline="0"/>
              <a:t>the outcomes of the quality control process for </a:t>
            </a:r>
            <a:r>
              <a:rPr lang="en-CA" sz="1400"/>
              <a:t>25 boxes</a:t>
            </a:r>
          </a:p>
        </c:rich>
      </c:tx>
      <c:overlay val="0"/>
    </c:title>
    <c:autoTitleDeleted val="0"/>
    <c:plotArea>
      <c:layout/>
      <c:barChart>
        <c:barDir val="col"/>
        <c:grouping val="clustered"/>
        <c:varyColors val="0"/>
        <c:ser>
          <c:idx val="0"/>
          <c:order val="0"/>
          <c:tx>
            <c:v>Frequency</c:v>
          </c:tx>
          <c:invertIfNegative val="0"/>
          <c:cat>
            <c:strRef>
              <c:f>'Histogram q4c'!$A$2:$A$18</c:f>
              <c:strCache>
                <c:ptCount val="17"/>
                <c:pt idx="0">
                  <c:v>130</c:v>
                </c:pt>
                <c:pt idx="1">
                  <c:v>131</c:v>
                </c:pt>
                <c:pt idx="2">
                  <c:v>132</c:v>
                </c:pt>
                <c:pt idx="3">
                  <c:v>133</c:v>
                </c:pt>
                <c:pt idx="4">
                  <c:v>134</c:v>
                </c:pt>
                <c:pt idx="5">
                  <c:v>135</c:v>
                </c:pt>
                <c:pt idx="6">
                  <c:v>136</c:v>
                </c:pt>
                <c:pt idx="7">
                  <c:v>137</c:v>
                </c:pt>
                <c:pt idx="8">
                  <c:v>138</c:v>
                </c:pt>
                <c:pt idx="9">
                  <c:v>139</c:v>
                </c:pt>
                <c:pt idx="10">
                  <c:v>140</c:v>
                </c:pt>
                <c:pt idx="11">
                  <c:v>141</c:v>
                </c:pt>
                <c:pt idx="12">
                  <c:v>142</c:v>
                </c:pt>
                <c:pt idx="13">
                  <c:v>143</c:v>
                </c:pt>
                <c:pt idx="14">
                  <c:v>144</c:v>
                </c:pt>
                <c:pt idx="15">
                  <c:v>145</c:v>
                </c:pt>
                <c:pt idx="16">
                  <c:v>More</c:v>
                </c:pt>
              </c:strCache>
            </c:strRef>
          </c:cat>
          <c:val>
            <c:numRef>
              <c:f>'Histogram q4c'!$B$2:$B$18</c:f>
              <c:numCache>
                <c:formatCode>General</c:formatCode>
                <c:ptCount val="17"/>
                <c:pt idx="0">
                  <c:v>0</c:v>
                </c:pt>
                <c:pt idx="1">
                  <c:v>2</c:v>
                </c:pt>
                <c:pt idx="2">
                  <c:v>1</c:v>
                </c:pt>
                <c:pt idx="3">
                  <c:v>4</c:v>
                </c:pt>
                <c:pt idx="4">
                  <c:v>1</c:v>
                </c:pt>
                <c:pt idx="5">
                  <c:v>5</c:v>
                </c:pt>
                <c:pt idx="6">
                  <c:v>4</c:v>
                </c:pt>
                <c:pt idx="7">
                  <c:v>9</c:v>
                </c:pt>
                <c:pt idx="8">
                  <c:v>12</c:v>
                </c:pt>
                <c:pt idx="9">
                  <c:v>6</c:v>
                </c:pt>
                <c:pt idx="10">
                  <c:v>5</c:v>
                </c:pt>
                <c:pt idx="11">
                  <c:v>4</c:v>
                </c:pt>
                <c:pt idx="12">
                  <c:v>2</c:v>
                </c:pt>
                <c:pt idx="13">
                  <c:v>0</c:v>
                </c:pt>
                <c:pt idx="14">
                  <c:v>3</c:v>
                </c:pt>
                <c:pt idx="15">
                  <c:v>1</c:v>
                </c:pt>
                <c:pt idx="16">
                  <c:v>0</c:v>
                </c:pt>
              </c:numCache>
            </c:numRef>
          </c:val>
          <c:extLst>
            <c:ext xmlns:c16="http://schemas.microsoft.com/office/drawing/2014/chart" uri="{C3380CC4-5D6E-409C-BE32-E72D297353CC}">
              <c16:uniqueId val="{00000001-DDD8-40DD-A8A5-8E0F768D8835}"/>
            </c:ext>
          </c:extLst>
        </c:ser>
        <c:dLbls>
          <c:showLegendKey val="0"/>
          <c:showVal val="0"/>
          <c:showCatName val="0"/>
          <c:showSerName val="0"/>
          <c:showPercent val="0"/>
          <c:showBubbleSize val="0"/>
        </c:dLbls>
        <c:gapWidth val="0"/>
        <c:axId val="1911086527"/>
        <c:axId val="1911077791"/>
      </c:barChart>
      <c:catAx>
        <c:axId val="1911086527"/>
        <c:scaling>
          <c:orientation val="minMax"/>
        </c:scaling>
        <c:delete val="0"/>
        <c:axPos val="b"/>
        <c:title>
          <c:tx>
            <c:rich>
              <a:bodyPr/>
              <a:lstStyle/>
              <a:p>
                <a:pPr>
                  <a:defRPr/>
                </a:pPr>
                <a:r>
                  <a:rPr lang="en-CA"/>
                  <a:t>129</a:t>
                </a:r>
              </a:p>
            </c:rich>
          </c:tx>
          <c:overlay val="0"/>
        </c:title>
        <c:numFmt formatCode="General" sourceLinked="1"/>
        <c:majorTickMark val="out"/>
        <c:minorTickMark val="none"/>
        <c:tickLblPos val="nextTo"/>
        <c:crossAx val="1911077791"/>
        <c:crosses val="autoZero"/>
        <c:auto val="1"/>
        <c:lblAlgn val="ctr"/>
        <c:lblOffset val="100"/>
        <c:noMultiLvlLbl val="0"/>
      </c:catAx>
      <c:valAx>
        <c:axId val="1911077791"/>
        <c:scaling>
          <c:orientation val="minMax"/>
        </c:scaling>
        <c:delete val="0"/>
        <c:axPos val="l"/>
        <c:title>
          <c:tx>
            <c:rich>
              <a:bodyPr/>
              <a:lstStyle/>
              <a:p>
                <a:pPr>
                  <a:defRPr/>
                </a:pPr>
                <a:r>
                  <a:rPr lang="en-CA"/>
                  <a:t>Frequency</a:t>
                </a:r>
              </a:p>
            </c:rich>
          </c:tx>
          <c:overlay val="0"/>
        </c:title>
        <c:numFmt formatCode="General" sourceLinked="1"/>
        <c:majorTickMark val="out"/>
        <c:minorTickMark val="none"/>
        <c:tickLblPos val="nextTo"/>
        <c:crossAx val="1911086527"/>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sz="1700" baseline="0"/>
              <a:t>Histogram of </a:t>
            </a:r>
            <a:r>
              <a:rPr lang="en-CA" sz="1700" b="1" i="0" u="none" strike="noStrike" baseline="0"/>
              <a:t>the random sample means with n =400</a:t>
            </a:r>
            <a:endParaRPr lang="en-CA" sz="1700" baseline="0"/>
          </a:p>
        </c:rich>
      </c:tx>
      <c:layout>
        <c:manualLayout>
          <c:xMode val="edge"/>
          <c:yMode val="edge"/>
          <c:x val="0.182501872659176"/>
          <c:y val="4.0955631399317405E-2"/>
        </c:manualLayout>
      </c:layout>
      <c:overlay val="0"/>
    </c:title>
    <c:autoTitleDeleted val="0"/>
    <c:plotArea>
      <c:layout/>
      <c:barChart>
        <c:barDir val="col"/>
        <c:grouping val="clustered"/>
        <c:varyColors val="0"/>
        <c:ser>
          <c:idx val="0"/>
          <c:order val="0"/>
          <c:tx>
            <c:v>Frequency</c:v>
          </c:tx>
          <c:invertIfNegative val="0"/>
          <c:cat>
            <c:strRef>
              <c:f>'Histogram q5'!$A$2:$A$13</c:f>
              <c:strCache>
                <c:ptCount val="12"/>
                <c:pt idx="0">
                  <c:v>135</c:v>
                </c:pt>
                <c:pt idx="1">
                  <c:v>135.5</c:v>
                </c:pt>
                <c:pt idx="2">
                  <c:v>136</c:v>
                </c:pt>
                <c:pt idx="3">
                  <c:v>136.5</c:v>
                </c:pt>
                <c:pt idx="4">
                  <c:v>137</c:v>
                </c:pt>
                <c:pt idx="5">
                  <c:v>137.5</c:v>
                </c:pt>
                <c:pt idx="6">
                  <c:v>138</c:v>
                </c:pt>
                <c:pt idx="7">
                  <c:v>138.5</c:v>
                </c:pt>
                <c:pt idx="8">
                  <c:v>139</c:v>
                </c:pt>
                <c:pt idx="9">
                  <c:v>139.5</c:v>
                </c:pt>
                <c:pt idx="10">
                  <c:v>140</c:v>
                </c:pt>
                <c:pt idx="11">
                  <c:v>More</c:v>
                </c:pt>
              </c:strCache>
            </c:strRef>
          </c:cat>
          <c:val>
            <c:numRef>
              <c:f>'Histogram q5'!$B$2:$B$13</c:f>
              <c:numCache>
                <c:formatCode>General</c:formatCode>
                <c:ptCount val="12"/>
                <c:pt idx="0">
                  <c:v>0</c:v>
                </c:pt>
                <c:pt idx="1">
                  <c:v>1</c:v>
                </c:pt>
                <c:pt idx="2">
                  <c:v>3</c:v>
                </c:pt>
                <c:pt idx="3">
                  <c:v>16</c:v>
                </c:pt>
                <c:pt idx="4">
                  <c:v>19</c:v>
                </c:pt>
                <c:pt idx="5">
                  <c:v>11</c:v>
                </c:pt>
                <c:pt idx="6">
                  <c:v>7</c:v>
                </c:pt>
                <c:pt idx="7">
                  <c:v>1</c:v>
                </c:pt>
                <c:pt idx="8">
                  <c:v>1</c:v>
                </c:pt>
                <c:pt idx="9">
                  <c:v>0</c:v>
                </c:pt>
                <c:pt idx="10">
                  <c:v>0</c:v>
                </c:pt>
                <c:pt idx="11">
                  <c:v>0</c:v>
                </c:pt>
              </c:numCache>
            </c:numRef>
          </c:val>
          <c:extLst>
            <c:ext xmlns:c16="http://schemas.microsoft.com/office/drawing/2014/chart" uri="{C3380CC4-5D6E-409C-BE32-E72D297353CC}">
              <c16:uniqueId val="{00000001-A2B4-43C9-902F-5787F0E8ADCA}"/>
            </c:ext>
          </c:extLst>
        </c:ser>
        <c:dLbls>
          <c:showLegendKey val="0"/>
          <c:showVal val="0"/>
          <c:showCatName val="0"/>
          <c:showSerName val="0"/>
          <c:showPercent val="0"/>
          <c:showBubbleSize val="0"/>
        </c:dLbls>
        <c:gapWidth val="0"/>
        <c:axId val="145795344"/>
        <c:axId val="145793264"/>
      </c:barChart>
      <c:catAx>
        <c:axId val="145795344"/>
        <c:scaling>
          <c:orientation val="minMax"/>
        </c:scaling>
        <c:delete val="0"/>
        <c:axPos val="b"/>
        <c:title>
          <c:tx>
            <c:rich>
              <a:bodyPr/>
              <a:lstStyle/>
              <a:p>
                <a:pPr>
                  <a:defRPr/>
                </a:pPr>
                <a:r>
                  <a:rPr lang="en-CA"/>
                  <a:t>Bins</a:t>
                </a:r>
              </a:p>
            </c:rich>
          </c:tx>
          <c:overlay val="0"/>
        </c:title>
        <c:numFmt formatCode="General" sourceLinked="1"/>
        <c:majorTickMark val="out"/>
        <c:minorTickMark val="none"/>
        <c:tickLblPos val="nextTo"/>
        <c:crossAx val="145793264"/>
        <c:crosses val="autoZero"/>
        <c:auto val="1"/>
        <c:lblAlgn val="ctr"/>
        <c:lblOffset val="100"/>
        <c:noMultiLvlLbl val="0"/>
      </c:catAx>
      <c:valAx>
        <c:axId val="145793264"/>
        <c:scaling>
          <c:orientation val="minMax"/>
        </c:scaling>
        <c:delete val="0"/>
        <c:axPos val="l"/>
        <c:title>
          <c:tx>
            <c:rich>
              <a:bodyPr/>
              <a:lstStyle/>
              <a:p>
                <a:pPr>
                  <a:defRPr/>
                </a:pPr>
                <a:r>
                  <a:rPr lang="en-CA"/>
                  <a:t>Frequency</a:t>
                </a:r>
              </a:p>
            </c:rich>
          </c:tx>
          <c:overlay val="0"/>
        </c:title>
        <c:numFmt formatCode="General" sourceLinked="1"/>
        <c:majorTickMark val="out"/>
        <c:minorTickMark val="none"/>
        <c:tickLblPos val="nextTo"/>
        <c:crossAx val="145795344"/>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Histogram</a:t>
            </a:r>
          </a:p>
        </c:rich>
      </c:tx>
      <c:overlay val="0"/>
    </c:title>
    <c:autoTitleDeleted val="0"/>
    <c:plotArea>
      <c:layout/>
      <c:barChart>
        <c:barDir val="col"/>
        <c:grouping val="clustered"/>
        <c:varyColors val="0"/>
        <c:ser>
          <c:idx val="0"/>
          <c:order val="0"/>
          <c:tx>
            <c:v>Frequency</c:v>
          </c:tx>
          <c:invertIfNegative val="0"/>
          <c:cat>
            <c:strRef>
              <c:f>'Histogram q4'!$A$2:$A$13</c:f>
              <c:strCache>
                <c:ptCount val="12"/>
                <c:pt idx="0">
                  <c:v>135</c:v>
                </c:pt>
                <c:pt idx="1">
                  <c:v>135.5</c:v>
                </c:pt>
                <c:pt idx="2">
                  <c:v>136</c:v>
                </c:pt>
                <c:pt idx="3">
                  <c:v>136.5</c:v>
                </c:pt>
                <c:pt idx="4">
                  <c:v>137</c:v>
                </c:pt>
                <c:pt idx="5">
                  <c:v>137.5</c:v>
                </c:pt>
                <c:pt idx="6">
                  <c:v>138</c:v>
                </c:pt>
                <c:pt idx="7">
                  <c:v>138.5</c:v>
                </c:pt>
                <c:pt idx="8">
                  <c:v>139</c:v>
                </c:pt>
                <c:pt idx="9">
                  <c:v>139.5</c:v>
                </c:pt>
                <c:pt idx="10">
                  <c:v>140</c:v>
                </c:pt>
                <c:pt idx="11">
                  <c:v>More</c:v>
                </c:pt>
              </c:strCache>
            </c:strRef>
          </c:cat>
          <c:val>
            <c:numRef>
              <c:f>'Histogram q4'!$B$2:$B$13</c:f>
              <c:numCache>
                <c:formatCode>General</c:formatCode>
                <c:ptCount val="12"/>
                <c:pt idx="0">
                  <c:v>0</c:v>
                </c:pt>
                <c:pt idx="1">
                  <c:v>1</c:v>
                </c:pt>
                <c:pt idx="2">
                  <c:v>3</c:v>
                </c:pt>
                <c:pt idx="3">
                  <c:v>16</c:v>
                </c:pt>
                <c:pt idx="4">
                  <c:v>19</c:v>
                </c:pt>
                <c:pt idx="5">
                  <c:v>11</c:v>
                </c:pt>
                <c:pt idx="6">
                  <c:v>7</c:v>
                </c:pt>
                <c:pt idx="7">
                  <c:v>1</c:v>
                </c:pt>
                <c:pt idx="8">
                  <c:v>1</c:v>
                </c:pt>
                <c:pt idx="9">
                  <c:v>0</c:v>
                </c:pt>
                <c:pt idx="10">
                  <c:v>0</c:v>
                </c:pt>
                <c:pt idx="11">
                  <c:v>0</c:v>
                </c:pt>
              </c:numCache>
            </c:numRef>
          </c:val>
          <c:extLst>
            <c:ext xmlns:c16="http://schemas.microsoft.com/office/drawing/2014/chart" uri="{C3380CC4-5D6E-409C-BE32-E72D297353CC}">
              <c16:uniqueId val="{00000001-49EB-434C-BBBF-1CF5E5722CF2}"/>
            </c:ext>
          </c:extLst>
        </c:ser>
        <c:dLbls>
          <c:showLegendKey val="0"/>
          <c:showVal val="0"/>
          <c:showCatName val="0"/>
          <c:showSerName val="0"/>
          <c:showPercent val="0"/>
          <c:showBubbleSize val="0"/>
        </c:dLbls>
        <c:gapWidth val="0"/>
        <c:axId val="250679888"/>
        <c:axId val="250685296"/>
      </c:barChart>
      <c:catAx>
        <c:axId val="250679888"/>
        <c:scaling>
          <c:orientation val="minMax"/>
        </c:scaling>
        <c:delete val="0"/>
        <c:axPos val="b"/>
        <c:title>
          <c:tx>
            <c:rich>
              <a:bodyPr/>
              <a:lstStyle/>
              <a:p>
                <a:pPr>
                  <a:defRPr/>
                </a:pPr>
                <a:r>
                  <a:rPr lang="en-CA"/>
                  <a:t>Bins</a:t>
                </a:r>
              </a:p>
            </c:rich>
          </c:tx>
          <c:overlay val="0"/>
        </c:title>
        <c:numFmt formatCode="General" sourceLinked="1"/>
        <c:majorTickMark val="out"/>
        <c:minorTickMark val="none"/>
        <c:tickLblPos val="nextTo"/>
        <c:crossAx val="250685296"/>
        <c:crosses val="autoZero"/>
        <c:auto val="1"/>
        <c:lblAlgn val="ctr"/>
        <c:lblOffset val="100"/>
        <c:noMultiLvlLbl val="0"/>
      </c:catAx>
      <c:valAx>
        <c:axId val="250685296"/>
        <c:scaling>
          <c:orientation val="minMax"/>
        </c:scaling>
        <c:delete val="0"/>
        <c:axPos val="l"/>
        <c:title>
          <c:tx>
            <c:rich>
              <a:bodyPr/>
              <a:lstStyle/>
              <a:p>
                <a:pPr>
                  <a:defRPr/>
                </a:pPr>
                <a:r>
                  <a:rPr lang="en-CA"/>
                  <a:t>Frequency</a:t>
                </a:r>
              </a:p>
            </c:rich>
          </c:tx>
          <c:overlay val="0"/>
        </c:title>
        <c:numFmt formatCode="General" sourceLinked="1"/>
        <c:majorTickMark val="out"/>
        <c:minorTickMark val="none"/>
        <c:tickLblPos val="nextTo"/>
        <c:crossAx val="25067988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106680</xdr:colOff>
      <xdr:row>5</xdr:row>
      <xdr:rowOff>13335</xdr:rowOff>
    </xdr:from>
    <xdr:to>
      <xdr:col>5</xdr:col>
      <xdr:colOff>22860</xdr:colOff>
      <xdr:row>24</xdr:row>
      <xdr:rowOff>36195</xdr:rowOff>
    </xdr:to>
    <xdr:graphicFrame macro="">
      <xdr:nvGraphicFramePr>
        <xdr:cNvPr id="7330" name="Chart 1">
          <a:extLst>
            <a:ext uri="{FF2B5EF4-FFF2-40B4-BE49-F238E27FC236}">
              <a16:creationId xmlns:a16="http://schemas.microsoft.com/office/drawing/2014/main" id="{84C13A30-A15B-844A-381F-CEF2550DD7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28575</xdr:colOff>
      <xdr:row>0</xdr:row>
      <xdr:rowOff>47625</xdr:rowOff>
    </xdr:from>
    <xdr:to>
      <xdr:col>6</xdr:col>
      <xdr:colOff>552450</xdr:colOff>
      <xdr:row>2</xdr:row>
      <xdr:rowOff>133350</xdr:rowOff>
    </xdr:to>
    <xdr:sp macro="" textlink="">
      <xdr:nvSpPr>
        <xdr:cNvPr id="2" name="Text Box 1">
          <a:extLst>
            <a:ext uri="{FF2B5EF4-FFF2-40B4-BE49-F238E27FC236}">
              <a16:creationId xmlns:a16="http://schemas.microsoft.com/office/drawing/2014/main" id="{B7B38D4F-1CE7-5A95-F4CB-25BE6851A301}"/>
            </a:ext>
          </a:extLst>
        </xdr:cNvPr>
        <xdr:cNvSpPr txBox="1">
          <a:spLocks noChangeArrowheads="1"/>
        </xdr:cNvSpPr>
      </xdr:nvSpPr>
      <xdr:spPr bwMode="auto">
        <a:xfrm>
          <a:off x="28575" y="47625"/>
          <a:ext cx="4905375" cy="421005"/>
        </a:xfrm>
        <a:prstGeom prst="rect">
          <a:avLst/>
        </a:prstGeom>
        <a:solidFill>
          <a:srgbClr val="009900"/>
        </a:solidFill>
        <a:ln w="158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6576" rIns="0" bIns="0" anchor="t" upright="1"/>
        <a:lstStyle/>
        <a:p>
          <a:pPr algn="l" rtl="0">
            <a:defRPr sz="1000"/>
          </a:pPr>
          <a:r>
            <a:rPr lang="en-CA" sz="1800" b="1" i="0" u="none" strike="noStrike" baseline="0">
              <a:solidFill>
                <a:srgbClr val="FFFFFF"/>
              </a:solidFill>
              <a:latin typeface="Arial"/>
              <a:cs typeface="Arial"/>
            </a:rPr>
            <a:t>JUICE BOX VOLUME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254000</xdr:colOff>
      <xdr:row>0</xdr:row>
      <xdr:rowOff>161925</xdr:rowOff>
    </xdr:from>
    <xdr:to>
      <xdr:col>9</xdr:col>
      <xdr:colOff>254000</xdr:colOff>
      <xdr:row>10</xdr:row>
      <xdr:rowOff>161925</xdr:rowOff>
    </xdr:to>
    <xdr:graphicFrame macro="">
      <xdr:nvGraphicFramePr>
        <xdr:cNvPr id="2" name="Chart 1">
          <a:extLst>
            <a:ext uri="{FF2B5EF4-FFF2-40B4-BE49-F238E27FC236}">
              <a16:creationId xmlns:a16="http://schemas.microsoft.com/office/drawing/2014/main" id="{A1E6B5BE-E572-F75C-8FBF-207B2E5C04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254000</xdr:colOff>
      <xdr:row>0</xdr:row>
      <xdr:rowOff>161925</xdr:rowOff>
    </xdr:from>
    <xdr:to>
      <xdr:col>9</xdr:col>
      <xdr:colOff>254000</xdr:colOff>
      <xdr:row>10</xdr:row>
      <xdr:rowOff>161925</xdr:rowOff>
    </xdr:to>
    <xdr:graphicFrame macro="">
      <xdr:nvGraphicFramePr>
        <xdr:cNvPr id="2" name="Chart 1">
          <a:extLst>
            <a:ext uri="{FF2B5EF4-FFF2-40B4-BE49-F238E27FC236}">
              <a16:creationId xmlns:a16="http://schemas.microsoft.com/office/drawing/2014/main" id="{9EA67854-146D-0B0F-6128-62015019F5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xdr:colOff>
      <xdr:row>0</xdr:row>
      <xdr:rowOff>142875</xdr:rowOff>
    </xdr:from>
    <xdr:to>
      <xdr:col>3</xdr:col>
      <xdr:colOff>9525</xdr:colOff>
      <xdr:row>2</xdr:row>
      <xdr:rowOff>9525</xdr:rowOff>
    </xdr:to>
    <xdr:sp macro="" textlink="">
      <xdr:nvSpPr>
        <xdr:cNvPr id="4097" name="Text Box 1">
          <a:extLst>
            <a:ext uri="{FF2B5EF4-FFF2-40B4-BE49-F238E27FC236}">
              <a16:creationId xmlns:a16="http://schemas.microsoft.com/office/drawing/2014/main" id="{0B24CE2E-1213-8B9B-FB65-043B7DA837C1}"/>
            </a:ext>
          </a:extLst>
        </xdr:cNvPr>
        <xdr:cNvSpPr txBox="1">
          <a:spLocks noChangeArrowheads="1"/>
        </xdr:cNvSpPr>
      </xdr:nvSpPr>
      <xdr:spPr bwMode="auto">
        <a:xfrm>
          <a:off x="9525" y="142875"/>
          <a:ext cx="2581275" cy="19050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FFFFFF"/>
              </a:solidFill>
              <a:latin typeface="Arial"/>
              <a:cs typeface="Arial"/>
            </a:rPr>
            <a:t>Enter Number of Observations</a:t>
          </a:r>
        </a:p>
      </xdr:txBody>
    </xdr:sp>
    <xdr:clientData/>
  </xdr:twoCellAnchor>
  <xdr:twoCellAnchor editAs="oneCell">
    <xdr:from>
      <xdr:col>8</xdr:col>
      <xdr:colOff>487680</xdr:colOff>
      <xdr:row>33</xdr:row>
      <xdr:rowOff>68580</xdr:rowOff>
    </xdr:from>
    <xdr:to>
      <xdr:col>8</xdr:col>
      <xdr:colOff>563880</xdr:colOff>
      <xdr:row>34</xdr:row>
      <xdr:rowOff>106680</xdr:rowOff>
    </xdr:to>
    <xdr:sp macro="" textlink="">
      <xdr:nvSpPr>
        <xdr:cNvPr id="4743" name="Text Box 3">
          <a:extLst>
            <a:ext uri="{FF2B5EF4-FFF2-40B4-BE49-F238E27FC236}">
              <a16:creationId xmlns:a16="http://schemas.microsoft.com/office/drawing/2014/main" id="{B9979986-1379-6FE4-A3D8-9B48ACD41AB2}"/>
            </a:ext>
          </a:extLst>
        </xdr:cNvPr>
        <xdr:cNvSpPr txBox="1">
          <a:spLocks noChangeArrowheads="1"/>
        </xdr:cNvSpPr>
      </xdr:nvSpPr>
      <xdr:spPr bwMode="auto">
        <a:xfrm>
          <a:off x="6408420" y="5600700"/>
          <a:ext cx="76200" cy="2057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4</xdr:col>
      <xdr:colOff>219075</xdr:colOff>
      <xdr:row>1</xdr:row>
      <xdr:rowOff>0</xdr:rowOff>
    </xdr:from>
    <xdr:to>
      <xdr:col>11</xdr:col>
      <xdr:colOff>590550</xdr:colOff>
      <xdr:row>11</xdr:row>
      <xdr:rowOff>95250</xdr:rowOff>
    </xdr:to>
    <xdr:sp macro="" textlink="">
      <xdr:nvSpPr>
        <xdr:cNvPr id="4100" name="Text Box 4">
          <a:extLst>
            <a:ext uri="{FF2B5EF4-FFF2-40B4-BE49-F238E27FC236}">
              <a16:creationId xmlns:a16="http://schemas.microsoft.com/office/drawing/2014/main" id="{12E27BDA-AB69-4269-848E-5BF26B093F48}"/>
            </a:ext>
          </a:extLst>
        </xdr:cNvPr>
        <xdr:cNvSpPr txBox="1">
          <a:spLocks noChangeArrowheads="1"/>
        </xdr:cNvSpPr>
      </xdr:nvSpPr>
      <xdr:spPr bwMode="auto">
        <a:xfrm>
          <a:off x="3609975" y="161925"/>
          <a:ext cx="4638675" cy="171450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0" bIns="0" anchor="t" upright="1"/>
        <a:lstStyle/>
        <a:p>
          <a:pPr algn="l" rtl="0">
            <a:defRPr sz="1000"/>
          </a:pPr>
          <a:endParaRPr lang="en-US" sz="12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The template allows you to obtain a normal probability plot  to check the assumption of normality for the lab assignment data. All you have to do is to enter the number of observations into the green cell (D2) and to copy and paste the ordered observations into column B. Any changes to the data will be immediately reflected in the plot.</a:t>
          </a:r>
        </a:p>
      </xdr:txBody>
    </xdr:sp>
    <xdr:clientData/>
  </xdr:twoCellAnchor>
  <xdr:twoCellAnchor>
    <xdr:from>
      <xdr:col>4</xdr:col>
      <xdr:colOff>213360</xdr:colOff>
      <xdr:row>13</xdr:row>
      <xdr:rowOff>30480</xdr:rowOff>
    </xdr:from>
    <xdr:to>
      <xdr:col>12</xdr:col>
      <xdr:colOff>7620</xdr:colOff>
      <xdr:row>35</xdr:row>
      <xdr:rowOff>106680</xdr:rowOff>
    </xdr:to>
    <xdr:graphicFrame macro="">
      <xdr:nvGraphicFramePr>
        <xdr:cNvPr id="4745" name="Chart 5">
          <a:extLst>
            <a:ext uri="{FF2B5EF4-FFF2-40B4-BE49-F238E27FC236}">
              <a16:creationId xmlns:a16="http://schemas.microsoft.com/office/drawing/2014/main" id="{39201ACA-84BE-A9B1-1281-F8A99E9485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12700</xdr:colOff>
      <xdr:row>0</xdr:row>
      <xdr:rowOff>0</xdr:rowOff>
    </xdr:from>
    <xdr:to>
      <xdr:col>9</xdr:col>
      <xdr:colOff>596900</xdr:colOff>
      <xdr:row>16</xdr:row>
      <xdr:rowOff>152399</xdr:rowOff>
    </xdr:to>
    <xdr:graphicFrame macro="">
      <xdr:nvGraphicFramePr>
        <xdr:cNvPr id="2" name="Chart 1">
          <a:extLst>
            <a:ext uri="{FF2B5EF4-FFF2-40B4-BE49-F238E27FC236}">
              <a16:creationId xmlns:a16="http://schemas.microsoft.com/office/drawing/2014/main" id="{E0916459-778B-4FEA-E49F-487A3114A1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6349</xdr:colOff>
      <xdr:row>1</xdr:row>
      <xdr:rowOff>6349</xdr:rowOff>
    </xdr:from>
    <xdr:to>
      <xdr:col>10</xdr:col>
      <xdr:colOff>47624</xdr:colOff>
      <xdr:row>18</xdr:row>
      <xdr:rowOff>12699</xdr:rowOff>
    </xdr:to>
    <xdr:graphicFrame macro="">
      <xdr:nvGraphicFramePr>
        <xdr:cNvPr id="2" name="Chart 1">
          <a:extLst>
            <a:ext uri="{FF2B5EF4-FFF2-40B4-BE49-F238E27FC236}">
              <a16:creationId xmlns:a16="http://schemas.microsoft.com/office/drawing/2014/main" id="{47073011-CBC7-8CF6-1455-77AEFCBEED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11421</xdr:colOff>
      <xdr:row>1</xdr:row>
      <xdr:rowOff>6872</xdr:rowOff>
    </xdr:from>
    <xdr:to>
      <xdr:col>9</xdr:col>
      <xdr:colOff>611497</xdr:colOff>
      <xdr:row>18</xdr:row>
      <xdr:rowOff>6804</xdr:rowOff>
    </xdr:to>
    <xdr:graphicFrame macro="">
      <xdr:nvGraphicFramePr>
        <xdr:cNvPr id="2" name="Chart 1">
          <a:extLst>
            <a:ext uri="{FF2B5EF4-FFF2-40B4-BE49-F238E27FC236}">
              <a16:creationId xmlns:a16="http://schemas.microsoft.com/office/drawing/2014/main" id="{A27893AE-255B-0B47-BF19-D44B44FFBC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25399</xdr:colOff>
      <xdr:row>2</xdr:row>
      <xdr:rowOff>12700</xdr:rowOff>
    </xdr:from>
    <xdr:to>
      <xdr:col>9</xdr:col>
      <xdr:colOff>606424</xdr:colOff>
      <xdr:row>18</xdr:row>
      <xdr:rowOff>161925</xdr:rowOff>
    </xdr:to>
    <xdr:graphicFrame macro="">
      <xdr:nvGraphicFramePr>
        <xdr:cNvPr id="2" name="Chart 1">
          <a:extLst>
            <a:ext uri="{FF2B5EF4-FFF2-40B4-BE49-F238E27FC236}">
              <a16:creationId xmlns:a16="http://schemas.microsoft.com/office/drawing/2014/main" id="{3D5D948E-5CDA-2753-0F61-5C59A137C2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254000</xdr:colOff>
      <xdr:row>0</xdr:row>
      <xdr:rowOff>161925</xdr:rowOff>
    </xdr:from>
    <xdr:to>
      <xdr:col>9</xdr:col>
      <xdr:colOff>254000</xdr:colOff>
      <xdr:row>10</xdr:row>
      <xdr:rowOff>161925</xdr:rowOff>
    </xdr:to>
    <xdr:graphicFrame macro="">
      <xdr:nvGraphicFramePr>
        <xdr:cNvPr id="2" name="Chart 1">
          <a:extLst>
            <a:ext uri="{FF2B5EF4-FFF2-40B4-BE49-F238E27FC236}">
              <a16:creationId xmlns:a16="http://schemas.microsoft.com/office/drawing/2014/main" id="{B0E4A2B9-9924-BFED-A0F8-C0F36D03A7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DFD127-CCEF-42CD-ADB0-7D89CA7DC643}" name="Table1" displayName="Table1" ref="I13:K16" totalsRowShown="0">
  <autoFilter ref="I13:K16" xr:uid="{98DFD127-CCEF-42CD-ADB0-7D89CA7DC643}"/>
  <tableColumns count="3">
    <tableColumn id="1" xr3:uid="{3FE5A792-E848-46C5-965C-A31E9F3C655F}" name="Size"/>
    <tableColumn id="2" xr3:uid="{F1BC69BC-0BE0-47E4-9A23-3D58C7E2C55A}" name="Frequency "/>
    <tableColumn id="3" xr3:uid="{6FFC908A-34DF-4F12-939E-2AF82FBA2180}" name="Relative Frequency" dataDxfId="16">
      <calculatedColumnFormula>J14/I14</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AB4FFFF-C7CE-456F-9CD7-D5FAE9C49A19}" name="Table2" displayName="Table2" ref="I21:M30" totalsRowShown="0" headerRowDxfId="15" headerRowBorderDxfId="14" tableBorderDxfId="13" totalsRowBorderDxfId="12">
  <autoFilter ref="I21:M30" xr:uid="{FAB4FFFF-C7CE-456F-9CD7-D5FAE9C49A19}"/>
  <tableColumns count="5">
    <tableColumn id="1" xr3:uid="{6AB9326D-79A3-4EC1-BEE5-088504E83F70}" name="size" dataDxfId="11"/>
    <tableColumn id="2" xr3:uid="{6DE907E6-9042-42AC-8296-EB91B7E8F8D7}" name="K" dataDxfId="10"/>
    <tableColumn id="3" xr3:uid="{A1B9D240-04C5-47D7-8F27-8FE921F07152}" name="within K sd" dataDxfId="9"/>
    <tableColumn id="4" xr3:uid="{0594B47B-D458-4BB6-BA30-B078CE183B15}" name="frequency" dataDxfId="8"/>
    <tableColumn id="5" xr3:uid="{C6595CDA-692A-4089-AA5E-BA689D5BAA5C}" name="relative frequency" dataDxfId="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5FA4BA3-E08F-4F6D-B492-DA2E26383F61}" name="Table3" displayName="Table3" ref="I45:L49" totalsRowShown="0" headerRowBorderDxfId="6" tableBorderDxfId="5" totalsRowBorderDxfId="4">
  <autoFilter ref="I45:L49" xr:uid="{75FA4BA3-E08F-4F6D-B492-DA2E26383F61}"/>
  <tableColumns count="4">
    <tableColumn id="1" xr3:uid="{3692E89D-9FB2-465A-8CF4-807697AD8165}" name="Column1" dataDxfId="3"/>
    <tableColumn id="2" xr3:uid="{C16F4CB0-0F90-492E-8258-6EC9E1ED28D0}" name="Difference between each sample sd and the empirical rule" dataDxfId="2">
      <calculatedColumnFormula>M21-I46</calculatedColumnFormula>
    </tableColumn>
    <tableColumn id="3" xr3:uid="{A2080837-0B2B-4181-BCBC-13963E2BDDAC}" name="Column2" dataDxfId="1">
      <calculatedColumnFormula>M24-I46</calculatedColumnFormula>
    </tableColumn>
    <tableColumn id="4" xr3:uid="{C28989BE-15E8-4317-A86A-92DA59F5C37F}" name="Column3" dataDxfId="0">
      <calculatedColumnFormula>M27-I46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5.bin"/><Relationship Id="rId4" Type="http://schemas.openxmlformats.org/officeDocument/2006/relationships/table" Target="../tables/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61"/>
  <sheetViews>
    <sheetView workbookViewId="0">
      <selection activeCell="C4" sqref="C4"/>
    </sheetView>
  </sheetViews>
  <sheetFormatPr defaultRowHeight="13" x14ac:dyDescent="0.6"/>
  <cols>
    <col min="1" max="1" width="18.08984375" customWidth="1"/>
    <col min="2" max="2" width="11.31640625" customWidth="1"/>
    <col min="3" max="3" width="11.453125" customWidth="1"/>
  </cols>
  <sheetData>
    <row r="1" spans="1:7" x14ac:dyDescent="0.6">
      <c r="A1" s="14"/>
      <c r="B1" s="14" t="s">
        <v>25</v>
      </c>
      <c r="C1" s="15"/>
      <c r="D1" s="15"/>
      <c r="E1" s="15"/>
      <c r="F1" s="15"/>
      <c r="G1" s="15"/>
    </row>
    <row r="3" spans="1:7" x14ac:dyDescent="0.6">
      <c r="A3" s="8" t="s">
        <v>0</v>
      </c>
      <c r="B3" s="9" t="s">
        <v>5</v>
      </c>
      <c r="C3" s="17">
        <v>130</v>
      </c>
    </row>
    <row r="4" spans="1:7" x14ac:dyDescent="0.6">
      <c r="A4" s="8" t="s">
        <v>6</v>
      </c>
      <c r="B4" s="9" t="s">
        <v>7</v>
      </c>
      <c r="C4" s="17">
        <v>7</v>
      </c>
    </row>
    <row r="160" spans="1:3" x14ac:dyDescent="0.6">
      <c r="A160" s="18" t="s">
        <v>20</v>
      </c>
      <c r="B160" s="18"/>
      <c r="C160" s="18"/>
    </row>
    <row r="161" spans="1:3" x14ac:dyDescent="0.6">
      <c r="A161" s="18">
        <f>$C$3-3*$C$4</f>
        <v>109</v>
      </c>
      <c r="B161" s="18">
        <f>NORMDIST(A161, $C$3, $C$4, FALSE)</f>
        <v>6.3312120170542965E-4</v>
      </c>
      <c r="C161" s="18">
        <f>6*$C$4/500</f>
        <v>8.4000000000000005E-2</v>
      </c>
    </row>
    <row r="162" spans="1:3" x14ac:dyDescent="0.6">
      <c r="A162" s="18">
        <f>A161+$C$161</f>
        <v>109.084</v>
      </c>
      <c r="B162" s="18">
        <f t="shared" ref="B162:B225" si="0">NORMDIST(A162, $C$3, $C$4, FALSE)</f>
        <v>6.5628154131319662E-4</v>
      </c>
      <c r="C162" s="18"/>
    </row>
    <row r="163" spans="1:3" x14ac:dyDescent="0.6">
      <c r="A163" s="18">
        <f t="shared" ref="A163:A226" si="1">A162+$C$161</f>
        <v>109.16800000000001</v>
      </c>
      <c r="B163" s="18">
        <f t="shared" si="0"/>
        <v>6.8019115958728807E-4</v>
      </c>
      <c r="C163" s="18"/>
    </row>
    <row r="164" spans="1:3" x14ac:dyDescent="0.6">
      <c r="A164" s="18">
        <f t="shared" si="1"/>
        <v>109.25200000000001</v>
      </c>
      <c r="B164" s="18">
        <f t="shared" si="0"/>
        <v>7.0487034331293181E-4</v>
      </c>
      <c r="C164" s="18"/>
    </row>
    <row r="165" spans="1:3" x14ac:dyDescent="0.6">
      <c r="A165" s="18">
        <f t="shared" si="1"/>
        <v>109.33600000000001</v>
      </c>
      <c r="B165" s="18">
        <f t="shared" si="0"/>
        <v>7.3033977839052737E-4</v>
      </c>
      <c r="C165" s="18"/>
    </row>
    <row r="166" spans="1:3" x14ac:dyDescent="0.6">
      <c r="A166" s="18">
        <f t="shared" si="1"/>
        <v>109.42000000000002</v>
      </c>
      <c r="B166" s="18">
        <f t="shared" si="0"/>
        <v>7.5662055218729323E-4</v>
      </c>
      <c r="C166" s="18"/>
    </row>
    <row r="167" spans="1:3" x14ac:dyDescent="0.6">
      <c r="A167" s="18">
        <f t="shared" si="1"/>
        <v>109.50400000000002</v>
      </c>
      <c r="B167" s="18">
        <f t="shared" si="0"/>
        <v>7.8373415567983557E-4</v>
      </c>
      <c r="C167" s="18"/>
    </row>
    <row r="168" spans="1:3" x14ac:dyDescent="0.6">
      <c r="A168" s="18">
        <f t="shared" si="1"/>
        <v>109.58800000000002</v>
      </c>
      <c r="B168" s="18">
        <f t="shared" si="0"/>
        <v>8.1170248537820375E-4</v>
      </c>
      <c r="C168" s="18"/>
    </row>
    <row r="169" spans="1:3" x14ac:dyDescent="0.6">
      <c r="A169" s="18">
        <f t="shared" si="1"/>
        <v>109.67200000000003</v>
      </c>
      <c r="B169" s="18">
        <f t="shared" si="0"/>
        <v>8.4054784502188046E-4</v>
      </c>
      <c r="C169" s="18"/>
    </row>
    <row r="170" spans="1:3" x14ac:dyDescent="0.6">
      <c r="A170" s="18">
        <f t="shared" si="1"/>
        <v>109.75600000000003</v>
      </c>
      <c r="B170" s="18">
        <f t="shared" si="0"/>
        <v>8.7029294703803517E-4</v>
      </c>
      <c r="C170" s="18"/>
    </row>
    <row r="171" spans="1:3" x14ac:dyDescent="0.6">
      <c r="A171" s="18">
        <f t="shared" si="1"/>
        <v>109.84000000000003</v>
      </c>
      <c r="B171" s="18">
        <f t="shared" si="0"/>
        <v>9.0096091375228664E-4</v>
      </c>
      <c r="C171" s="18"/>
    </row>
    <row r="172" spans="1:3" x14ac:dyDescent="0.6">
      <c r="A172" s="18">
        <f t="shared" si="1"/>
        <v>109.92400000000004</v>
      </c>
      <c r="B172" s="18">
        <f t="shared" si="0"/>
        <v>9.3257527834210484E-4</v>
      </c>
      <c r="C172" s="18"/>
    </row>
    <row r="173" spans="1:3" x14ac:dyDescent="0.6">
      <c r="A173" s="18">
        <f t="shared" si="1"/>
        <v>110.00800000000004</v>
      </c>
      <c r="B173" s="18">
        <f t="shared" si="0"/>
        <v>9.6515998552291473E-4</v>
      </c>
      <c r="C173" s="18"/>
    </row>
    <row r="174" spans="1:3" x14ac:dyDescent="0.6">
      <c r="A174" s="18">
        <f t="shared" si="1"/>
        <v>110.09200000000004</v>
      </c>
      <c r="B174" s="18">
        <f t="shared" si="0"/>
        <v>9.987393919568769E-4</v>
      </c>
      <c r="C174" s="18"/>
    </row>
    <row r="175" spans="1:3" x14ac:dyDescent="0.6">
      <c r="A175" s="18">
        <f t="shared" si="1"/>
        <v>110.17600000000004</v>
      </c>
      <c r="B175" s="18">
        <f t="shared" si="0"/>
        <v>1.0333382663742594E-3</v>
      </c>
      <c r="C175" s="18"/>
    </row>
    <row r="176" spans="1:3" x14ac:dyDescent="0.6">
      <c r="A176" s="18">
        <f t="shared" si="1"/>
        <v>110.26000000000005</v>
      </c>
      <c r="B176" s="18">
        <f t="shared" si="0"/>
        <v>1.0689817893972434E-3</v>
      </c>
      <c r="C176" s="18"/>
    </row>
    <row r="177" spans="1:10" x14ac:dyDescent="0.6">
      <c r="A177" s="18">
        <f t="shared" si="1"/>
        <v>110.34400000000005</v>
      </c>
      <c r="B177" s="18">
        <f t="shared" si="0"/>
        <v>1.1056955530559791E-3</v>
      </c>
      <c r="C177" s="18"/>
    </row>
    <row r="178" spans="1:10" x14ac:dyDescent="0.6">
      <c r="A178" s="18">
        <f t="shared" si="1"/>
        <v>110.42800000000005</v>
      </c>
      <c r="B178" s="18">
        <f t="shared" si="0"/>
        <v>1.1435055599866425E-3</v>
      </c>
      <c r="C178" s="18"/>
    </row>
    <row r="179" spans="1:10" x14ac:dyDescent="0.6">
      <c r="A179" s="18">
        <f t="shared" si="1"/>
        <v>110.51200000000006</v>
      </c>
      <c r="B179" s="18">
        <f t="shared" si="0"/>
        <v>1.1824382223012404E-3</v>
      </c>
      <c r="C179" s="18"/>
      <c r="J179" s="19"/>
    </row>
    <row r="180" spans="1:10" x14ac:dyDescent="0.6">
      <c r="A180" s="18">
        <f t="shared" si="1"/>
        <v>110.59600000000006</v>
      </c>
      <c r="B180" s="18">
        <f t="shared" si="0"/>
        <v>1.222520360118878E-3</v>
      </c>
      <c r="C180" s="18"/>
    </row>
    <row r="181" spans="1:10" x14ac:dyDescent="0.6">
      <c r="A181" s="18">
        <f t="shared" si="1"/>
        <v>110.68000000000006</v>
      </c>
      <c r="B181" s="18">
        <f t="shared" si="0"/>
        <v>1.2637791997482069E-3</v>
      </c>
      <c r="C181" s="18"/>
    </row>
    <row r="182" spans="1:10" x14ac:dyDescent="0.6">
      <c r="A182" s="18">
        <f t="shared" si="1"/>
        <v>110.76400000000007</v>
      </c>
      <c r="B182" s="18">
        <f t="shared" si="0"/>
        <v>1.3062423715107716E-3</v>
      </c>
      <c r="C182" s="18"/>
    </row>
    <row r="183" spans="1:10" x14ac:dyDescent="0.6">
      <c r="A183" s="18">
        <f t="shared" si="1"/>
        <v>110.84800000000007</v>
      </c>
      <c r="B183" s="18">
        <f t="shared" si="0"/>
        <v>1.3499379071949976E-3</v>
      </c>
      <c r="C183" s="18"/>
    </row>
    <row r="184" spans="1:10" x14ac:dyDescent="0.6">
      <c r="A184" s="18">
        <f t="shared" si="1"/>
        <v>110.93200000000007</v>
      </c>
      <c r="B184" s="18">
        <f t="shared" si="0"/>
        <v>1.394894237130591E-3</v>
      </c>
      <c r="C184" s="18"/>
    </row>
    <row r="185" spans="1:10" x14ac:dyDescent="0.6">
      <c r="A185" s="18">
        <f t="shared" si="1"/>
        <v>111.01600000000008</v>
      </c>
      <c r="B185" s="18">
        <f t="shared" si="0"/>
        <v>1.4411401868731685E-3</v>
      </c>
      <c r="C185" s="18"/>
    </row>
    <row r="186" spans="1:10" x14ac:dyDescent="0.6">
      <c r="A186" s="18">
        <f t="shared" si="1"/>
        <v>111.10000000000008</v>
      </c>
      <c r="B186" s="18">
        <f t="shared" si="0"/>
        <v>1.4887049734889878E-3</v>
      </c>
      <c r="C186" s="18"/>
    </row>
    <row r="187" spans="1:10" x14ac:dyDescent="0.6">
      <c r="A187" s="18">
        <f t="shared" si="1"/>
        <v>111.18400000000008</v>
      </c>
      <c r="B187" s="18">
        <f t="shared" si="0"/>
        <v>1.5376182014297268E-3</v>
      </c>
      <c r="C187" s="18"/>
    </row>
    <row r="188" spans="1:10" x14ac:dyDescent="0.6">
      <c r="A188" s="18">
        <f t="shared" si="1"/>
        <v>111.26800000000009</v>
      </c>
      <c r="B188" s="18">
        <f t="shared" si="0"/>
        <v>1.5879098579873465E-3</v>
      </c>
      <c r="C188" s="18"/>
    </row>
    <row r="189" spans="1:10" x14ac:dyDescent="0.6">
      <c r="A189" s="18">
        <f t="shared" si="1"/>
        <v>111.35200000000009</v>
      </c>
      <c r="B189" s="18">
        <f t="shared" si="0"/>
        <v>1.6396103083191633E-3</v>
      </c>
      <c r="C189" s="18"/>
    </row>
    <row r="190" spans="1:10" x14ac:dyDescent="0.6">
      <c r="A190" s="18">
        <f t="shared" si="1"/>
        <v>111.43600000000009</v>
      </c>
      <c r="B190" s="18">
        <f t="shared" si="0"/>
        <v>1.6927502900333867E-3</v>
      </c>
      <c r="C190" s="18"/>
    </row>
    <row r="191" spans="1:10" x14ac:dyDescent="0.6">
      <c r="A191" s="18">
        <f t="shared" si="1"/>
        <v>111.5200000000001</v>
      </c>
      <c r="B191" s="18">
        <f t="shared" si="0"/>
        <v>1.7473609073254881E-3</v>
      </c>
      <c r="C191" s="18"/>
    </row>
    <row r="192" spans="1:10" x14ac:dyDescent="0.6">
      <c r="A192" s="18">
        <f t="shared" si="1"/>
        <v>111.6040000000001</v>
      </c>
      <c r="B192" s="18">
        <f t="shared" si="0"/>
        <v>1.8034736246559451E-3</v>
      </c>
      <c r="C192" s="18"/>
    </row>
    <row r="193" spans="1:3" x14ac:dyDescent="0.6">
      <c r="A193" s="18">
        <f t="shared" si="1"/>
        <v>111.6880000000001</v>
      </c>
      <c r="B193" s="18">
        <f t="shared" si="0"/>
        <v>1.8611202599600231E-3</v>
      </c>
      <c r="C193" s="18"/>
    </row>
    <row r="194" spans="1:3" x14ac:dyDescent="0.6">
      <c r="A194" s="18">
        <f t="shared" si="1"/>
        <v>111.77200000000011</v>
      </c>
      <c r="B194" s="18">
        <f t="shared" si="0"/>
        <v>1.920332977380483E-3</v>
      </c>
      <c r="C194" s="18"/>
    </row>
    <row r="195" spans="1:3" x14ac:dyDescent="0.6">
      <c r="A195" s="18">
        <f t="shared" si="1"/>
        <v>111.85600000000011</v>
      </c>
      <c r="B195" s="18">
        <f t="shared" si="0"/>
        <v>1.9811442795142479E-3</v>
      </c>
      <c r="C195" s="18"/>
    </row>
    <row r="196" spans="1:3" x14ac:dyDescent="0.6">
      <c r="A196" s="18">
        <f t="shared" si="1"/>
        <v>111.94000000000011</v>
      </c>
      <c r="B196" s="18">
        <f t="shared" si="0"/>
        <v>2.0435869991643259E-3</v>
      </c>
      <c r="C196" s="18"/>
    </row>
    <row r="197" spans="1:3" x14ac:dyDescent="0.6">
      <c r="A197" s="18">
        <f t="shared" si="1"/>
        <v>112.02400000000011</v>
      </c>
      <c r="B197" s="18">
        <f t="shared" si="0"/>
        <v>2.107694290588465E-3</v>
      </c>
      <c r="C197" s="18"/>
    </row>
    <row r="198" spans="1:3" x14ac:dyDescent="0.6">
      <c r="A198" s="18">
        <f t="shared" si="1"/>
        <v>112.10800000000012</v>
      </c>
      <c r="B198" s="18">
        <f t="shared" si="0"/>
        <v>2.1734996202362987E-3</v>
      </c>
      <c r="C198" s="18"/>
    </row>
    <row r="199" spans="1:3" x14ac:dyDescent="0.6">
      <c r="A199" s="18">
        <f t="shared" si="1"/>
        <v>112.19200000000012</v>
      </c>
      <c r="B199" s="18">
        <f t="shared" si="0"/>
        <v>2.2410367569669718E-3</v>
      </c>
      <c r="C199" s="18"/>
    </row>
    <row r="200" spans="1:3" x14ac:dyDescent="0.6">
      <c r="A200" s="18">
        <f t="shared" si="1"/>
        <v>112.27600000000012</v>
      </c>
      <c r="B200" s="18">
        <f t="shared" si="0"/>
        <v>2.3103397617395588E-3</v>
      </c>
      <c r="C200" s="18"/>
    </row>
    <row r="201" spans="1:3" x14ac:dyDescent="0.6">
      <c r="A201" s="18">
        <f t="shared" si="1"/>
        <v>112.36000000000013</v>
      </c>
      <c r="B201" s="18">
        <f t="shared" si="0"/>
        <v>2.3814429767688322E-3</v>
      </c>
      <c r="C201" s="18"/>
    </row>
    <row r="202" spans="1:3" x14ac:dyDescent="0.6">
      <c r="A202" s="18">
        <f t="shared" si="1"/>
        <v>112.44400000000013</v>
      </c>
      <c r="B202" s="18">
        <f t="shared" si="0"/>
        <v>2.454381014139295E-3</v>
      </c>
      <c r="C202" s="18"/>
    </row>
    <row r="203" spans="1:3" x14ac:dyDescent="0.6">
      <c r="A203" s="18">
        <f t="shared" si="1"/>
        <v>112.52800000000013</v>
      </c>
      <c r="B203" s="18">
        <f t="shared" si="0"/>
        <v>2.5291887438707215E-3</v>
      </c>
      <c r="C203" s="18"/>
    </row>
    <row r="204" spans="1:3" x14ac:dyDescent="0.6">
      <c r="A204" s="18">
        <f t="shared" si="1"/>
        <v>112.61200000000014</v>
      </c>
      <c r="B204" s="18">
        <f t="shared" si="0"/>
        <v>2.6059012814287773E-3</v>
      </c>
      <c r="C204" s="18"/>
    </row>
    <row r="205" spans="1:3" x14ac:dyDescent="0.6">
      <c r="A205" s="18">
        <f t="shared" si="1"/>
        <v>112.69600000000014</v>
      </c>
      <c r="B205" s="18">
        <f t="shared" si="0"/>
        <v>2.6845539746746809E-3</v>
      </c>
      <c r="C205" s="18"/>
    </row>
    <row r="206" spans="1:3" x14ac:dyDescent="0.6">
      <c r="A206" s="18">
        <f t="shared" si="1"/>
        <v>112.78000000000014</v>
      </c>
      <c r="B206" s="18">
        <f t="shared" si="0"/>
        <v>2.7651823902482761E-3</v>
      </c>
      <c r="C206" s="18"/>
    </row>
    <row r="207" spans="1:3" x14ac:dyDescent="0.6">
      <c r="A207" s="18">
        <f t="shared" si="1"/>
        <v>112.86400000000015</v>
      </c>
      <c r="B207" s="18">
        <f t="shared" si="0"/>
        <v>2.8478222993792378E-3</v>
      </c>
      <c r="C207" s="18"/>
    </row>
    <row r="208" spans="1:3" x14ac:dyDescent="0.6">
      <c r="A208" s="18">
        <f t="shared" si="1"/>
        <v>112.94800000000015</v>
      </c>
      <c r="B208" s="18">
        <f t="shared" si="0"/>
        <v>2.9325096631216225E-3</v>
      </c>
      <c r="C208" s="18"/>
    </row>
    <row r="209" spans="1:3" x14ac:dyDescent="0.6">
      <c r="A209" s="18">
        <f t="shared" si="1"/>
        <v>113.03200000000015</v>
      </c>
      <c r="B209" s="18">
        <f t="shared" si="0"/>
        <v>3.019280617007371E-3</v>
      </c>
      <c r="C209" s="18"/>
    </row>
    <row r="210" spans="1:3" x14ac:dyDescent="0.6">
      <c r="A210" s="18">
        <f t="shared" si="1"/>
        <v>113.11600000000016</v>
      </c>
      <c r="B210" s="18">
        <f t="shared" si="0"/>
        <v>3.1081714551148758E-3</v>
      </c>
      <c r="C210" s="18"/>
    </row>
    <row r="211" spans="1:3" x14ac:dyDescent="0.6">
      <c r="A211" s="18">
        <f t="shared" si="1"/>
        <v>113.20000000000016</v>
      </c>
      <c r="B211" s="18">
        <f t="shared" si="0"/>
        <v>3.19921861354916E-3</v>
      </c>
      <c r="C211" s="18"/>
    </row>
    <row r="212" spans="1:3" x14ac:dyDescent="0.6">
      <c r="A212" s="18">
        <f t="shared" si="1"/>
        <v>113.28400000000016</v>
      </c>
      <c r="B212" s="18">
        <f t="shared" si="0"/>
        <v>3.2924586533307565E-3</v>
      </c>
      <c r="C212" s="18"/>
    </row>
    <row r="213" spans="1:3" x14ac:dyDescent="0.6">
      <c r="A213" s="18">
        <f t="shared" si="1"/>
        <v>113.36800000000017</v>
      </c>
      <c r="B213" s="18">
        <f t="shared" si="0"/>
        <v>3.3879282426908831E-3</v>
      </c>
      <c r="C213" s="18"/>
    </row>
    <row r="214" spans="1:3" x14ac:dyDescent="0.6">
      <c r="A214" s="18">
        <f t="shared" si="1"/>
        <v>113.45200000000017</v>
      </c>
      <c r="B214" s="18">
        <f t="shared" si="0"/>
        <v>3.4856641387710219E-3</v>
      </c>
      <c r="C214" s="18"/>
    </row>
    <row r="215" spans="1:3" x14ac:dyDescent="0.6">
      <c r="A215" s="18">
        <f t="shared" si="1"/>
        <v>113.53600000000017</v>
      </c>
      <c r="B215" s="18">
        <f t="shared" si="0"/>
        <v>3.5857031687256016E-3</v>
      </c>
      <c r="C215" s="18"/>
    </row>
    <row r="216" spans="1:3" x14ac:dyDescent="0.6">
      <c r="A216" s="18">
        <f t="shared" si="1"/>
        <v>113.62000000000018</v>
      </c>
      <c r="B216" s="18">
        <f t="shared" si="0"/>
        <v>3.6880822102270281E-3</v>
      </c>
      <c r="C216" s="18"/>
    </row>
    <row r="217" spans="1:3" x14ac:dyDescent="0.6">
      <c r="A217" s="18">
        <f t="shared" si="1"/>
        <v>113.70400000000018</v>
      </c>
      <c r="B217" s="18">
        <f t="shared" si="0"/>
        <v>3.7928381713729091E-3</v>
      </c>
      <c r="C217" s="18"/>
    </row>
    <row r="218" spans="1:3" x14ac:dyDescent="0.6">
      <c r="A218" s="18">
        <f t="shared" si="1"/>
        <v>113.78800000000018</v>
      </c>
      <c r="B218" s="18">
        <f t="shared" si="0"/>
        <v>3.9000079699959235E-3</v>
      </c>
      <c r="C218" s="18"/>
    </row>
    <row r="219" spans="1:3" x14ac:dyDescent="0.6">
      <c r="A219" s="18">
        <f t="shared" si="1"/>
        <v>113.87200000000018</v>
      </c>
      <c r="B219" s="18">
        <f t="shared" si="0"/>
        <v>4.0096285123773986E-3</v>
      </c>
      <c r="C219" s="18"/>
    </row>
    <row r="220" spans="1:3" x14ac:dyDescent="0.6">
      <c r="A220" s="18">
        <f t="shared" si="1"/>
        <v>113.95600000000019</v>
      </c>
      <c r="B220" s="18">
        <f t="shared" si="0"/>
        <v>4.1217366713663254E-3</v>
      </c>
      <c r="C220" s="18"/>
    </row>
    <row r="221" spans="1:3" x14ac:dyDescent="0.6">
      <c r="A221" s="18">
        <f t="shared" si="1"/>
        <v>114.04000000000019</v>
      </c>
      <c r="B221" s="18">
        <f t="shared" si="0"/>
        <v>4.2363692639061585E-3</v>
      </c>
      <c r="C221" s="18"/>
    </row>
    <row r="222" spans="1:3" x14ac:dyDescent="0.6">
      <c r="A222" s="18">
        <f t="shared" si="1"/>
        <v>114.12400000000019</v>
      </c>
      <c r="B222" s="18">
        <f t="shared" si="0"/>
        <v>4.3535630279724763E-3</v>
      </c>
      <c r="C222" s="18"/>
    </row>
    <row r="223" spans="1:3" x14ac:dyDescent="0.6">
      <c r="A223" s="18">
        <f t="shared" si="1"/>
        <v>114.2080000000002</v>
      </c>
      <c r="B223" s="18">
        <f t="shared" si="0"/>
        <v>4.4733545989251817E-3</v>
      </c>
      <c r="C223" s="18"/>
    </row>
    <row r="224" spans="1:3" x14ac:dyDescent="0.6">
      <c r="A224" s="18">
        <f t="shared" si="1"/>
        <v>114.2920000000002</v>
      </c>
      <c r="B224" s="18">
        <f t="shared" si="0"/>
        <v>4.5957804852797164E-3</v>
      </c>
      <c r="C224" s="18"/>
    </row>
    <row r="225" spans="1:3" x14ac:dyDescent="0.6">
      <c r="A225" s="18">
        <f t="shared" si="1"/>
        <v>114.3760000000002</v>
      </c>
      <c r="B225" s="18">
        <f t="shared" si="0"/>
        <v>4.7208770439024252E-3</v>
      </c>
      <c r="C225" s="18"/>
    </row>
    <row r="226" spans="1:3" x14ac:dyDescent="0.6">
      <c r="A226" s="18">
        <f t="shared" si="1"/>
        <v>114.46000000000021</v>
      </c>
      <c r="B226" s="18">
        <f t="shared" ref="B226:B289" si="2">NORMDIST(A226, $C$3, $C$4, FALSE)</f>
        <v>4.8486804546359176E-3</v>
      </c>
      <c r="C226" s="18"/>
    </row>
    <row r="227" spans="1:3" x14ac:dyDescent="0.6">
      <c r="A227" s="18">
        <f t="shared" ref="A227:A290" si="3">A226+$C$161</f>
        <v>114.54400000000021</v>
      </c>
      <c r="B227" s="18">
        <f t="shared" si="2"/>
        <v>4.979226694361104E-3</v>
      </c>
      <c r="C227" s="18"/>
    </row>
    <row r="228" spans="1:3" x14ac:dyDescent="0.6">
      <c r="A228" s="18">
        <f t="shared" si="3"/>
        <v>114.62800000000021</v>
      </c>
      <c r="B228" s="18">
        <f t="shared" si="2"/>
        <v>5.1125515105032281E-3</v>
      </c>
      <c r="C228" s="18"/>
    </row>
    <row r="229" spans="1:3" x14ac:dyDescent="0.6">
      <c r="A229" s="18">
        <f t="shared" si="3"/>
        <v>114.71200000000022</v>
      </c>
      <c r="B229" s="18">
        <f t="shared" si="2"/>
        <v>5.2486903939900709E-3</v>
      </c>
      <c r="C229" s="18"/>
    </row>
    <row r="230" spans="1:3" x14ac:dyDescent="0.6">
      <c r="A230" s="18">
        <f t="shared" si="3"/>
        <v>114.79600000000022</v>
      </c>
      <c r="B230" s="18">
        <f t="shared" si="2"/>
        <v>5.387678551671252E-3</v>
      </c>
      <c r="C230" s="18"/>
    </row>
    <row r="231" spans="1:3" x14ac:dyDescent="0.6">
      <c r="A231" s="18">
        <f t="shared" si="3"/>
        <v>114.88000000000022</v>
      </c>
      <c r="B231" s="18">
        <f t="shared" si="2"/>
        <v>5.5295508782083249E-3</v>
      </c>
      <c r="C231" s="18"/>
    </row>
    <row r="232" spans="1:3" x14ac:dyDescent="0.6">
      <c r="A232" s="18">
        <f t="shared" si="3"/>
        <v>114.96400000000023</v>
      </c>
      <c r="B232" s="18">
        <f t="shared" si="2"/>
        <v>5.6743419274462008E-3</v>
      </c>
      <c r="C232" s="18"/>
    </row>
    <row r="233" spans="1:3" x14ac:dyDescent="0.6">
      <c r="A233" s="18">
        <f t="shared" si="3"/>
        <v>115.04800000000023</v>
      </c>
      <c r="B233" s="18">
        <f t="shared" si="2"/>
        <v>5.8220858832771999E-3</v>
      </c>
      <c r="C233" s="18"/>
    </row>
    <row r="234" spans="1:3" x14ac:dyDescent="0.6">
      <c r="A234" s="18">
        <f t="shared" si="3"/>
        <v>115.13200000000023</v>
      </c>
      <c r="B234" s="18">
        <f t="shared" si="2"/>
        <v>5.9728165300099115E-3</v>
      </c>
      <c r="C234" s="18"/>
    </row>
    <row r="235" spans="1:3" x14ac:dyDescent="0.6">
      <c r="A235" s="18">
        <f t="shared" si="3"/>
        <v>115.21600000000024</v>
      </c>
      <c r="B235" s="18">
        <f t="shared" si="2"/>
        <v>6.1265672222557696E-3</v>
      </c>
      <c r="C235" s="18"/>
    </row>
    <row r="236" spans="1:3" x14ac:dyDescent="0.6">
      <c r="A236" s="18">
        <f t="shared" si="3"/>
        <v>115.30000000000024</v>
      </c>
      <c r="B236" s="18">
        <f t="shared" si="2"/>
        <v>6.2833708543471919E-3</v>
      </c>
      <c r="C236" s="18"/>
    </row>
    <row r="237" spans="1:3" x14ac:dyDescent="0.6">
      <c r="A237" s="18">
        <f t="shared" si="3"/>
        <v>115.38400000000024</v>
      </c>
      <c r="B237" s="18">
        <f t="shared" si="2"/>
        <v>6.4432598293018978E-3</v>
      </c>
      <c r="C237" s="18"/>
    </row>
    <row r="238" spans="1:3" x14ac:dyDescent="0.6">
      <c r="A238" s="18">
        <f t="shared" si="3"/>
        <v>115.46800000000025</v>
      </c>
      <c r="B238" s="18">
        <f t="shared" si="2"/>
        <v>6.6062660273488441E-3</v>
      </c>
      <c r="C238" s="18"/>
    </row>
    <row r="239" spans="1:3" x14ac:dyDescent="0.6">
      <c r="A239" s="18">
        <f t="shared" si="3"/>
        <v>115.55200000000025</v>
      </c>
      <c r="B239" s="18">
        <f t="shared" si="2"/>
        <v>6.7724207740321703E-3</v>
      </c>
      <c r="C239" s="18"/>
    </row>
    <row r="240" spans="1:3" x14ac:dyDescent="0.6">
      <c r="A240" s="18">
        <f t="shared" si="3"/>
        <v>115.63600000000025</v>
      </c>
      <c r="B240" s="18">
        <f t="shared" si="2"/>
        <v>6.9417548079102262E-3</v>
      </c>
      <c r="C240" s="18"/>
    </row>
    <row r="241" spans="1:3" x14ac:dyDescent="0.6">
      <c r="A241" s="18">
        <f t="shared" si="3"/>
        <v>115.72000000000025</v>
      </c>
      <c r="B241" s="18">
        <f t="shared" si="2"/>
        <v>7.1142982478677808E-3</v>
      </c>
      <c r="C241" s="18"/>
    </row>
    <row r="242" spans="1:3" x14ac:dyDescent="0.6">
      <c r="A242" s="18">
        <f t="shared" si="3"/>
        <v>115.80400000000026</v>
      </c>
      <c r="B242" s="18">
        <f t="shared" si="2"/>
        <v>7.290080560060217E-3</v>
      </c>
      <c r="C242" s="18"/>
    </row>
    <row r="243" spans="1:3" x14ac:dyDescent="0.6">
      <c r="A243" s="18">
        <f t="shared" si="3"/>
        <v>115.88800000000026</v>
      </c>
      <c r="B243" s="18">
        <f t="shared" si="2"/>
        <v>7.4691305245094359E-3</v>
      </c>
      <c r="C243" s="18"/>
    </row>
    <row r="244" spans="1:3" x14ac:dyDescent="0.6">
      <c r="A244" s="18">
        <f t="shared" si="3"/>
        <v>115.97200000000026</v>
      </c>
      <c r="B244" s="18">
        <f t="shared" si="2"/>
        <v>7.6514762013720579E-3</v>
      </c>
      <c r="C244" s="18"/>
    </row>
    <row r="245" spans="1:3" x14ac:dyDescent="0.6">
      <c r="A245" s="18">
        <f t="shared" si="3"/>
        <v>116.05600000000027</v>
      </c>
      <c r="B245" s="18">
        <f t="shared" si="2"/>
        <v>7.8371448969012728E-3</v>
      </c>
      <c r="C245" s="18"/>
    </row>
    <row r="246" spans="1:3" x14ac:dyDescent="0.6">
      <c r="A246" s="18">
        <f t="shared" si="3"/>
        <v>116.14000000000027</v>
      </c>
      <c r="B246" s="18">
        <f t="shared" si="2"/>
        <v>8.0261631291246183E-3</v>
      </c>
      <c r="C246" s="18"/>
    </row>
    <row r="247" spans="1:3" x14ac:dyDescent="0.6">
      <c r="A247" s="18">
        <f t="shared" si="3"/>
        <v>116.22400000000027</v>
      </c>
      <c r="B247" s="18">
        <f t="shared" si="2"/>
        <v>8.2185565932607584E-3</v>
      </c>
      <c r="C247" s="18"/>
    </row>
    <row r="248" spans="1:3" x14ac:dyDescent="0.6">
      <c r="A248" s="18">
        <f t="shared" si="3"/>
        <v>116.30800000000028</v>
      </c>
      <c r="B248" s="18">
        <f t="shared" si="2"/>
        <v>8.4143501268991207E-3</v>
      </c>
      <c r="C248" s="18"/>
    </row>
    <row r="249" spans="1:3" x14ac:dyDescent="0.6">
      <c r="A249" s="18">
        <f t="shared" si="3"/>
        <v>116.39200000000028</v>
      </c>
      <c r="B249" s="18">
        <f t="shared" si="2"/>
        <v>8.6135676749671992E-3</v>
      </c>
      <c r="C249" s="18"/>
    </row>
    <row r="250" spans="1:3" x14ac:dyDescent="0.6">
      <c r="A250" s="18">
        <f t="shared" si="3"/>
        <v>116.47600000000028</v>
      </c>
      <c r="B250" s="18">
        <f t="shared" si="2"/>
        <v>8.8162322545109664E-3</v>
      </c>
      <c r="C250" s="18"/>
    </row>
    <row r="251" spans="1:3" x14ac:dyDescent="0.6">
      <c r="A251" s="18">
        <f t="shared" si="3"/>
        <v>116.56000000000029</v>
      </c>
      <c r="B251" s="18">
        <f t="shared" si="2"/>
        <v>9.0223659193148023E-3</v>
      </c>
      <c r="C251" s="18"/>
    </row>
    <row r="252" spans="1:3" x14ac:dyDescent="0.6">
      <c r="A252" s="18">
        <f t="shared" si="3"/>
        <v>116.64400000000029</v>
      </c>
      <c r="B252" s="18">
        <f t="shared" si="2"/>
        <v>9.2319897243880004E-3</v>
      </c>
      <c r="C252" s="18"/>
    </row>
    <row r="253" spans="1:3" x14ac:dyDescent="0.6">
      <c r="A253" s="18">
        <f t="shared" si="3"/>
        <v>116.72800000000029</v>
      </c>
      <c r="B253" s="18">
        <f t="shared" si="2"/>
        <v>9.4451236903458236E-3</v>
      </c>
      <c r="C253" s="18"/>
    </row>
    <row r="254" spans="1:3" x14ac:dyDescent="0.6">
      <c r="A254" s="18">
        <f t="shared" si="3"/>
        <v>116.8120000000003</v>
      </c>
      <c r="B254" s="18">
        <f t="shared" si="2"/>
        <v>9.6617867677136968E-3</v>
      </c>
      <c r="C254" s="18"/>
    </row>
    <row r="255" spans="1:3" x14ac:dyDescent="0.6">
      <c r="A255" s="18">
        <f t="shared" si="3"/>
        <v>116.8960000000003</v>
      </c>
      <c r="B255" s="18">
        <f t="shared" si="2"/>
        <v>9.8819968011840016E-3</v>
      </c>
      <c r="C255" s="18"/>
    </row>
    <row r="256" spans="1:3" x14ac:dyDescent="0.6">
      <c r="A256" s="18">
        <f t="shared" si="3"/>
        <v>116.9800000000003</v>
      </c>
      <c r="B256" s="18">
        <f t="shared" si="2"/>
        <v>1.0105770493855583E-2</v>
      </c>
      <c r="C256" s="18"/>
    </row>
    <row r="257" spans="1:3" x14ac:dyDescent="0.6">
      <c r="A257" s="18">
        <f t="shared" si="3"/>
        <v>117.06400000000031</v>
      </c>
      <c r="B257" s="18">
        <f t="shared" si="2"/>
        <v>1.0333123371486808E-2</v>
      </c>
      <c r="C257" s="18"/>
    </row>
    <row r="258" spans="1:3" x14ac:dyDescent="0.6">
      <c r="A258" s="18">
        <f t="shared" si="3"/>
        <v>117.14800000000031</v>
      </c>
      <c r="B258" s="18">
        <f t="shared" si="2"/>
        <v>1.056406974679377E-2</v>
      </c>
      <c r="C258" s="18"/>
    </row>
    <row r="259" spans="1:3" x14ac:dyDescent="0.6">
      <c r="A259" s="18">
        <f t="shared" si="3"/>
        <v>117.23200000000031</v>
      </c>
      <c r="B259" s="18">
        <f t="shared" si="2"/>
        <v>1.0798622683825762E-2</v>
      </c>
      <c r="C259" s="18"/>
    </row>
    <row r="260" spans="1:3" x14ac:dyDescent="0.6">
      <c r="A260" s="18">
        <f t="shared" si="3"/>
        <v>117.31600000000032</v>
      </c>
      <c r="B260" s="18">
        <f t="shared" si="2"/>
        <v>1.1036793962450974E-2</v>
      </c>
      <c r="C260" s="18"/>
    </row>
    <row r="261" spans="1:3" x14ac:dyDescent="0.6">
      <c r="A261" s="18">
        <f t="shared" si="3"/>
        <v>117.40000000000032</v>
      </c>
      <c r="B261" s="18">
        <f t="shared" si="2"/>
        <v>1.1278594042985804E-2</v>
      </c>
      <c r="C261" s="18"/>
    </row>
    <row r="262" spans="1:3" x14ac:dyDescent="0.6">
      <c r="A262" s="18">
        <f t="shared" si="3"/>
        <v>117.48400000000032</v>
      </c>
      <c r="B262" s="18">
        <f t="shared" si="2"/>
        <v>1.1524032031001951E-2</v>
      </c>
      <c r="C262" s="18"/>
    </row>
    <row r="263" spans="1:3" x14ac:dyDescent="0.6">
      <c r="A263" s="18">
        <f t="shared" si="3"/>
        <v>117.56800000000032</v>
      </c>
      <c r="B263" s="18">
        <f t="shared" si="2"/>
        <v>1.1773115642345898E-2</v>
      </c>
      <c r="C263" s="18"/>
    </row>
    <row r="264" spans="1:3" x14ac:dyDescent="0.6">
      <c r="A264" s="18">
        <f t="shared" si="3"/>
        <v>117.65200000000033</v>
      </c>
      <c r="B264" s="18">
        <f t="shared" si="2"/>
        <v>1.2025851168405972E-2</v>
      </c>
      <c r="C264" s="18"/>
    </row>
    <row r="265" spans="1:3" x14ac:dyDescent="0.6">
      <c r="A265" s="18">
        <f t="shared" si="3"/>
        <v>117.73600000000033</v>
      </c>
      <c r="B265" s="18">
        <f t="shared" si="2"/>
        <v>1.2282243441662753E-2</v>
      </c>
      <c r="C265" s="18"/>
    </row>
    <row r="266" spans="1:3" x14ac:dyDescent="0.6">
      <c r="A266" s="18">
        <f t="shared" si="3"/>
        <v>117.82000000000033</v>
      </c>
      <c r="B266" s="18">
        <f t="shared" si="2"/>
        <v>1.2542295801558988E-2</v>
      </c>
      <c r="C266" s="18"/>
    </row>
    <row r="267" spans="1:3" x14ac:dyDescent="0.6">
      <c r="A267" s="18">
        <f t="shared" si="3"/>
        <v>117.90400000000034</v>
      </c>
      <c r="B267" s="18">
        <f t="shared" si="2"/>
        <v>1.2806010060725693E-2</v>
      </c>
      <c r="C267" s="18"/>
    </row>
    <row r="268" spans="1:3" x14ac:dyDescent="0.6">
      <c r="A268" s="18">
        <f t="shared" si="3"/>
        <v>117.98800000000034</v>
      </c>
      <c r="B268" s="18">
        <f t="shared" si="2"/>
        <v>1.307338647160149E-2</v>
      </c>
      <c r="C268" s="18"/>
    </row>
    <row r="269" spans="1:3" x14ac:dyDescent="0.6">
      <c r="A269" s="18">
        <f t="shared" si="3"/>
        <v>118.07200000000034</v>
      </c>
      <c r="B269" s="18">
        <f t="shared" si="2"/>
        <v>1.3344423693482713E-2</v>
      </c>
      <c r="C269" s="18"/>
    </row>
    <row r="270" spans="1:3" x14ac:dyDescent="0.6">
      <c r="A270" s="18">
        <f t="shared" si="3"/>
        <v>118.15600000000035</v>
      </c>
      <c r="B270" s="18">
        <f t="shared" si="2"/>
        <v>1.3619118760042013E-2</v>
      </c>
      <c r="C270" s="18"/>
    </row>
    <row r="271" spans="1:3" x14ac:dyDescent="0.6">
      <c r="A271" s="18">
        <f t="shared" si="3"/>
        <v>118.24000000000035</v>
      </c>
      <c r="B271" s="18">
        <f t="shared" si="2"/>
        <v>1.3897467047353668E-2</v>
      </c>
      <c r="C271" s="18"/>
    </row>
    <row r="272" spans="1:3" x14ac:dyDescent="0.6">
      <c r="A272" s="18">
        <f t="shared" si="3"/>
        <v>118.32400000000035</v>
      </c>
      <c r="B272" s="18">
        <f t="shared" si="2"/>
        <v>1.4179462242463966E-2</v>
      </c>
      <c r="C272" s="18"/>
    </row>
    <row r="273" spans="1:3" x14ac:dyDescent="0.6">
      <c r="A273" s="18">
        <f t="shared" si="3"/>
        <v>118.40800000000036</v>
      </c>
      <c r="B273" s="18">
        <f t="shared" si="2"/>
        <v>1.4465096312545332E-2</v>
      </c>
      <c r="C273" s="18"/>
    </row>
    <row r="274" spans="1:3" x14ac:dyDescent="0.6">
      <c r="A274" s="18">
        <f t="shared" si="3"/>
        <v>118.49200000000036</v>
      </c>
      <c r="B274" s="18">
        <f t="shared" si="2"/>
        <v>1.4754359474673033E-2</v>
      </c>
      <c r="C274" s="18"/>
    </row>
    <row r="275" spans="1:3" x14ac:dyDescent="0.6">
      <c r="A275" s="18">
        <f t="shared" si="3"/>
        <v>118.57600000000036</v>
      </c>
      <c r="B275" s="18">
        <f t="shared" si="2"/>
        <v>1.5047240166263492E-2</v>
      </c>
      <c r="C275" s="18"/>
    </row>
    <row r="276" spans="1:3" x14ac:dyDescent="0.6">
      <c r="A276" s="18">
        <f t="shared" si="3"/>
        <v>118.66000000000037</v>
      </c>
      <c r="B276" s="18">
        <f t="shared" si="2"/>
        <v>1.5343725016213278E-2</v>
      </c>
      <c r="C276" s="18"/>
    </row>
    <row r="277" spans="1:3" x14ac:dyDescent="0.6">
      <c r="A277" s="18">
        <f t="shared" si="3"/>
        <v>118.74400000000037</v>
      </c>
      <c r="B277" s="18">
        <f t="shared" si="2"/>
        <v>1.5643798816778007E-2</v>
      </c>
      <c r="C277" s="18"/>
    </row>
    <row r="278" spans="1:3" x14ac:dyDescent="0.6">
      <c r="A278" s="18">
        <f t="shared" si="3"/>
        <v>118.82800000000037</v>
      </c>
      <c r="B278" s="18">
        <f t="shared" si="2"/>
        <v>1.5947444496230406E-2</v>
      </c>
      <c r="C278" s="18"/>
    </row>
    <row r="279" spans="1:3" x14ac:dyDescent="0.6">
      <c r="A279" s="18">
        <f t="shared" si="3"/>
        <v>118.91200000000038</v>
      </c>
      <c r="B279" s="18">
        <f t="shared" si="2"/>
        <v>1.6254643092336634E-2</v>
      </c>
      <c r="C279" s="18"/>
    </row>
    <row r="280" spans="1:3" x14ac:dyDescent="0.6">
      <c r="A280" s="18">
        <f t="shared" si="3"/>
        <v>118.99600000000038</v>
      </c>
      <c r="B280" s="18">
        <f t="shared" si="2"/>
        <v>1.6565373726690098E-2</v>
      </c>
      <c r="C280" s="18"/>
    </row>
    <row r="281" spans="1:3" x14ac:dyDescent="0.6">
      <c r="A281" s="18">
        <f t="shared" si="3"/>
        <v>119.08000000000038</v>
      </c>
      <c r="B281" s="18">
        <f t="shared" si="2"/>
        <v>1.6879613579941763E-2</v>
      </c>
      <c r="C281" s="18"/>
    </row>
    <row r="282" spans="1:3" x14ac:dyDescent="0.6">
      <c r="A282" s="18">
        <f t="shared" si="3"/>
        <v>119.16400000000039</v>
      </c>
      <c r="B282" s="18">
        <f t="shared" si="2"/>
        <v>1.7197337867965817E-2</v>
      </c>
      <c r="C282" s="18"/>
    </row>
    <row r="283" spans="1:3" x14ac:dyDescent="0.6">
      <c r="A283" s="18">
        <f t="shared" si="3"/>
        <v>119.24800000000039</v>
      </c>
      <c r="B283" s="18">
        <f t="shared" si="2"/>
        <v>1.7518519818999351E-2</v>
      </c>
      <c r="C283" s="18"/>
    </row>
    <row r="284" spans="1:3" x14ac:dyDescent="0.6">
      <c r="A284" s="18">
        <f t="shared" si="3"/>
        <v>119.33200000000039</v>
      </c>
      <c r="B284" s="18">
        <f t="shared" si="2"/>
        <v>1.7843130651794482E-2</v>
      </c>
      <c r="C284" s="18"/>
    </row>
    <row r="285" spans="1:3" x14ac:dyDescent="0.6">
      <c r="A285" s="18">
        <f t="shared" si="3"/>
        <v>119.41600000000039</v>
      </c>
      <c r="B285" s="18">
        <f t="shared" si="2"/>
        <v>1.817113955482105E-2</v>
      </c>
      <c r="C285" s="18"/>
    </row>
    <row r="286" spans="1:3" x14ac:dyDescent="0.6">
      <c r="A286" s="18">
        <f t="shared" si="3"/>
        <v>119.5000000000004</v>
      </c>
      <c r="B286" s="18">
        <f t="shared" si="2"/>
        <v>1.8502513666557543E-2</v>
      </c>
      <c r="C286" s="18"/>
    </row>
    <row r="287" spans="1:3" x14ac:dyDescent="0.6">
      <c r="A287" s="18">
        <f t="shared" si="3"/>
        <v>119.5840000000004</v>
      </c>
      <c r="B287" s="18">
        <f t="shared" si="2"/>
        <v>1.8837218056907721E-2</v>
      </c>
      <c r="C287" s="18"/>
    </row>
    <row r="288" spans="1:3" x14ac:dyDescent="0.6">
      <c r="A288" s="18">
        <f t="shared" si="3"/>
        <v>119.6680000000004</v>
      </c>
      <c r="B288" s="18">
        <f t="shared" si="2"/>
        <v>1.9175215709779779E-2</v>
      </c>
      <c r="C288" s="18"/>
    </row>
    <row r="289" spans="1:3" x14ac:dyDescent="0.6">
      <c r="A289" s="18">
        <f t="shared" si="3"/>
        <v>119.75200000000041</v>
      </c>
      <c r="B289" s="18">
        <f t="shared" si="2"/>
        <v>1.9516467506864369E-2</v>
      </c>
      <c r="C289" s="18"/>
    </row>
    <row r="290" spans="1:3" x14ac:dyDescent="0.6">
      <c r="A290" s="18">
        <f t="shared" si="3"/>
        <v>119.83600000000041</v>
      </c>
      <c r="B290" s="18">
        <f t="shared" ref="B290:B353" si="4">NORMDIST(A290, $C$3, $C$4, FALSE)</f>
        <v>1.9860932212647446E-2</v>
      </c>
      <c r="C290" s="18"/>
    </row>
    <row r="291" spans="1:3" x14ac:dyDescent="0.6">
      <c r="A291" s="18">
        <f t="shared" ref="A291:A354" si="5">A290+$C$161</f>
        <v>119.92000000000041</v>
      </c>
      <c r="B291" s="18">
        <f t="shared" si="4"/>
        <v>2.0208566460692974E-2</v>
      </c>
      <c r="C291" s="18"/>
    </row>
    <row r="292" spans="1:3" x14ac:dyDescent="0.6">
      <c r="A292" s="18">
        <f t="shared" si="5"/>
        <v>120.00400000000042</v>
      </c>
      <c r="B292" s="18">
        <f t="shared" si="4"/>
        <v>2.05593247412303E-2</v>
      </c>
      <c r="C292" s="18"/>
    </row>
    <row r="293" spans="1:3" x14ac:dyDescent="0.6">
      <c r="A293" s="18">
        <f t="shared" si="5"/>
        <v>120.08800000000042</v>
      </c>
      <c r="B293" s="18">
        <f t="shared" si="4"/>
        <v>2.0913159390079716E-2</v>
      </c>
      <c r="C293" s="18"/>
    </row>
    <row r="294" spans="1:3" x14ac:dyDescent="0.6">
      <c r="A294" s="18">
        <f t="shared" si="5"/>
        <v>120.17200000000042</v>
      </c>
      <c r="B294" s="18">
        <f t="shared" si="4"/>
        <v>2.1270020578949573E-2</v>
      </c>
      <c r="C294" s="18"/>
    </row>
    <row r="295" spans="1:3" x14ac:dyDescent="0.6">
      <c r="A295" s="18">
        <f t="shared" si="5"/>
        <v>120.25600000000043</v>
      </c>
      <c r="B295" s="18">
        <f t="shared" si="4"/>
        <v>2.162985630713701E-2</v>
      </c>
      <c r="C295" s="18"/>
    </row>
    <row r="296" spans="1:3" x14ac:dyDescent="0.6">
      <c r="A296" s="18">
        <f t="shared" si="5"/>
        <v>120.34000000000043</v>
      </c>
      <c r="B296" s="18">
        <f t="shared" si="4"/>
        <v>2.1992612394663821E-2</v>
      </c>
      <c r="C296" s="18"/>
    </row>
    <row r="297" spans="1:3" x14ac:dyDescent="0.6">
      <c r="A297" s="18">
        <f t="shared" si="5"/>
        <v>120.42400000000043</v>
      </c>
      <c r="B297" s="18">
        <f t="shared" si="4"/>
        <v>2.2358232476877796E-2</v>
      </c>
      <c r="C297" s="18"/>
    </row>
    <row r="298" spans="1:3" x14ac:dyDescent="0.6">
      <c r="A298" s="18">
        <f t="shared" si="5"/>
        <v>120.50800000000044</v>
      </c>
      <c r="B298" s="18">
        <f t="shared" si="4"/>
        <v>2.2726658000549155E-2</v>
      </c>
      <c r="C298" s="18"/>
    </row>
    <row r="299" spans="1:3" x14ac:dyDescent="0.6">
      <c r="A299" s="18">
        <f t="shared" si="5"/>
        <v>120.59200000000044</v>
      </c>
      <c r="B299" s="18">
        <f t="shared" si="4"/>
        <v>2.3097828221490445E-2</v>
      </c>
      <c r="C299" s="18"/>
    </row>
    <row r="300" spans="1:3" x14ac:dyDescent="0.6">
      <c r="A300" s="18">
        <f t="shared" si="5"/>
        <v>120.67600000000044</v>
      </c>
      <c r="B300" s="18">
        <f t="shared" si="4"/>
        <v>2.347168020372738E-2</v>
      </c>
      <c r="C300" s="18"/>
    </row>
    <row r="301" spans="1:3" x14ac:dyDescent="0.6">
      <c r="A301" s="18">
        <f t="shared" si="5"/>
        <v>120.76000000000045</v>
      </c>
      <c r="B301" s="18">
        <f t="shared" si="4"/>
        <v>2.3848148820246835E-2</v>
      </c>
      <c r="C301" s="18"/>
    </row>
    <row r="302" spans="1:3" x14ac:dyDescent="0.6">
      <c r="A302" s="18">
        <f t="shared" si="5"/>
        <v>120.84400000000045</v>
      </c>
      <c r="B302" s="18">
        <f t="shared" si="4"/>
        <v>2.4227166755347147E-2</v>
      </c>
      <c r="C302" s="18"/>
    </row>
    <row r="303" spans="1:3" x14ac:dyDescent="0.6">
      <c r="A303" s="18">
        <f t="shared" si="5"/>
        <v>120.92800000000045</v>
      </c>
      <c r="B303" s="18">
        <f t="shared" si="4"/>
        <v>2.460866450861458E-2</v>
      </c>
      <c r="C303" s="18"/>
    </row>
    <row r="304" spans="1:3" x14ac:dyDescent="0.6">
      <c r="A304" s="18">
        <f t="shared" si="5"/>
        <v>121.01200000000046</v>
      </c>
      <c r="B304" s="18">
        <f t="shared" si="4"/>
        <v>2.4992570400548576E-2</v>
      </c>
      <c r="C304" s="18"/>
    </row>
    <row r="305" spans="1:3" x14ac:dyDescent="0.6">
      <c r="A305" s="18">
        <f t="shared" si="5"/>
        <v>121.09600000000046</v>
      </c>
      <c r="B305" s="18">
        <f t="shared" si="4"/>
        <v>2.537881057985714E-2</v>
      </c>
      <c r="C305" s="18"/>
    </row>
    <row r="306" spans="1:3" x14ac:dyDescent="0.6">
      <c r="A306" s="18">
        <f t="shared" si="5"/>
        <v>121.18000000000046</v>
      </c>
      <c r="B306" s="18">
        <f t="shared" si="4"/>
        <v>2.5767309032442186E-2</v>
      </c>
      <c r="C306" s="18"/>
    </row>
    <row r="307" spans="1:3" x14ac:dyDescent="0.6">
      <c r="A307" s="18">
        <f t="shared" si="5"/>
        <v>121.26400000000046</v>
      </c>
      <c r="B307" s="18">
        <f t="shared" si="4"/>
        <v>2.6157987592093583E-2</v>
      </c>
      <c r="C307" s="18"/>
    </row>
    <row r="308" spans="1:3" x14ac:dyDescent="0.6">
      <c r="A308" s="18">
        <f t="shared" si="5"/>
        <v>121.34800000000047</v>
      </c>
      <c r="B308" s="18">
        <f t="shared" si="4"/>
        <v>2.6550765952908739E-2</v>
      </c>
      <c r="C308" s="18"/>
    </row>
    <row r="309" spans="1:3" x14ac:dyDescent="0.6">
      <c r="A309" s="18">
        <f t="shared" si="5"/>
        <v>121.43200000000047</v>
      </c>
      <c r="B309" s="18">
        <f t="shared" si="4"/>
        <v>2.6945561683453582E-2</v>
      </c>
      <c r="C309" s="18"/>
    </row>
    <row r="310" spans="1:3" x14ac:dyDescent="0.6">
      <c r="A310" s="18">
        <f t="shared" si="5"/>
        <v>121.51600000000047</v>
      </c>
      <c r="B310" s="18">
        <f t="shared" si="4"/>
        <v>2.7342290242678827E-2</v>
      </c>
      <c r="C310" s="18"/>
    </row>
    <row r="311" spans="1:3" x14ac:dyDescent="0.6">
      <c r="A311" s="18">
        <f t="shared" si="5"/>
        <v>121.60000000000048</v>
      </c>
      <c r="B311" s="18">
        <f t="shared" si="4"/>
        <v>2.7740864997604121E-2</v>
      </c>
      <c r="C311" s="18"/>
    </row>
    <row r="312" spans="1:3" x14ac:dyDescent="0.6">
      <c r="A312" s="18">
        <f t="shared" si="5"/>
        <v>121.68400000000048</v>
      </c>
      <c r="B312" s="18">
        <f t="shared" si="4"/>
        <v>2.8141197242780934E-2</v>
      </c>
      <c r="C312" s="18"/>
    </row>
    <row r="313" spans="1:3" x14ac:dyDescent="0.6">
      <c r="A313" s="18">
        <f t="shared" si="5"/>
        <v>121.76800000000048</v>
      </c>
      <c r="B313" s="18">
        <f t="shared" si="4"/>
        <v>2.8543196221543461E-2</v>
      </c>
      <c r="C313" s="18"/>
    </row>
    <row r="314" spans="1:3" x14ac:dyDescent="0.6">
      <c r="A314" s="18">
        <f t="shared" si="5"/>
        <v>121.85200000000049</v>
      </c>
      <c r="B314" s="18">
        <f t="shared" si="4"/>
        <v>2.8946769149055064E-2</v>
      </c>
      <c r="C314" s="18"/>
    </row>
    <row r="315" spans="1:3" x14ac:dyDescent="0.6">
      <c r="A315" s="18">
        <f t="shared" si="5"/>
        <v>121.93600000000049</v>
      </c>
      <c r="B315" s="18">
        <f t="shared" si="4"/>
        <v>2.9351821237156211E-2</v>
      </c>
      <c r="C315" s="18"/>
    </row>
    <row r="316" spans="1:3" x14ac:dyDescent="0.6">
      <c r="A316" s="18">
        <f t="shared" si="5"/>
        <v>122.02000000000049</v>
      </c>
      <c r="B316" s="18">
        <f t="shared" si="4"/>
        <v>2.9758255721017868E-2</v>
      </c>
      <c r="C316" s="18"/>
    </row>
    <row r="317" spans="1:3" x14ac:dyDescent="0.6">
      <c r="A317" s="18">
        <f t="shared" si="5"/>
        <v>122.1040000000005</v>
      </c>
      <c r="B317" s="18">
        <f t="shared" si="4"/>
        <v>3.0165973887602861E-2</v>
      </c>
      <c r="C317" s="18"/>
    </row>
    <row r="318" spans="1:3" x14ac:dyDescent="0.6">
      <c r="A318" s="18">
        <f t="shared" si="5"/>
        <v>122.1880000000005</v>
      </c>
      <c r="B318" s="18">
        <f t="shared" si="4"/>
        <v>3.0574875105935598E-2</v>
      </c>
      <c r="C318" s="18"/>
    </row>
    <row r="319" spans="1:3" x14ac:dyDescent="0.6">
      <c r="A319" s="18">
        <f t="shared" si="5"/>
        <v>122.2720000000005</v>
      </c>
      <c r="B319" s="18">
        <f t="shared" si="4"/>
        <v>3.0984856859178962E-2</v>
      </c>
      <c r="C319" s="18"/>
    </row>
    <row r="320" spans="1:3" x14ac:dyDescent="0.6">
      <c r="A320" s="18">
        <f t="shared" si="5"/>
        <v>122.35600000000051</v>
      </c>
      <c r="B320" s="18">
        <f t="shared" si="4"/>
        <v>3.1395814778515142E-2</v>
      </c>
      <c r="C320" s="18"/>
    </row>
    <row r="321" spans="1:3" x14ac:dyDescent="0.6">
      <c r="A321" s="18">
        <f t="shared" si="5"/>
        <v>122.44000000000051</v>
      </c>
      <c r="B321" s="18">
        <f t="shared" si="4"/>
        <v>3.1807642678825521E-2</v>
      </c>
      <c r="C321" s="18"/>
    </row>
    <row r="322" spans="1:3" x14ac:dyDescent="0.6">
      <c r="A322" s="18">
        <f t="shared" si="5"/>
        <v>122.52400000000051</v>
      </c>
      <c r="B322" s="18">
        <f t="shared" si="4"/>
        <v>3.2220232596162537E-2</v>
      </c>
      <c r="C322" s="18"/>
    </row>
    <row r="323" spans="1:3" x14ac:dyDescent="0.6">
      <c r="A323" s="18">
        <f t="shared" si="5"/>
        <v>122.60800000000052</v>
      </c>
      <c r="B323" s="18">
        <f t="shared" si="4"/>
        <v>3.2633474827004828E-2</v>
      </c>
      <c r="C323" s="18"/>
    </row>
    <row r="324" spans="1:3" x14ac:dyDescent="0.6">
      <c r="A324" s="18">
        <f t="shared" si="5"/>
        <v>122.69200000000052</v>
      </c>
      <c r="B324" s="18">
        <f t="shared" si="4"/>
        <v>3.3047257969284954E-2</v>
      </c>
      <c r="C324" s="18"/>
    </row>
    <row r="325" spans="1:3" x14ac:dyDescent="0.6">
      <c r="A325" s="18">
        <f t="shared" si="5"/>
        <v>122.77600000000052</v>
      </c>
      <c r="B325" s="18">
        <f t="shared" si="4"/>
        <v>3.3461468965176794E-2</v>
      </c>
      <c r="C325" s="18"/>
    </row>
    <row r="326" spans="1:3" x14ac:dyDescent="0.6">
      <c r="A326" s="18">
        <f t="shared" si="5"/>
        <v>122.86000000000053</v>
      </c>
      <c r="B326" s="18">
        <f t="shared" si="4"/>
        <v>3.3875993145628246E-2</v>
      </c>
      <c r="C326" s="18"/>
    </row>
    <row r="327" spans="1:3" x14ac:dyDescent="0.6">
      <c r="A327" s="18">
        <f t="shared" si="5"/>
        <v>122.94400000000053</v>
      </c>
      <c r="B327" s="18">
        <f t="shared" si="4"/>
        <v>3.4290714276622537E-2</v>
      </c>
      <c r="C327" s="18"/>
    </row>
    <row r="328" spans="1:3" x14ac:dyDescent="0.6">
      <c r="A328" s="18">
        <f t="shared" si="5"/>
        <v>123.02800000000053</v>
      </c>
      <c r="B328" s="18">
        <f t="shared" si="4"/>
        <v>3.4705514607149511E-2</v>
      </c>
      <c r="C328" s="18"/>
    </row>
    <row r="329" spans="1:3" x14ac:dyDescent="0.6">
      <c r="A329" s="18">
        <f t="shared" si="5"/>
        <v>123.11200000000053</v>
      </c>
      <c r="B329" s="18">
        <f t="shared" si="4"/>
        <v>3.5120274918866531E-2</v>
      </c>
      <c r="C329" s="18"/>
    </row>
    <row r="330" spans="1:3" x14ac:dyDescent="0.6">
      <c r="A330" s="18">
        <f t="shared" si="5"/>
        <v>123.19600000000054</v>
      </c>
      <c r="B330" s="18">
        <f t="shared" si="4"/>
        <v>3.5534874577426399E-2</v>
      </c>
      <c r="C330" s="18"/>
    </row>
    <row r="331" spans="1:3" x14ac:dyDescent="0.6">
      <c r="A331" s="18">
        <f t="shared" si="5"/>
        <v>123.28000000000054</v>
      </c>
      <c r="B331" s="18">
        <f t="shared" si="4"/>
        <v>3.5949191585447966E-2</v>
      </c>
      <c r="C331" s="18"/>
    </row>
    <row r="332" spans="1:3" x14ac:dyDescent="0.6">
      <c r="A332" s="18">
        <f t="shared" si="5"/>
        <v>123.36400000000054</v>
      </c>
      <c r="B332" s="18">
        <f t="shared" si="4"/>
        <v>3.6363102637102858E-2</v>
      </c>
      <c r="C332" s="18"/>
    </row>
    <row r="333" spans="1:3" x14ac:dyDescent="0.6">
      <c r="A333" s="18">
        <f t="shared" si="5"/>
        <v>123.44800000000055</v>
      </c>
      <c r="B333" s="18">
        <f t="shared" si="4"/>
        <v>3.6776483174290123E-2</v>
      </c>
      <c r="C333" s="18"/>
    </row>
    <row r="334" spans="1:3" x14ac:dyDescent="0.6">
      <c r="A334" s="18">
        <f t="shared" si="5"/>
        <v>123.53200000000055</v>
      </c>
      <c r="B334" s="18">
        <f t="shared" si="4"/>
        <v>3.7189207444368454E-2</v>
      </c>
      <c r="C334" s="18"/>
    </row>
    <row r="335" spans="1:3" x14ac:dyDescent="0.6">
      <c r="A335" s="18">
        <f t="shared" si="5"/>
        <v>123.61600000000055</v>
      </c>
      <c r="B335" s="18">
        <f t="shared" si="4"/>
        <v>3.7601148559413725E-2</v>
      </c>
      <c r="C335" s="18"/>
    </row>
    <row r="336" spans="1:3" x14ac:dyDescent="0.6">
      <c r="A336" s="18">
        <f t="shared" si="5"/>
        <v>123.70000000000056</v>
      </c>
      <c r="B336" s="18">
        <f t="shared" si="4"/>
        <v>3.8012178556967702E-2</v>
      </c>
      <c r="C336" s="18"/>
    </row>
    <row r="337" spans="1:3" x14ac:dyDescent="0.6">
      <c r="A337" s="18">
        <f t="shared" si="5"/>
        <v>123.78400000000056</v>
      </c>
      <c r="B337" s="18">
        <f t="shared" si="4"/>
        <v>3.842216846224196E-2</v>
      </c>
      <c r="C337" s="18"/>
    </row>
    <row r="338" spans="1:3" x14ac:dyDescent="0.6">
      <c r="A338" s="18">
        <f t="shared" si="5"/>
        <v>123.86800000000056</v>
      </c>
      <c r="B338" s="18">
        <f t="shared" si="4"/>
        <v>3.8830988351739003E-2</v>
      </c>
      <c r="C338" s="18"/>
    </row>
    <row r="339" spans="1:3" x14ac:dyDescent="0.6">
      <c r="A339" s="18">
        <f t="shared" si="5"/>
        <v>123.95200000000057</v>
      </c>
      <c r="B339" s="18">
        <f t="shared" si="4"/>
        <v>3.9238507418250877E-2</v>
      </c>
      <c r="C339" s="18"/>
    </row>
    <row r="340" spans="1:3" x14ac:dyDescent="0.6">
      <c r="A340" s="18">
        <f t="shared" si="5"/>
        <v>124.03600000000057</v>
      </c>
      <c r="B340" s="18">
        <f t="shared" si="4"/>
        <v>3.9644594037193621E-2</v>
      </c>
      <c r="C340" s="18"/>
    </row>
    <row r="341" spans="1:3" x14ac:dyDescent="0.6">
      <c r="A341" s="18">
        <f t="shared" si="5"/>
        <v>124.12000000000057</v>
      </c>
      <c r="B341" s="18"/>
      <c r="C341" s="18"/>
    </row>
    <row r="342" spans="1:3" x14ac:dyDescent="0.6">
      <c r="A342" s="18">
        <f t="shared" si="5"/>
        <v>124.20400000000058</v>
      </c>
      <c r="B342" s="18">
        <f t="shared" si="4"/>
        <v>4.045193975416507E-2</v>
      </c>
      <c r="C342" s="18"/>
    </row>
    <row r="343" spans="1:3" x14ac:dyDescent="0.6">
      <c r="A343" s="18">
        <f t="shared" si="5"/>
        <v>124.28800000000058</v>
      </c>
      <c r="B343" s="18">
        <f t="shared" si="4"/>
        <v>4.0852932130978244E-2</v>
      </c>
      <c r="C343" s="18"/>
    </row>
    <row r="344" spans="1:3" x14ac:dyDescent="0.6">
      <c r="A344" s="18">
        <f t="shared" si="5"/>
        <v>124.37200000000058</v>
      </c>
      <c r="B344" s="18">
        <f t="shared" si="4"/>
        <v>4.1251958759092461E-2</v>
      </c>
      <c r="C344" s="18"/>
    </row>
    <row r="345" spans="1:3" x14ac:dyDescent="0.6">
      <c r="A345" s="18">
        <f t="shared" si="5"/>
        <v>124.45600000000059</v>
      </c>
      <c r="B345" s="18">
        <f t="shared" si="4"/>
        <v>4.1648884965680928E-2</v>
      </c>
      <c r="C345" s="18"/>
    </row>
    <row r="346" spans="1:3" x14ac:dyDescent="0.6">
      <c r="A346" s="18">
        <f t="shared" si="5"/>
        <v>124.54000000000059</v>
      </c>
      <c r="B346" s="18">
        <f t="shared" si="4"/>
        <v>4.2043575684049206E-2</v>
      </c>
      <c r="C346" s="18"/>
    </row>
    <row r="347" spans="1:3" x14ac:dyDescent="0.6">
      <c r="A347" s="18">
        <f t="shared" si="5"/>
        <v>124.62400000000059</v>
      </c>
      <c r="B347" s="18">
        <f t="shared" si="4"/>
        <v>4.24358955280092E-2</v>
      </c>
      <c r="C347" s="18"/>
    </row>
    <row r="348" spans="1:3" x14ac:dyDescent="0.6">
      <c r="A348" s="18">
        <f t="shared" si="5"/>
        <v>124.7080000000006</v>
      </c>
      <c r="B348" s="18">
        <f t="shared" si="4"/>
        <v>4.2825708867194508E-2</v>
      </c>
      <c r="C348" s="18"/>
    </row>
    <row r="349" spans="1:3" x14ac:dyDescent="0.6">
      <c r="A349" s="18">
        <f t="shared" si="5"/>
        <v>124.7920000000006</v>
      </c>
      <c r="B349" s="18">
        <f t="shared" si="4"/>
        <v>4.3212879903260566E-2</v>
      </c>
      <c r="C349" s="18"/>
    </row>
    <row r="350" spans="1:3" x14ac:dyDescent="0.6">
      <c r="A350" s="18">
        <f t="shared" si="5"/>
        <v>124.8760000000006</v>
      </c>
      <c r="B350" s="18">
        <f t="shared" si="4"/>
        <v>4.3597272746911712E-2</v>
      </c>
      <c r="C350" s="18"/>
    </row>
    <row r="351" spans="1:3" x14ac:dyDescent="0.6">
      <c r="A351" s="18">
        <f t="shared" si="5"/>
        <v>124.9600000000006</v>
      </c>
      <c r="B351" s="18">
        <f t="shared" si="4"/>
        <v>4.3978751495696015E-2</v>
      </c>
      <c r="C351" s="18"/>
    </row>
    <row r="352" spans="1:3" x14ac:dyDescent="0.6">
      <c r="A352" s="18">
        <f t="shared" si="5"/>
        <v>125.04400000000061</v>
      </c>
      <c r="B352" s="18">
        <f t="shared" si="4"/>
        <v>4.435718031250719E-2</v>
      </c>
      <c r="C352" s="18"/>
    </row>
    <row r="353" spans="1:3" x14ac:dyDescent="0.6">
      <c r="A353" s="18">
        <f t="shared" si="5"/>
        <v>125.12800000000061</v>
      </c>
      <c r="B353" s="18">
        <f t="shared" si="4"/>
        <v>4.473242350473184E-2</v>
      </c>
      <c r="C353" s="18"/>
    </row>
    <row r="354" spans="1:3" x14ac:dyDescent="0.6">
      <c r="A354" s="18">
        <f t="shared" si="5"/>
        <v>125.21200000000061</v>
      </c>
      <c r="B354" s="18">
        <f t="shared" ref="B354:B417" si="6">NORMDIST(A354, $C$3, $C$4, FALSE)</f>
        <v>4.5104345603978954E-2</v>
      </c>
      <c r="C354" s="18"/>
    </row>
    <row r="355" spans="1:3" x14ac:dyDescent="0.6">
      <c r="A355" s="18">
        <f t="shared" ref="A355:A418" si="7">A354+$C$161</f>
        <v>125.29600000000062</v>
      </c>
      <c r="B355" s="18">
        <f t="shared" si="6"/>
        <v>4.5472811446327588E-2</v>
      </c>
      <c r="C355" s="18"/>
    </row>
    <row r="356" spans="1:3" x14ac:dyDescent="0.6">
      <c r="A356" s="18">
        <f t="shared" si="7"/>
        <v>125.38000000000062</v>
      </c>
      <c r="B356" s="18">
        <f t="shared" si="6"/>
        <v>4.5837686253027331E-2</v>
      </c>
      <c r="C356" s="18"/>
    </row>
    <row r="357" spans="1:3" x14ac:dyDescent="0.6">
      <c r="A357" s="18">
        <f t="shared" si="7"/>
        <v>125.46400000000062</v>
      </c>
      <c r="B357" s="18">
        <f t="shared" si="6"/>
        <v>4.6198835711585513E-2</v>
      </c>
      <c r="C357" s="18"/>
    </row>
    <row r="358" spans="1:3" x14ac:dyDescent="0.6">
      <c r="A358" s="18">
        <f t="shared" si="7"/>
        <v>125.54800000000063</v>
      </c>
      <c r="B358" s="18">
        <f t="shared" si="6"/>
        <v>4.6556126057173873E-2</v>
      </c>
      <c r="C358" s="18"/>
    </row>
    <row r="359" spans="1:3" x14ac:dyDescent="0.6">
      <c r="A359" s="18">
        <f t="shared" si="7"/>
        <v>125.63200000000063</v>
      </c>
      <c r="B359" s="18">
        <f t="shared" si="6"/>
        <v>4.6909424154286582E-2</v>
      </c>
      <c r="C359" s="18"/>
    </row>
    <row r="360" spans="1:3" x14ac:dyDescent="0.6">
      <c r="A360" s="18">
        <f t="shared" si="7"/>
        <v>125.71600000000063</v>
      </c>
      <c r="B360" s="18">
        <f t="shared" si="6"/>
        <v>4.7258597578580953E-2</v>
      </c>
      <c r="C360" s="18"/>
    </row>
    <row r="361" spans="1:3" x14ac:dyDescent="0.6">
      <c r="A361" s="18">
        <f t="shared" si="7"/>
        <v>125.80000000000064</v>
      </c>
      <c r="B361" s="18">
        <f t="shared" si="6"/>
        <v>4.7603514698831124E-2</v>
      </c>
      <c r="C361" s="18"/>
    </row>
    <row r="362" spans="1:3" x14ac:dyDescent="0.6">
      <c r="A362" s="18">
        <f t="shared" si="7"/>
        <v>125.88400000000064</v>
      </c>
      <c r="B362" s="18">
        <f t="shared" si="6"/>
        <v>4.7944044758924574E-2</v>
      </c>
      <c r="C362" s="18"/>
    </row>
    <row r="363" spans="1:3" x14ac:dyDescent="0.6">
      <c r="A363" s="18">
        <f t="shared" si="7"/>
        <v>125.96800000000064</v>
      </c>
      <c r="B363" s="18">
        <f t="shared" si="6"/>
        <v>4.8280057959830709E-2</v>
      </c>
      <c r="C363" s="18"/>
    </row>
    <row r="364" spans="1:3" x14ac:dyDescent="0.6">
      <c r="A364" s="18">
        <f t="shared" si="7"/>
        <v>126.05200000000065</v>
      </c>
      <c r="B364" s="18">
        <f t="shared" si="6"/>
        <v>4.8611425541470202E-2</v>
      </c>
      <c r="C364" s="18"/>
    </row>
    <row r="365" spans="1:3" x14ac:dyDescent="0.6">
      <c r="A365" s="18">
        <f t="shared" si="7"/>
        <v>126.13600000000065</v>
      </c>
      <c r="B365" s="18">
        <f t="shared" si="6"/>
        <v>4.8938019864413387E-2</v>
      </c>
      <c r="C365" s="18"/>
    </row>
    <row r="366" spans="1:3" x14ac:dyDescent="0.6">
      <c r="A366" s="18">
        <f t="shared" si="7"/>
        <v>126.22000000000065</v>
      </c>
      <c r="B366" s="18">
        <f t="shared" si="6"/>
        <v>4.9259714491335815E-2</v>
      </c>
      <c r="C366" s="18"/>
    </row>
    <row r="367" spans="1:3" x14ac:dyDescent="0.6">
      <c r="A367" s="18">
        <f t="shared" si="7"/>
        <v>126.30400000000066</v>
      </c>
      <c r="B367" s="18">
        <f t="shared" si="6"/>
        <v>4.957638426815849E-2</v>
      </c>
      <c r="C367" s="18"/>
    </row>
    <row r="368" spans="1:3" x14ac:dyDescent="0.6">
      <c r="A368" s="18">
        <f t="shared" si="7"/>
        <v>126.38800000000066</v>
      </c>
      <c r="B368" s="18">
        <f t="shared" si="6"/>
        <v>4.9887905404800516E-2</v>
      </c>
      <c r="C368" s="18"/>
    </row>
    <row r="369" spans="1:3" x14ac:dyDescent="0.6">
      <c r="A369" s="18">
        <f t="shared" si="7"/>
        <v>126.47200000000066</v>
      </c>
      <c r="B369" s="18">
        <f t="shared" si="6"/>
        <v>5.0194155555471527E-2</v>
      </c>
      <c r="C369" s="18"/>
    </row>
    <row r="370" spans="1:3" x14ac:dyDescent="0.6">
      <c r="A370" s="18">
        <f t="shared" si="7"/>
        <v>126.55600000000067</v>
      </c>
      <c r="B370" s="18">
        <f t="shared" si="6"/>
        <v>5.0495013898431418E-2</v>
      </c>
      <c r="C370" s="18"/>
    </row>
    <row r="371" spans="1:3" x14ac:dyDescent="0.6">
      <c r="A371" s="18">
        <f t="shared" si="7"/>
        <v>126.64000000000067</v>
      </c>
      <c r="B371" s="18">
        <f t="shared" si="6"/>
        <v>5.0790361215144769E-2</v>
      </c>
      <c r="C371" s="18"/>
    </row>
    <row r="372" spans="1:3" x14ac:dyDescent="0.6">
      <c r="A372" s="18">
        <f t="shared" si="7"/>
        <v>126.72400000000067</v>
      </c>
      <c r="B372" s="18">
        <f t="shared" si="6"/>
        <v>5.1080079968757956E-2</v>
      </c>
      <c r="C372" s="18"/>
    </row>
    <row r="373" spans="1:3" x14ac:dyDescent="0.6">
      <c r="A373" s="18">
        <f t="shared" si="7"/>
        <v>126.80800000000067</v>
      </c>
      <c r="B373" s="18">
        <f t="shared" si="6"/>
        <v>5.1364054381826486E-2</v>
      </c>
      <c r="C373" s="18"/>
    </row>
    <row r="374" spans="1:3" x14ac:dyDescent="0.6">
      <c r="A374" s="18">
        <f t="shared" si="7"/>
        <v>126.89200000000068</v>
      </c>
      <c r="B374" s="18">
        <f t="shared" si="6"/>
        <v>5.1642170513221196E-2</v>
      </c>
      <c r="C374" s="18"/>
    </row>
    <row r="375" spans="1:3" x14ac:dyDescent="0.6">
      <c r="A375" s="18">
        <f t="shared" si="7"/>
        <v>126.97600000000068</v>
      </c>
      <c r="B375" s="18">
        <f t="shared" si="6"/>
        <v>5.1914316334141786E-2</v>
      </c>
      <c r="C375" s="18"/>
    </row>
    <row r="376" spans="1:3" x14ac:dyDescent="0.6">
      <c r="A376" s="18">
        <f t="shared" si="7"/>
        <v>127.06000000000068</v>
      </c>
      <c r="B376" s="18">
        <f t="shared" si="6"/>
        <v>5.2180381803166975E-2</v>
      </c>
      <c r="C376" s="18"/>
    </row>
    <row r="377" spans="1:3" x14ac:dyDescent="0.6">
      <c r="A377" s="18">
        <f t="shared" si="7"/>
        <v>127.14400000000069</v>
      </c>
      <c r="B377" s="18">
        <f t="shared" si="6"/>
        <v>5.2440258940271031E-2</v>
      </c>
      <c r="C377" s="18"/>
    </row>
    <row r="378" spans="1:3" x14ac:dyDescent="0.6">
      <c r="A378" s="18">
        <f t="shared" si="7"/>
        <v>127.22800000000069</v>
      </c>
      <c r="B378" s="18">
        <f t="shared" si="6"/>
        <v>5.2693841899737019E-2</v>
      </c>
      <c r="C378" s="18"/>
    </row>
    <row r="379" spans="1:3" x14ac:dyDescent="0.6">
      <c r="A379" s="18">
        <f t="shared" si="7"/>
        <v>127.31200000000069</v>
      </c>
      <c r="B379" s="18">
        <f t="shared" si="6"/>
        <v>5.2941027041898243E-2</v>
      </c>
      <c r="C379" s="18"/>
    </row>
    <row r="380" spans="1:3" x14ac:dyDescent="0.6">
      <c r="A380" s="18">
        <f t="shared" si="7"/>
        <v>127.3960000000007</v>
      </c>
      <c r="B380" s="18">
        <f t="shared" si="6"/>
        <v>5.3181713003639532E-2</v>
      </c>
      <c r="C380" s="18"/>
    </row>
    <row r="381" spans="1:3" x14ac:dyDescent="0.6">
      <c r="A381" s="18">
        <f t="shared" si="7"/>
        <v>127.4800000000007</v>
      </c>
      <c r="B381" s="18">
        <f t="shared" si="6"/>
        <v>5.3415800767591691E-2</v>
      </c>
      <c r="C381" s="18"/>
    </row>
    <row r="382" spans="1:3" x14ac:dyDescent="0.6">
      <c r="A382" s="18">
        <f t="shared" si="7"/>
        <v>127.5640000000007</v>
      </c>
      <c r="B382" s="18">
        <f t="shared" si="6"/>
        <v>5.3643193729952812E-2</v>
      </c>
      <c r="C382" s="18"/>
    </row>
    <row r="383" spans="1:3" x14ac:dyDescent="0.6">
      <c r="A383" s="18">
        <f t="shared" si="7"/>
        <v>127.64800000000071</v>
      </c>
      <c r="B383" s="18">
        <f t="shared" si="6"/>
        <v>5.3863797766871557E-2</v>
      </c>
      <c r="C383" s="18"/>
    </row>
    <row r="384" spans="1:3" x14ac:dyDescent="0.6">
      <c r="A384" s="18">
        <f t="shared" si="7"/>
        <v>127.73200000000071</v>
      </c>
      <c r="B384" s="18">
        <f t="shared" si="6"/>
        <v>5.4077521299328739E-2</v>
      </c>
      <c r="C384" s="18"/>
    </row>
    <row r="385" spans="1:3" x14ac:dyDescent="0.6">
      <c r="A385" s="18">
        <f t="shared" si="7"/>
        <v>127.81600000000071</v>
      </c>
      <c r="B385" s="18">
        <f t="shared" si="6"/>
        <v>5.4284275356454408E-2</v>
      </c>
      <c r="C385" s="18"/>
    </row>
    <row r="386" spans="1:3" x14ac:dyDescent="0.6">
      <c r="A386" s="18">
        <f t="shared" si="7"/>
        <v>127.90000000000072</v>
      </c>
      <c r="B386" s="18">
        <f t="shared" si="6"/>
        <v>5.4483973637219407E-2</v>
      </c>
      <c r="C386" s="18"/>
    </row>
    <row r="387" spans="1:3" x14ac:dyDescent="0.6">
      <c r="A387" s="18">
        <f t="shared" si="7"/>
        <v>127.98400000000072</v>
      </c>
      <c r="B387" s="18">
        <f t="shared" si="6"/>
        <v>5.4676532570441409E-2</v>
      </c>
      <c r="C387" s="18"/>
    </row>
    <row r="388" spans="1:3" x14ac:dyDescent="0.6">
      <c r="A388" s="18">
        <f t="shared" si="7"/>
        <v>128.06800000000072</v>
      </c>
      <c r="B388" s="18">
        <f t="shared" si="6"/>
        <v>5.4861871373047176E-2</v>
      </c>
      <c r="C388" s="18"/>
    </row>
    <row r="389" spans="1:3" x14ac:dyDescent="0.6">
      <c r="A389" s="18">
        <f t="shared" si="7"/>
        <v>128.15200000000073</v>
      </c>
      <c r="B389" s="18">
        <f t="shared" si="6"/>
        <v>5.5039912106534028E-2</v>
      </c>
      <c r="C389" s="18"/>
    </row>
    <row r="390" spans="1:3" x14ac:dyDescent="0.6">
      <c r="A390" s="18">
        <f t="shared" si="7"/>
        <v>128.23600000000073</v>
      </c>
      <c r="B390" s="18">
        <f t="shared" si="6"/>
        <v>5.5210579731575539E-2</v>
      </c>
      <c r="C390" s="18"/>
    </row>
    <row r="391" spans="1:3" x14ac:dyDescent="0.6">
      <c r="A391" s="18">
        <f t="shared" si="7"/>
        <v>128.32000000000073</v>
      </c>
      <c r="B391" s="18">
        <f t="shared" si="6"/>
        <v>5.5373802160717689E-2</v>
      </c>
      <c r="C391" s="18"/>
    </row>
    <row r="392" spans="1:3" x14ac:dyDescent="0.6">
      <c r="A392" s="18">
        <f t="shared" si="7"/>
        <v>128.40400000000074</v>
      </c>
      <c r="B392" s="18">
        <f t="shared" si="6"/>
        <v>5.5529510309113822E-2</v>
      </c>
      <c r="C392" s="18"/>
    </row>
    <row r="393" spans="1:3" x14ac:dyDescent="0.6">
      <c r="A393" s="18">
        <f t="shared" si="7"/>
        <v>128.48800000000074</v>
      </c>
      <c r="B393" s="18">
        <f t="shared" si="6"/>
        <v>5.5677638143248331E-2</v>
      </c>
      <c r="C393" s="18"/>
    </row>
    <row r="394" spans="1:3" x14ac:dyDescent="0.6">
      <c r="A394" s="18">
        <f t="shared" si="7"/>
        <v>128.57200000000074</v>
      </c>
      <c r="B394" s="18">
        <f t="shared" si="6"/>
        <v>5.5818122727601102E-2</v>
      </c>
      <c r="C394" s="18"/>
    </row>
    <row r="395" spans="1:3" x14ac:dyDescent="0.6">
      <c r="A395" s="18">
        <f t="shared" si="7"/>
        <v>128.65600000000074</v>
      </c>
      <c r="B395" s="18">
        <f t="shared" si="6"/>
        <v>5.5950904269206445E-2</v>
      </c>
      <c r="C395" s="18"/>
    </row>
    <row r="396" spans="1:3" x14ac:dyDescent="0.6">
      <c r="A396" s="18">
        <f t="shared" si="7"/>
        <v>128.74000000000075</v>
      </c>
      <c r="B396" s="18">
        <f t="shared" si="6"/>
        <v>5.607592616006235E-2</v>
      </c>
      <c r="C396" s="18"/>
    </row>
    <row r="397" spans="1:3" x14ac:dyDescent="0.6">
      <c r="A397" s="18">
        <f t="shared" si="7"/>
        <v>128.82400000000075</v>
      </c>
      <c r="B397" s="18">
        <f t="shared" si="6"/>
        <v>5.6193135017348121E-2</v>
      </c>
      <c r="C397" s="18"/>
    </row>
    <row r="398" spans="1:3" x14ac:dyDescent="0.6">
      <c r="A398" s="18">
        <f t="shared" si="7"/>
        <v>128.90800000000075</v>
      </c>
      <c r="B398" s="18">
        <f t="shared" si="6"/>
        <v>5.6302480721410107E-2</v>
      </c>
      <c r="C398" s="18"/>
    </row>
    <row r="399" spans="1:3" x14ac:dyDescent="0.6">
      <c r="A399" s="18">
        <f t="shared" si="7"/>
        <v>128.99200000000076</v>
      </c>
      <c r="B399" s="18">
        <f t="shared" si="6"/>
        <v>5.6403916451477985E-2</v>
      </c>
      <c r="C399" s="18"/>
    </row>
    <row r="400" spans="1:3" x14ac:dyDescent="0.6">
      <c r="A400" s="18">
        <f t="shared" si="7"/>
        <v>129.07600000000076</v>
      </c>
      <c r="B400" s="18">
        <f t="shared" si="6"/>
        <v>5.6497398719075824E-2</v>
      </c>
      <c r="C400" s="18"/>
    </row>
    <row r="401" spans="1:3" x14ac:dyDescent="0.6">
      <c r="A401" s="18">
        <f t="shared" si="7"/>
        <v>129.16000000000076</v>
      </c>
      <c r="B401" s="18">
        <f t="shared" si="6"/>
        <v>5.6582887399094471E-2</v>
      </c>
      <c r="C401" s="18"/>
    </row>
    <row r="402" spans="1:3" x14ac:dyDescent="0.6">
      <c r="A402" s="18">
        <f t="shared" si="7"/>
        <v>129.24400000000077</v>
      </c>
      <c r="B402" s="18">
        <f t="shared" si="6"/>
        <v>5.66603457584944E-2</v>
      </c>
      <c r="C402" s="18"/>
    </row>
    <row r="403" spans="1:3" x14ac:dyDescent="0.6">
      <c r="A403" s="18">
        <f t="shared" si="7"/>
        <v>129.32800000000077</v>
      </c>
      <c r="B403" s="18">
        <f t="shared" si="6"/>
        <v>5.6729740482610085E-2</v>
      </c>
      <c r="C403" s="18"/>
    </row>
    <row r="404" spans="1:3" x14ac:dyDescent="0.6">
      <c r="A404" s="18">
        <f t="shared" si="7"/>
        <v>129.41200000000077</v>
      </c>
      <c r="B404" s="18">
        <f t="shared" si="6"/>
        <v>5.6791041699029633E-2</v>
      </c>
      <c r="C404" s="18"/>
    </row>
    <row r="405" spans="1:3" x14ac:dyDescent="0.6">
      <c r="A405" s="18">
        <f t="shared" si="7"/>
        <v>129.49600000000078</v>
      </c>
      <c r="B405" s="18">
        <f t="shared" si="6"/>
        <v>5.6844222999025577E-2</v>
      </c>
      <c r="C405" s="18"/>
    </row>
    <row r="406" spans="1:3" x14ac:dyDescent="0.6">
      <c r="A406" s="18">
        <f t="shared" si="7"/>
        <v>129.58000000000078</v>
      </c>
      <c r="B406" s="18">
        <f t="shared" si="6"/>
        <v>5.6889261456515648E-2</v>
      </c>
      <c r="C406" s="18"/>
    </row>
    <row r="407" spans="1:3" x14ac:dyDescent="0.6">
      <c r="A407" s="18">
        <f t="shared" si="7"/>
        <v>129.66400000000078</v>
      </c>
      <c r="B407" s="18">
        <f t="shared" si="6"/>
        <v>5.6926137644533949E-2</v>
      </c>
      <c r="C407" s="18"/>
    </row>
    <row r="408" spans="1:3" x14ac:dyDescent="0.6">
      <c r="A408" s="18">
        <f t="shared" si="7"/>
        <v>129.74800000000079</v>
      </c>
      <c r="B408" s="18">
        <f t="shared" si="6"/>
        <v>5.6954835649196414E-2</v>
      </c>
      <c r="C408" s="18"/>
    </row>
    <row r="409" spans="1:3" x14ac:dyDescent="0.6">
      <c r="A409" s="18">
        <f t="shared" si="7"/>
        <v>129.83200000000079</v>
      </c>
      <c r="B409" s="18">
        <f t="shared" si="6"/>
        <v>5.6975343081146317E-2</v>
      </c>
      <c r="C409" s="18"/>
    </row>
    <row r="410" spans="1:3" x14ac:dyDescent="0.6">
      <c r="A410" s="18">
        <f t="shared" si="7"/>
        <v>129.91600000000079</v>
      </c>
      <c r="B410" s="18">
        <f t="shared" si="6"/>
        <v>5.6987651084468273E-2</v>
      </c>
      <c r="C410" s="18"/>
    </row>
    <row r="411" spans="1:3" x14ac:dyDescent="0.6">
      <c r="A411" s="18">
        <f t="shared" si="7"/>
        <v>130.0000000000008</v>
      </c>
      <c r="B411" s="18">
        <f t="shared" si="6"/>
        <v>5.6991754343061814E-2</v>
      </c>
      <c r="C411" s="18"/>
    </row>
    <row r="412" spans="1:3" x14ac:dyDescent="0.6">
      <c r="A412" s="18">
        <f t="shared" si="7"/>
        <v>130.0840000000008</v>
      </c>
      <c r="B412" s="18">
        <f t="shared" si="6"/>
        <v>5.698765108446812E-2</v>
      </c>
      <c r="C412" s="18"/>
    </row>
    <row r="413" spans="1:3" x14ac:dyDescent="0.6">
      <c r="A413" s="18">
        <f t="shared" si="7"/>
        <v>130.1680000000008</v>
      </c>
      <c r="B413" s="18">
        <f t="shared" si="6"/>
        <v>5.6975343081146004E-2</v>
      </c>
      <c r="C413" s="18"/>
    </row>
    <row r="414" spans="1:3" x14ac:dyDescent="0.6">
      <c r="A414" s="18">
        <f t="shared" si="7"/>
        <v>130.25200000000081</v>
      </c>
      <c r="B414" s="18">
        <f t="shared" si="6"/>
        <v>5.6954835649195949E-2</v>
      </c>
      <c r="C414" s="18"/>
    </row>
    <row r="415" spans="1:3" x14ac:dyDescent="0.6">
      <c r="A415" s="18">
        <f t="shared" si="7"/>
        <v>130.33600000000081</v>
      </c>
      <c r="B415" s="18">
        <f t="shared" si="6"/>
        <v>5.6926137644533331E-2</v>
      </c>
      <c r="C415" s="18"/>
    </row>
    <row r="416" spans="1:3" x14ac:dyDescent="0.6">
      <c r="A416" s="18">
        <f t="shared" si="7"/>
        <v>130.42000000000081</v>
      </c>
      <c r="B416" s="18">
        <f t="shared" si="6"/>
        <v>5.6889261456514878E-2</v>
      </c>
      <c r="C416" s="18"/>
    </row>
    <row r="417" spans="1:3" x14ac:dyDescent="0.6">
      <c r="A417" s="18">
        <f t="shared" si="7"/>
        <v>130.50400000000081</v>
      </c>
      <c r="B417" s="18">
        <f t="shared" si="6"/>
        <v>5.6844222999024648E-2</v>
      </c>
      <c r="C417" s="18"/>
    </row>
    <row r="418" spans="1:3" x14ac:dyDescent="0.6">
      <c r="A418" s="18">
        <f t="shared" si="7"/>
        <v>130.58800000000082</v>
      </c>
      <c r="B418" s="18">
        <f t="shared" ref="B418:B481" si="8">NORMDIST(A418, $C$3, $C$4, FALSE)</f>
        <v>5.6791041699028537E-2</v>
      </c>
      <c r="C418" s="18"/>
    </row>
    <row r="419" spans="1:3" x14ac:dyDescent="0.6">
      <c r="A419" s="18">
        <f t="shared" ref="A419:A482" si="9">A418+$C$161</f>
        <v>130.67200000000082</v>
      </c>
      <c r="B419" s="18">
        <f t="shared" si="8"/>
        <v>5.6729740482608856E-2</v>
      </c>
      <c r="C419" s="18"/>
    </row>
    <row r="420" spans="1:3" x14ac:dyDescent="0.6">
      <c r="A420" s="18">
        <f t="shared" si="9"/>
        <v>130.75600000000082</v>
      </c>
      <c r="B420" s="18">
        <f t="shared" si="8"/>
        <v>5.6660345758493005E-2</v>
      </c>
      <c r="C420" s="18"/>
    </row>
    <row r="421" spans="1:3" x14ac:dyDescent="0.6">
      <c r="A421" s="18">
        <f t="shared" si="9"/>
        <v>130.84000000000083</v>
      </c>
      <c r="B421" s="18">
        <f t="shared" si="8"/>
        <v>5.6582887399092924E-2</v>
      </c>
      <c r="C421" s="18"/>
    </row>
    <row r="422" spans="1:3" x14ac:dyDescent="0.6">
      <c r="A422" s="18">
        <f t="shared" si="9"/>
        <v>130.92400000000083</v>
      </c>
      <c r="B422" s="18">
        <f t="shared" si="8"/>
        <v>5.6497398719074124E-2</v>
      </c>
      <c r="C422" s="18"/>
    </row>
    <row r="423" spans="1:3" x14ac:dyDescent="0.6">
      <c r="A423" s="18">
        <f t="shared" si="9"/>
        <v>131.00800000000083</v>
      </c>
      <c r="B423" s="18">
        <f t="shared" si="8"/>
        <v>5.640391645147614E-2</v>
      </c>
      <c r="C423" s="18"/>
    </row>
    <row r="424" spans="1:3" x14ac:dyDescent="0.6">
      <c r="A424" s="18">
        <f t="shared" si="9"/>
        <v>131.09200000000084</v>
      </c>
      <c r="B424" s="18">
        <f t="shared" si="8"/>
        <v>5.6302480721408102E-2</v>
      </c>
      <c r="C424" s="18"/>
    </row>
    <row r="425" spans="1:3" x14ac:dyDescent="0.6">
      <c r="A425" s="18">
        <f t="shared" si="9"/>
        <v>131.17600000000084</v>
      </c>
      <c r="B425" s="18">
        <f t="shared" si="8"/>
        <v>5.619313501734597E-2</v>
      </c>
      <c r="C425" s="18"/>
    </row>
    <row r="426" spans="1:3" x14ac:dyDescent="0.6">
      <c r="A426" s="18">
        <f t="shared" si="9"/>
        <v>131.26000000000084</v>
      </c>
      <c r="B426" s="18">
        <f t="shared" si="8"/>
        <v>5.6075926160060061E-2</v>
      </c>
      <c r="C426" s="18"/>
    </row>
    <row r="427" spans="1:3" x14ac:dyDescent="0.6">
      <c r="A427" s="18">
        <f t="shared" si="9"/>
        <v>131.34400000000085</v>
      </c>
      <c r="B427" s="18">
        <f t="shared" si="8"/>
        <v>5.5950904269203995E-2</v>
      </c>
      <c r="C427" s="18"/>
    </row>
    <row r="428" spans="1:3" x14ac:dyDescent="0.6">
      <c r="A428" s="18">
        <f t="shared" si="9"/>
        <v>131.42800000000085</v>
      </c>
      <c r="B428" s="18">
        <f t="shared" si="8"/>
        <v>5.5818122727598507E-2</v>
      </c>
      <c r="C428" s="18"/>
    </row>
    <row r="429" spans="1:3" x14ac:dyDescent="0.6">
      <c r="A429" s="18">
        <f t="shared" si="9"/>
        <v>131.51200000000085</v>
      </c>
      <c r="B429" s="18">
        <f t="shared" si="8"/>
        <v>5.5677638143245597E-2</v>
      </c>
      <c r="C429" s="18"/>
    </row>
    <row r="430" spans="1:3" x14ac:dyDescent="0.6">
      <c r="A430" s="18">
        <f t="shared" si="9"/>
        <v>131.59600000000086</v>
      </c>
      <c r="B430" s="18">
        <f t="shared" si="8"/>
        <v>5.5529510309110942E-2</v>
      </c>
      <c r="C430" s="18"/>
    </row>
    <row r="431" spans="1:3" x14ac:dyDescent="0.6">
      <c r="A431" s="18">
        <f t="shared" si="9"/>
        <v>131.68000000000086</v>
      </c>
      <c r="B431" s="18">
        <f t="shared" si="8"/>
        <v>5.5373802160714677E-2</v>
      </c>
      <c r="C431" s="18"/>
    </row>
    <row r="432" spans="1:3" x14ac:dyDescent="0.6">
      <c r="A432" s="18">
        <f t="shared" si="9"/>
        <v>131.76400000000086</v>
      </c>
      <c r="B432" s="18">
        <f t="shared" si="8"/>
        <v>5.5210579731572375E-2</v>
      </c>
      <c r="C432" s="18"/>
    </row>
    <row r="433" spans="1:3" x14ac:dyDescent="0.6">
      <c r="A433" s="18">
        <f t="shared" si="9"/>
        <v>131.84800000000087</v>
      </c>
      <c r="B433" s="18">
        <f t="shared" si="8"/>
        <v>5.5039912106530725E-2</v>
      </c>
      <c r="C433" s="18"/>
    </row>
    <row r="434" spans="1:3" x14ac:dyDescent="0.6">
      <c r="A434" s="18">
        <f t="shared" si="9"/>
        <v>131.93200000000087</v>
      </c>
      <c r="B434" s="18">
        <f t="shared" si="8"/>
        <v>5.4861871373043727E-2</v>
      </c>
      <c r="C434" s="18"/>
    </row>
    <row r="435" spans="1:3" x14ac:dyDescent="0.6">
      <c r="A435" s="18">
        <f t="shared" si="9"/>
        <v>132.01600000000087</v>
      </c>
      <c r="B435" s="18">
        <f t="shared" si="8"/>
        <v>5.4676532570437836E-2</v>
      </c>
      <c r="C435" s="18"/>
    </row>
    <row r="436" spans="1:3" x14ac:dyDescent="0.6">
      <c r="A436" s="18">
        <f t="shared" si="9"/>
        <v>132.10000000000088</v>
      </c>
      <c r="B436" s="18">
        <f t="shared" si="8"/>
        <v>5.4483973637215688E-2</v>
      </c>
      <c r="C436" s="18"/>
    </row>
    <row r="437" spans="1:3" x14ac:dyDescent="0.6">
      <c r="A437" s="18">
        <f t="shared" si="9"/>
        <v>132.18400000000088</v>
      </c>
      <c r="B437" s="18">
        <f t="shared" si="8"/>
        <v>5.4284275356450556E-2</v>
      </c>
      <c r="C437" s="18"/>
    </row>
    <row r="438" spans="1:3" x14ac:dyDescent="0.6">
      <c r="A438" s="18">
        <f t="shared" si="9"/>
        <v>132.26800000000088</v>
      </c>
      <c r="B438" s="18">
        <f t="shared" si="8"/>
        <v>5.4077521299324756E-2</v>
      </c>
      <c r="C438" s="18"/>
    </row>
    <row r="439" spans="1:3" x14ac:dyDescent="0.6">
      <c r="A439" s="18">
        <f t="shared" si="9"/>
        <v>132.35200000000088</v>
      </c>
      <c r="B439" s="18">
        <f t="shared" si="8"/>
        <v>5.3863797766867436E-2</v>
      </c>
      <c r="C439" s="18"/>
    </row>
    <row r="440" spans="1:3" x14ac:dyDescent="0.6">
      <c r="A440" s="18">
        <f t="shared" si="9"/>
        <v>132.43600000000089</v>
      </c>
      <c r="B440" s="18">
        <f t="shared" si="8"/>
        <v>5.3643193729948566E-2</v>
      </c>
      <c r="C440" s="18"/>
    </row>
    <row r="441" spans="1:3" x14ac:dyDescent="0.6">
      <c r="A441" s="18">
        <f t="shared" si="9"/>
        <v>132.52000000000089</v>
      </c>
      <c r="B441" s="18">
        <f t="shared" si="8"/>
        <v>5.3415800767587319E-2</v>
      </c>
      <c r="C441" s="18"/>
    </row>
    <row r="442" spans="1:3" x14ac:dyDescent="0.6">
      <c r="A442" s="18">
        <f t="shared" si="9"/>
        <v>132.60400000000089</v>
      </c>
      <c r="B442" s="18">
        <f t="shared" si="8"/>
        <v>5.3181713003635021E-2</v>
      </c>
      <c r="C442" s="18"/>
    </row>
    <row r="443" spans="1:3" x14ac:dyDescent="0.6">
      <c r="A443" s="18">
        <f t="shared" si="9"/>
        <v>132.6880000000009</v>
      </c>
      <c r="B443" s="18">
        <f t="shared" si="8"/>
        <v>5.2941027041893615E-2</v>
      </c>
      <c r="C443" s="18"/>
    </row>
    <row r="444" spans="1:3" x14ac:dyDescent="0.6">
      <c r="A444" s="18">
        <f t="shared" si="9"/>
        <v>132.7720000000009</v>
      </c>
      <c r="B444" s="18">
        <f t="shared" si="8"/>
        <v>5.269384189973228E-2</v>
      </c>
      <c r="C444" s="18"/>
    </row>
    <row r="445" spans="1:3" x14ac:dyDescent="0.6">
      <c r="A445" s="18">
        <f t="shared" si="9"/>
        <v>132.8560000000009</v>
      </c>
      <c r="B445" s="18">
        <f t="shared" si="8"/>
        <v>5.244025894026616E-2</v>
      </c>
      <c r="C445" s="18"/>
    </row>
    <row r="446" spans="1:3" x14ac:dyDescent="0.6">
      <c r="A446" s="18">
        <f t="shared" si="9"/>
        <v>132.94000000000091</v>
      </c>
      <c r="B446" s="18">
        <f t="shared" si="8"/>
        <v>5.2180381803162007E-2</v>
      </c>
      <c r="C446" s="18"/>
    </row>
    <row r="447" spans="1:3" x14ac:dyDescent="0.6">
      <c r="A447" s="18">
        <f t="shared" si="9"/>
        <v>133.02400000000091</v>
      </c>
      <c r="B447" s="18">
        <f t="shared" si="8"/>
        <v>5.1914316334136693E-2</v>
      </c>
      <c r="C447" s="18"/>
    </row>
    <row r="448" spans="1:3" x14ac:dyDescent="0.6">
      <c r="A448" s="18">
        <f t="shared" si="9"/>
        <v>133.10800000000091</v>
      </c>
      <c r="B448" s="18">
        <f t="shared" si="8"/>
        <v>5.1642170513215978E-2</v>
      </c>
      <c r="C448" s="18"/>
    </row>
    <row r="449" spans="1:3" x14ac:dyDescent="0.6">
      <c r="A449" s="18">
        <f t="shared" si="9"/>
        <v>133.19200000000092</v>
      </c>
      <c r="B449" s="18">
        <f t="shared" si="8"/>
        <v>5.1364054381821164E-2</v>
      </c>
      <c r="C449" s="18"/>
    </row>
    <row r="450" spans="1:3" x14ac:dyDescent="0.6">
      <c r="A450" s="18">
        <f t="shared" si="9"/>
        <v>133.27600000000092</v>
      </c>
      <c r="B450" s="18">
        <f t="shared" si="8"/>
        <v>5.1080079968752523E-2</v>
      </c>
      <c r="C450" s="18"/>
    </row>
    <row r="451" spans="1:3" x14ac:dyDescent="0.6">
      <c r="A451" s="18">
        <f t="shared" si="9"/>
        <v>133.36000000000092</v>
      </c>
      <c r="B451" s="18">
        <f t="shared" si="8"/>
        <v>5.0790361215139218E-2</v>
      </c>
      <c r="C451" s="18"/>
    </row>
    <row r="452" spans="1:3" x14ac:dyDescent="0.6">
      <c r="A452" s="18">
        <f t="shared" si="9"/>
        <v>133.44400000000093</v>
      </c>
      <c r="B452" s="18">
        <f t="shared" si="8"/>
        <v>5.0495013898425763E-2</v>
      </c>
      <c r="C452" s="18"/>
    </row>
    <row r="453" spans="1:3" x14ac:dyDescent="0.6">
      <c r="A453" s="18">
        <f t="shared" si="9"/>
        <v>133.52800000000093</v>
      </c>
      <c r="B453" s="18">
        <f t="shared" si="8"/>
        <v>5.0194155555465782E-2</v>
      </c>
      <c r="C453" s="18"/>
    </row>
    <row r="454" spans="1:3" x14ac:dyDescent="0.6">
      <c r="A454" s="18">
        <f t="shared" si="9"/>
        <v>133.61200000000093</v>
      </c>
      <c r="B454" s="18">
        <f t="shared" si="8"/>
        <v>4.9887905404794659E-2</v>
      </c>
      <c r="C454" s="18"/>
    </row>
    <row r="455" spans="1:3" x14ac:dyDescent="0.6">
      <c r="A455" s="18">
        <f t="shared" si="9"/>
        <v>133.69600000000094</v>
      </c>
      <c r="B455" s="18">
        <f t="shared" si="8"/>
        <v>4.9576384268152543E-2</v>
      </c>
      <c r="C455" s="18"/>
    </row>
    <row r="456" spans="1:3" x14ac:dyDescent="0.6">
      <c r="A456" s="18">
        <f t="shared" si="9"/>
        <v>133.78000000000094</v>
      </c>
      <c r="B456" s="18">
        <f t="shared" si="8"/>
        <v>4.9259714491329772E-2</v>
      </c>
      <c r="C456" s="18"/>
    </row>
    <row r="457" spans="1:3" x14ac:dyDescent="0.6">
      <c r="A457" s="18">
        <f t="shared" si="9"/>
        <v>133.86400000000094</v>
      </c>
      <c r="B457" s="18">
        <f t="shared" si="8"/>
        <v>4.8938019864407246E-2</v>
      </c>
      <c r="C457" s="18"/>
    </row>
    <row r="458" spans="1:3" x14ac:dyDescent="0.6">
      <c r="A458" s="18">
        <f t="shared" si="9"/>
        <v>133.94800000000095</v>
      </c>
      <c r="B458" s="18">
        <f t="shared" si="8"/>
        <v>4.8611425541463964E-2</v>
      </c>
      <c r="C458" s="18"/>
    </row>
    <row r="459" spans="1:3" x14ac:dyDescent="0.6">
      <c r="A459" s="18">
        <f t="shared" si="9"/>
        <v>134.03200000000095</v>
      </c>
      <c r="B459" s="18">
        <f t="shared" si="8"/>
        <v>4.8280057959824395E-2</v>
      </c>
      <c r="C459" s="18"/>
    </row>
    <row r="460" spans="1:3" x14ac:dyDescent="0.6">
      <c r="A460" s="18">
        <f t="shared" si="9"/>
        <v>134.11600000000095</v>
      </c>
      <c r="B460" s="18">
        <f t="shared" si="8"/>
        <v>4.7944044758918163E-2</v>
      </c>
      <c r="C460" s="18"/>
    </row>
    <row r="461" spans="1:3" x14ac:dyDescent="0.6">
      <c r="A461" s="18">
        <f t="shared" si="9"/>
        <v>134.20000000000095</v>
      </c>
      <c r="B461" s="18">
        <f t="shared" si="8"/>
        <v>4.7603514698824623E-2</v>
      </c>
      <c r="C461" s="18"/>
    </row>
    <row r="462" spans="1:3" x14ac:dyDescent="0.6">
      <c r="A462" s="18">
        <f t="shared" si="9"/>
        <v>134.28400000000096</v>
      </c>
      <c r="B462" s="18">
        <f t="shared" si="8"/>
        <v>4.7258597578574375E-2</v>
      </c>
      <c r="C462" s="18"/>
    </row>
    <row r="463" spans="1:3" x14ac:dyDescent="0.6">
      <c r="A463" s="18">
        <f t="shared" si="9"/>
        <v>134.36800000000096</v>
      </c>
      <c r="B463" s="18">
        <f t="shared" si="8"/>
        <v>4.690942415427992E-2</v>
      </c>
      <c r="C463" s="18"/>
    </row>
    <row r="464" spans="1:3" x14ac:dyDescent="0.6">
      <c r="A464" s="18">
        <f t="shared" si="9"/>
        <v>134.45200000000096</v>
      </c>
      <c r="B464" s="18">
        <f t="shared" si="8"/>
        <v>4.6556126057167142E-2</v>
      </c>
      <c r="C464" s="18"/>
    </row>
    <row r="465" spans="1:3" x14ac:dyDescent="0.6">
      <c r="A465" s="18">
        <f t="shared" si="9"/>
        <v>134.53600000000097</v>
      </c>
      <c r="B465" s="18">
        <f t="shared" si="8"/>
        <v>4.6198835711578713E-2</v>
      </c>
      <c r="C465" s="18"/>
    </row>
    <row r="466" spans="1:3" x14ac:dyDescent="0.6">
      <c r="A466" s="18">
        <f t="shared" si="9"/>
        <v>134.62000000000097</v>
      </c>
      <c r="B466" s="18">
        <f t="shared" si="8"/>
        <v>4.5837686253020454E-2</v>
      </c>
      <c r="C466" s="18"/>
    </row>
    <row r="467" spans="1:3" x14ac:dyDescent="0.6">
      <c r="A467" s="18">
        <f t="shared" si="9"/>
        <v>134.70400000000097</v>
      </c>
      <c r="B467" s="18">
        <f t="shared" si="8"/>
        <v>4.5472811446320642E-2</v>
      </c>
      <c r="C467" s="18"/>
    </row>
    <row r="468" spans="1:3" x14ac:dyDescent="0.6">
      <c r="A468" s="18">
        <f t="shared" si="9"/>
        <v>134.78800000000098</v>
      </c>
      <c r="B468" s="18">
        <f t="shared" si="8"/>
        <v>4.5104345603971946E-2</v>
      </c>
      <c r="C468" s="18"/>
    </row>
    <row r="469" spans="1:3" x14ac:dyDescent="0.6">
      <c r="A469" s="18">
        <f t="shared" si="9"/>
        <v>134.87200000000098</v>
      </c>
      <c r="B469" s="18">
        <f t="shared" si="8"/>
        <v>4.4732423504724769E-2</v>
      </c>
      <c r="C469" s="18"/>
    </row>
    <row r="470" spans="1:3" x14ac:dyDescent="0.6">
      <c r="A470" s="18">
        <f t="shared" si="9"/>
        <v>134.95600000000098</v>
      </c>
      <c r="B470" s="18">
        <f t="shared" si="8"/>
        <v>4.435718031250005E-2</v>
      </c>
      <c r="C470" s="18"/>
    </row>
    <row r="471" spans="1:3" x14ac:dyDescent="0.6">
      <c r="A471" s="18">
        <f t="shared" si="9"/>
        <v>135.04000000000099</v>
      </c>
      <c r="B471" s="18">
        <f t="shared" si="8"/>
        <v>4.3978751495688813E-2</v>
      </c>
      <c r="C471" s="18"/>
    </row>
    <row r="472" spans="1:3" x14ac:dyDescent="0.6">
      <c r="A472" s="18">
        <f t="shared" si="9"/>
        <v>135.12400000000099</v>
      </c>
      <c r="B472" s="18">
        <f t="shared" si="8"/>
        <v>4.3597272746904454E-2</v>
      </c>
      <c r="C472" s="18"/>
    </row>
    <row r="473" spans="1:3" x14ac:dyDescent="0.6">
      <c r="A473" s="18">
        <f t="shared" si="9"/>
        <v>135.20800000000099</v>
      </c>
      <c r="B473" s="18">
        <f t="shared" si="8"/>
        <v>4.3212879903253253E-2</v>
      </c>
      <c r="C473" s="18"/>
    </row>
    <row r="474" spans="1:3" x14ac:dyDescent="0.6">
      <c r="A474" s="18">
        <f t="shared" si="9"/>
        <v>135.292000000001</v>
      </c>
      <c r="B474" s="18">
        <f t="shared" si="8"/>
        <v>4.2825708867187152E-2</v>
      </c>
      <c r="C474" s="18"/>
    </row>
    <row r="475" spans="1:3" x14ac:dyDescent="0.6">
      <c r="A475" s="18">
        <f t="shared" si="9"/>
        <v>135.376000000001</v>
      </c>
      <c r="B475" s="18">
        <f t="shared" si="8"/>
        <v>4.2435895528001789E-2</v>
      </c>
      <c r="C475" s="18"/>
    </row>
    <row r="476" spans="1:3" x14ac:dyDescent="0.6">
      <c r="A476" s="18">
        <f t="shared" si="9"/>
        <v>135.460000000001</v>
      </c>
      <c r="B476" s="18">
        <f t="shared" si="8"/>
        <v>4.2043575684041753E-2</v>
      </c>
      <c r="C476" s="18"/>
    </row>
    <row r="477" spans="1:3" x14ac:dyDescent="0.6">
      <c r="A477" s="18">
        <f t="shared" si="9"/>
        <v>135.54400000000101</v>
      </c>
      <c r="B477" s="18">
        <f t="shared" si="8"/>
        <v>4.1648884965673434E-2</v>
      </c>
      <c r="C477" s="18"/>
    </row>
    <row r="478" spans="1:3" x14ac:dyDescent="0.6">
      <c r="A478" s="18">
        <f t="shared" si="9"/>
        <v>135.62800000000101</v>
      </c>
      <c r="B478" s="18">
        <f t="shared" si="8"/>
        <v>4.1251958759084925E-2</v>
      </c>
      <c r="C478" s="18"/>
    </row>
    <row r="479" spans="1:3" x14ac:dyDescent="0.6">
      <c r="A479" s="18">
        <f t="shared" si="9"/>
        <v>135.71200000000101</v>
      </c>
      <c r="B479" s="18">
        <f t="shared" si="8"/>
        <v>4.0852932130970666E-2</v>
      </c>
      <c r="C479" s="18"/>
    </row>
    <row r="480" spans="1:3" x14ac:dyDescent="0.6">
      <c r="A480" s="18">
        <f t="shared" si="9"/>
        <v>135.79600000000102</v>
      </c>
      <c r="B480" s="18">
        <f t="shared" si="8"/>
        <v>4.0451939754157451E-2</v>
      </c>
      <c r="C480" s="18"/>
    </row>
    <row r="481" spans="1:3" x14ac:dyDescent="0.6">
      <c r="A481" s="18">
        <f t="shared" si="9"/>
        <v>135.88000000000102</v>
      </c>
      <c r="B481" s="18">
        <f t="shared" si="8"/>
        <v>4.0049115834226615E-2</v>
      </c>
      <c r="C481" s="18"/>
    </row>
    <row r="482" spans="1:3" x14ac:dyDescent="0.6">
      <c r="A482" s="18">
        <f t="shared" si="9"/>
        <v>135.96400000000102</v>
      </c>
      <c r="B482" s="18">
        <f t="shared" ref="B482:B545" si="10">NORMDIST(A482, $C$3, $C$4, FALSE)</f>
        <v>3.964459403718594E-2</v>
      </c>
      <c r="C482" s="18"/>
    </row>
    <row r="483" spans="1:3" x14ac:dyDescent="0.6">
      <c r="A483" s="18">
        <f t="shared" ref="A483:A546" si="11">A482+$C$161</f>
        <v>136.04800000000103</v>
      </c>
      <c r="B483" s="18">
        <f t="shared" si="10"/>
        <v>3.9238507418243168E-2</v>
      </c>
      <c r="C483" s="18"/>
    </row>
    <row r="484" spans="1:3" x14ac:dyDescent="0.6">
      <c r="A484" s="18">
        <f t="shared" si="11"/>
        <v>136.13200000000103</v>
      </c>
      <c r="B484" s="18">
        <f t="shared" si="10"/>
        <v>3.8830988351731266E-2</v>
      </c>
      <c r="C484" s="18"/>
    </row>
    <row r="485" spans="1:3" x14ac:dyDescent="0.6">
      <c r="A485" s="18">
        <f t="shared" si="11"/>
        <v>136.21600000000103</v>
      </c>
      <c r="B485" s="18">
        <f t="shared" si="10"/>
        <v>3.8422168462234202E-2</v>
      </c>
      <c r="C485" s="18"/>
    </row>
    <row r="486" spans="1:3" x14ac:dyDescent="0.6">
      <c r="A486" s="18">
        <f t="shared" si="11"/>
        <v>136.30000000000103</v>
      </c>
      <c r="B486" s="18">
        <f t="shared" si="10"/>
        <v>3.8012178556959916E-2</v>
      </c>
      <c r="C486" s="18"/>
    </row>
    <row r="487" spans="1:3" x14ac:dyDescent="0.6">
      <c r="A487" s="18">
        <f t="shared" si="11"/>
        <v>136.38400000000104</v>
      </c>
      <c r="B487" s="18">
        <f t="shared" si="10"/>
        <v>3.7601148559405925E-2</v>
      </c>
      <c r="C487" s="18"/>
    </row>
    <row r="488" spans="1:3" x14ac:dyDescent="0.6">
      <c r="A488" s="18">
        <f t="shared" si="11"/>
        <v>136.46800000000104</v>
      </c>
      <c r="B488" s="18">
        <f t="shared" si="10"/>
        <v>3.7189207444360647E-2</v>
      </c>
      <c r="C488" s="18"/>
    </row>
    <row r="489" spans="1:3" x14ac:dyDescent="0.6">
      <c r="A489" s="18">
        <f t="shared" si="11"/>
        <v>136.55200000000104</v>
      </c>
      <c r="B489" s="18">
        <f t="shared" si="10"/>
        <v>3.6776483174282296E-2</v>
      </c>
      <c r="C489" s="18"/>
    </row>
    <row r="490" spans="1:3" x14ac:dyDescent="0.6">
      <c r="A490" s="18">
        <f t="shared" si="11"/>
        <v>136.63600000000105</v>
      </c>
      <c r="B490" s="18">
        <f t="shared" si="10"/>
        <v>3.6363102637095024E-2</v>
      </c>
      <c r="C490" s="18"/>
    </row>
    <row r="491" spans="1:3" x14ac:dyDescent="0.6">
      <c r="A491" s="18">
        <f t="shared" si="11"/>
        <v>136.72000000000105</v>
      </c>
      <c r="B491" s="18">
        <f t="shared" si="10"/>
        <v>3.5949191585440125E-2</v>
      </c>
      <c r="C491" s="18"/>
    </row>
    <row r="492" spans="1:3" x14ac:dyDescent="0.6">
      <c r="A492" s="18">
        <f t="shared" si="11"/>
        <v>136.80400000000105</v>
      </c>
      <c r="B492" s="18">
        <f t="shared" si="10"/>
        <v>3.5534874577418551E-2</v>
      </c>
      <c r="C492" s="18"/>
    </row>
    <row r="493" spans="1:3" x14ac:dyDescent="0.6">
      <c r="A493" s="18">
        <f t="shared" si="11"/>
        <v>136.88800000000106</v>
      </c>
      <c r="B493" s="18">
        <f t="shared" si="10"/>
        <v>3.512027491885867E-2</v>
      </c>
      <c r="C493" s="18"/>
    </row>
    <row r="494" spans="1:3" x14ac:dyDescent="0.6">
      <c r="A494" s="18">
        <f t="shared" si="11"/>
        <v>136.97200000000106</v>
      </c>
      <c r="B494" s="18">
        <f t="shared" si="10"/>
        <v>3.4705514607141649E-2</v>
      </c>
      <c r="C494" s="18"/>
    </row>
    <row r="495" spans="1:3" x14ac:dyDescent="0.6">
      <c r="A495" s="18">
        <f t="shared" si="11"/>
        <v>137.05600000000106</v>
      </c>
      <c r="B495" s="18">
        <f t="shared" si="10"/>
        <v>3.4290714276614676E-2</v>
      </c>
      <c r="C495" s="18"/>
    </row>
    <row r="496" spans="1:3" x14ac:dyDescent="0.6">
      <c r="A496" s="18">
        <f t="shared" si="11"/>
        <v>137.14000000000107</v>
      </c>
      <c r="B496" s="18">
        <f t="shared" si="10"/>
        <v>3.3875993145620391E-2</v>
      </c>
      <c r="C496" s="18"/>
    </row>
    <row r="497" spans="1:3" x14ac:dyDescent="0.6">
      <c r="A497" s="18">
        <f t="shared" si="11"/>
        <v>137.22400000000107</v>
      </c>
      <c r="B497" s="18">
        <f t="shared" si="10"/>
        <v>3.3461468965168946E-2</v>
      </c>
      <c r="C497" s="18"/>
    </row>
    <row r="498" spans="1:3" x14ac:dyDescent="0.6">
      <c r="A498" s="18">
        <f t="shared" si="11"/>
        <v>137.30800000000107</v>
      </c>
      <c r="B498" s="18">
        <f t="shared" si="10"/>
        <v>3.3047257969277113E-2</v>
      </c>
      <c r="C498" s="18"/>
    </row>
    <row r="499" spans="1:3" x14ac:dyDescent="0.6">
      <c r="A499" s="18">
        <f t="shared" si="11"/>
        <v>137.39200000000108</v>
      </c>
      <c r="B499" s="18">
        <f t="shared" si="10"/>
        <v>3.2633474826996994E-2</v>
      </c>
      <c r="C499" s="18"/>
    </row>
    <row r="500" spans="1:3" x14ac:dyDescent="0.6">
      <c r="A500" s="18">
        <f t="shared" si="11"/>
        <v>137.47600000000108</v>
      </c>
      <c r="B500" s="18">
        <f t="shared" si="10"/>
        <v>3.222023259615471E-2</v>
      </c>
      <c r="C500" s="18"/>
    </row>
    <row r="501" spans="1:3" x14ac:dyDescent="0.6">
      <c r="A501" s="18">
        <f t="shared" si="11"/>
        <v>137.56000000000108</v>
      </c>
      <c r="B501" s="18">
        <f t="shared" si="10"/>
        <v>3.1807642678817707E-2</v>
      </c>
      <c r="C501" s="18"/>
    </row>
    <row r="502" spans="1:3" x14ac:dyDescent="0.6">
      <c r="A502" s="18">
        <f t="shared" si="11"/>
        <v>137.64400000000109</v>
      </c>
      <c r="B502" s="18">
        <f t="shared" si="10"/>
        <v>3.139581477850735E-2</v>
      </c>
      <c r="C502" s="18"/>
    </row>
    <row r="503" spans="1:3" x14ac:dyDescent="0.6">
      <c r="A503" s="18">
        <f t="shared" si="11"/>
        <v>137.72800000000109</v>
      </c>
      <c r="B503" s="18">
        <f t="shared" si="10"/>
        <v>3.0984856859171177E-2</v>
      </c>
      <c r="C503" s="18"/>
    </row>
    <row r="504" spans="1:3" x14ac:dyDescent="0.6">
      <c r="A504" s="18">
        <f t="shared" si="11"/>
        <v>137.81200000000109</v>
      </c>
      <c r="B504" s="18">
        <f t="shared" si="10"/>
        <v>3.0574875105927844E-2</v>
      </c>
      <c r="C504" s="18"/>
    </row>
    <row r="505" spans="1:3" x14ac:dyDescent="0.6">
      <c r="A505" s="18">
        <f t="shared" si="11"/>
        <v>137.8960000000011</v>
      </c>
      <c r="B505" s="18">
        <f t="shared" si="10"/>
        <v>3.0165973887595121E-2</v>
      </c>
      <c r="C505" s="18"/>
    </row>
    <row r="506" spans="1:3" x14ac:dyDescent="0.6">
      <c r="A506" s="18">
        <f t="shared" si="11"/>
        <v>137.9800000000011</v>
      </c>
      <c r="B506" s="18">
        <f t="shared" si="10"/>
        <v>2.9758255721010159E-2</v>
      </c>
      <c r="C506" s="18"/>
    </row>
    <row r="507" spans="1:3" x14ac:dyDescent="0.6">
      <c r="A507" s="18">
        <f t="shared" si="11"/>
        <v>138.0640000000011</v>
      </c>
      <c r="B507" s="18">
        <f t="shared" si="10"/>
        <v>2.9351821237148527E-2</v>
      </c>
      <c r="C507" s="18"/>
    </row>
    <row r="508" spans="1:3" x14ac:dyDescent="0.6">
      <c r="A508" s="18">
        <f t="shared" si="11"/>
        <v>138.1480000000011</v>
      </c>
      <c r="B508" s="18">
        <f t="shared" si="10"/>
        <v>2.8946769149047404E-2</v>
      </c>
      <c r="C508" s="18"/>
    </row>
    <row r="509" spans="1:3" x14ac:dyDescent="0.6">
      <c r="A509" s="18">
        <f t="shared" si="11"/>
        <v>138.23200000000111</v>
      </c>
      <c r="B509" s="18">
        <f t="shared" si="10"/>
        <v>2.8543196221535831E-2</v>
      </c>
      <c r="C509" s="18"/>
    </row>
    <row r="510" spans="1:3" x14ac:dyDescent="0.6">
      <c r="A510" s="18">
        <f t="shared" si="11"/>
        <v>138.31600000000111</v>
      </c>
      <c r="B510" s="18">
        <f t="shared" si="10"/>
        <v>2.8141197242773332E-2</v>
      </c>
      <c r="C510" s="18"/>
    </row>
    <row r="511" spans="1:3" x14ac:dyDescent="0.6">
      <c r="A511" s="18">
        <f t="shared" si="11"/>
        <v>138.40000000000111</v>
      </c>
      <c r="B511" s="18">
        <f t="shared" si="10"/>
        <v>2.7740864997596548E-2</v>
      </c>
      <c r="C511" s="18"/>
    </row>
    <row r="512" spans="1:3" x14ac:dyDescent="0.6">
      <c r="A512" s="18">
        <f t="shared" si="11"/>
        <v>138.48400000000112</v>
      </c>
      <c r="B512" s="18">
        <f t="shared" si="10"/>
        <v>2.7342290242671291E-2</v>
      </c>
      <c r="C512" s="18"/>
    </row>
    <row r="513" spans="1:3" x14ac:dyDescent="0.6">
      <c r="A513" s="18">
        <f t="shared" si="11"/>
        <v>138.56800000000112</v>
      </c>
      <c r="B513" s="18">
        <f t="shared" si="10"/>
        <v>2.6945561683446081E-2</v>
      </c>
      <c r="C513" s="18"/>
    </row>
    <row r="514" spans="1:3" x14ac:dyDescent="0.6">
      <c r="A514" s="18">
        <f t="shared" si="11"/>
        <v>138.65200000000112</v>
      </c>
      <c r="B514" s="18">
        <f t="shared" si="10"/>
        <v>2.6550765952901276E-2</v>
      </c>
      <c r="C514" s="18"/>
    </row>
    <row r="515" spans="1:3" x14ac:dyDescent="0.6">
      <c r="A515" s="18">
        <f t="shared" si="11"/>
        <v>138.73600000000113</v>
      </c>
      <c r="B515" s="18">
        <f t="shared" si="10"/>
        <v>2.6157987592086155E-2</v>
      </c>
      <c r="C515" s="18"/>
    </row>
    <row r="516" spans="1:3" x14ac:dyDescent="0.6">
      <c r="A516" s="18">
        <f t="shared" si="11"/>
        <v>138.82000000000113</v>
      </c>
      <c r="B516" s="18">
        <f t="shared" si="10"/>
        <v>2.5767309032434807E-2</v>
      </c>
      <c r="C516" s="18"/>
    </row>
    <row r="517" spans="1:3" x14ac:dyDescent="0.6">
      <c r="A517" s="18">
        <f t="shared" si="11"/>
        <v>138.90400000000113</v>
      </c>
      <c r="B517" s="18">
        <f t="shared" si="10"/>
        <v>2.5378810579849798E-2</v>
      </c>
      <c r="C517" s="18"/>
    </row>
    <row r="518" spans="1:3" x14ac:dyDescent="0.6">
      <c r="A518" s="18">
        <f t="shared" si="11"/>
        <v>138.98800000000114</v>
      </c>
      <c r="B518" s="18">
        <f t="shared" si="10"/>
        <v>2.4992570400541279E-2</v>
      </c>
      <c r="C518" s="18"/>
    </row>
    <row r="519" spans="1:3" x14ac:dyDescent="0.6">
      <c r="A519" s="18">
        <f t="shared" si="11"/>
        <v>139.07200000000114</v>
      </c>
      <c r="B519" s="18">
        <f t="shared" si="10"/>
        <v>2.4608664508607329E-2</v>
      </c>
      <c r="C519" s="18"/>
    </row>
    <row r="520" spans="1:3" x14ac:dyDescent="0.6">
      <c r="A520" s="18">
        <f t="shared" si="11"/>
        <v>139.15600000000114</v>
      </c>
      <c r="B520" s="18">
        <f t="shared" si="10"/>
        <v>2.4227166755339941E-2</v>
      </c>
      <c r="C520" s="18"/>
    </row>
    <row r="521" spans="1:3" x14ac:dyDescent="0.6">
      <c r="A521" s="18">
        <f t="shared" si="11"/>
        <v>139.24000000000115</v>
      </c>
      <c r="B521" s="18">
        <f t="shared" si="10"/>
        <v>2.3848148820239678E-2</v>
      </c>
      <c r="C521" s="18"/>
    </row>
    <row r="522" spans="1:3" x14ac:dyDescent="0.6">
      <c r="A522" s="18">
        <f t="shared" si="11"/>
        <v>139.32400000000115</v>
      </c>
      <c r="B522" s="18">
        <f t="shared" si="10"/>
        <v>2.3471680203720275E-2</v>
      </c>
      <c r="C522" s="18"/>
    </row>
    <row r="523" spans="1:3" x14ac:dyDescent="0.6">
      <c r="A523" s="18">
        <f t="shared" si="11"/>
        <v>139.40800000000115</v>
      </c>
      <c r="B523" s="18">
        <f t="shared" si="10"/>
        <v>2.3097828221483388E-2</v>
      </c>
      <c r="C523" s="18"/>
    </row>
    <row r="524" spans="1:3" x14ac:dyDescent="0.6">
      <c r="A524" s="18">
        <f t="shared" si="11"/>
        <v>139.49200000000116</v>
      </c>
      <c r="B524" s="18">
        <f t="shared" si="10"/>
        <v>2.2726658000542146E-2</v>
      </c>
      <c r="C524" s="18"/>
    </row>
    <row r="525" spans="1:3" x14ac:dyDescent="0.6">
      <c r="A525" s="18">
        <f t="shared" si="11"/>
        <v>139.57600000000116</v>
      </c>
      <c r="B525" s="18">
        <f t="shared" si="10"/>
        <v>2.2358232476870844E-2</v>
      </c>
      <c r="C525" s="18"/>
    </row>
    <row r="526" spans="1:3" x14ac:dyDescent="0.6">
      <c r="A526" s="18">
        <f t="shared" si="11"/>
        <v>139.66000000000116</v>
      </c>
      <c r="B526" s="18">
        <f t="shared" si="10"/>
        <v>2.199261239465692E-2</v>
      </c>
      <c r="C526" s="18"/>
    </row>
    <row r="527" spans="1:3" x14ac:dyDescent="0.6">
      <c r="A527" s="18">
        <f t="shared" si="11"/>
        <v>139.74400000000117</v>
      </c>
      <c r="B527" s="18">
        <f t="shared" si="10"/>
        <v>2.1629856307130164E-2</v>
      </c>
      <c r="C527" s="18"/>
    </row>
    <row r="528" spans="1:3" x14ac:dyDescent="0.6">
      <c r="A528" s="18">
        <f t="shared" si="11"/>
        <v>139.82800000000117</v>
      </c>
      <c r="B528" s="18">
        <f t="shared" si="10"/>
        <v>2.1270020578942783E-2</v>
      </c>
      <c r="C528" s="18"/>
    </row>
    <row r="529" spans="1:3" x14ac:dyDescent="0.6">
      <c r="A529" s="18">
        <f t="shared" si="11"/>
        <v>139.91200000000117</v>
      </c>
      <c r="B529" s="18">
        <f t="shared" si="10"/>
        <v>2.0913159390072985E-2</v>
      </c>
      <c r="C529" s="18"/>
    </row>
    <row r="530" spans="1:3" x14ac:dyDescent="0.6">
      <c r="A530" s="18">
        <f t="shared" si="11"/>
        <v>139.99600000000117</v>
      </c>
      <c r="B530" s="18">
        <f t="shared" si="10"/>
        <v>2.0559324741223628E-2</v>
      </c>
      <c r="C530" s="18"/>
    </row>
    <row r="531" spans="1:3" x14ac:dyDescent="0.6">
      <c r="A531" s="18">
        <f t="shared" si="11"/>
        <v>140.08000000000118</v>
      </c>
      <c r="B531" s="18">
        <f t="shared" si="10"/>
        <v>2.0208566460686361E-2</v>
      </c>
      <c r="C531" s="18"/>
    </row>
    <row r="532" spans="1:3" x14ac:dyDescent="0.6">
      <c r="A532" s="18">
        <f t="shared" si="11"/>
        <v>140.16400000000118</v>
      </c>
      <c r="B532" s="18">
        <f t="shared" si="10"/>
        <v>1.9860932212640885E-2</v>
      </c>
      <c r="C532" s="18"/>
    </row>
    <row r="533" spans="1:3" x14ac:dyDescent="0.6">
      <c r="A533" s="18">
        <f t="shared" si="11"/>
        <v>140.24800000000118</v>
      </c>
      <c r="B533" s="18">
        <f t="shared" si="10"/>
        <v>1.9516467506857874E-2</v>
      </c>
      <c r="C533" s="18"/>
    </row>
    <row r="534" spans="1:3" x14ac:dyDescent="0.6">
      <c r="A534" s="18">
        <f t="shared" si="11"/>
        <v>140.33200000000119</v>
      </c>
      <c r="B534" s="18">
        <f t="shared" si="10"/>
        <v>1.9175215709773347E-2</v>
      </c>
      <c r="C534" s="18"/>
    </row>
    <row r="535" spans="1:3" x14ac:dyDescent="0.6">
      <c r="A535" s="18">
        <f t="shared" si="11"/>
        <v>140.41600000000119</v>
      </c>
      <c r="B535" s="18">
        <f t="shared" si="10"/>
        <v>1.8837218056901351E-2</v>
      </c>
      <c r="C535" s="18"/>
    </row>
    <row r="536" spans="1:3" x14ac:dyDescent="0.6">
      <c r="A536" s="18">
        <f t="shared" si="11"/>
        <v>140.50000000000119</v>
      </c>
      <c r="B536" s="18">
        <f t="shared" si="10"/>
        <v>1.8502513666551229E-2</v>
      </c>
      <c r="C536" s="18"/>
    </row>
    <row r="537" spans="1:3" x14ac:dyDescent="0.6">
      <c r="A537" s="18">
        <f t="shared" si="11"/>
        <v>140.5840000000012</v>
      </c>
      <c r="B537" s="18">
        <f t="shared" si="10"/>
        <v>1.8171139554814805E-2</v>
      </c>
      <c r="C537" s="18"/>
    </row>
    <row r="538" spans="1:3" x14ac:dyDescent="0.6">
      <c r="A538" s="18">
        <f t="shared" si="11"/>
        <v>140.6680000000012</v>
      </c>
      <c r="B538" s="18">
        <f t="shared" si="10"/>
        <v>1.7843130651788303E-2</v>
      </c>
      <c r="C538" s="18"/>
    </row>
    <row r="539" spans="1:3" x14ac:dyDescent="0.6">
      <c r="A539" s="18">
        <f t="shared" si="11"/>
        <v>140.7520000000012</v>
      </c>
      <c r="B539" s="18">
        <f t="shared" si="10"/>
        <v>1.7518519818993231E-2</v>
      </c>
      <c r="C539" s="18"/>
    </row>
    <row r="540" spans="1:3" x14ac:dyDescent="0.6">
      <c r="A540" s="18">
        <f t="shared" si="11"/>
        <v>140.83600000000121</v>
      </c>
      <c r="B540" s="18">
        <f t="shared" si="10"/>
        <v>1.7197337867959767E-2</v>
      </c>
      <c r="C540" s="18"/>
    </row>
    <row r="541" spans="1:3" x14ac:dyDescent="0.6">
      <c r="A541" s="18">
        <f t="shared" si="11"/>
        <v>140.92000000000121</v>
      </c>
      <c r="B541" s="18">
        <f t="shared" si="10"/>
        <v>1.6879613579935775E-2</v>
      </c>
      <c r="C541" s="18"/>
    </row>
    <row r="542" spans="1:3" x14ac:dyDescent="0.6">
      <c r="A542" s="18">
        <f t="shared" si="11"/>
        <v>141.00400000000121</v>
      </c>
      <c r="B542" s="18">
        <f t="shared" si="10"/>
        <v>1.6565373726684176E-2</v>
      </c>
      <c r="C542" s="18"/>
    </row>
    <row r="543" spans="1:3" x14ac:dyDescent="0.6">
      <c r="A543" s="18">
        <f t="shared" si="11"/>
        <v>141.08800000000122</v>
      </c>
      <c r="B543" s="18">
        <f t="shared" si="10"/>
        <v>1.6254643092330778E-2</v>
      </c>
      <c r="C543" s="18"/>
    </row>
    <row r="544" spans="1:3" x14ac:dyDescent="0.6">
      <c r="A544" s="18">
        <f t="shared" si="11"/>
        <v>141.17200000000122</v>
      </c>
      <c r="B544" s="18">
        <f t="shared" si="10"/>
        <v>1.5947444496224615E-2</v>
      </c>
      <c r="C544" s="18"/>
    </row>
    <row r="545" spans="1:3" x14ac:dyDescent="0.6">
      <c r="A545" s="18">
        <f t="shared" si="11"/>
        <v>141.25600000000122</v>
      </c>
      <c r="B545" s="18">
        <f t="shared" si="10"/>
        <v>1.5643798816772286E-2</v>
      </c>
      <c r="C545" s="18"/>
    </row>
    <row r="546" spans="1:3" x14ac:dyDescent="0.6">
      <c r="A546" s="18">
        <f t="shared" si="11"/>
        <v>141.34000000000123</v>
      </c>
      <c r="B546" s="18">
        <f t="shared" ref="B546:B609" si="12">NORMDIST(A546, $C$3, $C$4, FALSE)</f>
        <v>1.5343725016207623E-2</v>
      </c>
      <c r="C546" s="18"/>
    </row>
    <row r="547" spans="1:3" x14ac:dyDescent="0.6">
      <c r="A547" s="18">
        <f t="shared" ref="A547:A610" si="13">A546+$C$161</f>
        <v>141.42400000000123</v>
      </c>
      <c r="B547" s="18">
        <f t="shared" si="12"/>
        <v>1.5047240166257912E-2</v>
      </c>
      <c r="C547" s="18"/>
    </row>
    <row r="548" spans="1:3" x14ac:dyDescent="0.6">
      <c r="A548" s="18">
        <f t="shared" si="13"/>
        <v>141.50800000000123</v>
      </c>
      <c r="B548" s="18">
        <f t="shared" si="12"/>
        <v>1.475435947466752E-2</v>
      </c>
      <c r="C548" s="18"/>
    </row>
    <row r="549" spans="1:3" x14ac:dyDescent="0.6">
      <c r="A549" s="18">
        <f t="shared" si="13"/>
        <v>141.59200000000124</v>
      </c>
      <c r="B549" s="18">
        <f t="shared" si="12"/>
        <v>1.4465096312539885E-2</v>
      </c>
      <c r="C549" s="18"/>
    </row>
    <row r="550" spans="1:3" x14ac:dyDescent="0.6">
      <c r="A550" s="18">
        <f t="shared" si="13"/>
        <v>141.67600000000124</v>
      </c>
      <c r="B550" s="18">
        <f t="shared" si="12"/>
        <v>1.4179462242458588E-2</v>
      </c>
      <c r="C550" s="18"/>
    </row>
    <row r="551" spans="1:3" x14ac:dyDescent="0.6">
      <c r="A551" s="18">
        <f t="shared" si="13"/>
        <v>141.76000000000124</v>
      </c>
      <c r="B551" s="18">
        <f t="shared" si="12"/>
        <v>1.3897467047348358E-2</v>
      </c>
      <c r="C551" s="18"/>
    </row>
    <row r="552" spans="1:3" x14ac:dyDescent="0.6">
      <c r="A552" s="18">
        <f t="shared" si="13"/>
        <v>141.84400000000124</v>
      </c>
      <c r="B552" s="18">
        <f t="shared" si="12"/>
        <v>1.3619118760036773E-2</v>
      </c>
      <c r="C552" s="18"/>
    </row>
    <row r="553" spans="1:3" x14ac:dyDescent="0.6">
      <c r="A553" s="18">
        <f t="shared" si="13"/>
        <v>141.92800000000125</v>
      </c>
      <c r="B553" s="18">
        <f t="shared" si="12"/>
        <v>1.3344423693477542E-2</v>
      </c>
      <c r="C553" s="18"/>
    </row>
    <row r="554" spans="1:3" x14ac:dyDescent="0.6">
      <c r="A554" s="18">
        <f t="shared" si="13"/>
        <v>142.01200000000125</v>
      </c>
      <c r="B554" s="18">
        <f t="shared" si="12"/>
        <v>1.3073386471596388E-2</v>
      </c>
      <c r="C554" s="18"/>
    </row>
    <row r="555" spans="1:3" x14ac:dyDescent="0.6">
      <c r="A555" s="18">
        <f t="shared" si="13"/>
        <v>142.09600000000125</v>
      </c>
      <c r="B555" s="18">
        <f t="shared" si="12"/>
        <v>1.2806010060720661E-2</v>
      </c>
      <c r="C555" s="18"/>
    </row>
    <row r="556" spans="1:3" x14ac:dyDescent="0.6">
      <c r="A556" s="18">
        <f t="shared" si="13"/>
        <v>142.18000000000126</v>
      </c>
      <c r="B556" s="18">
        <f t="shared" si="12"/>
        <v>1.2542295801554028E-2</v>
      </c>
      <c r="C556" s="18"/>
    </row>
    <row r="557" spans="1:3" x14ac:dyDescent="0.6">
      <c r="A557" s="18">
        <f t="shared" si="13"/>
        <v>142.26400000000126</v>
      </c>
      <c r="B557" s="18">
        <f t="shared" si="12"/>
        <v>1.228224344165786E-2</v>
      </c>
      <c r="C557" s="18"/>
    </row>
    <row r="558" spans="1:3" x14ac:dyDescent="0.6">
      <c r="A558" s="18">
        <f t="shared" si="13"/>
        <v>142.34800000000126</v>
      </c>
      <c r="B558" s="18">
        <f t="shared" si="12"/>
        <v>1.2025851168401146E-2</v>
      </c>
      <c r="C558" s="18"/>
    </row>
    <row r="559" spans="1:3" x14ac:dyDescent="0.6">
      <c r="A559" s="18">
        <f t="shared" si="13"/>
        <v>142.43200000000127</v>
      </c>
      <c r="B559" s="18">
        <f t="shared" si="12"/>
        <v>1.1773115642341146E-2</v>
      </c>
      <c r="C559" s="18"/>
    </row>
    <row r="560" spans="1:3" x14ac:dyDescent="0.6">
      <c r="A560" s="18">
        <f t="shared" si="13"/>
        <v>142.51600000000127</v>
      </c>
      <c r="B560" s="18">
        <f t="shared" si="12"/>
        <v>1.1524032030997266E-2</v>
      </c>
      <c r="C560" s="18"/>
    </row>
    <row r="561" spans="1:3" x14ac:dyDescent="0.6">
      <c r="A561" s="18">
        <f t="shared" si="13"/>
        <v>142.60000000000127</v>
      </c>
      <c r="B561" s="18">
        <f t="shared" si="12"/>
        <v>1.1278594042981189E-2</v>
      </c>
      <c r="C561" s="18"/>
    </row>
    <row r="562" spans="1:3" x14ac:dyDescent="0.6">
      <c r="A562" s="18">
        <f t="shared" si="13"/>
        <v>142.68400000000128</v>
      </c>
      <c r="B562" s="18">
        <f t="shared" si="12"/>
        <v>1.1036793962446426E-2</v>
      </c>
      <c r="C562" s="18"/>
    </row>
    <row r="563" spans="1:3" x14ac:dyDescent="0.6">
      <c r="A563" s="18">
        <f t="shared" si="13"/>
        <v>142.76800000000128</v>
      </c>
      <c r="B563" s="18">
        <f t="shared" si="12"/>
        <v>1.0798622683821287E-2</v>
      </c>
      <c r="C563" s="18"/>
    </row>
    <row r="564" spans="1:3" x14ac:dyDescent="0.6">
      <c r="A564" s="18">
        <f t="shared" si="13"/>
        <v>142.85200000000128</v>
      </c>
      <c r="B564" s="18">
        <f t="shared" si="12"/>
        <v>1.056406974678936E-2</v>
      </c>
      <c r="C564" s="18"/>
    </row>
    <row r="565" spans="1:3" x14ac:dyDescent="0.6">
      <c r="A565" s="18">
        <f t="shared" si="13"/>
        <v>142.93600000000129</v>
      </c>
      <c r="B565" s="18">
        <f t="shared" si="12"/>
        <v>1.0333123371482466E-2</v>
      </c>
      <c r="C565" s="18"/>
    </row>
    <row r="566" spans="1:3" x14ac:dyDescent="0.6">
      <c r="A566" s="18">
        <f t="shared" si="13"/>
        <v>143.02000000000129</v>
      </c>
      <c r="B566" s="18">
        <f t="shared" si="12"/>
        <v>1.0105770493851307E-2</v>
      </c>
      <c r="C566" s="18"/>
    </row>
    <row r="567" spans="1:3" x14ac:dyDescent="0.6">
      <c r="A567" s="18">
        <f t="shared" si="13"/>
        <v>143.10400000000129</v>
      </c>
      <c r="B567" s="18">
        <f t="shared" si="12"/>
        <v>9.8819968011797966E-3</v>
      </c>
      <c r="C567" s="18"/>
    </row>
    <row r="568" spans="1:3" x14ac:dyDescent="0.6">
      <c r="A568" s="18">
        <f t="shared" si="13"/>
        <v>143.1880000000013</v>
      </c>
      <c r="B568" s="18">
        <f t="shared" si="12"/>
        <v>9.6617867677095595E-3</v>
      </c>
      <c r="C568" s="18"/>
    </row>
    <row r="569" spans="1:3" x14ac:dyDescent="0.6">
      <c r="A569" s="18">
        <f t="shared" si="13"/>
        <v>143.2720000000013</v>
      </c>
      <c r="B569" s="18">
        <f t="shared" si="12"/>
        <v>9.4451236903417505E-3</v>
      </c>
      <c r="C569" s="18"/>
    </row>
    <row r="570" spans="1:3" x14ac:dyDescent="0.6">
      <c r="A570" s="18">
        <f t="shared" si="13"/>
        <v>143.3560000000013</v>
      </c>
      <c r="B570" s="18">
        <f t="shared" si="12"/>
        <v>9.231989724383995E-3</v>
      </c>
      <c r="C570" s="18"/>
    </row>
    <row r="571" spans="1:3" x14ac:dyDescent="0.6">
      <c r="A571" s="18">
        <f t="shared" si="13"/>
        <v>143.44000000000131</v>
      </c>
      <c r="B571" s="18">
        <f t="shared" si="12"/>
        <v>9.0223659193108628E-3</v>
      </c>
      <c r="C571" s="18"/>
    </row>
    <row r="572" spans="1:3" x14ac:dyDescent="0.6">
      <c r="A572" s="18">
        <f t="shared" si="13"/>
        <v>143.52400000000131</v>
      </c>
      <c r="B572" s="18">
        <f t="shared" si="12"/>
        <v>8.8162322545070945E-3</v>
      </c>
      <c r="C572" s="18"/>
    </row>
    <row r="573" spans="1:3" x14ac:dyDescent="0.6">
      <c r="A573" s="18">
        <f t="shared" si="13"/>
        <v>143.60800000000131</v>
      </c>
      <c r="B573" s="18">
        <f t="shared" si="12"/>
        <v>8.6135676749633915E-3</v>
      </c>
      <c r="C573" s="18"/>
    </row>
    <row r="574" spans="1:3" x14ac:dyDescent="0.6">
      <c r="A574" s="18">
        <f t="shared" si="13"/>
        <v>143.69200000000131</v>
      </c>
      <c r="B574" s="18">
        <f t="shared" si="12"/>
        <v>8.4143501268953789E-3</v>
      </c>
      <c r="C574" s="18"/>
    </row>
    <row r="575" spans="1:3" x14ac:dyDescent="0.6">
      <c r="A575" s="18">
        <f t="shared" si="13"/>
        <v>143.77600000000132</v>
      </c>
      <c r="B575" s="18">
        <f t="shared" si="12"/>
        <v>8.2185565932570807E-3</v>
      </c>
      <c r="C575" s="18"/>
    </row>
    <row r="576" spans="1:3" x14ac:dyDescent="0.6">
      <c r="A576" s="18">
        <f t="shared" si="13"/>
        <v>143.86000000000132</v>
      </c>
      <c r="B576" s="18">
        <f t="shared" si="12"/>
        <v>8.0261631291210084E-3</v>
      </c>
      <c r="C576" s="18"/>
    </row>
    <row r="577" spans="1:3" x14ac:dyDescent="0.6">
      <c r="A577" s="18">
        <f t="shared" si="13"/>
        <v>143.94400000000132</v>
      </c>
      <c r="B577" s="18">
        <f t="shared" si="12"/>
        <v>7.8371448968977235E-3</v>
      </c>
      <c r="C577" s="18"/>
    </row>
    <row r="578" spans="1:3" x14ac:dyDescent="0.6">
      <c r="A578" s="18">
        <f t="shared" si="13"/>
        <v>144.02800000000133</v>
      </c>
      <c r="B578" s="18">
        <f t="shared" si="12"/>
        <v>7.6514762013685711E-3</v>
      </c>
      <c r="C578" s="18"/>
    </row>
    <row r="579" spans="1:3" x14ac:dyDescent="0.6">
      <c r="A579" s="18">
        <f t="shared" si="13"/>
        <v>144.11200000000133</v>
      </c>
      <c r="B579" s="18">
        <f t="shared" si="12"/>
        <v>7.4691305245060107E-3</v>
      </c>
      <c r="C579" s="18"/>
    </row>
    <row r="580" spans="1:3" x14ac:dyDescent="0.6">
      <c r="A580" s="18">
        <f t="shared" si="13"/>
        <v>144.19600000000133</v>
      </c>
      <c r="B580" s="18">
        <f t="shared" si="12"/>
        <v>7.2900805600568533E-3</v>
      </c>
      <c r="C580" s="18"/>
    </row>
    <row r="581" spans="1:3" x14ac:dyDescent="0.6">
      <c r="A581" s="18">
        <f t="shared" si="13"/>
        <v>144.28000000000134</v>
      </c>
      <c r="B581" s="18">
        <f t="shared" si="12"/>
        <v>7.1142982478644813E-3</v>
      </c>
      <c r="C581" s="18"/>
    </row>
    <row r="582" spans="1:3" x14ac:dyDescent="0.6">
      <c r="A582" s="18">
        <f t="shared" si="13"/>
        <v>144.36400000000134</v>
      </c>
      <c r="B582" s="18">
        <f t="shared" si="12"/>
        <v>6.9417548079069857E-3</v>
      </c>
      <c r="C582" s="18"/>
    </row>
    <row r="583" spans="1:3" x14ac:dyDescent="0.6">
      <c r="A583" s="18">
        <f t="shared" si="13"/>
        <v>144.44800000000134</v>
      </c>
      <c r="B583" s="18">
        <f t="shared" si="12"/>
        <v>6.7724207740289906E-3</v>
      </c>
      <c r="C583" s="18"/>
    </row>
    <row r="584" spans="1:3" x14ac:dyDescent="0.6">
      <c r="A584" s="18">
        <f t="shared" si="13"/>
        <v>144.53200000000135</v>
      </c>
      <c r="B584" s="18">
        <f t="shared" si="12"/>
        <v>6.6062660273457259E-3</v>
      </c>
      <c r="C584" s="18"/>
    </row>
    <row r="585" spans="1:3" x14ac:dyDescent="0.6">
      <c r="A585" s="18">
        <f t="shared" si="13"/>
        <v>144.61600000000135</v>
      </c>
      <c r="B585" s="18">
        <f t="shared" si="12"/>
        <v>6.4432598292988386E-3</v>
      </c>
      <c r="C585" s="18"/>
    </row>
    <row r="586" spans="1:3" x14ac:dyDescent="0.6">
      <c r="A586" s="18">
        <f t="shared" si="13"/>
        <v>144.70000000000135</v>
      </c>
      <c r="B586" s="18">
        <f t="shared" si="12"/>
        <v>6.2833708543441925E-3</v>
      </c>
      <c r="C586" s="18"/>
    </row>
    <row r="587" spans="1:3" x14ac:dyDescent="0.6">
      <c r="A587" s="18">
        <f t="shared" si="13"/>
        <v>144.78400000000136</v>
      </c>
      <c r="B587" s="18">
        <f t="shared" si="12"/>
        <v>6.1265672222528258E-3</v>
      </c>
      <c r="C587" s="18"/>
    </row>
    <row r="588" spans="1:3" x14ac:dyDescent="0.6">
      <c r="A588" s="18">
        <f t="shared" si="13"/>
        <v>144.86800000000136</v>
      </c>
      <c r="B588" s="18">
        <f t="shared" si="12"/>
        <v>5.9728165300070284E-3</v>
      </c>
      <c r="C588" s="18"/>
    </row>
    <row r="589" spans="1:3" x14ac:dyDescent="0.6">
      <c r="A589" s="18">
        <f t="shared" si="13"/>
        <v>144.95200000000136</v>
      </c>
      <c r="B589" s="18">
        <f t="shared" si="12"/>
        <v>5.8220858832743723E-3</v>
      </c>
      <c r="C589" s="18"/>
    </row>
    <row r="590" spans="1:3" x14ac:dyDescent="0.6">
      <c r="A590" s="18">
        <f t="shared" si="13"/>
        <v>145.03600000000137</v>
      </c>
      <c r="B590" s="18">
        <f t="shared" si="12"/>
        <v>5.6743419274434279E-3</v>
      </c>
      <c r="C590" s="18"/>
    </row>
    <row r="591" spans="1:3" x14ac:dyDescent="0.6">
      <c r="A591" s="18">
        <f t="shared" si="13"/>
        <v>145.12000000000137</v>
      </c>
      <c r="B591" s="18">
        <f t="shared" si="12"/>
        <v>5.5295508782056092E-3</v>
      </c>
      <c r="C591" s="18"/>
    </row>
    <row r="592" spans="1:3" x14ac:dyDescent="0.6">
      <c r="A592" s="18">
        <f t="shared" si="13"/>
        <v>145.20400000000137</v>
      </c>
      <c r="B592" s="18">
        <f t="shared" si="12"/>
        <v>5.3876785516685918E-3</v>
      </c>
      <c r="C592" s="18"/>
    </row>
    <row r="593" spans="1:3" x14ac:dyDescent="0.6">
      <c r="A593" s="18">
        <f t="shared" si="13"/>
        <v>145.28800000000138</v>
      </c>
      <c r="B593" s="18">
        <f t="shared" si="12"/>
        <v>5.2486903939874653E-3</v>
      </c>
      <c r="C593" s="18"/>
    </row>
    <row r="594" spans="1:3" x14ac:dyDescent="0.6">
      <c r="A594" s="18">
        <f t="shared" si="13"/>
        <v>145.37200000000138</v>
      </c>
      <c r="B594" s="18">
        <f t="shared" si="12"/>
        <v>5.1125515105006755E-3</v>
      </c>
      <c r="C594" s="18"/>
    </row>
    <row r="595" spans="1:3" x14ac:dyDescent="0.6">
      <c r="A595" s="18">
        <f t="shared" si="13"/>
        <v>145.45600000000138</v>
      </c>
      <c r="B595" s="18">
        <f t="shared" si="12"/>
        <v>4.9792266943586043E-3</v>
      </c>
      <c r="C595" s="18"/>
    </row>
    <row r="596" spans="1:3" x14ac:dyDescent="0.6">
      <c r="A596" s="18">
        <f t="shared" si="13"/>
        <v>145.54000000000138</v>
      </c>
      <c r="B596" s="18">
        <f t="shared" si="12"/>
        <v>4.8486804546334699E-3</v>
      </c>
      <c r="C596" s="18"/>
    </row>
    <row r="597" spans="1:3" x14ac:dyDescent="0.6">
      <c r="A597" s="18">
        <f t="shared" si="13"/>
        <v>145.62400000000139</v>
      </c>
      <c r="B597" s="18">
        <f t="shared" si="12"/>
        <v>4.7208770439000278E-3</v>
      </c>
      <c r="C597" s="18"/>
    </row>
    <row r="598" spans="1:3" x14ac:dyDescent="0.6">
      <c r="A598" s="18">
        <f t="shared" si="13"/>
        <v>145.70800000000139</v>
      </c>
      <c r="B598" s="18">
        <f t="shared" si="12"/>
        <v>4.5957804852773711E-3</v>
      </c>
      <c r="C598" s="18"/>
    </row>
    <row r="599" spans="1:3" x14ac:dyDescent="0.6">
      <c r="A599" s="18">
        <f t="shared" si="13"/>
        <v>145.79200000000139</v>
      </c>
      <c r="B599" s="18">
        <f t="shared" si="12"/>
        <v>4.4733545989228867E-3</v>
      </c>
      <c r="C599" s="18"/>
    </row>
    <row r="600" spans="1:3" x14ac:dyDescent="0.6">
      <c r="A600" s="18">
        <f t="shared" si="13"/>
        <v>145.8760000000014</v>
      </c>
      <c r="B600" s="18">
        <f t="shared" si="12"/>
        <v>4.3535630279702316E-3</v>
      </c>
      <c r="C600" s="18"/>
    </row>
    <row r="601" spans="1:3" x14ac:dyDescent="0.6">
      <c r="A601" s="18">
        <f t="shared" si="13"/>
        <v>145.9600000000014</v>
      </c>
      <c r="B601" s="18">
        <f t="shared" si="12"/>
        <v>4.2363692639039632E-3</v>
      </c>
      <c r="C601" s="18"/>
    </row>
    <row r="602" spans="1:3" x14ac:dyDescent="0.6">
      <c r="A602" s="18">
        <f t="shared" si="13"/>
        <v>146.0440000000014</v>
      </c>
      <c r="B602" s="18">
        <f t="shared" si="12"/>
        <v>4.1217366713641778E-3</v>
      </c>
      <c r="C602" s="18"/>
    </row>
    <row r="603" spans="1:3" x14ac:dyDescent="0.6">
      <c r="A603" s="18">
        <f t="shared" si="13"/>
        <v>146.12800000000141</v>
      </c>
      <c r="B603" s="18">
        <f t="shared" si="12"/>
        <v>4.0096285123752988E-3</v>
      </c>
      <c r="C603" s="18"/>
    </row>
    <row r="604" spans="1:3" x14ac:dyDescent="0.6">
      <c r="A604" s="18">
        <f t="shared" si="13"/>
        <v>146.21200000000141</v>
      </c>
      <c r="B604" s="18">
        <f t="shared" si="12"/>
        <v>3.9000079699938709E-3</v>
      </c>
      <c r="C604" s="18"/>
    </row>
    <row r="605" spans="1:3" x14ac:dyDescent="0.6">
      <c r="A605" s="18">
        <f t="shared" si="13"/>
        <v>146.29600000000141</v>
      </c>
      <c r="B605" s="18">
        <f t="shared" si="12"/>
        <v>3.7928381713709016E-3</v>
      </c>
      <c r="C605" s="18"/>
    </row>
    <row r="606" spans="1:3" x14ac:dyDescent="0.6">
      <c r="A606" s="18">
        <f t="shared" si="13"/>
        <v>146.38000000000142</v>
      </c>
      <c r="B606" s="18">
        <f t="shared" si="12"/>
        <v>3.6880822102250657E-3</v>
      </c>
      <c r="C606" s="18"/>
    </row>
    <row r="607" spans="1:3" x14ac:dyDescent="0.6">
      <c r="A607" s="18">
        <f t="shared" si="13"/>
        <v>146.46400000000142</v>
      </c>
      <c r="B607" s="18">
        <f t="shared" si="12"/>
        <v>3.5857031687236839E-3</v>
      </c>
      <c r="C607" s="18"/>
    </row>
    <row r="608" spans="1:3" x14ac:dyDescent="0.6">
      <c r="A608" s="18">
        <f t="shared" si="13"/>
        <v>146.54800000000142</v>
      </c>
      <c r="B608" s="18">
        <f t="shared" si="12"/>
        <v>3.4856641387691484E-3</v>
      </c>
      <c r="C608" s="18"/>
    </row>
    <row r="609" spans="1:3" x14ac:dyDescent="0.6">
      <c r="A609" s="18">
        <f t="shared" si="13"/>
        <v>146.63200000000143</v>
      </c>
      <c r="B609" s="18">
        <f t="shared" si="12"/>
        <v>3.3879282426890543E-3</v>
      </c>
      <c r="C609" s="18"/>
    </row>
    <row r="610" spans="1:3" x14ac:dyDescent="0.6">
      <c r="A610" s="18">
        <f t="shared" si="13"/>
        <v>146.71600000000143</v>
      </c>
      <c r="B610" s="18">
        <f t="shared" ref="B610:B661" si="14">NORMDIST(A610, $C$3, $C$4, FALSE)</f>
        <v>3.2924586533289698E-3</v>
      </c>
      <c r="C610" s="18"/>
    </row>
    <row r="611" spans="1:3" x14ac:dyDescent="0.6">
      <c r="A611" s="18">
        <f t="shared" ref="A611:A661" si="15">A610+$C$161</f>
        <v>146.80000000000143</v>
      </c>
      <c r="B611" s="18">
        <f t="shared" si="14"/>
        <v>3.1992186135474149E-3</v>
      </c>
      <c r="C611" s="18"/>
    </row>
    <row r="612" spans="1:3" x14ac:dyDescent="0.6">
      <c r="A612" s="18">
        <f t="shared" si="15"/>
        <v>146.88400000000144</v>
      </c>
      <c r="B612" s="18">
        <f t="shared" si="14"/>
        <v>3.1081714551131714E-3</v>
      </c>
      <c r="C612" s="18"/>
    </row>
    <row r="613" spans="1:3" x14ac:dyDescent="0.6">
      <c r="A613" s="18">
        <f t="shared" si="15"/>
        <v>146.96800000000144</v>
      </c>
      <c r="B613" s="18">
        <f t="shared" si="14"/>
        <v>3.0192806170057066E-3</v>
      </c>
      <c r="C613" s="18"/>
    </row>
    <row r="614" spans="1:3" x14ac:dyDescent="0.6">
      <c r="A614" s="18">
        <f t="shared" si="15"/>
        <v>147.05200000000144</v>
      </c>
      <c r="B614" s="18">
        <f t="shared" si="14"/>
        <v>2.9325096631199975E-3</v>
      </c>
      <c r="C614" s="18"/>
    </row>
    <row r="615" spans="1:3" x14ac:dyDescent="0.6">
      <c r="A615" s="18">
        <f t="shared" si="15"/>
        <v>147.13600000000145</v>
      </c>
      <c r="B615" s="18">
        <f t="shared" si="14"/>
        <v>2.8478222993776532E-3</v>
      </c>
      <c r="C615" s="18"/>
    </row>
    <row r="616" spans="1:3" x14ac:dyDescent="0.6">
      <c r="A616" s="18">
        <f t="shared" si="15"/>
        <v>147.22000000000145</v>
      </c>
      <c r="B616" s="18">
        <f t="shared" si="14"/>
        <v>2.7651823902467287E-3</v>
      </c>
      <c r="C616" s="18"/>
    </row>
    <row r="617" spans="1:3" x14ac:dyDescent="0.6">
      <c r="A617" s="18">
        <f t="shared" si="15"/>
        <v>147.30400000000145</v>
      </c>
      <c r="B617" s="18">
        <f t="shared" si="14"/>
        <v>2.6845539746731713E-3</v>
      </c>
      <c r="C617" s="18"/>
    </row>
    <row r="618" spans="1:3" x14ac:dyDescent="0.6">
      <c r="A618" s="18">
        <f t="shared" si="15"/>
        <v>147.38800000000145</v>
      </c>
      <c r="B618" s="18">
        <f t="shared" si="14"/>
        <v>2.6059012814273054E-3</v>
      </c>
      <c r="C618" s="18"/>
    </row>
    <row r="619" spans="1:3" x14ac:dyDescent="0.6">
      <c r="A619" s="18">
        <f t="shared" si="15"/>
        <v>147.47200000000146</v>
      </c>
      <c r="B619" s="18">
        <f t="shared" si="14"/>
        <v>2.5291887438692864E-3</v>
      </c>
      <c r="C619" s="18"/>
    </row>
    <row r="620" spans="1:3" x14ac:dyDescent="0.6">
      <c r="A620" s="18">
        <f t="shared" si="15"/>
        <v>147.55600000000146</v>
      </c>
      <c r="B620" s="18">
        <f t="shared" si="14"/>
        <v>2.4543810141378951E-3</v>
      </c>
      <c r="C620" s="18"/>
    </row>
    <row r="621" spans="1:3" x14ac:dyDescent="0.6">
      <c r="A621" s="18">
        <f t="shared" si="15"/>
        <v>147.64000000000146</v>
      </c>
      <c r="B621" s="18">
        <f t="shared" si="14"/>
        <v>2.3814429767674687E-3</v>
      </c>
      <c r="C621" s="18"/>
    </row>
    <row r="622" spans="1:3" x14ac:dyDescent="0.6">
      <c r="A622" s="18">
        <f t="shared" si="15"/>
        <v>147.72400000000147</v>
      </c>
      <c r="B622" s="18">
        <f t="shared" si="14"/>
        <v>2.3103397617382296E-3</v>
      </c>
      <c r="C622" s="18"/>
    </row>
    <row r="623" spans="1:3" x14ac:dyDescent="0.6">
      <c r="A623" s="18">
        <f t="shared" si="15"/>
        <v>147.80800000000147</v>
      </c>
      <c r="B623" s="18">
        <f t="shared" si="14"/>
        <v>2.241036756965676E-3</v>
      </c>
      <c r="C623" s="18"/>
    </row>
    <row r="624" spans="1:3" x14ac:dyDescent="0.6">
      <c r="A624" s="18">
        <f t="shared" si="15"/>
        <v>147.89200000000147</v>
      </c>
      <c r="B624" s="18">
        <f t="shared" si="14"/>
        <v>2.1734996202350354E-3</v>
      </c>
      <c r="C624" s="18"/>
    </row>
    <row r="625" spans="1:3" x14ac:dyDescent="0.6">
      <c r="A625" s="18">
        <f t="shared" si="15"/>
        <v>147.97600000000148</v>
      </c>
      <c r="B625" s="18">
        <f t="shared" si="14"/>
        <v>2.1076942905872346E-3</v>
      </c>
      <c r="C625" s="18"/>
    </row>
    <row r="626" spans="1:3" x14ac:dyDescent="0.6">
      <c r="A626" s="18">
        <f t="shared" si="15"/>
        <v>148.06000000000148</v>
      </c>
      <c r="B626" s="18">
        <f t="shared" si="14"/>
        <v>2.0435869991631268E-3</v>
      </c>
      <c r="C626" s="18"/>
    </row>
    <row r="627" spans="1:3" x14ac:dyDescent="0.6">
      <c r="A627" s="18">
        <f t="shared" si="15"/>
        <v>148.14400000000148</v>
      </c>
      <c r="B627" s="18">
        <f t="shared" si="14"/>
        <v>1.9811442795130804E-3</v>
      </c>
      <c r="C627" s="18"/>
    </row>
    <row r="628" spans="1:3" x14ac:dyDescent="0.6">
      <c r="A628" s="18">
        <f t="shared" si="15"/>
        <v>148.22800000000149</v>
      </c>
      <c r="B628" s="18">
        <f t="shared" si="14"/>
        <v>1.9203329773793453E-3</v>
      </c>
      <c r="C628" s="18"/>
    </row>
    <row r="629" spans="1:3" x14ac:dyDescent="0.6">
      <c r="A629" s="18">
        <f t="shared" si="15"/>
        <v>148.31200000000149</v>
      </c>
      <c r="B629" s="18">
        <f t="shared" si="14"/>
        <v>1.8611202599589166E-3</v>
      </c>
      <c r="C629" s="18"/>
    </row>
    <row r="630" spans="1:3" x14ac:dyDescent="0.6">
      <c r="A630" s="18">
        <f t="shared" si="15"/>
        <v>148.39600000000149</v>
      </c>
      <c r="B630" s="18">
        <f t="shared" si="14"/>
        <v>1.8034736246548672E-3</v>
      </c>
      <c r="C630" s="18"/>
    </row>
    <row r="631" spans="1:3" x14ac:dyDescent="0.6">
      <c r="A631" s="18">
        <f t="shared" si="15"/>
        <v>148.4800000000015</v>
      </c>
      <c r="B631" s="18">
        <f t="shared" si="14"/>
        <v>1.7473609073244388E-3</v>
      </c>
      <c r="C631" s="18"/>
    </row>
    <row r="632" spans="1:3" x14ac:dyDescent="0.6">
      <c r="A632" s="18">
        <f t="shared" si="15"/>
        <v>148.5640000000015</v>
      </c>
      <c r="B632" s="18">
        <f t="shared" si="14"/>
        <v>1.6927502900323658E-3</v>
      </c>
      <c r="C632" s="18"/>
    </row>
    <row r="633" spans="1:3" x14ac:dyDescent="0.6">
      <c r="A633" s="18">
        <f t="shared" si="15"/>
        <v>148.6480000000015</v>
      </c>
      <c r="B633" s="18">
        <f t="shared" si="14"/>
        <v>1.639610308318171E-3</v>
      </c>
      <c r="C633" s="18"/>
    </row>
    <row r="634" spans="1:3" x14ac:dyDescent="0.6">
      <c r="A634" s="18">
        <f t="shared" si="15"/>
        <v>148.73200000000151</v>
      </c>
      <c r="B634" s="18">
        <f t="shared" si="14"/>
        <v>1.5879098579863805E-3</v>
      </c>
      <c r="C634" s="18"/>
    </row>
    <row r="635" spans="1:3" x14ac:dyDescent="0.6">
      <c r="A635" s="18">
        <f t="shared" si="15"/>
        <v>148.81600000000151</v>
      </c>
      <c r="B635" s="18">
        <f t="shared" si="14"/>
        <v>1.5376182014287872E-3</v>
      </c>
      <c r="C635" s="18"/>
    </row>
    <row r="636" spans="1:3" x14ac:dyDescent="0.6">
      <c r="A636" s="18">
        <f t="shared" si="15"/>
        <v>148.90000000000151</v>
      </c>
      <c r="B636" s="18">
        <f t="shared" si="14"/>
        <v>1.4887049734880742E-3</v>
      </c>
      <c r="C636" s="18"/>
    </row>
    <row r="637" spans="1:3" x14ac:dyDescent="0.6">
      <c r="A637" s="18">
        <f t="shared" si="15"/>
        <v>148.98400000000152</v>
      </c>
      <c r="B637" s="18">
        <f t="shared" si="14"/>
        <v>1.4411401868722803E-3</v>
      </c>
      <c r="C637" s="18"/>
    </row>
    <row r="638" spans="1:3" x14ac:dyDescent="0.6">
      <c r="A638" s="18">
        <f t="shared" si="15"/>
        <v>149.06800000000152</v>
      </c>
      <c r="B638" s="18">
        <f t="shared" si="14"/>
        <v>1.3948942371297271E-3</v>
      </c>
      <c r="C638" s="18"/>
    </row>
    <row r="639" spans="1:3" x14ac:dyDescent="0.6">
      <c r="A639" s="18">
        <f t="shared" si="15"/>
        <v>149.15200000000152</v>
      </c>
      <c r="B639" s="18">
        <f t="shared" si="14"/>
        <v>1.3499379071941577E-3</v>
      </c>
      <c r="C639" s="18"/>
    </row>
    <row r="640" spans="1:3" x14ac:dyDescent="0.6">
      <c r="A640" s="18">
        <f t="shared" si="15"/>
        <v>149.23600000000152</v>
      </c>
      <c r="B640" s="18">
        <f t="shared" si="14"/>
        <v>1.3062423715099554E-3</v>
      </c>
      <c r="C640" s="18"/>
    </row>
    <row r="641" spans="1:3" x14ac:dyDescent="0.6">
      <c r="A641" s="18">
        <f t="shared" si="15"/>
        <v>149.32000000000153</v>
      </c>
      <c r="B641" s="18">
        <f t="shared" si="14"/>
        <v>1.2637791997474137E-3</v>
      </c>
      <c r="C641" s="18"/>
    </row>
    <row r="642" spans="1:3" x14ac:dyDescent="0.6">
      <c r="A642" s="18">
        <f t="shared" si="15"/>
        <v>149.40400000000153</v>
      </c>
      <c r="B642" s="18">
        <f t="shared" si="14"/>
        <v>1.2225203601181069E-3</v>
      </c>
      <c r="C642" s="18"/>
    </row>
    <row r="643" spans="1:3" x14ac:dyDescent="0.6">
      <c r="A643" s="18">
        <f t="shared" si="15"/>
        <v>149.48800000000153</v>
      </c>
      <c r="B643" s="18">
        <f t="shared" si="14"/>
        <v>1.1824382223004917E-3</v>
      </c>
      <c r="C643" s="18"/>
    </row>
    <row r="644" spans="1:3" x14ac:dyDescent="0.6">
      <c r="A644" s="18">
        <f t="shared" si="15"/>
        <v>149.57200000000154</v>
      </c>
      <c r="B644" s="18">
        <f t="shared" si="14"/>
        <v>1.1435055599859152E-3</v>
      </c>
      <c r="C644" s="18"/>
    </row>
    <row r="645" spans="1:3" x14ac:dyDescent="0.6">
      <c r="A645" s="18">
        <f t="shared" si="15"/>
        <v>149.65600000000154</v>
      </c>
      <c r="B645" s="18">
        <f t="shared" si="14"/>
        <v>1.1056955530552733E-3</v>
      </c>
      <c r="C645" s="18"/>
    </row>
    <row r="646" spans="1:3" x14ac:dyDescent="0.6">
      <c r="A646" s="18">
        <f t="shared" si="15"/>
        <v>149.74000000000154</v>
      </c>
      <c r="B646" s="18">
        <f t="shared" si="14"/>
        <v>1.0689817893965578E-3</v>
      </c>
      <c r="C646" s="18"/>
    </row>
    <row r="647" spans="1:3" x14ac:dyDescent="0.6">
      <c r="A647" s="18">
        <f t="shared" si="15"/>
        <v>149.82400000000155</v>
      </c>
      <c r="B647" s="18">
        <f t="shared" si="14"/>
        <v>1.0333382663735939E-3</v>
      </c>
      <c r="C647" s="18"/>
    </row>
    <row r="648" spans="1:3" x14ac:dyDescent="0.6">
      <c r="A648" s="18">
        <f t="shared" si="15"/>
        <v>149.90800000000155</v>
      </c>
      <c r="B648" s="18">
        <f t="shared" si="14"/>
        <v>9.9873939195623115E-4</v>
      </c>
      <c r="C648" s="18"/>
    </row>
    <row r="649" spans="1:3" x14ac:dyDescent="0.6">
      <c r="A649" s="18">
        <f t="shared" si="15"/>
        <v>149.99200000000155</v>
      </c>
      <c r="B649" s="18">
        <f t="shared" si="14"/>
        <v>9.6515998552228817E-4</v>
      </c>
      <c r="C649" s="18"/>
    </row>
    <row r="650" spans="1:3" x14ac:dyDescent="0.6">
      <c r="A650" s="18">
        <f t="shared" si="15"/>
        <v>150.07600000000156</v>
      </c>
      <c r="B650" s="18">
        <f t="shared" si="14"/>
        <v>9.3257527834149671E-4</v>
      </c>
      <c r="C650" s="18"/>
    </row>
    <row r="651" spans="1:3" x14ac:dyDescent="0.6">
      <c r="A651" s="18">
        <f t="shared" si="15"/>
        <v>150.16000000000156</v>
      </c>
      <c r="B651" s="18">
        <f t="shared" si="14"/>
        <v>9.0096091375169683E-4</v>
      </c>
      <c r="C651" s="18"/>
    </row>
    <row r="652" spans="1:3" x14ac:dyDescent="0.6">
      <c r="A652" s="18">
        <f t="shared" si="15"/>
        <v>150.24400000000156</v>
      </c>
      <c r="B652" s="18">
        <f t="shared" si="14"/>
        <v>8.7029294703746315E-4</v>
      </c>
      <c r="C652" s="18"/>
    </row>
    <row r="653" spans="1:3" x14ac:dyDescent="0.6">
      <c r="A653" s="18">
        <f t="shared" si="15"/>
        <v>150.32800000000157</v>
      </c>
      <c r="B653" s="18">
        <f t="shared" si="14"/>
        <v>8.4054784502132513E-4</v>
      </c>
      <c r="C653" s="18"/>
    </row>
    <row r="654" spans="1:3" x14ac:dyDescent="0.6">
      <c r="A654" s="18">
        <f t="shared" si="15"/>
        <v>150.41200000000157</v>
      </c>
      <c r="B654" s="18">
        <f t="shared" si="14"/>
        <v>8.1170248537766534E-4</v>
      </c>
      <c r="C654" s="18"/>
    </row>
    <row r="655" spans="1:3" x14ac:dyDescent="0.6">
      <c r="A655" s="18">
        <f t="shared" si="15"/>
        <v>150.49600000000157</v>
      </c>
      <c r="B655" s="18">
        <f t="shared" si="14"/>
        <v>7.8373415567931364E-4</v>
      </c>
      <c r="C655" s="18"/>
    </row>
    <row r="656" spans="1:3" x14ac:dyDescent="0.6">
      <c r="A656" s="18">
        <f t="shared" si="15"/>
        <v>150.58000000000158</v>
      </c>
      <c r="B656" s="18">
        <f t="shared" si="14"/>
        <v>7.5662055218678724E-4</v>
      </c>
      <c r="C656" s="18"/>
    </row>
    <row r="657" spans="1:3" x14ac:dyDescent="0.6">
      <c r="A657" s="18">
        <f t="shared" si="15"/>
        <v>150.66400000000158</v>
      </c>
      <c r="B657" s="18">
        <f t="shared" si="14"/>
        <v>7.3033977839003698E-4</v>
      </c>
      <c r="C657" s="18"/>
    </row>
    <row r="658" spans="1:3" x14ac:dyDescent="0.6">
      <c r="A658" s="18">
        <f t="shared" si="15"/>
        <v>150.74800000000158</v>
      </c>
      <c r="B658" s="18">
        <f t="shared" si="14"/>
        <v>7.0487034331245672E-4</v>
      </c>
      <c r="C658" s="18"/>
    </row>
    <row r="659" spans="1:3" x14ac:dyDescent="0.6">
      <c r="A659" s="18">
        <f t="shared" si="15"/>
        <v>150.83200000000159</v>
      </c>
      <c r="B659" s="18">
        <f t="shared" si="14"/>
        <v>6.8019115958682782E-4</v>
      </c>
      <c r="C659" s="18"/>
    </row>
    <row r="660" spans="1:3" x14ac:dyDescent="0.6">
      <c r="A660" s="18">
        <f t="shared" si="15"/>
        <v>150.91600000000159</v>
      </c>
      <c r="B660" s="18">
        <f t="shared" si="14"/>
        <v>6.5628154131275058E-4</v>
      </c>
      <c r="C660" s="18"/>
    </row>
    <row r="661" spans="1:3" x14ac:dyDescent="0.6">
      <c r="A661" s="18">
        <f t="shared" si="15"/>
        <v>151.00000000000159</v>
      </c>
      <c r="B661" s="18">
        <f t="shared" si="14"/>
        <v>6.3312120170499781E-4</v>
      </c>
      <c r="C661" s="18"/>
    </row>
  </sheetData>
  <sheetProtection password="8AFD" sheet="1"/>
  <phoneticPr fontId="3" type="noConversion"/>
  <pageMargins left="0.75" right="0.75" top="1" bottom="1" header="0.5" footer="0.5"/>
  <pageSetup orientation="portrait" horizontalDpi="300"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54066-3CC3-4C3D-BB2C-424B95B2E07E}">
  <dimension ref="A1:K19"/>
  <sheetViews>
    <sheetView workbookViewId="0">
      <selection activeCell="M14" sqref="M14"/>
    </sheetView>
  </sheetViews>
  <sheetFormatPr defaultRowHeight="13" x14ac:dyDescent="0.6"/>
  <sheetData>
    <row r="1" spans="1:11" ht="13.2" customHeight="1" x14ac:dyDescent="0.6">
      <c r="A1" s="108" t="s">
        <v>27</v>
      </c>
      <c r="B1" s="108" t="s">
        <v>530</v>
      </c>
      <c r="D1">
        <v>1</v>
      </c>
      <c r="E1">
        <v>2</v>
      </c>
      <c r="F1">
        <v>3</v>
      </c>
      <c r="G1">
        <v>4</v>
      </c>
      <c r="H1">
        <v>5</v>
      </c>
      <c r="I1">
        <v>6</v>
      </c>
      <c r="J1">
        <v>7</v>
      </c>
    </row>
    <row r="2" spans="1:11" ht="13.2" customHeight="1" x14ac:dyDescent="0.6">
      <c r="A2">
        <v>135</v>
      </c>
      <c r="B2">
        <v>0</v>
      </c>
    </row>
    <row r="3" spans="1:11" ht="13.2" customHeight="1" x14ac:dyDescent="0.6">
      <c r="A3">
        <v>135.5</v>
      </c>
      <c r="B3">
        <v>1</v>
      </c>
      <c r="K3">
        <v>1</v>
      </c>
    </row>
    <row r="4" spans="1:11" ht="13.2" customHeight="1" x14ac:dyDescent="0.6">
      <c r="A4">
        <v>136</v>
      </c>
      <c r="B4">
        <v>3</v>
      </c>
      <c r="K4">
        <v>2</v>
      </c>
    </row>
    <row r="5" spans="1:11" ht="13.2" customHeight="1" x14ac:dyDescent="0.6">
      <c r="A5">
        <v>136.5</v>
      </c>
      <c r="B5">
        <v>16</v>
      </c>
      <c r="K5">
        <v>3</v>
      </c>
    </row>
    <row r="6" spans="1:11" ht="13.2" customHeight="1" x14ac:dyDescent="0.6">
      <c r="A6">
        <v>137</v>
      </c>
      <c r="B6">
        <v>19</v>
      </c>
      <c r="K6">
        <v>4</v>
      </c>
    </row>
    <row r="7" spans="1:11" ht="13.2" customHeight="1" x14ac:dyDescent="0.6">
      <c r="A7">
        <v>137.5</v>
      </c>
      <c r="B7">
        <v>11</v>
      </c>
      <c r="K7">
        <v>5</v>
      </c>
    </row>
    <row r="8" spans="1:11" ht="13.2" customHeight="1" x14ac:dyDescent="0.6">
      <c r="A8">
        <v>138</v>
      </c>
      <c r="B8">
        <v>7</v>
      </c>
      <c r="K8">
        <v>6</v>
      </c>
    </row>
    <row r="9" spans="1:11" ht="13.2" customHeight="1" x14ac:dyDescent="0.6">
      <c r="A9">
        <v>138.5</v>
      </c>
      <c r="B9">
        <v>1</v>
      </c>
      <c r="K9">
        <v>7</v>
      </c>
    </row>
    <row r="10" spans="1:11" ht="13.2" customHeight="1" x14ac:dyDescent="0.6">
      <c r="A10">
        <v>139</v>
      </c>
      <c r="B10">
        <v>1</v>
      </c>
      <c r="K10">
        <v>8</v>
      </c>
    </row>
    <row r="11" spans="1:11" ht="13.2" customHeight="1" x14ac:dyDescent="0.6">
      <c r="A11">
        <v>139.5</v>
      </c>
      <c r="B11">
        <v>0</v>
      </c>
      <c r="K11">
        <v>9</v>
      </c>
    </row>
    <row r="12" spans="1:11" ht="13.2" customHeight="1" x14ac:dyDescent="0.6">
      <c r="A12">
        <v>140</v>
      </c>
      <c r="B12">
        <v>0</v>
      </c>
      <c r="K12">
        <v>10</v>
      </c>
    </row>
    <row r="13" spans="1:11" ht="13.2" customHeight="1" thickBot="1" x14ac:dyDescent="0.75">
      <c r="A13" s="107" t="s">
        <v>529</v>
      </c>
      <c r="B13" s="107">
        <v>0</v>
      </c>
      <c r="K13">
        <v>11</v>
      </c>
    </row>
    <row r="14" spans="1:11" ht="13.2" customHeight="1" x14ac:dyDescent="0.6">
      <c r="K14">
        <v>12</v>
      </c>
    </row>
    <row r="15" spans="1:11" ht="13.2" customHeight="1" x14ac:dyDescent="0.6">
      <c r="K15">
        <v>13</v>
      </c>
    </row>
    <row r="16" spans="1:11" ht="13.2" customHeight="1" x14ac:dyDescent="0.6">
      <c r="K16">
        <v>14</v>
      </c>
    </row>
    <row r="17" spans="11:11" ht="13.2" customHeight="1" x14ac:dyDescent="0.6">
      <c r="K17">
        <v>15</v>
      </c>
    </row>
    <row r="18" spans="11:11" ht="13.2" customHeight="1" x14ac:dyDescent="0.6">
      <c r="K18">
        <v>16</v>
      </c>
    </row>
    <row r="19" spans="11:11" ht="13.2" customHeight="1" x14ac:dyDescent="0.6">
      <c r="K19">
        <v>17</v>
      </c>
    </row>
  </sheetData>
  <sortState xmlns:xlrd2="http://schemas.microsoft.com/office/spreadsheetml/2017/richdata2" ref="A2:A12">
    <sortCondition ref="A2"/>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CFA1C-7E7B-409D-A5CE-B55932A821E0}">
  <dimension ref="A1:B13"/>
  <sheetViews>
    <sheetView zoomScale="114" workbookViewId="0">
      <selection activeCell="I19" sqref="I19"/>
    </sheetView>
  </sheetViews>
  <sheetFormatPr defaultRowHeight="13" x14ac:dyDescent="0.6"/>
  <sheetData>
    <row r="1" spans="1:2" x14ac:dyDescent="0.6">
      <c r="A1" s="108" t="s">
        <v>27</v>
      </c>
      <c r="B1" s="108" t="s">
        <v>530</v>
      </c>
    </row>
    <row r="2" spans="1:2" x14ac:dyDescent="0.6">
      <c r="A2">
        <v>135</v>
      </c>
      <c r="B2">
        <v>0</v>
      </c>
    </row>
    <row r="3" spans="1:2" x14ac:dyDescent="0.6">
      <c r="A3">
        <v>135.5</v>
      </c>
      <c r="B3">
        <v>1</v>
      </c>
    </row>
    <row r="4" spans="1:2" x14ac:dyDescent="0.6">
      <c r="A4">
        <v>136</v>
      </c>
      <c r="B4">
        <v>3</v>
      </c>
    </row>
    <row r="5" spans="1:2" x14ac:dyDescent="0.6">
      <c r="A5">
        <v>136.5</v>
      </c>
      <c r="B5">
        <v>16</v>
      </c>
    </row>
    <row r="6" spans="1:2" x14ac:dyDescent="0.6">
      <c r="A6">
        <v>137</v>
      </c>
      <c r="B6">
        <v>19</v>
      </c>
    </row>
    <row r="7" spans="1:2" x14ac:dyDescent="0.6">
      <c r="A7">
        <v>137.5</v>
      </c>
      <c r="B7">
        <v>11</v>
      </c>
    </row>
    <row r="8" spans="1:2" x14ac:dyDescent="0.6">
      <c r="A8">
        <v>138</v>
      </c>
      <c r="B8">
        <v>7</v>
      </c>
    </row>
    <row r="9" spans="1:2" x14ac:dyDescent="0.6">
      <c r="A9">
        <v>138.5</v>
      </c>
      <c r="B9">
        <v>1</v>
      </c>
    </row>
    <row r="10" spans="1:2" x14ac:dyDescent="0.6">
      <c r="A10">
        <v>139</v>
      </c>
      <c r="B10">
        <v>1</v>
      </c>
    </row>
    <row r="11" spans="1:2" x14ac:dyDescent="0.6">
      <c r="A11">
        <v>139.5</v>
      </c>
      <c r="B11">
        <v>0</v>
      </c>
    </row>
    <row r="12" spans="1:2" x14ac:dyDescent="0.6">
      <c r="A12">
        <v>140</v>
      </c>
      <c r="B12">
        <v>0</v>
      </c>
    </row>
    <row r="13" spans="1:2" ht="13.75" thickBot="1" x14ac:dyDescent="0.75">
      <c r="A13" s="107" t="s">
        <v>529</v>
      </c>
      <c r="B13" s="107">
        <v>0</v>
      </c>
    </row>
  </sheetData>
  <sortState xmlns:xlrd2="http://schemas.microsoft.com/office/spreadsheetml/2017/richdata2" ref="A2:A12">
    <sortCondition ref="A2"/>
  </sortState>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CW623"/>
  <sheetViews>
    <sheetView topLeftCell="A243" zoomScale="67" workbookViewId="0">
      <selection activeCell="D20" sqref="D20"/>
    </sheetView>
  </sheetViews>
  <sheetFormatPr defaultRowHeight="13" x14ac:dyDescent="0.6"/>
  <cols>
    <col min="1" max="1" width="16.08984375" customWidth="1"/>
    <col min="2" max="60" width="9.54296875" customWidth="1"/>
    <col min="61" max="61" width="9.54296875" bestFit="1" customWidth="1"/>
  </cols>
  <sheetData>
    <row r="3" spans="1:101" x14ac:dyDescent="0.6">
      <c r="H3" s="109">
        <f xml:space="preserve"> (14^2)/400</f>
        <v>0.49</v>
      </c>
    </row>
    <row r="4" spans="1:101" x14ac:dyDescent="0.6">
      <c r="H4" s="109">
        <f>SQRT(H3)</f>
        <v>0.7</v>
      </c>
    </row>
    <row r="7" spans="1:101" ht="12.75" customHeight="1" x14ac:dyDescent="0.6">
      <c r="B7" s="114" t="s">
        <v>29</v>
      </c>
      <c r="C7" s="115"/>
      <c r="D7" s="115"/>
      <c r="E7" s="115"/>
      <c r="F7" s="115"/>
      <c r="G7" s="115"/>
      <c r="H7" s="115"/>
      <c r="I7" s="115"/>
      <c r="J7" s="115"/>
      <c r="K7" s="115"/>
      <c r="L7" s="115"/>
      <c r="M7" s="115"/>
      <c r="N7" s="115"/>
      <c r="O7" s="115"/>
      <c r="P7" s="115"/>
      <c r="Q7" s="115"/>
      <c r="R7" s="115"/>
      <c r="S7" s="115"/>
      <c r="T7" s="115"/>
      <c r="U7" s="115"/>
      <c r="V7" s="115"/>
      <c r="W7" s="115"/>
      <c r="X7" s="115"/>
      <c r="Y7" s="115"/>
      <c r="Z7" s="115"/>
      <c r="AA7" s="115"/>
      <c r="AB7" s="115"/>
      <c r="AC7" s="115"/>
      <c r="AD7" s="115"/>
      <c r="AE7" s="115"/>
      <c r="AF7" s="115"/>
      <c r="AG7" s="115"/>
      <c r="AH7" s="115"/>
      <c r="AI7" s="115"/>
      <c r="AJ7" s="115"/>
      <c r="AK7" s="115"/>
      <c r="AL7" s="115"/>
      <c r="AM7" s="115"/>
      <c r="AN7" s="115"/>
      <c r="AO7" s="115"/>
      <c r="AP7" s="115"/>
      <c r="AQ7" s="115"/>
      <c r="AR7" s="115"/>
      <c r="AS7" s="115"/>
      <c r="AT7" s="115"/>
      <c r="AU7" s="115"/>
      <c r="AV7" s="115"/>
      <c r="AW7" s="115"/>
      <c r="AX7" s="115"/>
      <c r="AY7" s="115"/>
      <c r="AZ7" s="115"/>
      <c r="BA7" s="115"/>
      <c r="BB7" s="115"/>
      <c r="BC7" s="115"/>
      <c r="BD7" s="115"/>
      <c r="BE7" s="115"/>
      <c r="BF7" s="115"/>
      <c r="BG7" s="115"/>
      <c r="BH7" s="115"/>
      <c r="BI7" s="116"/>
      <c r="BJ7" s="36"/>
      <c r="BK7" s="36"/>
      <c r="BL7" s="36"/>
      <c r="BM7" s="36"/>
      <c r="BN7" s="36"/>
      <c r="BO7" s="36"/>
      <c r="BP7" s="36"/>
      <c r="BQ7" s="36"/>
      <c r="BR7" s="36"/>
      <c r="BS7" s="36"/>
      <c r="BT7" s="36"/>
      <c r="BU7" s="36"/>
      <c r="BV7" s="36"/>
      <c r="BW7" s="36"/>
      <c r="BX7" s="36"/>
      <c r="BY7" s="36"/>
      <c r="BZ7" s="36"/>
      <c r="CA7" s="36"/>
      <c r="CB7" s="36"/>
      <c r="CC7" s="36"/>
      <c r="CD7" s="36"/>
      <c r="CE7" s="36"/>
      <c r="CF7" s="36"/>
      <c r="CG7" s="36"/>
      <c r="CH7" s="36"/>
      <c r="CI7" s="36"/>
      <c r="CJ7" s="36"/>
      <c r="CK7" s="36"/>
      <c r="CL7" s="36"/>
      <c r="CM7" s="36"/>
      <c r="CN7" s="36"/>
      <c r="CO7" s="36"/>
      <c r="CP7" s="36"/>
      <c r="CQ7" s="36"/>
      <c r="CR7" s="36"/>
      <c r="CS7" s="36"/>
      <c r="CT7" s="36"/>
      <c r="CU7" s="36"/>
      <c r="CV7" s="36"/>
      <c r="CW7" s="36"/>
    </row>
    <row r="8" spans="1:101" ht="12.75" customHeight="1" x14ac:dyDescent="0.6">
      <c r="B8" s="117"/>
      <c r="C8" s="118"/>
      <c r="D8" s="118"/>
      <c r="E8" s="118"/>
      <c r="F8" s="118"/>
      <c r="G8" s="118"/>
      <c r="H8" s="118"/>
      <c r="I8" s="118"/>
      <c r="J8" s="118"/>
      <c r="K8" s="118"/>
      <c r="L8" s="118"/>
      <c r="M8" s="118"/>
      <c r="N8" s="118"/>
      <c r="O8" s="118"/>
      <c r="P8" s="118"/>
      <c r="Q8" s="118"/>
      <c r="R8" s="118"/>
      <c r="S8" s="118"/>
      <c r="T8" s="118"/>
      <c r="U8" s="118"/>
      <c r="V8" s="118"/>
      <c r="W8" s="118"/>
      <c r="X8" s="118"/>
      <c r="Y8" s="118"/>
      <c r="Z8" s="118"/>
      <c r="AA8" s="118"/>
      <c r="AB8" s="118"/>
      <c r="AC8" s="118"/>
      <c r="AD8" s="118"/>
      <c r="AE8" s="118"/>
      <c r="AF8" s="118"/>
      <c r="AG8" s="118"/>
      <c r="AH8" s="118"/>
      <c r="AI8" s="118"/>
      <c r="AJ8" s="118"/>
      <c r="AK8" s="118"/>
      <c r="AL8" s="118"/>
      <c r="AM8" s="118"/>
      <c r="AN8" s="118"/>
      <c r="AO8" s="118"/>
      <c r="AP8" s="118"/>
      <c r="AQ8" s="118"/>
      <c r="AR8" s="118"/>
      <c r="AS8" s="118"/>
      <c r="AT8" s="118"/>
      <c r="AU8" s="118"/>
      <c r="AV8" s="118"/>
      <c r="AW8" s="118"/>
      <c r="AX8" s="118"/>
      <c r="AY8" s="118"/>
      <c r="AZ8" s="118"/>
      <c r="BA8" s="118"/>
      <c r="BB8" s="118"/>
      <c r="BC8" s="118"/>
      <c r="BD8" s="118"/>
      <c r="BE8" s="118"/>
      <c r="BF8" s="118"/>
      <c r="BG8" s="118"/>
      <c r="BH8" s="118"/>
      <c r="BI8" s="119"/>
      <c r="BJ8" s="36"/>
      <c r="BK8" s="36"/>
      <c r="BL8" s="36"/>
      <c r="BM8" s="36"/>
      <c r="BN8" s="36"/>
      <c r="BO8" s="36"/>
      <c r="BP8" s="36"/>
      <c r="BQ8" s="36"/>
      <c r="BR8" s="36"/>
      <c r="BS8" s="36"/>
      <c r="BT8" s="36"/>
      <c r="BU8" s="36"/>
      <c r="BV8" s="36"/>
      <c r="BW8" s="36"/>
      <c r="BX8" s="36"/>
      <c r="BY8" s="36"/>
      <c r="BZ8" s="36"/>
      <c r="CA8" s="36"/>
      <c r="CB8" s="36"/>
      <c r="CC8" s="36"/>
      <c r="CD8" s="36"/>
      <c r="CE8" s="36"/>
      <c r="CF8" s="36"/>
      <c r="CG8" s="36"/>
      <c r="CH8" s="36"/>
      <c r="CI8" s="36"/>
      <c r="CJ8" s="36"/>
      <c r="CK8" s="36"/>
      <c r="CL8" s="36"/>
      <c r="CM8" s="36"/>
      <c r="CN8" s="36"/>
      <c r="CO8" s="36"/>
      <c r="CP8" s="36"/>
      <c r="CQ8" s="36"/>
      <c r="CR8" s="36"/>
      <c r="CS8" s="36"/>
      <c r="CT8" s="36"/>
      <c r="CU8" s="36"/>
      <c r="CV8" s="36"/>
      <c r="CW8" s="36"/>
    </row>
    <row r="9" spans="1:101" ht="13.75" thickBot="1" x14ac:dyDescent="0.75">
      <c r="B9" s="37" t="s">
        <v>30</v>
      </c>
      <c r="C9" s="38" t="s">
        <v>31</v>
      </c>
      <c r="D9" s="38" t="s">
        <v>32</v>
      </c>
      <c r="E9" s="38" t="s">
        <v>33</v>
      </c>
      <c r="F9" s="38" t="s">
        <v>34</v>
      </c>
      <c r="G9" s="38" t="s">
        <v>35</v>
      </c>
      <c r="H9" s="38" t="s">
        <v>36</v>
      </c>
      <c r="I9" s="38" t="s">
        <v>37</v>
      </c>
      <c r="J9" s="38" t="s">
        <v>38</v>
      </c>
      <c r="K9" s="38" t="s">
        <v>39</v>
      </c>
      <c r="L9" s="38" t="s">
        <v>40</v>
      </c>
      <c r="M9" s="38" t="s">
        <v>41</v>
      </c>
      <c r="N9" s="38" t="s">
        <v>42</v>
      </c>
      <c r="O9" s="38" t="s">
        <v>43</v>
      </c>
      <c r="P9" s="38" t="s">
        <v>44</v>
      </c>
      <c r="Q9" s="38" t="s">
        <v>45</v>
      </c>
      <c r="R9" s="38" t="s">
        <v>46</v>
      </c>
      <c r="S9" s="38" t="s">
        <v>47</v>
      </c>
      <c r="T9" s="38" t="s">
        <v>48</v>
      </c>
      <c r="U9" s="38" t="s">
        <v>49</v>
      </c>
      <c r="V9" s="38" t="s">
        <v>50</v>
      </c>
      <c r="W9" s="38" t="s">
        <v>51</v>
      </c>
      <c r="X9" s="38" t="s">
        <v>52</v>
      </c>
      <c r="Y9" s="38" t="s">
        <v>53</v>
      </c>
      <c r="Z9" s="38" t="s">
        <v>54</v>
      </c>
      <c r="AA9" s="38" t="s">
        <v>55</v>
      </c>
      <c r="AB9" s="38" t="s">
        <v>56</v>
      </c>
      <c r="AC9" s="38" t="s">
        <v>57</v>
      </c>
      <c r="AD9" s="38" t="s">
        <v>58</v>
      </c>
      <c r="AE9" s="38" t="s">
        <v>59</v>
      </c>
      <c r="AF9" s="38" t="s">
        <v>60</v>
      </c>
      <c r="AG9" s="38" t="s">
        <v>61</v>
      </c>
      <c r="AH9" s="38" t="s">
        <v>62</v>
      </c>
      <c r="AI9" s="38" t="s">
        <v>63</v>
      </c>
      <c r="AJ9" s="38" t="s">
        <v>64</v>
      </c>
      <c r="AK9" s="38" t="s">
        <v>65</v>
      </c>
      <c r="AL9" s="38" t="s">
        <v>66</v>
      </c>
      <c r="AM9" s="38" t="s">
        <v>67</v>
      </c>
      <c r="AN9" s="38" t="s">
        <v>68</v>
      </c>
      <c r="AO9" s="38" t="s">
        <v>69</v>
      </c>
      <c r="AP9" s="38" t="s">
        <v>70</v>
      </c>
      <c r="AQ9" s="38" t="s">
        <v>71</v>
      </c>
      <c r="AR9" s="38" t="s">
        <v>72</v>
      </c>
      <c r="AS9" s="38" t="s">
        <v>73</v>
      </c>
      <c r="AT9" s="38" t="s">
        <v>74</v>
      </c>
      <c r="AU9" s="38" t="s">
        <v>75</v>
      </c>
      <c r="AV9" s="38" t="s">
        <v>76</v>
      </c>
      <c r="AW9" s="38" t="s">
        <v>77</v>
      </c>
      <c r="AX9" s="38" t="s">
        <v>78</v>
      </c>
      <c r="AY9" s="38" t="s">
        <v>79</v>
      </c>
      <c r="AZ9" s="38" t="s">
        <v>80</v>
      </c>
      <c r="BA9" s="38" t="s">
        <v>81</v>
      </c>
      <c r="BB9" s="38" t="s">
        <v>82</v>
      </c>
      <c r="BC9" s="38" t="s">
        <v>83</v>
      </c>
      <c r="BD9" s="38" t="s">
        <v>84</v>
      </c>
      <c r="BE9" s="38" t="s">
        <v>85</v>
      </c>
      <c r="BF9" s="38" t="s">
        <v>86</v>
      </c>
      <c r="BG9" s="38" t="s">
        <v>87</v>
      </c>
      <c r="BH9" s="38" t="s">
        <v>88</v>
      </c>
      <c r="BI9" s="37" t="s">
        <v>89</v>
      </c>
    </row>
    <row r="10" spans="1:101" ht="13.75" thickTop="1" x14ac:dyDescent="0.6">
      <c r="A10" s="39" t="s">
        <v>90</v>
      </c>
      <c r="B10">
        <v>125.355007189966</v>
      </c>
      <c r="C10">
        <v>149.32165232067928</v>
      </c>
      <c r="D10">
        <v>138.03926140582189</v>
      </c>
      <c r="E10">
        <v>143.26054088570527</v>
      </c>
      <c r="F10">
        <v>115.43526216456667</v>
      </c>
      <c r="G10">
        <v>148.03830072679557</v>
      </c>
      <c r="H10">
        <v>133.77317418900202</v>
      </c>
      <c r="I10">
        <v>128.16188519110437</v>
      </c>
      <c r="J10">
        <v>144.18000137567287</v>
      </c>
      <c r="K10">
        <v>132.37578332819976</v>
      </c>
      <c r="L10">
        <v>113.60223016282544</v>
      </c>
      <c r="M10">
        <v>139.71526459982852</v>
      </c>
      <c r="N10">
        <v>150.03001681662863</v>
      </c>
      <c r="O10">
        <v>138.05753315438051</v>
      </c>
      <c r="P10">
        <v>144.5700427260017</v>
      </c>
      <c r="Q10">
        <v>154.07268893369474</v>
      </c>
      <c r="R10">
        <v>158.42894118151162</v>
      </c>
      <c r="S10">
        <v>130.50421830968116</v>
      </c>
      <c r="T10">
        <v>120.17248355306219</v>
      </c>
      <c r="U10">
        <v>148.38664174504811</v>
      </c>
      <c r="V10">
        <v>133.44894614903023</v>
      </c>
      <c r="W10">
        <v>145.19503839011304</v>
      </c>
      <c r="X10">
        <v>141.72612782687065</v>
      </c>
      <c r="Y10">
        <v>151.58365659345873</v>
      </c>
      <c r="Z10">
        <v>119.67679075070191</v>
      </c>
      <c r="AA10">
        <v>147.67089215212036</v>
      </c>
      <c r="AB10">
        <v>133.75997969461605</v>
      </c>
      <c r="AC10">
        <v>126.59637196094263</v>
      </c>
      <c r="AD10">
        <v>126.79016709199641</v>
      </c>
      <c r="AE10">
        <v>136.96734004525933</v>
      </c>
      <c r="AF10">
        <v>131.38398390338989</v>
      </c>
      <c r="AG10">
        <v>158.58931238227524</v>
      </c>
      <c r="AH10">
        <v>117.93852354941191</v>
      </c>
      <c r="AI10">
        <v>133.05709035677137</v>
      </c>
      <c r="AJ10">
        <v>120.47724613267928</v>
      </c>
      <c r="AK10">
        <v>153.65237505221739</v>
      </c>
      <c r="AL10">
        <v>141.88517798657995</v>
      </c>
      <c r="AM10">
        <v>108.97266566217877</v>
      </c>
      <c r="AN10">
        <v>116.85402842459735</v>
      </c>
      <c r="AO10">
        <v>130.79740984295495</v>
      </c>
      <c r="AP10">
        <v>144.3786191023828</v>
      </c>
      <c r="AQ10">
        <v>139.98972281598253</v>
      </c>
      <c r="AR10">
        <v>126.87243770898203</v>
      </c>
      <c r="AS10">
        <v>165.73783159884624</v>
      </c>
      <c r="AT10">
        <v>131.9734387882927</v>
      </c>
      <c r="AU10">
        <v>147.15958559946739</v>
      </c>
      <c r="AV10">
        <v>126.83205841796007</v>
      </c>
      <c r="AW10">
        <v>129.64843836499495</v>
      </c>
      <c r="AX10">
        <v>140.80493247575941</v>
      </c>
      <c r="AY10">
        <v>157.57144229183905</v>
      </c>
      <c r="AZ10">
        <v>135.3495581545867</v>
      </c>
      <c r="BA10">
        <v>127.31267861937522</v>
      </c>
      <c r="BB10">
        <v>147.81031768990215</v>
      </c>
      <c r="BC10">
        <v>159.47195880045183</v>
      </c>
      <c r="BD10">
        <v>121.05414316948736</v>
      </c>
      <c r="BE10">
        <v>115.13209120067768</v>
      </c>
      <c r="BF10">
        <v>148.50330717791803</v>
      </c>
      <c r="BG10">
        <v>141.11706423619762</v>
      </c>
      <c r="BH10">
        <v>144.95473624748411</v>
      </c>
      <c r="BI10">
        <v>129.44854734570254</v>
      </c>
    </row>
    <row r="11" spans="1:101" x14ac:dyDescent="0.6">
      <c r="A11" s="40" t="s">
        <v>91</v>
      </c>
      <c r="B11">
        <v>145.07711558081792</v>
      </c>
      <c r="C11">
        <v>116.51641489635222</v>
      </c>
      <c r="D11">
        <v>129.9904765849642</v>
      </c>
      <c r="E11">
        <v>144.45996658224612</v>
      </c>
      <c r="F11">
        <v>144.88435499998741</v>
      </c>
      <c r="G11">
        <v>117.07176145620178</v>
      </c>
      <c r="H11">
        <v>132.18988261115737</v>
      </c>
      <c r="I11">
        <v>123.21613030991284</v>
      </c>
      <c r="J11">
        <v>153.46058535698103</v>
      </c>
      <c r="K11">
        <v>141.37161133959307</v>
      </c>
      <c r="L11">
        <v>138.67956841323758</v>
      </c>
      <c r="M11">
        <v>129.52892393997172</v>
      </c>
      <c r="N11">
        <v>110.70014170883223</v>
      </c>
      <c r="O11">
        <v>145.40697794046719</v>
      </c>
      <c r="P11">
        <v>158.62808414141182</v>
      </c>
      <c r="Q11">
        <v>158.36355760740116</v>
      </c>
      <c r="R11">
        <v>157.10987373068929</v>
      </c>
      <c r="S11">
        <v>151.31005784979789</v>
      </c>
      <c r="T11">
        <v>134.63097548566293</v>
      </c>
      <c r="U11">
        <v>117.64200553926639</v>
      </c>
      <c r="V11">
        <v>101.23066477291286</v>
      </c>
      <c r="W11">
        <v>149.56325958820526</v>
      </c>
      <c r="X11">
        <v>139.39727569351089</v>
      </c>
      <c r="Y11">
        <v>138.17785930342507</v>
      </c>
      <c r="Z11">
        <v>122.63926510541933</v>
      </c>
      <c r="AA11">
        <v>143.84732185618486</v>
      </c>
      <c r="AB11">
        <v>140.15867282552063</v>
      </c>
      <c r="AC11">
        <v>149.50888999493327</v>
      </c>
      <c r="AD11">
        <v>136.91378217600868</v>
      </c>
      <c r="AE11">
        <v>134.50049482827308</v>
      </c>
      <c r="AF11">
        <v>108.47035173838958</v>
      </c>
      <c r="AG11">
        <v>140.25103428622242</v>
      </c>
      <c r="AH11">
        <v>150.0812986753881</v>
      </c>
      <c r="AI11">
        <v>150.66440301353578</v>
      </c>
      <c r="AJ11">
        <v>138.02745161711937</v>
      </c>
      <c r="AK11">
        <v>125.54765635769581</v>
      </c>
      <c r="AL11">
        <v>140.28404439642327</v>
      </c>
      <c r="AM11">
        <v>140.37218807544559</v>
      </c>
      <c r="AN11">
        <v>131.96430291401339</v>
      </c>
      <c r="AO11">
        <v>136.68457359500462</v>
      </c>
      <c r="AP11">
        <v>119.34732629498467</v>
      </c>
      <c r="AQ11">
        <v>155.11768015613779</v>
      </c>
      <c r="AR11">
        <v>120.8246003491804</v>
      </c>
      <c r="AS11">
        <v>137.92331220002961</v>
      </c>
      <c r="AT11">
        <v>151.99152403994231</v>
      </c>
      <c r="AU11">
        <v>137.78812036008458</v>
      </c>
      <c r="AV11">
        <v>126.47884705557954</v>
      </c>
      <c r="AW11">
        <v>136.87951468938263</v>
      </c>
      <c r="AX11">
        <v>141.20772266807035</v>
      </c>
      <c r="AY11">
        <v>145.26250698082731</v>
      </c>
      <c r="AZ11">
        <v>144.39092229196103</v>
      </c>
      <c r="BA11">
        <v>129.39274529827526</v>
      </c>
      <c r="BB11">
        <v>126.18535311531741</v>
      </c>
      <c r="BC11">
        <v>162.39913111831993</v>
      </c>
      <c r="BD11">
        <v>146.5571112979087</v>
      </c>
      <c r="BE11">
        <v>110.54212609934621</v>
      </c>
      <c r="BF11">
        <v>142.63459025215707</v>
      </c>
      <c r="BG11">
        <v>147.79446519725025</v>
      </c>
      <c r="BH11">
        <v>147.2573903859593</v>
      </c>
      <c r="BI11">
        <v>120.23847194114933</v>
      </c>
    </row>
    <row r="12" spans="1:101" x14ac:dyDescent="0.6">
      <c r="A12" s="40" t="s">
        <v>92</v>
      </c>
      <c r="B12">
        <v>135.93816948315362</v>
      </c>
      <c r="C12">
        <v>144.78664571043919</v>
      </c>
      <c r="D12">
        <v>118.69511400192278</v>
      </c>
      <c r="E12">
        <v>115.27247170789633</v>
      </c>
      <c r="F12">
        <v>166.25924491137266</v>
      </c>
      <c r="G12">
        <v>146.72410362010123</v>
      </c>
      <c r="H12">
        <v>131.93802533834241</v>
      </c>
      <c r="I12">
        <v>142.18222122991574</v>
      </c>
      <c r="J12">
        <v>133.12946112392819</v>
      </c>
      <c r="K12">
        <v>124.91015059396159</v>
      </c>
      <c r="L12">
        <v>140.44389036399662</v>
      </c>
      <c r="M12">
        <v>141.63214291812619</v>
      </c>
      <c r="N12">
        <v>128.59302205953281</v>
      </c>
      <c r="O12">
        <v>125.7248350205482</v>
      </c>
      <c r="P12">
        <v>102.65573383122683</v>
      </c>
      <c r="Q12">
        <v>142.67177039556555</v>
      </c>
      <c r="R12">
        <v>137.50078597269021</v>
      </c>
      <c r="S12">
        <v>126.80134023440769</v>
      </c>
      <c r="T12">
        <v>139.46251602220582</v>
      </c>
      <c r="U12">
        <v>136.70278167893412</v>
      </c>
      <c r="V12">
        <v>125.04642473260174</v>
      </c>
      <c r="W12">
        <v>132.54735950368922</v>
      </c>
      <c r="X12">
        <v>131.37702854265808</v>
      </c>
      <c r="Y12">
        <v>128.21541122804047</v>
      </c>
      <c r="Z12">
        <v>136.83238694767351</v>
      </c>
      <c r="AA12">
        <v>154.61718067427864</v>
      </c>
      <c r="AB12">
        <v>144.5985644798493</v>
      </c>
      <c r="AC12">
        <v>153.71992322371807</v>
      </c>
      <c r="AD12">
        <v>117.93311205593636</v>
      </c>
      <c r="AE12">
        <v>117.91413999645738</v>
      </c>
      <c r="AF12">
        <v>130.46960066759493</v>
      </c>
      <c r="AG12">
        <v>127.28952061053133</v>
      </c>
      <c r="AH12">
        <v>120.5137259651674</v>
      </c>
      <c r="AI12">
        <v>136.49706534607685</v>
      </c>
      <c r="AJ12">
        <v>120.21650764410151</v>
      </c>
      <c r="AK12">
        <v>134.25745510659181</v>
      </c>
      <c r="AL12">
        <v>128.52493273868458</v>
      </c>
      <c r="AM12">
        <v>150.4538322527078</v>
      </c>
      <c r="AN12">
        <v>114.63608007517178</v>
      </c>
      <c r="AO12">
        <v>136.71134457155131</v>
      </c>
      <c r="AP12">
        <v>157.7688663067529</v>
      </c>
      <c r="AQ12">
        <v>142.62413333682343</v>
      </c>
      <c r="AR12">
        <v>166.06239387812093</v>
      </c>
      <c r="AS12">
        <v>120.58420270960778</v>
      </c>
      <c r="AT12">
        <v>106.47612089570612</v>
      </c>
      <c r="AU12">
        <v>157.36867044807877</v>
      </c>
      <c r="AV12">
        <v>129.92970869646524</v>
      </c>
      <c r="AW12">
        <v>140.9440237742383</v>
      </c>
      <c r="AX12">
        <v>136.50777691992698</v>
      </c>
      <c r="AY12">
        <v>142.33277216163697</v>
      </c>
      <c r="AZ12">
        <v>151.43706878490048</v>
      </c>
      <c r="BA12">
        <v>138.18968500828487</v>
      </c>
      <c r="BB12">
        <v>116.57867890363559</v>
      </c>
      <c r="BC12">
        <v>149.7000430438784</v>
      </c>
      <c r="BD12">
        <v>139.55065970122814</v>
      </c>
      <c r="BE12">
        <v>141.09470203521778</v>
      </c>
      <c r="BF12">
        <v>126.7426096140407</v>
      </c>
      <c r="BG12">
        <v>142.59744194106315</v>
      </c>
      <c r="BH12">
        <v>138.22945948533015</v>
      </c>
      <c r="BI12">
        <v>110.57408574316651</v>
      </c>
    </row>
    <row r="13" spans="1:101" x14ac:dyDescent="0.6">
      <c r="A13" s="40" t="s">
        <v>93</v>
      </c>
      <c r="B13">
        <v>154.53709057084052</v>
      </c>
      <c r="C13">
        <v>137.12798182069673</v>
      </c>
      <c r="D13">
        <v>149.23669187311316</v>
      </c>
      <c r="E13">
        <v>146.93238245428074</v>
      </c>
      <c r="F13">
        <v>105.11751771019772</v>
      </c>
      <c r="G13">
        <v>130.02808646461926</v>
      </c>
      <c r="H13">
        <v>142.86529495194554</v>
      </c>
      <c r="I13">
        <v>124.23517819598783</v>
      </c>
      <c r="J13">
        <v>134.80896587253665</v>
      </c>
      <c r="K13">
        <v>118.23459590715356</v>
      </c>
      <c r="L13">
        <v>147.92177853934118</v>
      </c>
      <c r="M13">
        <v>137.20939296518918</v>
      </c>
      <c r="N13">
        <v>124.76961092517013</v>
      </c>
      <c r="O13">
        <v>129.46586412482429</v>
      </c>
      <c r="P13">
        <v>149.81358890992124</v>
      </c>
      <c r="Q13">
        <v>129.13573119050125</v>
      </c>
      <c r="R13">
        <v>140.72498561773682</v>
      </c>
      <c r="S13">
        <v>135.73506340009044</v>
      </c>
      <c r="T13">
        <v>112.3064003016334</v>
      </c>
      <c r="U13">
        <v>140.17075318889692</v>
      </c>
      <c r="V13">
        <v>134.0234239299316</v>
      </c>
      <c r="W13">
        <v>118.1924499226734</v>
      </c>
      <c r="X13">
        <v>131.54957560374169</v>
      </c>
      <c r="Y13">
        <v>107.43911207583733</v>
      </c>
      <c r="Z13">
        <v>130.21538780350238</v>
      </c>
      <c r="AA13">
        <v>118.60410541458987</v>
      </c>
      <c r="AB13">
        <v>137.12583313946379</v>
      </c>
      <c r="AC13">
        <v>127.1432511251187</v>
      </c>
      <c r="AD13">
        <v>168.09049430349842</v>
      </c>
      <c r="AE13">
        <v>149.97561539104208</v>
      </c>
      <c r="AF13">
        <v>146.46538648349815</v>
      </c>
      <c r="AG13">
        <v>124.22543750773184</v>
      </c>
      <c r="AH13">
        <v>124.63569237780757</v>
      </c>
      <c r="AI13">
        <v>161.24470039841253</v>
      </c>
      <c r="AJ13">
        <v>144.44885710446397</v>
      </c>
      <c r="AK13">
        <v>137.34006461646641</v>
      </c>
      <c r="AL13">
        <v>152.5367797560757</v>
      </c>
      <c r="AM13">
        <v>128.37134182092268</v>
      </c>
      <c r="AN13">
        <v>145.37879042592249</v>
      </c>
      <c r="AO13">
        <v>141.30081627200707</v>
      </c>
      <c r="AP13">
        <v>153.06732894288143</v>
      </c>
      <c r="AQ13">
        <v>140.23343101626961</v>
      </c>
      <c r="AR13">
        <v>140.95182269130601</v>
      </c>
      <c r="AS13">
        <v>145.38262621982722</v>
      </c>
      <c r="AT13">
        <v>129.92361280822661</v>
      </c>
      <c r="AU13">
        <v>160.96183845121413</v>
      </c>
      <c r="AV13">
        <v>150.30839040747378</v>
      </c>
      <c r="AW13">
        <v>126.85157162678661</v>
      </c>
      <c r="AX13">
        <v>165.9434683509171</v>
      </c>
      <c r="AY13">
        <v>128.14619186002528</v>
      </c>
      <c r="AZ13">
        <v>120.9285328562255</v>
      </c>
      <c r="BA13">
        <v>117.03037944727112</v>
      </c>
      <c r="BB13">
        <v>119.28073309292085</v>
      </c>
      <c r="BC13">
        <v>133.80066139262635</v>
      </c>
      <c r="BD13">
        <v>146.92136847344227</v>
      </c>
      <c r="BE13">
        <v>120.34978954517283</v>
      </c>
      <c r="BF13">
        <v>142.25570612808224</v>
      </c>
      <c r="BG13">
        <v>128.86210061452584</v>
      </c>
      <c r="BH13">
        <v>123.16736320400378</v>
      </c>
      <c r="BI13">
        <v>130.4970560389047</v>
      </c>
    </row>
    <row r="14" spans="1:101" x14ac:dyDescent="0.6">
      <c r="A14" s="40" t="s">
        <v>94</v>
      </c>
      <c r="B14">
        <v>136.05521690379828</v>
      </c>
      <c r="C14">
        <v>137.3304194251541</v>
      </c>
      <c r="D14">
        <v>128.4656928012846</v>
      </c>
      <c r="E14">
        <v>150.51514129055431</v>
      </c>
      <c r="F14">
        <v>145.65714810061036</v>
      </c>
      <c r="G14">
        <v>133.76876541343518</v>
      </c>
      <c r="H14">
        <v>132.60589913016884</v>
      </c>
      <c r="I14">
        <v>141.07011157221859</v>
      </c>
      <c r="J14">
        <v>139.17694832826965</v>
      </c>
      <c r="K14">
        <v>166.63091901619919</v>
      </c>
      <c r="L14">
        <v>144.28893155610422</v>
      </c>
      <c r="M14">
        <v>149.14125859405613</v>
      </c>
      <c r="N14">
        <v>141.84194970340468</v>
      </c>
      <c r="O14">
        <v>134.4046795614413</v>
      </c>
      <c r="P14">
        <v>137.64013192968559</v>
      </c>
      <c r="Q14">
        <v>135.92529331191326</v>
      </c>
      <c r="R14">
        <v>139.41900124819949</v>
      </c>
      <c r="S14">
        <v>106.98594724573195</v>
      </c>
      <c r="T14">
        <v>121.21292275452288</v>
      </c>
      <c r="U14">
        <v>151.38429080735659</v>
      </c>
      <c r="V14">
        <v>145.74551460583461</v>
      </c>
      <c r="W14">
        <v>148.76805653813062</v>
      </c>
      <c r="X14">
        <v>133.27280203640112</v>
      </c>
      <c r="Y14">
        <v>150.79606146656442</v>
      </c>
      <c r="Z14">
        <v>137.08406914275838</v>
      </c>
      <c r="AA14">
        <v>171.04835297260433</v>
      </c>
      <c r="AB14">
        <v>124.35480403411202</v>
      </c>
      <c r="AC14">
        <v>148.26481947721913</v>
      </c>
      <c r="AD14">
        <v>135.25784925633343</v>
      </c>
      <c r="AE14">
        <v>136.39631607048796</v>
      </c>
      <c r="AF14">
        <v>136.16145725364913</v>
      </c>
      <c r="AG14">
        <v>130.31637582145049</v>
      </c>
      <c r="AH14">
        <v>139.11950691664242</v>
      </c>
      <c r="AI14">
        <v>131.84644376934739</v>
      </c>
      <c r="AJ14">
        <v>134.21594576840289</v>
      </c>
      <c r="AK14">
        <v>128.09118562046206</v>
      </c>
      <c r="AL14">
        <v>159.33711711596698</v>
      </c>
      <c r="AM14">
        <v>151.17531166225672</v>
      </c>
      <c r="AN14">
        <v>120.03939264587825</v>
      </c>
      <c r="AO14">
        <v>136.31484126136638</v>
      </c>
      <c r="AP14">
        <v>121.29154857149115</v>
      </c>
      <c r="AQ14">
        <v>140.57871613232419</v>
      </c>
      <c r="AR14">
        <v>132.86168769383221</v>
      </c>
      <c r="AS14">
        <v>140.08401013171533</v>
      </c>
      <c r="AT14">
        <v>134.5157425069483</v>
      </c>
      <c r="AU14">
        <v>145.06952357379487</v>
      </c>
      <c r="AV14">
        <v>132.97232090309262</v>
      </c>
      <c r="AW14">
        <v>131.1884379950352</v>
      </c>
      <c r="AX14">
        <v>134.33928007117356</v>
      </c>
      <c r="AY14">
        <v>132.76986738247797</v>
      </c>
      <c r="AZ14">
        <v>127.53326064313296</v>
      </c>
      <c r="BA14">
        <v>148.54389337898465</v>
      </c>
      <c r="BB14">
        <v>120.04833752627019</v>
      </c>
      <c r="BC14">
        <v>139.73710156761808</v>
      </c>
      <c r="BD14">
        <v>139.90103798761265</v>
      </c>
      <c r="BE14">
        <v>156.52084858203307</v>
      </c>
      <c r="BF14">
        <v>145.41211885926896</v>
      </c>
      <c r="BG14">
        <v>146.59636054176372</v>
      </c>
      <c r="BH14">
        <v>120.56290689116577</v>
      </c>
      <c r="BI14">
        <v>147.43186330207391</v>
      </c>
    </row>
    <row r="15" spans="1:101" x14ac:dyDescent="0.6">
      <c r="A15" s="40" t="s">
        <v>95</v>
      </c>
      <c r="B15">
        <v>147.06088950816775</v>
      </c>
      <c r="C15">
        <v>150.87459178658901</v>
      </c>
      <c r="D15">
        <v>128.98352497842279</v>
      </c>
      <c r="E15">
        <v>163.01756932563148</v>
      </c>
      <c r="F15">
        <v>128.57249021664029</v>
      </c>
      <c r="G15">
        <v>138.3036606105743</v>
      </c>
      <c r="H15">
        <v>157.82374521705788</v>
      </c>
      <c r="I15">
        <v>137.95014684120542</v>
      </c>
      <c r="J15">
        <v>155.23463207983878</v>
      </c>
      <c r="K15">
        <v>129.08551571427961</v>
      </c>
      <c r="L15">
        <v>118.94643012539018</v>
      </c>
      <c r="M15">
        <v>148.5288366941968</v>
      </c>
      <c r="N15">
        <v>147.04841124085942</v>
      </c>
      <c r="O15">
        <v>148.9798050945974</v>
      </c>
      <c r="P15">
        <v>168.49412805214524</v>
      </c>
      <c r="Q15">
        <v>140.15427996611106</v>
      </c>
      <c r="R15">
        <v>141.38286406279076</v>
      </c>
      <c r="S15">
        <v>141.23910933022853</v>
      </c>
      <c r="T15">
        <v>101.8398079443723</v>
      </c>
      <c r="U15">
        <v>126.01275830576196</v>
      </c>
      <c r="V15">
        <v>136.24406210993766</v>
      </c>
      <c r="W15">
        <v>136.68457359500462</v>
      </c>
      <c r="X15">
        <v>120.69867171277292</v>
      </c>
      <c r="Y15">
        <v>137.86751015260234</v>
      </c>
      <c r="Z15">
        <v>108.90874637453817</v>
      </c>
      <c r="AA15">
        <v>121.45131495827809</v>
      </c>
      <c r="AB15">
        <v>130.74537992480327</v>
      </c>
      <c r="AC15">
        <v>142.2465065891738</v>
      </c>
      <c r="AD15">
        <v>112.74091139540542</v>
      </c>
      <c r="AE15">
        <v>121.81901002378436</v>
      </c>
      <c r="AF15">
        <v>136.37057964416454</v>
      </c>
      <c r="AG15">
        <v>139.94043047688319</v>
      </c>
      <c r="AH15">
        <v>128.83798763624509</v>
      </c>
      <c r="AI15">
        <v>137.66050461100531</v>
      </c>
      <c r="AJ15">
        <v>130.68615590356058</v>
      </c>
      <c r="AK15">
        <v>129.63490963130607</v>
      </c>
      <c r="AL15">
        <v>148.55140580522129</v>
      </c>
      <c r="AM15">
        <v>146.70229848462623</v>
      </c>
      <c r="AN15">
        <v>158.65991645597387</v>
      </c>
      <c r="AO15">
        <v>135.81354597164318</v>
      </c>
      <c r="AP15">
        <v>131.27354168801685</v>
      </c>
      <c r="AQ15">
        <v>148.07194748328766</v>
      </c>
      <c r="AR15">
        <v>134.46022695035208</v>
      </c>
      <c r="AS15">
        <v>137.89649347501108</v>
      </c>
      <c r="AT15">
        <v>149.06342858495191</v>
      </c>
      <c r="AU15">
        <v>148.98910013044951</v>
      </c>
      <c r="AV15">
        <v>120.83711044880329</v>
      </c>
      <c r="AW15">
        <v>126.29756202414865</v>
      </c>
      <c r="AX15">
        <v>126.96820522734197</v>
      </c>
      <c r="AY15">
        <v>130.24546934076352</v>
      </c>
      <c r="AZ15">
        <v>116.49769749538973</v>
      </c>
      <c r="BA15">
        <v>128.18671439646278</v>
      </c>
      <c r="BB15">
        <v>136.65350525599206</v>
      </c>
      <c r="BC15">
        <v>130.26230863516685</v>
      </c>
      <c r="BD15">
        <v>118.04353835515212</v>
      </c>
      <c r="BE15">
        <v>128.25579051906243</v>
      </c>
      <c r="BF15">
        <v>109.06727130105719</v>
      </c>
      <c r="BG15">
        <v>111.61754901451059</v>
      </c>
      <c r="BH15">
        <v>124.103169587499</v>
      </c>
      <c r="BI15">
        <v>141.62647676613415</v>
      </c>
    </row>
    <row r="16" spans="1:101" x14ac:dyDescent="0.6">
      <c r="A16" s="40" t="s">
        <v>96</v>
      </c>
      <c r="B16">
        <v>152.97867594682612</v>
      </c>
      <c r="C16">
        <v>121.04182406375185</v>
      </c>
      <c r="D16">
        <v>140.02150738207274</v>
      </c>
      <c r="E16">
        <v>137.82245151133975</v>
      </c>
      <c r="F16">
        <v>131.55651504831621</v>
      </c>
      <c r="G16">
        <v>145.25103143142769</v>
      </c>
      <c r="H16">
        <v>127.66342297737719</v>
      </c>
      <c r="I16">
        <v>141.03885223931866</v>
      </c>
      <c r="J16">
        <v>135.71785803406965</v>
      </c>
      <c r="K16">
        <v>127.47935261842213</v>
      </c>
      <c r="L16">
        <v>168.17937012575567</v>
      </c>
      <c r="M16">
        <v>144.3490946306265</v>
      </c>
      <c r="N16">
        <v>142.26488975083339</v>
      </c>
      <c r="O16">
        <v>134.39705572210369</v>
      </c>
      <c r="P16">
        <v>119.16559561114991</v>
      </c>
      <c r="Q16">
        <v>156.83433321584016</v>
      </c>
      <c r="R16">
        <v>146.8526425063028</v>
      </c>
      <c r="S16">
        <v>131.40835154018714</v>
      </c>
      <c r="T16">
        <v>149.43246060766978</v>
      </c>
      <c r="U16">
        <v>143.44693500362337</v>
      </c>
      <c r="V16">
        <v>159.95103513461072</v>
      </c>
      <c r="W16">
        <v>108.57196048647165</v>
      </c>
      <c r="X16">
        <v>124.45593529747566</v>
      </c>
      <c r="Y16">
        <v>157.48670467047486</v>
      </c>
      <c r="Z16">
        <v>132.57101091340883</v>
      </c>
      <c r="AA16">
        <v>131.79368170796079</v>
      </c>
      <c r="AB16">
        <v>154.39250819809968</v>
      </c>
      <c r="AC16">
        <v>110.76864484976977</v>
      </c>
      <c r="AD16">
        <v>130.91060555353761</v>
      </c>
      <c r="AE16">
        <v>153.52488663239637</v>
      </c>
      <c r="AF16">
        <v>140.12462816509651</v>
      </c>
      <c r="AG16">
        <v>146.82248138825526</v>
      </c>
      <c r="AH16">
        <v>148.83067070087418</v>
      </c>
      <c r="AI16">
        <v>126.50297595001757</v>
      </c>
      <c r="AJ16">
        <v>122.68271621479653</v>
      </c>
      <c r="AK16">
        <v>143.31029479336576</v>
      </c>
      <c r="AL16">
        <v>164.74708264041692</v>
      </c>
      <c r="AM16">
        <v>143.58656745144981</v>
      </c>
      <c r="AN16">
        <v>141.19204525314854</v>
      </c>
      <c r="AO16">
        <v>136.85595877660671</v>
      </c>
      <c r="AP16">
        <v>147.45732915372355</v>
      </c>
      <c r="AQ16">
        <v>147.8637959783664</v>
      </c>
      <c r="AR16">
        <v>109.52260072855279</v>
      </c>
      <c r="AS16">
        <v>141.66607616544934</v>
      </c>
      <c r="AT16">
        <v>152.42231075291056</v>
      </c>
      <c r="AU16">
        <v>130.5602272671531</v>
      </c>
      <c r="AV16">
        <v>109.58117218734697</v>
      </c>
      <c r="AW16">
        <v>137.48900801630225</v>
      </c>
      <c r="AX16">
        <v>128.95953932940029</v>
      </c>
      <c r="AY16">
        <v>144.37124992156168</v>
      </c>
      <c r="AZ16">
        <v>136.28265879134415</v>
      </c>
      <c r="BA16">
        <v>157.29182724072598</v>
      </c>
      <c r="BB16">
        <v>118.64465978334192</v>
      </c>
      <c r="BC16">
        <v>167.59340087929741</v>
      </c>
      <c r="BD16">
        <v>151.80473201809218</v>
      </c>
      <c r="BE16">
        <v>158.0266443900764</v>
      </c>
      <c r="BF16">
        <v>125.62230313534383</v>
      </c>
      <c r="BG16">
        <v>142.12834503751947</v>
      </c>
      <c r="BH16">
        <v>143.94041546012159</v>
      </c>
      <c r="BI16">
        <v>140.9117298911151</v>
      </c>
    </row>
    <row r="17" spans="1:61" x14ac:dyDescent="0.6">
      <c r="A17" s="40" t="s">
        <v>97</v>
      </c>
      <c r="B17">
        <v>149.92633896810003</v>
      </c>
      <c r="C17">
        <v>129.73312823788729</v>
      </c>
      <c r="D17">
        <v>156.36076387210051</v>
      </c>
      <c r="E17">
        <v>125.43353750999086</v>
      </c>
      <c r="F17">
        <v>139.17368551602704</v>
      </c>
      <c r="G17">
        <v>136.22688857623143</v>
      </c>
      <c r="H17">
        <v>130.24066266126465</v>
      </c>
      <c r="I17">
        <v>154.71926690707915</v>
      </c>
      <c r="J17">
        <v>150.07633283431642</v>
      </c>
      <c r="K17">
        <v>142.70433485336252</v>
      </c>
      <c r="L17">
        <v>153.65893250901718</v>
      </c>
      <c r="M17">
        <v>149.44834493263625</v>
      </c>
      <c r="N17">
        <v>132.45940681855427</v>
      </c>
      <c r="O17">
        <v>142.49088326806668</v>
      </c>
      <c r="P17">
        <v>133.75227627449203</v>
      </c>
      <c r="Q17">
        <v>134.89024968777085</v>
      </c>
      <c r="R17">
        <v>144.22034883438027</v>
      </c>
      <c r="S17">
        <v>141.30419049735065</v>
      </c>
      <c r="T17">
        <v>105.38363585993648</v>
      </c>
      <c r="U17">
        <v>120.11945091700181</v>
      </c>
      <c r="V17">
        <v>124.77900145796593</v>
      </c>
      <c r="W17">
        <v>143.46122771286173</v>
      </c>
      <c r="X17">
        <v>161.01760866632685</v>
      </c>
      <c r="Y17">
        <v>145.25994447950507</v>
      </c>
      <c r="Z17">
        <v>142.91912339586997</v>
      </c>
      <c r="AA17">
        <v>136.52706730255159</v>
      </c>
      <c r="AB17">
        <v>136.82489043759415</v>
      </c>
      <c r="AC17">
        <v>129.12946022453252</v>
      </c>
      <c r="AD17">
        <v>125.99381807859754</v>
      </c>
      <c r="AE17">
        <v>146.124939879257</v>
      </c>
      <c r="AF17">
        <v>112.11642504832707</v>
      </c>
      <c r="AG17">
        <v>139.76220134765026</v>
      </c>
      <c r="AH17">
        <v>109.15309122111648</v>
      </c>
      <c r="AI17">
        <v>161.31212124065496</v>
      </c>
      <c r="AJ17">
        <v>134.50593815406319</v>
      </c>
      <c r="AK17">
        <v>134.15037120040506</v>
      </c>
      <c r="AL17">
        <v>113.70975972141605</v>
      </c>
      <c r="AM17">
        <v>135.33122274139896</v>
      </c>
      <c r="AN17">
        <v>140.72831209460855</v>
      </c>
      <c r="AO17">
        <v>150.75261035718722</v>
      </c>
      <c r="AP17">
        <v>125.86056800984079</v>
      </c>
      <c r="AQ17">
        <v>159.7441887545865</v>
      </c>
      <c r="AR17">
        <v>134.01794877182692</v>
      </c>
      <c r="AS17">
        <v>144.85675638326211</v>
      </c>
      <c r="AT17">
        <v>116.50081706221681</v>
      </c>
      <c r="AU17">
        <v>144.01802264302387</v>
      </c>
      <c r="AV17">
        <v>154.88272584235528</v>
      </c>
      <c r="AW17">
        <v>118.48664417385589</v>
      </c>
      <c r="AX17">
        <v>137.04230514605297</v>
      </c>
      <c r="AY17">
        <v>136.90200421962072</v>
      </c>
      <c r="AZ17">
        <v>147.8580024971161</v>
      </c>
      <c r="BA17">
        <v>149.54244125448167</v>
      </c>
      <c r="BB17">
        <v>135.4357918947353</v>
      </c>
      <c r="BC17">
        <v>141.02322257286869</v>
      </c>
      <c r="BD17">
        <v>136.41025862426613</v>
      </c>
      <c r="BE17">
        <v>140.54110625266912</v>
      </c>
      <c r="BF17">
        <v>129.76863718478126</v>
      </c>
      <c r="BG17">
        <v>150.57157998427283</v>
      </c>
      <c r="BH17">
        <v>134.39379290986108</v>
      </c>
      <c r="BI17">
        <v>128.731110640103</v>
      </c>
    </row>
    <row r="18" spans="1:61" x14ac:dyDescent="0.6">
      <c r="A18" s="40" t="s">
        <v>98</v>
      </c>
      <c r="B18">
        <v>147.99742803489789</v>
      </c>
      <c r="C18">
        <v>146.41295866141445</v>
      </c>
      <c r="D18">
        <v>155.06095497158822</v>
      </c>
      <c r="E18">
        <v>129.24208295345306</v>
      </c>
      <c r="F18">
        <v>120.65219653351232</v>
      </c>
      <c r="G18">
        <v>138.55881252794643</v>
      </c>
      <c r="H18">
        <v>129.59675860230345</v>
      </c>
      <c r="I18">
        <v>121.69696492975345</v>
      </c>
      <c r="J18">
        <v>130.03050572052598</v>
      </c>
      <c r="K18">
        <v>127.69684690766735</v>
      </c>
      <c r="L18">
        <v>162.55052560637705</v>
      </c>
      <c r="M18">
        <v>156.53218088601716</v>
      </c>
      <c r="N18">
        <v>120.26473360066302</v>
      </c>
      <c r="O18">
        <v>153.14203938515857</v>
      </c>
      <c r="P18">
        <v>136.62993342705886</v>
      </c>
      <c r="Q18">
        <v>141.41211795987329</v>
      </c>
      <c r="R18">
        <v>150.45551936537959</v>
      </c>
      <c r="S18">
        <v>127.98470652825199</v>
      </c>
      <c r="T18">
        <v>143.00473640588461</v>
      </c>
      <c r="U18">
        <v>131.02225739686401</v>
      </c>
      <c r="V18">
        <v>129.30195953714428</v>
      </c>
      <c r="W18">
        <v>123.0991465538973</v>
      </c>
      <c r="X18">
        <v>161.10202796454541</v>
      </c>
      <c r="Y18">
        <v>170.0124021274969</v>
      </c>
      <c r="Z18">
        <v>125.34591906415881</v>
      </c>
      <c r="AA18">
        <v>132.54059513684479</v>
      </c>
      <c r="AB18">
        <v>144.4760100687854</v>
      </c>
      <c r="AC18">
        <v>153.06732894288143</v>
      </c>
      <c r="AD18">
        <v>130.24667896871688</v>
      </c>
      <c r="AE18">
        <v>132.30107288592262</v>
      </c>
      <c r="AF18">
        <v>153.11294464964885</v>
      </c>
      <c r="AG18">
        <v>136.09064626990585</v>
      </c>
      <c r="AH18">
        <v>135.36681126907934</v>
      </c>
      <c r="AI18">
        <v>129.20961399259977</v>
      </c>
      <c r="AJ18">
        <v>142.48508978681639</v>
      </c>
      <c r="AK18">
        <v>153.49696969252545</v>
      </c>
      <c r="AL18">
        <v>161.25908860459458</v>
      </c>
      <c r="AM18">
        <v>147.9290522232186</v>
      </c>
      <c r="AN18">
        <v>140.63849721907172</v>
      </c>
      <c r="AO18">
        <v>132.45375658271951</v>
      </c>
      <c r="AP18">
        <v>138.78101799974684</v>
      </c>
      <c r="AQ18">
        <v>137.48900801630225</v>
      </c>
      <c r="AR18">
        <v>146.24579126149183</v>
      </c>
      <c r="AS18">
        <v>131.52646534336964</v>
      </c>
      <c r="AT18">
        <v>123.33215909649152</v>
      </c>
      <c r="AU18">
        <v>148.67984919447917</v>
      </c>
      <c r="AV18">
        <v>129.01882701527211</v>
      </c>
      <c r="AW18">
        <v>127.83264356158907</v>
      </c>
      <c r="AX18">
        <v>147.47149453370366</v>
      </c>
      <c r="AY18">
        <v>127.47125129436608</v>
      </c>
      <c r="AZ18">
        <v>128.96332737483317</v>
      </c>
      <c r="BA18">
        <v>144.0095234150358</v>
      </c>
      <c r="BB18">
        <v>145.88653175934451</v>
      </c>
      <c r="BC18">
        <v>151.49917363061104</v>
      </c>
      <c r="BD18">
        <v>116.61585904704407</v>
      </c>
      <c r="BE18">
        <v>129.55238435580395</v>
      </c>
      <c r="BF18">
        <v>144.99503595771967</v>
      </c>
      <c r="BG18">
        <v>132.10686393477954</v>
      </c>
      <c r="BH18">
        <v>143.0917341215827</v>
      </c>
      <c r="BI18">
        <v>142.1329288908164</v>
      </c>
    </row>
    <row r="19" spans="1:61" x14ac:dyDescent="0.6">
      <c r="A19" s="40" t="s">
        <v>99</v>
      </c>
      <c r="B19">
        <v>142.74043269807589</v>
      </c>
      <c r="C19">
        <v>135.70171905058669</v>
      </c>
      <c r="D19">
        <v>164.42621290963143</v>
      </c>
      <c r="E19">
        <v>145.49566276883706</v>
      </c>
      <c r="F19">
        <v>156.89586507988861</v>
      </c>
      <c r="G19">
        <v>137.67014980231761</v>
      </c>
      <c r="H19">
        <v>116.13729202991817</v>
      </c>
      <c r="I19">
        <v>128.34285189938964</v>
      </c>
      <c r="J19">
        <v>111.17266058619134</v>
      </c>
      <c r="K19">
        <v>134.47221181678469</v>
      </c>
      <c r="L19">
        <v>130.68733369919937</v>
      </c>
      <c r="M19">
        <v>134.24653662269702</v>
      </c>
      <c r="N19">
        <v>121.46519384742714</v>
      </c>
      <c r="O19">
        <v>133.45446905560675</v>
      </c>
      <c r="P19">
        <v>144.24850451661041</v>
      </c>
      <c r="Q19">
        <v>120.03493612183956</v>
      </c>
      <c r="R19">
        <v>142.24421466252534</v>
      </c>
      <c r="S19">
        <v>119.2854761077906</v>
      </c>
      <c r="T19">
        <v>153.90938915999141</v>
      </c>
      <c r="U19">
        <v>140.62078253601794</v>
      </c>
      <c r="V19">
        <v>123.65452494606143</v>
      </c>
      <c r="W19">
        <v>117.30782990099397</v>
      </c>
      <c r="X19">
        <v>145.61700755194761</v>
      </c>
      <c r="Y19">
        <v>136.01119281275896</v>
      </c>
      <c r="Z19">
        <v>123.39238583564293</v>
      </c>
      <c r="AA19">
        <v>150.70584868709557</v>
      </c>
      <c r="AB19">
        <v>139.27889131565462</v>
      </c>
      <c r="AC19">
        <v>143.21204435446998</v>
      </c>
      <c r="AD19">
        <v>134.7254537952831</v>
      </c>
      <c r="AE19">
        <v>137.31329363991972</v>
      </c>
      <c r="AF19">
        <v>150.65577645628946</v>
      </c>
      <c r="AG19">
        <v>147.99742803489789</v>
      </c>
      <c r="AH19">
        <v>160.19251507287845</v>
      </c>
      <c r="AI19">
        <v>137.73128376243403</v>
      </c>
      <c r="AJ19">
        <v>147.11086624203017</v>
      </c>
      <c r="AK19">
        <v>123.70841705461498</v>
      </c>
      <c r="AL19">
        <v>113.11659637186676</v>
      </c>
      <c r="AM19">
        <v>121.1276758161257</v>
      </c>
      <c r="AN19">
        <v>130.93533926195232</v>
      </c>
      <c r="AO19">
        <v>122.53558725689072</v>
      </c>
      <c r="AP19">
        <v>136.94163545125048</v>
      </c>
      <c r="AQ19">
        <v>128.34802465050598</v>
      </c>
      <c r="AR19">
        <v>131.97686076210812</v>
      </c>
      <c r="AS19">
        <v>152.29135261080228</v>
      </c>
      <c r="AT19">
        <v>139.68470557784894</v>
      </c>
      <c r="AU19">
        <v>140.84050508728251</v>
      </c>
      <c r="AV19">
        <v>166.67128239106387</v>
      </c>
      <c r="AW19">
        <v>166.35512384283356</v>
      </c>
      <c r="AX19">
        <v>137.1451235220884</v>
      </c>
      <c r="AY19">
        <v>125.69516730337637</v>
      </c>
      <c r="AZ19">
        <v>129.17708136711735</v>
      </c>
      <c r="BA19">
        <v>158.03988663293421</v>
      </c>
      <c r="BB19">
        <v>135.45627598915598</v>
      </c>
      <c r="BC19">
        <v>144.71924078435404</v>
      </c>
      <c r="BD19">
        <v>133.33379275110201</v>
      </c>
      <c r="BE19">
        <v>147.08447725325823</v>
      </c>
      <c r="BF19">
        <v>139.07726543521858</v>
      </c>
      <c r="BG19">
        <v>134.23014298069756</v>
      </c>
      <c r="BH19">
        <v>147.67805442289682</v>
      </c>
      <c r="BI19">
        <v>130.86938270617975</v>
      </c>
    </row>
    <row r="20" spans="1:61" x14ac:dyDescent="0.6">
      <c r="A20" s="40" t="s">
        <v>100</v>
      </c>
      <c r="B20">
        <v>161.03161488473415</v>
      </c>
      <c r="C20">
        <v>128.58402943066903</v>
      </c>
      <c r="D20">
        <v>116.12430444557685</v>
      </c>
      <c r="E20">
        <v>160.94795956206508</v>
      </c>
      <c r="F20">
        <v>135.69312432565494</v>
      </c>
      <c r="G20">
        <v>164.87021003314294</v>
      </c>
      <c r="H20">
        <v>124.73975221411092</v>
      </c>
      <c r="I20">
        <v>126.0477101871511</v>
      </c>
      <c r="J20">
        <v>150.28149210166885</v>
      </c>
      <c r="K20">
        <v>131.11247017633286</v>
      </c>
      <c r="L20">
        <v>111.72756149363704</v>
      </c>
      <c r="M20">
        <v>103.38838638318703</v>
      </c>
      <c r="N20">
        <v>123.4523897485924</v>
      </c>
      <c r="O20">
        <v>120.54581293824594</v>
      </c>
      <c r="P20">
        <v>137.04122284735786</v>
      </c>
      <c r="Q20">
        <v>138.86957549885847</v>
      </c>
      <c r="R20">
        <v>138.83284100785386</v>
      </c>
      <c r="S20">
        <v>132.19897073696484</v>
      </c>
      <c r="T20">
        <v>123.52745034632972</v>
      </c>
      <c r="U20">
        <v>137.19223534764023</v>
      </c>
      <c r="V20">
        <v>131.17675553559093</v>
      </c>
      <c r="W20">
        <v>139.42336227529449</v>
      </c>
      <c r="X20">
        <v>133.025862856186</v>
      </c>
      <c r="Y20">
        <v>149.02312887471635</v>
      </c>
      <c r="Z20">
        <v>126.11449438310228</v>
      </c>
      <c r="AA20">
        <v>141.35924448538572</v>
      </c>
      <c r="AB20">
        <v>116.71122866147198</v>
      </c>
      <c r="AC20">
        <v>134.86640728416387</v>
      </c>
      <c r="AD20">
        <v>138.98418774743914</v>
      </c>
      <c r="AE20">
        <v>158.67411366826855</v>
      </c>
      <c r="AF20">
        <v>161.6077797783073</v>
      </c>
      <c r="AG20">
        <v>147.56524070008891</v>
      </c>
      <c r="AH20">
        <v>111.1844385425793</v>
      </c>
      <c r="AI20">
        <v>142.45734792467556</v>
      </c>
      <c r="AJ20">
        <v>141.87037596030859</v>
      </c>
      <c r="AK20">
        <v>140.59199020749656</v>
      </c>
      <c r="AL20">
        <v>120.68180058605503</v>
      </c>
      <c r="AM20">
        <v>129.53016540023964</v>
      </c>
      <c r="AN20">
        <v>119.35916791600175</v>
      </c>
      <c r="AO20">
        <v>139.11299720831448</v>
      </c>
      <c r="AP20">
        <v>134.96820702613331</v>
      </c>
      <c r="AQ20">
        <v>154.63134605425876</v>
      </c>
      <c r="AR20">
        <v>123.84392721770564</v>
      </c>
      <c r="AS20">
        <v>119.17040229064878</v>
      </c>
      <c r="AT20">
        <v>137.15368641470559</v>
      </c>
      <c r="AU20">
        <v>150.47936176898656</v>
      </c>
      <c r="AV20">
        <v>135.35818471183302</v>
      </c>
      <c r="AW20">
        <v>141.7703747441119</v>
      </c>
      <c r="AX20">
        <v>154.32091732264962</v>
      </c>
      <c r="AY20">
        <v>134.61251274321694</v>
      </c>
      <c r="AZ20">
        <v>126.45185325283092</v>
      </c>
      <c r="BA20">
        <v>106.46466126246378</v>
      </c>
      <c r="BB20">
        <v>133.66529447495122</v>
      </c>
      <c r="BC20">
        <v>142.83959035793669</v>
      </c>
      <c r="BD20">
        <v>170.51662599015981</v>
      </c>
      <c r="BE20">
        <v>114.09805029444396</v>
      </c>
      <c r="BF20">
        <v>125.29891865170794</v>
      </c>
      <c r="BG20">
        <v>150.66093329124851</v>
      </c>
      <c r="BH20">
        <v>161.70372237439733</v>
      </c>
      <c r="BI20">
        <v>122.42003595503047</v>
      </c>
    </row>
    <row r="21" spans="1:61" x14ac:dyDescent="0.6">
      <c r="A21" s="40" t="s">
        <v>101</v>
      </c>
      <c r="B21">
        <v>135.3420138960355</v>
      </c>
      <c r="C21">
        <v>146.60043507802766</v>
      </c>
      <c r="D21">
        <v>128.47858488868224</v>
      </c>
      <c r="E21">
        <v>148.00182089430746</v>
      </c>
      <c r="F21">
        <v>139.50166976911714</v>
      </c>
      <c r="G21">
        <v>123.46776475652587</v>
      </c>
      <c r="H21">
        <v>125.97484601911856</v>
      </c>
      <c r="I21">
        <v>158.80640876758844</v>
      </c>
      <c r="J21">
        <v>137.44612988858717</v>
      </c>
      <c r="K21">
        <v>165.31115125445649</v>
      </c>
      <c r="L21">
        <v>128.10691078385571</v>
      </c>
      <c r="M21">
        <v>123.96832790301414</v>
      </c>
      <c r="N21">
        <v>125.59696461295243</v>
      </c>
      <c r="O21">
        <v>118.04888618399855</v>
      </c>
      <c r="P21">
        <v>122.45864855259424</v>
      </c>
      <c r="Q21">
        <v>136.04234073255793</v>
      </c>
      <c r="R21">
        <v>141.8316996981157</v>
      </c>
      <c r="S21">
        <v>129.05156655079918</v>
      </c>
      <c r="T21">
        <v>150.13442680839216</v>
      </c>
      <c r="U21">
        <v>137.86106410890352</v>
      </c>
      <c r="V21">
        <v>139.91087417281233</v>
      </c>
      <c r="W21">
        <v>118.87735400279053</v>
      </c>
      <c r="X21">
        <v>138.22945948533015</v>
      </c>
      <c r="Y21">
        <v>141.34800767834531</v>
      </c>
      <c r="Z21">
        <v>141.20212018070742</v>
      </c>
      <c r="AA21">
        <v>95.525295369327068</v>
      </c>
      <c r="AB21">
        <v>149.26336735271616</v>
      </c>
      <c r="AC21">
        <v>148.21898094424978</v>
      </c>
      <c r="AD21">
        <v>129.91511358023854</v>
      </c>
      <c r="AE21">
        <v>154.70023118297104</v>
      </c>
      <c r="AF21">
        <v>142.96601239521988</v>
      </c>
      <c r="AG21">
        <v>130.66244082921185</v>
      </c>
      <c r="AH21">
        <v>125.2136398809962</v>
      </c>
      <c r="AI21">
        <v>128.01104776855209</v>
      </c>
      <c r="AJ21">
        <v>147.44742930389475</v>
      </c>
      <c r="AK21">
        <v>134.18099388701376</v>
      </c>
      <c r="AL21">
        <v>141.88973000756232</v>
      </c>
      <c r="AM21">
        <v>153.13997028471204</v>
      </c>
      <c r="AN21">
        <v>154.07494902802864</v>
      </c>
      <c r="AO21">
        <v>164.89363861666061</v>
      </c>
      <c r="AP21">
        <v>153.15454948478146</v>
      </c>
      <c r="AQ21">
        <v>138.76156845554942</v>
      </c>
      <c r="AR21">
        <v>130.89295453511295</v>
      </c>
      <c r="AS21">
        <v>130.53281964431517</v>
      </c>
      <c r="AT21">
        <v>140.67395841749385</v>
      </c>
      <c r="AU21">
        <v>145.42881490825675</v>
      </c>
      <c r="AV21">
        <v>147.42762960423715</v>
      </c>
      <c r="AW21">
        <v>159.44483766844496</v>
      </c>
      <c r="AX21">
        <v>131.14638750749873</v>
      </c>
      <c r="AY21">
        <v>133.09384076393326</v>
      </c>
      <c r="AZ21">
        <v>121.54423348448472</v>
      </c>
      <c r="BA21">
        <v>157.55565346381627</v>
      </c>
      <c r="BB21">
        <v>147.16097030515084</v>
      </c>
      <c r="BC21">
        <v>124.38539488840615</v>
      </c>
      <c r="BD21">
        <v>153.56365839153295</v>
      </c>
      <c r="BE21">
        <v>126.24586634529987</v>
      </c>
      <c r="BF21">
        <v>138.53186647366965</v>
      </c>
      <c r="BG21">
        <v>121.38965576497139</v>
      </c>
      <c r="BH21">
        <v>135.5650629241718</v>
      </c>
      <c r="BI21">
        <v>134.0015232975129</v>
      </c>
    </row>
    <row r="22" spans="1:61" x14ac:dyDescent="0.6">
      <c r="A22" s="40" t="s">
        <v>102</v>
      </c>
      <c r="B22">
        <v>140.16967089020181</v>
      </c>
      <c r="C22">
        <v>153.889430298761</v>
      </c>
      <c r="D22">
        <v>125.06953499297379</v>
      </c>
      <c r="E22">
        <v>124.35321241838392</v>
      </c>
      <c r="F22">
        <v>133.64215238226461</v>
      </c>
      <c r="G22">
        <v>153.93386820988962</v>
      </c>
      <c r="H22">
        <v>134.60924993097433</v>
      </c>
      <c r="I22">
        <v>109.8739021520596</v>
      </c>
      <c r="J22">
        <v>135.25676695763832</v>
      </c>
      <c r="K22">
        <v>132.15464423893718</v>
      </c>
      <c r="L22">
        <v>122.12953425233718</v>
      </c>
      <c r="M22">
        <v>136.83023826644057</v>
      </c>
      <c r="N22">
        <v>119.65142039599596</v>
      </c>
      <c r="O22">
        <v>139.52560766966781</v>
      </c>
      <c r="P22">
        <v>153.4862740348326</v>
      </c>
      <c r="Q22">
        <v>138.2853729458584</v>
      </c>
      <c r="R22">
        <v>128.19715539563913</v>
      </c>
      <c r="S22">
        <v>122.8746650716057</v>
      </c>
      <c r="T22">
        <v>127.80607949508703</v>
      </c>
      <c r="U22">
        <v>120.87043888214976</v>
      </c>
      <c r="V22">
        <v>113.83696165040601</v>
      </c>
      <c r="W22">
        <v>118.2161968293367</v>
      </c>
      <c r="X22">
        <v>148.89201157103525</v>
      </c>
      <c r="Y22">
        <v>150.3809362523607</v>
      </c>
      <c r="Z22">
        <v>146.09318714548135</v>
      </c>
      <c r="AA22">
        <v>112.98703885159921</v>
      </c>
      <c r="AB22">
        <v>135.48860170459375</v>
      </c>
      <c r="AC22">
        <v>136.56243300403003</v>
      </c>
      <c r="AD22">
        <v>133.72585545340553</v>
      </c>
      <c r="AE22">
        <v>141.64005324829486</v>
      </c>
      <c r="AF22">
        <v>135.75118646741612</v>
      </c>
      <c r="AG22">
        <v>140.90727336707641</v>
      </c>
      <c r="AH22">
        <v>128.17364723133505</v>
      </c>
      <c r="AI22">
        <v>133.94559392082738</v>
      </c>
      <c r="AJ22">
        <v>164.5885577138979</v>
      </c>
      <c r="AK22">
        <v>145.05940089776414</v>
      </c>
      <c r="AL22">
        <v>130.94355199910933</v>
      </c>
      <c r="AM22">
        <v>118.30278072494548</v>
      </c>
      <c r="AN22">
        <v>120.99869127752027</v>
      </c>
      <c r="AO22">
        <v>126.50580902601359</v>
      </c>
      <c r="AP22">
        <v>133.08492771585588</v>
      </c>
      <c r="AQ22">
        <v>146.56387566475314</v>
      </c>
      <c r="AR22">
        <v>153.20885541342432</v>
      </c>
      <c r="AS22">
        <v>115.35071553708985</v>
      </c>
      <c r="AT22">
        <v>146.95441041595768</v>
      </c>
      <c r="AU22">
        <v>141.79649315821007</v>
      </c>
      <c r="AV22">
        <v>132.97677742713131</v>
      </c>
      <c r="AW22">
        <v>141.98431973028346</v>
      </c>
      <c r="AX22">
        <v>166.590810299851</v>
      </c>
      <c r="AY22">
        <v>127.74886090966174</v>
      </c>
      <c r="AZ22">
        <v>126.30618858139496</v>
      </c>
      <c r="BA22">
        <v>133.30718093612813</v>
      </c>
      <c r="BB22">
        <v>152.14441464678384</v>
      </c>
      <c r="BC22">
        <v>131.91399194084806</v>
      </c>
      <c r="BD22">
        <v>122.86396941391286</v>
      </c>
      <c r="BE22">
        <v>136.77776269588503</v>
      </c>
      <c r="BF22">
        <v>162.49411874497309</v>
      </c>
      <c r="BG22">
        <v>139.10975031222915</v>
      </c>
      <c r="BH22">
        <v>152.07346041762503</v>
      </c>
      <c r="BI22">
        <v>153.25287950446364</v>
      </c>
    </row>
    <row r="23" spans="1:61" x14ac:dyDescent="0.6">
      <c r="A23" s="40" t="s">
        <v>103</v>
      </c>
      <c r="B23">
        <v>118.31583197391592</v>
      </c>
      <c r="C23">
        <v>119.09304976626299</v>
      </c>
      <c r="D23">
        <v>127.78747350722551</v>
      </c>
      <c r="E23">
        <v>130.9529743642197</v>
      </c>
      <c r="F23">
        <v>144.33435626898427</v>
      </c>
      <c r="G23">
        <v>141.3232739699306</v>
      </c>
      <c r="H23">
        <v>150.08795162913157</v>
      </c>
      <c r="I23">
        <v>144.55145265429746</v>
      </c>
      <c r="J23">
        <v>155.13257767935283</v>
      </c>
      <c r="K23">
        <v>132.06357198697515</v>
      </c>
      <c r="L23">
        <v>141.89428202854469</v>
      </c>
      <c r="M23">
        <v>157.3470881388057</v>
      </c>
      <c r="N23">
        <v>168.69912815792486</v>
      </c>
      <c r="O23">
        <v>143.91983586875722</v>
      </c>
      <c r="P23">
        <v>132.97790747429826</v>
      </c>
      <c r="Q23">
        <v>108.61397914169356</v>
      </c>
      <c r="R23">
        <v>113.47133568534628</v>
      </c>
      <c r="S23">
        <v>131.9734387882927</v>
      </c>
      <c r="T23">
        <v>126.82228589738952</v>
      </c>
      <c r="U23">
        <v>145.59758984006476</v>
      </c>
      <c r="V23">
        <v>144.53906988393283</v>
      </c>
      <c r="W23">
        <v>134.44281467428664</v>
      </c>
      <c r="X23">
        <v>144.33435626898427</v>
      </c>
      <c r="Y23">
        <v>157.33785676758271</v>
      </c>
      <c r="Z23">
        <v>137.7044650374155</v>
      </c>
      <c r="AA23">
        <v>125.22888755967142</v>
      </c>
      <c r="AB23">
        <v>134.59837919555139</v>
      </c>
      <c r="AC23">
        <v>135.76624315220397</v>
      </c>
      <c r="AD23">
        <v>113.77781720994972</v>
      </c>
      <c r="AE23">
        <v>122.44578829751117</v>
      </c>
      <c r="AF23">
        <v>118.41451214905828</v>
      </c>
      <c r="AG23">
        <v>141.55978806712665</v>
      </c>
      <c r="AH23">
        <v>121.31765106943203</v>
      </c>
      <c r="AI23">
        <v>124.2999569561216</v>
      </c>
      <c r="AJ23">
        <v>123.51554506068351</v>
      </c>
      <c r="AK23">
        <v>150.11781034019077</v>
      </c>
      <c r="AL23">
        <v>134.24325789429713</v>
      </c>
      <c r="AM23">
        <v>124.2983653403935</v>
      </c>
      <c r="AN23">
        <v>164.73180312942713</v>
      </c>
      <c r="AO23">
        <v>144.49826085666427</v>
      </c>
      <c r="AP23">
        <v>143.97312316333409</v>
      </c>
      <c r="AQ23">
        <v>126.26168700563721</v>
      </c>
      <c r="AR23">
        <v>142.40999735676451</v>
      </c>
      <c r="AS23">
        <v>130.19972630473785</v>
      </c>
      <c r="AT23">
        <v>158.21719262504485</v>
      </c>
      <c r="AU23">
        <v>131.81777877008426</v>
      </c>
      <c r="AV23">
        <v>132.82140389975393</v>
      </c>
      <c r="AW23">
        <v>137.14833858585916</v>
      </c>
      <c r="AX23">
        <v>150.24794084212044</v>
      </c>
      <c r="AY23">
        <v>133.53734448656905</v>
      </c>
      <c r="AZ23">
        <v>144.74542286308133</v>
      </c>
      <c r="BA23">
        <v>124.84626313863555</v>
      </c>
      <c r="BB23">
        <v>138.22945948533015</v>
      </c>
      <c r="BC23">
        <v>141.08239884563955</v>
      </c>
      <c r="BD23">
        <v>120.65219653351232</v>
      </c>
      <c r="BE23">
        <v>142.99065060669091</v>
      </c>
      <c r="BF23">
        <v>134.63205778435804</v>
      </c>
      <c r="BG23">
        <v>142.48394382349215</v>
      </c>
      <c r="BH23">
        <v>147.33318312693154</v>
      </c>
      <c r="BI23">
        <v>139.52344307227759</v>
      </c>
    </row>
    <row r="24" spans="1:61" x14ac:dyDescent="0.6">
      <c r="A24" s="40" t="s">
        <v>104</v>
      </c>
      <c r="B24">
        <v>146.82521896730759</v>
      </c>
      <c r="C24">
        <v>146.79236801867955</v>
      </c>
      <c r="D24">
        <v>139.34511844610097</v>
      </c>
      <c r="E24">
        <v>146.79099922915339</v>
      </c>
      <c r="F24">
        <v>145.24721155368024</v>
      </c>
      <c r="G24">
        <v>138.55558154801838</v>
      </c>
      <c r="H24">
        <v>135.039606907696</v>
      </c>
      <c r="I24">
        <v>140.93845311918994</v>
      </c>
      <c r="J24">
        <v>120.01707819337025</v>
      </c>
      <c r="K24">
        <v>129.68038209265796</v>
      </c>
      <c r="L24">
        <v>115.90026861568913</v>
      </c>
      <c r="M24">
        <v>114.33564669033512</v>
      </c>
      <c r="N24">
        <v>157.72391907859128</v>
      </c>
      <c r="O24">
        <v>126.23147813911783</v>
      </c>
      <c r="P24">
        <v>146.96545622911071</v>
      </c>
      <c r="Q24">
        <v>151.80285391153302</v>
      </c>
      <c r="R24">
        <v>117.01255335111637</v>
      </c>
      <c r="S24">
        <v>135.71785803406965</v>
      </c>
      <c r="T24">
        <v>164.99562935251743</v>
      </c>
      <c r="U24">
        <v>134.14381374360528</v>
      </c>
      <c r="V24">
        <v>141.56769839729532</v>
      </c>
      <c r="W24">
        <v>135.11637053426239</v>
      </c>
      <c r="X24">
        <v>105.14603946404532</v>
      </c>
      <c r="Y24">
        <v>143.908949217177</v>
      </c>
      <c r="Z24">
        <v>145.71037173055811</v>
      </c>
      <c r="AA24">
        <v>129.0804862085788</v>
      </c>
      <c r="AB24">
        <v>130.74655772044207</v>
      </c>
      <c r="AC24">
        <v>131.30846173709142</v>
      </c>
      <c r="AD24">
        <v>142.7520833252056</v>
      </c>
      <c r="AE24">
        <v>147.91743342840346</v>
      </c>
      <c r="AF24">
        <v>126.04917447362095</v>
      </c>
      <c r="AG24">
        <v>156.87826180993579</v>
      </c>
      <c r="AH24">
        <v>108.16463418933563</v>
      </c>
      <c r="AI24">
        <v>152.34005605208222</v>
      </c>
      <c r="AJ24">
        <v>118.95629814290442</v>
      </c>
      <c r="AK24">
        <v>116.09820194763597</v>
      </c>
      <c r="AL24">
        <v>144.87556928116828</v>
      </c>
      <c r="AM24">
        <v>153.9561189977685</v>
      </c>
      <c r="AN24">
        <v>126.82508714107098</v>
      </c>
      <c r="AO24">
        <v>136.72848627294297</v>
      </c>
      <c r="AP24">
        <v>140.90058858101838</v>
      </c>
      <c r="AQ24">
        <v>144.83670202508802</v>
      </c>
      <c r="AR24">
        <v>121.71447270276258</v>
      </c>
      <c r="AS24">
        <v>152.91720774740679</v>
      </c>
      <c r="AT24">
        <v>137.37543031794485</v>
      </c>
      <c r="AU24">
        <v>159.18916051788256</v>
      </c>
      <c r="AV24">
        <v>135.9757634466514</v>
      </c>
      <c r="AW24">
        <v>129.65211499732686</v>
      </c>
      <c r="AX24">
        <v>133.99493400839856</v>
      </c>
      <c r="AY24">
        <v>127.83926468301797</v>
      </c>
      <c r="AZ24">
        <v>143.95736616762588</v>
      </c>
      <c r="BA24">
        <v>135.48213974473765</v>
      </c>
      <c r="BB24">
        <v>141.4278749555815</v>
      </c>
      <c r="BC24">
        <v>125.62975189695135</v>
      </c>
      <c r="BD24">
        <v>127.10890405770624</v>
      </c>
      <c r="BE24">
        <v>123.33215909649152</v>
      </c>
      <c r="BF24">
        <v>144.96982476458652</v>
      </c>
      <c r="BG24">
        <v>134.96063093526755</v>
      </c>
      <c r="BH24">
        <v>139.27129930863157</v>
      </c>
      <c r="BI24">
        <v>135.85545321376412</v>
      </c>
    </row>
    <row r="25" spans="1:61" x14ac:dyDescent="0.6">
      <c r="A25" s="40" t="s">
        <v>105</v>
      </c>
      <c r="B25">
        <v>156.38027708092704</v>
      </c>
      <c r="C25">
        <v>143.88959516992327</v>
      </c>
      <c r="D25">
        <v>145.45835529617034</v>
      </c>
      <c r="E25">
        <v>155.49285581556614</v>
      </c>
      <c r="F25">
        <v>155.97256879601628</v>
      </c>
      <c r="G25">
        <v>136.1185313774622</v>
      </c>
      <c r="H25">
        <v>155.92972250061575</v>
      </c>
      <c r="I25">
        <v>121.79004261753289</v>
      </c>
      <c r="J25">
        <v>140.93065420212224</v>
      </c>
      <c r="K25">
        <v>159.0437505049631</v>
      </c>
      <c r="L25">
        <v>140.2147295314644</v>
      </c>
      <c r="M25">
        <v>138.94848780665779</v>
      </c>
      <c r="N25">
        <v>155.58809810073581</v>
      </c>
      <c r="O25">
        <v>143.69683458909276</v>
      </c>
      <c r="P25">
        <v>142.02883722219849</v>
      </c>
      <c r="Q25">
        <v>115.6672560730949</v>
      </c>
      <c r="R25">
        <v>164.75472239591181</v>
      </c>
      <c r="S25">
        <v>99.647707434371114</v>
      </c>
      <c r="T25">
        <v>124.41108356625773</v>
      </c>
      <c r="U25">
        <v>143.51725258649094</v>
      </c>
      <c r="V25">
        <v>119.72046468628105</v>
      </c>
      <c r="W25">
        <v>137.32079014999908</v>
      </c>
      <c r="X25">
        <v>135.17578554939246</v>
      </c>
      <c r="Y25">
        <v>118.15539710852318</v>
      </c>
      <c r="Z25">
        <v>142.42616817256203</v>
      </c>
      <c r="AA25">
        <v>134.71784587210277</v>
      </c>
      <c r="AB25">
        <v>133.57929947716184</v>
      </c>
      <c r="AC25">
        <v>151.18065949110314</v>
      </c>
      <c r="AD25">
        <v>114.55904587393161</v>
      </c>
      <c r="AE25">
        <v>141.13272573496215</v>
      </c>
      <c r="AF25">
        <v>136.46169964459841</v>
      </c>
      <c r="AG25">
        <v>130.97999999928288</v>
      </c>
      <c r="AH25">
        <v>139.76985701930244</v>
      </c>
      <c r="AI25">
        <v>137.06586105882889</v>
      </c>
      <c r="AJ25">
        <v>123.05521795980167</v>
      </c>
      <c r="AK25">
        <v>125.03254584345268</v>
      </c>
      <c r="AL25">
        <v>143.27356030236115</v>
      </c>
      <c r="AM25">
        <v>121.40757735806983</v>
      </c>
      <c r="AN25">
        <v>141.82829364045756</v>
      </c>
      <c r="AO25">
        <v>130.9623648970155</v>
      </c>
      <c r="AP25">
        <v>139.70980535788112</v>
      </c>
      <c r="AQ25">
        <v>136.05091954133241</v>
      </c>
      <c r="AR25">
        <v>136.186143213592</v>
      </c>
      <c r="AS25">
        <v>123.4438268559752</v>
      </c>
      <c r="AT25">
        <v>122.93511463695904</v>
      </c>
      <c r="AU25">
        <v>106.03428836958483</v>
      </c>
      <c r="AV25">
        <v>134.53423708170885</v>
      </c>
      <c r="AW25">
        <v>130.07411599147599</v>
      </c>
      <c r="AX25">
        <v>138.0081294021802</v>
      </c>
      <c r="AY25">
        <v>113.64972397615202</v>
      </c>
      <c r="AZ25">
        <v>125.93976680847118</v>
      </c>
      <c r="BA25">
        <v>129.84562363754958</v>
      </c>
      <c r="BB25">
        <v>136.01657247391995</v>
      </c>
      <c r="BC25">
        <v>137.96410531114088</v>
      </c>
      <c r="BD25">
        <v>139.92838194582146</v>
      </c>
      <c r="BE25">
        <v>139.44293914875016</v>
      </c>
      <c r="BF25">
        <v>125.147874319111</v>
      </c>
      <c r="BG25">
        <v>155.40862751123495</v>
      </c>
      <c r="BH25">
        <v>134.0420458339504</v>
      </c>
      <c r="BI25">
        <v>126.93770986999152</v>
      </c>
    </row>
    <row r="26" spans="1:61" x14ac:dyDescent="0.6">
      <c r="A26" s="40" t="s">
        <v>106</v>
      </c>
      <c r="B26">
        <v>136.26443479125737</v>
      </c>
      <c r="C26">
        <v>152.86213784321444</v>
      </c>
      <c r="D26">
        <v>122.31276105495635</v>
      </c>
      <c r="E26">
        <v>106.30066117784008</v>
      </c>
      <c r="F26">
        <v>143.29961505183019</v>
      </c>
      <c r="G26">
        <v>132.83930957669509</v>
      </c>
      <c r="H26">
        <v>128.85575006777071</v>
      </c>
      <c r="I26">
        <v>146.15409827939584</v>
      </c>
      <c r="J26">
        <v>144.11901066097198</v>
      </c>
      <c r="K26">
        <v>155.6295437742956</v>
      </c>
      <c r="L26">
        <v>129.79189069056883</v>
      </c>
      <c r="M26">
        <v>148.53335688286461</v>
      </c>
      <c r="N26">
        <v>134.54076270619407</v>
      </c>
      <c r="O26">
        <v>128.55577825149521</v>
      </c>
      <c r="P26">
        <v>146.85127371677663</v>
      </c>
      <c r="Q26">
        <v>164.04944563447498</v>
      </c>
      <c r="R26">
        <v>142.99532995693153</v>
      </c>
      <c r="S26">
        <v>110.80569766392</v>
      </c>
      <c r="T26">
        <v>147.29383838613285</v>
      </c>
      <c r="U26">
        <v>116.96200363559183</v>
      </c>
      <c r="V26">
        <v>109.71830579848029</v>
      </c>
      <c r="W26">
        <v>146.53414428295218</v>
      </c>
      <c r="X26">
        <v>147.87248620024184</v>
      </c>
      <c r="Y26">
        <v>147.30927705869544</v>
      </c>
      <c r="Z26">
        <v>164.76236215140671</v>
      </c>
      <c r="AA26">
        <v>122.40341948682908</v>
      </c>
      <c r="AB26">
        <v>150.52367235085694</v>
      </c>
      <c r="AC26">
        <v>157.83023900922853</v>
      </c>
      <c r="AD26">
        <v>133.96314944230835</v>
      </c>
      <c r="AE26">
        <v>134.5157425069483</v>
      </c>
      <c r="AF26">
        <v>118.98571120155975</v>
      </c>
      <c r="AG26">
        <v>121.09097315743566</v>
      </c>
      <c r="AH26">
        <v>153.04870703886263</v>
      </c>
      <c r="AI26">
        <v>148.93816842715023</v>
      </c>
      <c r="AJ26">
        <v>107.24722688365728</v>
      </c>
      <c r="AK26">
        <v>132.12847807636717</v>
      </c>
      <c r="AL26">
        <v>154.05018348729936</v>
      </c>
      <c r="AM26">
        <v>137.88360138761345</v>
      </c>
      <c r="AN26">
        <v>146.95717982732458</v>
      </c>
      <c r="AO26">
        <v>147.88407316274242</v>
      </c>
      <c r="AP26">
        <v>137.90828734755632</v>
      </c>
      <c r="AQ26">
        <v>133.61789615856833</v>
      </c>
      <c r="AR26">
        <v>131.93687937501818</v>
      </c>
      <c r="AS26">
        <v>135.2135864229349</v>
      </c>
      <c r="AT26">
        <v>142.24536062584957</v>
      </c>
      <c r="AU26">
        <v>123.55635408795206</v>
      </c>
      <c r="AV26">
        <v>125.78544374747435</v>
      </c>
      <c r="AW26">
        <v>155.34018803492654</v>
      </c>
      <c r="AX26">
        <v>154.5935610968736</v>
      </c>
      <c r="AY26">
        <v>140.39975485985633</v>
      </c>
      <c r="AZ26">
        <v>130.64106542998343</v>
      </c>
      <c r="BA26">
        <v>140.78050117433304</v>
      </c>
      <c r="BB26">
        <v>166.09957402152941</v>
      </c>
      <c r="BC26">
        <v>150.09457275056047</v>
      </c>
      <c r="BD26">
        <v>103.95296431425959</v>
      </c>
      <c r="BE26">
        <v>159.65645889565349</v>
      </c>
      <c r="BF26">
        <v>127.4982450971147</v>
      </c>
      <c r="BG26">
        <v>146.04562966752565</v>
      </c>
      <c r="BH26">
        <v>131.35030531458324</v>
      </c>
      <c r="BI26">
        <v>170.65006705280393</v>
      </c>
    </row>
    <row r="27" spans="1:61" x14ac:dyDescent="0.6">
      <c r="A27" s="40" t="s">
        <v>107</v>
      </c>
      <c r="B27">
        <v>119.088179422135</v>
      </c>
      <c r="C27">
        <v>151.38429080735659</v>
      </c>
      <c r="D27">
        <v>124.10969521198422</v>
      </c>
      <c r="E27">
        <v>140.16086925522541</v>
      </c>
      <c r="F27">
        <v>128.88237779890187</v>
      </c>
      <c r="G27">
        <v>138.31225533550605</v>
      </c>
      <c r="H27">
        <v>162.38805347285233</v>
      </c>
      <c r="I27">
        <v>107.90042597847059</v>
      </c>
      <c r="J27">
        <v>139.2767267182644</v>
      </c>
      <c r="K27">
        <v>122.59571849909844</v>
      </c>
      <c r="L27">
        <v>124.25949808431324</v>
      </c>
      <c r="M27">
        <v>150.12112090090523</v>
      </c>
      <c r="N27">
        <v>152.93971319380216</v>
      </c>
      <c r="O27">
        <v>146.68323092820356</v>
      </c>
      <c r="P27">
        <v>142.36501829628833</v>
      </c>
      <c r="Q27">
        <v>97.122513584792614</v>
      </c>
      <c r="R27">
        <v>131.79713551409077</v>
      </c>
      <c r="S27">
        <v>106.7692328481935</v>
      </c>
      <c r="T27">
        <v>137.48792571760714</v>
      </c>
      <c r="U27">
        <v>123.71513367298758</v>
      </c>
      <c r="V27">
        <v>135.81784333410906</v>
      </c>
      <c r="W27">
        <v>119.14146671671188</v>
      </c>
      <c r="X27">
        <v>123.77548774139723</v>
      </c>
      <c r="Y27">
        <v>157.43679160124157</v>
      </c>
      <c r="Z27">
        <v>139.29843635679572</v>
      </c>
      <c r="AA27">
        <v>102.27425537351519</v>
      </c>
      <c r="AB27">
        <v>157.63784450001549</v>
      </c>
      <c r="AC27">
        <v>172.23557097651064</v>
      </c>
      <c r="AD27">
        <v>116.60038854216691</v>
      </c>
      <c r="AE27">
        <v>125.42147306277184</v>
      </c>
      <c r="AF27">
        <v>142.96015524934046</v>
      </c>
      <c r="AG27">
        <v>131.48944436153397</v>
      </c>
      <c r="AH27">
        <v>145.01900569058489</v>
      </c>
      <c r="AI27">
        <v>111.25446963461582</v>
      </c>
      <c r="AJ27">
        <v>129.16329797491198</v>
      </c>
      <c r="AK27">
        <v>163.58673111000098</v>
      </c>
      <c r="AL27">
        <v>154.71926690707915</v>
      </c>
      <c r="AM27">
        <v>145.64807589096017</v>
      </c>
      <c r="AN27">
        <v>128.40629370231181</v>
      </c>
      <c r="AO27">
        <v>133.31273567501921</v>
      </c>
      <c r="AP27">
        <v>144.36631591280457</v>
      </c>
      <c r="AQ27">
        <v>137.63691686591483</v>
      </c>
      <c r="AR27">
        <v>109.48567524366081</v>
      </c>
      <c r="AS27">
        <v>143.23451796855079</v>
      </c>
      <c r="AT27">
        <v>140.40416363542317</v>
      </c>
      <c r="AU27">
        <v>141.50449533673236</v>
      </c>
      <c r="AV27">
        <v>134.48527898191242</v>
      </c>
      <c r="AW27">
        <v>158.94437001890037</v>
      </c>
      <c r="AX27">
        <v>131.40835154018714</v>
      </c>
      <c r="AY27">
        <v>144.42294560041046</v>
      </c>
      <c r="AZ27">
        <v>127.66074906295398</v>
      </c>
      <c r="BA27">
        <v>128.17232619028073</v>
      </c>
      <c r="BB27">
        <v>122.71518517564982</v>
      </c>
      <c r="BC27">
        <v>135.91776496951934</v>
      </c>
      <c r="BD27">
        <v>148.40752374340082</v>
      </c>
      <c r="BE27">
        <v>151.39883817511145</v>
      </c>
      <c r="BF27">
        <v>140.70391262549674</v>
      </c>
      <c r="BG27">
        <v>116.01626556995325</v>
      </c>
      <c r="BH27">
        <v>136.32985019768239</v>
      </c>
      <c r="BI27">
        <v>131.47556547238491</v>
      </c>
    </row>
    <row r="28" spans="1:61" x14ac:dyDescent="0.6">
      <c r="A28" s="40" t="s">
        <v>108</v>
      </c>
      <c r="B28">
        <v>133.00356431983528</v>
      </c>
      <c r="C28">
        <v>163.14515324239619</v>
      </c>
      <c r="D28">
        <v>146.65876779446262</v>
      </c>
      <c r="E28">
        <v>132.54059513684479</v>
      </c>
      <c r="F28">
        <v>132.65762664133217</v>
      </c>
      <c r="G28">
        <v>154.05467184365261</v>
      </c>
      <c r="H28">
        <v>162.5789200309664</v>
      </c>
      <c r="I28">
        <v>155.40098775574006</v>
      </c>
      <c r="J28">
        <v>116.9798933963757</v>
      </c>
      <c r="K28">
        <v>139.63563606495154</v>
      </c>
      <c r="L28">
        <v>141.06565504817991</v>
      </c>
      <c r="M28">
        <v>144.11412440068671</v>
      </c>
      <c r="N28">
        <v>160.16303834959399</v>
      </c>
      <c r="O28">
        <v>155.8234025699785</v>
      </c>
      <c r="P28">
        <v>143.63565288050449</v>
      </c>
      <c r="Q28">
        <v>133.37035216437653</v>
      </c>
      <c r="R28">
        <v>144.9195137914212</v>
      </c>
      <c r="S28">
        <v>125.87377842038404</v>
      </c>
      <c r="T28">
        <v>131.89454239665065</v>
      </c>
      <c r="U28">
        <v>138.25740825751564</v>
      </c>
      <c r="V28">
        <v>115.08848092972767</v>
      </c>
      <c r="W28">
        <v>122.33688994939439</v>
      </c>
      <c r="X28">
        <v>156.61755515367258</v>
      </c>
      <c r="Y28">
        <v>160.89263499935623</v>
      </c>
      <c r="Z28">
        <v>154.15405232971534</v>
      </c>
      <c r="AA28">
        <v>122.76557572960155</v>
      </c>
      <c r="AB28">
        <v>116.50705619587097</v>
      </c>
      <c r="AC28">
        <v>160.97113348706625</v>
      </c>
      <c r="AD28">
        <v>139.86821887129918</v>
      </c>
      <c r="AE28">
        <v>149.20845661009662</v>
      </c>
      <c r="AF28">
        <v>137.23186657926999</v>
      </c>
      <c r="AG28">
        <v>145.27525582280941</v>
      </c>
      <c r="AH28">
        <v>129.24708062683931</v>
      </c>
      <c r="AI28">
        <v>177.26253009214997</v>
      </c>
      <c r="AJ28">
        <v>164.92483428493142</v>
      </c>
      <c r="AK28">
        <v>126.91135271353414</v>
      </c>
      <c r="AL28">
        <v>151.94030584581196</v>
      </c>
      <c r="AM28">
        <v>131.56690829902072</v>
      </c>
      <c r="AN28">
        <v>142.74043269807589</v>
      </c>
      <c r="AO28">
        <v>129.89684183167992</v>
      </c>
      <c r="AP28">
        <v>130.78677784989122</v>
      </c>
      <c r="AQ28">
        <v>148.11886831495212</v>
      </c>
      <c r="AR28">
        <v>118.13948095124215</v>
      </c>
      <c r="AS28">
        <v>154.40409516060026</v>
      </c>
      <c r="AT28">
        <v>141.51577989224461</v>
      </c>
      <c r="AU28">
        <v>142.27408928974182</v>
      </c>
      <c r="AV28">
        <v>135.28159616299672</v>
      </c>
      <c r="AW28">
        <v>132.04305606023991</v>
      </c>
      <c r="AX28">
        <v>133.49204710294725</v>
      </c>
      <c r="AY28">
        <v>127.32899268058827</v>
      </c>
      <c r="AZ28">
        <v>137.09799578037928</v>
      </c>
      <c r="BA28">
        <v>150.64886884402949</v>
      </c>
      <c r="BB28">
        <v>140.43505689670565</v>
      </c>
      <c r="BC28">
        <v>129.74659330694703</v>
      </c>
      <c r="BD28">
        <v>156.09671482280828</v>
      </c>
      <c r="BE28">
        <v>129.69633008225355</v>
      </c>
      <c r="BF28">
        <v>146.99445546767674</v>
      </c>
      <c r="BG28">
        <v>122.06536030618008</v>
      </c>
      <c r="BH28">
        <v>129.79555140674347</v>
      </c>
      <c r="BI28">
        <v>141.40310941485222</v>
      </c>
    </row>
    <row r="29" spans="1:61" x14ac:dyDescent="0.6">
      <c r="A29" s="40" t="s">
        <v>109</v>
      </c>
      <c r="B29">
        <v>141.81692950415891</v>
      </c>
      <c r="C29">
        <v>115.70144397893455</v>
      </c>
      <c r="D29">
        <v>146.75682723947102</v>
      </c>
      <c r="E29">
        <v>120.68390151881613</v>
      </c>
      <c r="F29">
        <v>110.95823811530136</v>
      </c>
      <c r="G29">
        <v>148.01202315112459</v>
      </c>
      <c r="H29">
        <v>119.12211266945815</v>
      </c>
      <c r="I29">
        <v>152.71650500409305</v>
      </c>
      <c r="J29">
        <v>139.86164549834211</v>
      </c>
      <c r="K29">
        <v>132.75191395706497</v>
      </c>
      <c r="L29">
        <v>145.09610355645418</v>
      </c>
      <c r="M29">
        <v>132.23303131354623</v>
      </c>
      <c r="N29">
        <v>130.45885726143024</v>
      </c>
      <c r="O29">
        <v>141.20996684624697</v>
      </c>
      <c r="P29">
        <v>124.71775608474854</v>
      </c>
      <c r="Q29">
        <v>146.59500766839483</v>
      </c>
      <c r="R29">
        <v>144.10802851244807</v>
      </c>
      <c r="S29">
        <v>116.905151121784</v>
      </c>
      <c r="T29">
        <v>138.22193114293623</v>
      </c>
      <c r="U29">
        <v>125.39884028711822</v>
      </c>
      <c r="V29">
        <v>168.16663719993085</v>
      </c>
      <c r="W29">
        <v>165.63303961930797</v>
      </c>
      <c r="X29">
        <v>131.10895270557376</v>
      </c>
      <c r="Y29">
        <v>143.19787897448987</v>
      </c>
      <c r="Z29">
        <v>144.96353788246051</v>
      </c>
      <c r="AA29">
        <v>122.3609551792033</v>
      </c>
      <c r="AB29">
        <v>138.41233613248914</v>
      </c>
      <c r="AC29">
        <v>141.79762320537702</v>
      </c>
      <c r="AD29">
        <v>106.97537891729735</v>
      </c>
      <c r="AE29">
        <v>160.19678060302977</v>
      </c>
      <c r="AF29">
        <v>124.56276454514591</v>
      </c>
      <c r="AG29">
        <v>89.018260955810547</v>
      </c>
      <c r="AH29">
        <v>139.10758571483893</v>
      </c>
      <c r="AI29">
        <v>144.28402937966166</v>
      </c>
      <c r="AJ29">
        <v>154.0839575730497</v>
      </c>
      <c r="AK29">
        <v>150.05978003074415</v>
      </c>
      <c r="AL29">
        <v>108.47875546943396</v>
      </c>
      <c r="AM29">
        <v>131.69831209353288</v>
      </c>
      <c r="AN29">
        <v>129.76007429216406</v>
      </c>
      <c r="AO29">
        <v>177.00175977125764</v>
      </c>
      <c r="AP29">
        <v>141.80556536786025</v>
      </c>
      <c r="AQ29">
        <v>166.08098394982517</v>
      </c>
      <c r="AR29">
        <v>133.53734448656905</v>
      </c>
      <c r="AS29">
        <v>139.24850737140514</v>
      </c>
      <c r="AT29">
        <v>153.00748419150477</v>
      </c>
      <c r="AU29">
        <v>151.65200057282345</v>
      </c>
      <c r="AV29">
        <v>149.83803612750489</v>
      </c>
      <c r="AW29">
        <v>149.6887107398943</v>
      </c>
      <c r="AX29">
        <v>147.68378423951799</v>
      </c>
      <c r="AY29">
        <v>139.72508486887091</v>
      </c>
      <c r="AZ29">
        <v>112.92623913078569</v>
      </c>
      <c r="BA29">
        <v>151.203928913048</v>
      </c>
      <c r="BB29">
        <v>161.27354047540575</v>
      </c>
      <c r="BC29">
        <v>125.60291725577554</v>
      </c>
      <c r="BD29">
        <v>145.97711061043083</v>
      </c>
      <c r="BE29">
        <v>142.61369233764708</v>
      </c>
      <c r="BF29">
        <v>150.14941982855089</v>
      </c>
      <c r="BG29">
        <v>144.23992570783594</v>
      </c>
      <c r="BH29">
        <v>104.43630617856979</v>
      </c>
      <c r="BI29">
        <v>139.53649432124803</v>
      </c>
    </row>
    <row r="30" spans="1:61" x14ac:dyDescent="0.6">
      <c r="A30" s="40" t="s">
        <v>110</v>
      </c>
      <c r="B30">
        <v>114.14694472961128</v>
      </c>
      <c r="C30">
        <v>141.54511337011354</v>
      </c>
      <c r="D30">
        <v>150.28486632701242</v>
      </c>
      <c r="E30">
        <v>108.28852555761114</v>
      </c>
      <c r="F30">
        <v>149.20218564412789</v>
      </c>
      <c r="G30">
        <v>140.82048256142298</v>
      </c>
      <c r="H30">
        <v>135.75335106480634</v>
      </c>
      <c r="I30">
        <v>133.17728917655768</v>
      </c>
      <c r="J30">
        <v>149.96081336477073</v>
      </c>
      <c r="K30">
        <v>127.93326550791971</v>
      </c>
      <c r="L30">
        <v>123.32525148423156</v>
      </c>
      <c r="M30">
        <v>120.87457708304282</v>
      </c>
      <c r="N30">
        <v>146.77458967099665</v>
      </c>
      <c r="O30">
        <v>124.10479303554166</v>
      </c>
      <c r="P30">
        <v>153.10463641554816</v>
      </c>
      <c r="Q30">
        <v>142.5557097766723</v>
      </c>
      <c r="R30">
        <v>162.83905370556749</v>
      </c>
      <c r="S30">
        <v>148.91508999909274</v>
      </c>
      <c r="T30">
        <v>129.19458914012648</v>
      </c>
      <c r="U30">
        <v>133.78307403883082</v>
      </c>
      <c r="V30">
        <v>122.81396084773587</v>
      </c>
      <c r="W30">
        <v>139.2138101485325</v>
      </c>
      <c r="X30">
        <v>170.13463821541518</v>
      </c>
      <c r="Y30">
        <v>136.56564806780079</v>
      </c>
      <c r="Z30">
        <v>161.26870196359232</v>
      </c>
      <c r="AA30">
        <v>127.60717527754605</v>
      </c>
      <c r="AB30">
        <v>173.29800630733371</v>
      </c>
      <c r="AC30">
        <v>124.36126599396812</v>
      </c>
      <c r="AD30">
        <v>177.98372301086783</v>
      </c>
      <c r="AE30">
        <v>173.206329241395</v>
      </c>
      <c r="AF30">
        <v>134.90973106428282</v>
      </c>
      <c r="AG30">
        <v>105.41113897971809</v>
      </c>
      <c r="AH30">
        <v>134.35890469310107</v>
      </c>
      <c r="AI30">
        <v>146.46807631407864</v>
      </c>
      <c r="AJ30">
        <v>145.99816768651363</v>
      </c>
      <c r="AK30">
        <v>133.3448703965696</v>
      </c>
      <c r="AL30">
        <v>136.56458168526297</v>
      </c>
      <c r="AM30">
        <v>145.0796462498256</v>
      </c>
      <c r="AN30">
        <v>160.48479938518722</v>
      </c>
      <c r="AO30">
        <v>143.10115648669307</v>
      </c>
      <c r="AP30">
        <v>122.96347722923383</v>
      </c>
      <c r="AQ30">
        <v>140.18065303872572</v>
      </c>
      <c r="AR30">
        <v>143.34468960925005</v>
      </c>
      <c r="AS30">
        <v>138.20151071314467</v>
      </c>
      <c r="AT30">
        <v>131.49986944455304</v>
      </c>
      <c r="AU30">
        <v>111.2253748991061</v>
      </c>
      <c r="AV30">
        <v>125.5641136643244</v>
      </c>
      <c r="AW30">
        <v>143.40765392745379</v>
      </c>
      <c r="AX30">
        <v>145.88129534359905</v>
      </c>
      <c r="AY30">
        <v>130.21777522709453</v>
      </c>
      <c r="AZ30">
        <v>130.04747234418755</v>
      </c>
      <c r="BA30">
        <v>141.74540229333797</v>
      </c>
      <c r="BB30">
        <v>147.08864728646586</v>
      </c>
      <c r="BC30">
        <v>136.13034116616473</v>
      </c>
      <c r="BD30">
        <v>129.7208727967809</v>
      </c>
      <c r="BE30">
        <v>141.11706423619762</v>
      </c>
      <c r="BF30">
        <v>148.09392769649276</v>
      </c>
      <c r="BG30">
        <v>161.90432962076738</v>
      </c>
      <c r="BH30">
        <v>148.6026558316662</v>
      </c>
      <c r="BI30">
        <v>134.48308255220763</v>
      </c>
    </row>
    <row r="31" spans="1:61" x14ac:dyDescent="0.6">
      <c r="A31" s="40" t="s">
        <v>111</v>
      </c>
      <c r="B31">
        <v>160.94795956206508</v>
      </c>
      <c r="C31">
        <v>120.29315985756693</v>
      </c>
      <c r="D31">
        <v>151.86104338255245</v>
      </c>
      <c r="E31">
        <v>121.4632202439243</v>
      </c>
      <c r="F31">
        <v>151.55605797673343</v>
      </c>
      <c r="G31">
        <v>134.58968897367595</v>
      </c>
      <c r="H31">
        <v>150.85361429129262</v>
      </c>
      <c r="I31">
        <v>141.50786956207594</v>
      </c>
      <c r="J31">
        <v>132.04420202356414</v>
      </c>
      <c r="K31">
        <v>168.75489837303758</v>
      </c>
      <c r="L31">
        <v>145.5898386714689</v>
      </c>
      <c r="M31">
        <v>147.67662196874153</v>
      </c>
      <c r="N31">
        <v>155.26468178478535</v>
      </c>
      <c r="O31">
        <v>162.28886398067698</v>
      </c>
      <c r="P31">
        <v>126.59213826310588</v>
      </c>
      <c r="Q31">
        <v>129.33309154078597</v>
      </c>
      <c r="R31">
        <v>135.47028220756329</v>
      </c>
      <c r="S31">
        <v>141.83625171909807</v>
      </c>
      <c r="T31">
        <v>132.54622945652227</v>
      </c>
      <c r="U31">
        <v>160.00871528859716</v>
      </c>
      <c r="V31">
        <v>136.06917537373374</v>
      </c>
      <c r="W31">
        <v>147.01380951493047</v>
      </c>
      <c r="X31">
        <v>101.11759639158845</v>
      </c>
      <c r="Y31">
        <v>132.51242353845737</v>
      </c>
      <c r="Z31">
        <v>125.02637037442764</v>
      </c>
      <c r="AA31">
        <v>148.2057068690774</v>
      </c>
      <c r="AB31">
        <v>148.92584932141472</v>
      </c>
      <c r="AC31">
        <v>171.98702426441014</v>
      </c>
      <c r="AD31">
        <v>133.31716036674334</v>
      </c>
      <c r="AE31">
        <v>145.38775122247171</v>
      </c>
      <c r="AF31">
        <v>127.14188233559253</v>
      </c>
      <c r="AG31">
        <v>131.5345507512684</v>
      </c>
      <c r="AH31">
        <v>117.48481756995898</v>
      </c>
      <c r="AI31">
        <v>123.51895111834165</v>
      </c>
      <c r="AJ31">
        <v>124.46233359270263</v>
      </c>
      <c r="AK31">
        <v>133.33046627423028</v>
      </c>
      <c r="AL31">
        <v>125.08491000090726</v>
      </c>
      <c r="AM31">
        <v>130.1538877717685</v>
      </c>
      <c r="AN31">
        <v>135.24597580300178</v>
      </c>
      <c r="AO31">
        <v>167.20873919012956</v>
      </c>
      <c r="AP31">
        <v>151.55605797673343</v>
      </c>
      <c r="AQ31">
        <v>133.73906586394878</v>
      </c>
      <c r="AR31">
        <v>117.03922883071937</v>
      </c>
      <c r="AS31">
        <v>120.81415935000405</v>
      </c>
      <c r="AT31">
        <v>118.57103163975989</v>
      </c>
      <c r="AU31">
        <v>138.13701844384195</v>
      </c>
      <c r="AV31">
        <v>141.53156872026739</v>
      </c>
      <c r="AW31">
        <v>127.33443600637838</v>
      </c>
      <c r="AX31">
        <v>148.51532387666521</v>
      </c>
      <c r="AY31">
        <v>119.65374415495899</v>
      </c>
      <c r="AZ31">
        <v>128.10430053406162</v>
      </c>
      <c r="BA31">
        <v>116.88414179417305</v>
      </c>
      <c r="BB31">
        <v>141.4334933591017</v>
      </c>
      <c r="BC31">
        <v>114.78823853877839</v>
      </c>
      <c r="BD31">
        <v>155.15237737901043</v>
      </c>
      <c r="BE31">
        <v>129.70369926307467</v>
      </c>
      <c r="BF31">
        <v>144.30734655007836</v>
      </c>
      <c r="BG31">
        <v>102.63383319880813</v>
      </c>
      <c r="BH31">
        <v>126.63022562747938</v>
      </c>
      <c r="BI31">
        <v>143.0882166508236</v>
      </c>
    </row>
    <row r="32" spans="1:61" x14ac:dyDescent="0.6">
      <c r="A32" s="40" t="s">
        <v>112</v>
      </c>
      <c r="B32">
        <v>155.0191909748828</v>
      </c>
      <c r="C32">
        <v>135.44333615328651</v>
      </c>
      <c r="D32">
        <v>150.48445493931649</v>
      </c>
      <c r="E32">
        <v>143.51725258649094</v>
      </c>
      <c r="F32">
        <v>133.86658611608436</v>
      </c>
      <c r="G32">
        <v>129.14575836958829</v>
      </c>
      <c r="H32">
        <v>128.22322606126545</v>
      </c>
      <c r="I32">
        <v>138.50063897308428</v>
      </c>
      <c r="J32">
        <v>136.67492840369232</v>
      </c>
      <c r="K32">
        <v>139.32449110626476</v>
      </c>
      <c r="L32">
        <v>129.83952774931095</v>
      </c>
      <c r="M32">
        <v>138.040343704517</v>
      </c>
      <c r="N32">
        <v>110.90374119277112</v>
      </c>
      <c r="O32">
        <v>176.29380909539759</v>
      </c>
      <c r="P32">
        <v>124.24816578032915</v>
      </c>
      <c r="Q32">
        <v>133.28166733600665</v>
      </c>
      <c r="R32">
        <v>156.47284545167349</v>
      </c>
      <c r="S32">
        <v>164.26030288613401</v>
      </c>
      <c r="T32">
        <v>117.03037944727112</v>
      </c>
      <c r="U32">
        <v>108.63078660378233</v>
      </c>
      <c r="V32">
        <v>145.45063595988904</v>
      </c>
      <c r="W32">
        <v>140.6961455407436</v>
      </c>
      <c r="X32">
        <v>142.71714735997375</v>
      </c>
      <c r="Y32">
        <v>158.21381839970127</v>
      </c>
      <c r="Z32">
        <v>148.4448630483821</v>
      </c>
      <c r="AA32">
        <v>141.77150479127886</v>
      </c>
      <c r="AB32">
        <v>158.28155756508932</v>
      </c>
      <c r="AC32">
        <v>152.23704668215942</v>
      </c>
      <c r="AD32">
        <v>124.06216956634307</v>
      </c>
      <c r="AE32">
        <v>143.07997208135203</v>
      </c>
      <c r="AF32">
        <v>126.29612956999335</v>
      </c>
      <c r="AG32">
        <v>162.59598215157166</v>
      </c>
      <c r="AH32">
        <v>139.39401288126828</v>
      </c>
      <c r="AI32">
        <v>140.53779569195467</v>
      </c>
      <c r="AJ32">
        <v>136.35128926153993</v>
      </c>
      <c r="AK32">
        <v>158.86065103160217</v>
      </c>
      <c r="AL32">
        <v>141.99229372508125</v>
      </c>
      <c r="AM32">
        <v>142.18222122991574</v>
      </c>
      <c r="AN32">
        <v>150.83613835059805</v>
      </c>
      <c r="AO32">
        <v>140.34571950588725</v>
      </c>
      <c r="AP32">
        <v>156.00478309835307</v>
      </c>
      <c r="AQ32">
        <v>154.67167759680888</v>
      </c>
      <c r="AR32">
        <v>138.36821654450614</v>
      </c>
      <c r="AS32">
        <v>119.11243564583128</v>
      </c>
      <c r="AT32">
        <v>141.85558985019452</v>
      </c>
      <c r="AU32">
        <v>149.24608240590896</v>
      </c>
      <c r="AV32">
        <v>121.67748355324147</v>
      </c>
      <c r="AW32">
        <v>139.09892732527805</v>
      </c>
      <c r="AX32">
        <v>145.21919911686564</v>
      </c>
      <c r="AY32">
        <v>137.08085407898761</v>
      </c>
      <c r="AZ32">
        <v>124.81815520487726</v>
      </c>
      <c r="BA32">
        <v>110.78723492147401</v>
      </c>
      <c r="BB32">
        <v>128.64296696108067</v>
      </c>
      <c r="BC32">
        <v>130.02687683666591</v>
      </c>
      <c r="BD32">
        <v>127.92798134370241</v>
      </c>
      <c r="BE32">
        <v>144.037456271064</v>
      </c>
      <c r="BF32">
        <v>146.01529347174801</v>
      </c>
      <c r="BG32">
        <v>135.73399701755261</v>
      </c>
      <c r="BH32">
        <v>135.05367679073242</v>
      </c>
      <c r="BI32">
        <v>129.08425833785441</v>
      </c>
    </row>
    <row r="33" spans="1:61" x14ac:dyDescent="0.6">
      <c r="A33" s="40" t="s">
        <v>113</v>
      </c>
      <c r="B33">
        <v>124.85250227228971</v>
      </c>
      <c r="C33">
        <v>131.17209210150759</v>
      </c>
      <c r="D33">
        <v>130.77967924374389</v>
      </c>
      <c r="E33">
        <v>136.88058107192046</v>
      </c>
      <c r="F33">
        <v>149.87556642637355</v>
      </c>
      <c r="G33">
        <v>121.5717684365809</v>
      </c>
      <c r="H33">
        <v>137.17939100871445</v>
      </c>
      <c r="I33">
        <v>134.63205778435804</v>
      </c>
      <c r="J33">
        <v>120.20332906587282</v>
      </c>
      <c r="K33">
        <v>134.85558429721277</v>
      </c>
      <c r="L33">
        <v>138.87715158972424</v>
      </c>
      <c r="M33">
        <v>151.86858764110366</v>
      </c>
      <c r="N33">
        <v>148.85059772979002</v>
      </c>
      <c r="O33">
        <v>138.40157681016717</v>
      </c>
      <c r="P33">
        <v>144.20444859325653</v>
      </c>
      <c r="Q33">
        <v>130.37871940952027</v>
      </c>
      <c r="R33">
        <v>114.37524608965032</v>
      </c>
      <c r="S33">
        <v>157.25821231654845</v>
      </c>
      <c r="T33">
        <v>159.29127858299762</v>
      </c>
      <c r="U33">
        <v>152.50708020658931</v>
      </c>
      <c r="V33">
        <v>102.52382071968168</v>
      </c>
      <c r="W33">
        <v>152.12327798991464</v>
      </c>
      <c r="X33">
        <v>170.96635293029249</v>
      </c>
      <c r="Y33">
        <v>135.71139607421355</v>
      </c>
      <c r="Z33">
        <v>120.38015757326502</v>
      </c>
      <c r="AA33">
        <v>134.85232148497016</v>
      </c>
      <c r="AB33">
        <v>142.94255197938764</v>
      </c>
      <c r="AC33">
        <v>148.37620074587176</v>
      </c>
      <c r="AD33">
        <v>132.78218648821348</v>
      </c>
      <c r="AE33">
        <v>113.86637470906135</v>
      </c>
      <c r="AF33">
        <v>123.96336206194246</v>
      </c>
      <c r="AG33">
        <v>139.98752638627775</v>
      </c>
      <c r="AH33">
        <v>161.73421773174778</v>
      </c>
      <c r="AI33">
        <v>141.19989191868808</v>
      </c>
      <c r="AJ33">
        <v>94.571853883564472</v>
      </c>
      <c r="AK33">
        <v>122.43843503284734</v>
      </c>
      <c r="AL33">
        <v>127.15421735748532</v>
      </c>
      <c r="AM33">
        <v>139.51363871939247</v>
      </c>
      <c r="AN33">
        <v>141.49660092272097</v>
      </c>
      <c r="AO33">
        <v>126.96266640460817</v>
      </c>
      <c r="AP33">
        <v>151.2129056257545</v>
      </c>
      <c r="AQ33">
        <v>155.21464138629381</v>
      </c>
      <c r="AR33">
        <v>162.33279257477261</v>
      </c>
      <c r="AS33">
        <v>155.95913555927109</v>
      </c>
      <c r="AT33">
        <v>142.43772330274805</v>
      </c>
      <c r="AU33">
        <v>128.1108579908614</v>
      </c>
      <c r="AV33">
        <v>145.44934675114928</v>
      </c>
      <c r="AW33">
        <v>139.95138079309254</v>
      </c>
      <c r="AX33">
        <v>130.78677784989122</v>
      </c>
      <c r="AY33">
        <v>135.68989334572689</v>
      </c>
      <c r="AZ33">
        <v>137.34970980777871</v>
      </c>
      <c r="BA33">
        <v>151.2129056257545</v>
      </c>
      <c r="BB33">
        <v>134.62881088827271</v>
      </c>
      <c r="BC33">
        <v>130.52686700149206</v>
      </c>
      <c r="BD33">
        <v>155.23463207983878</v>
      </c>
      <c r="BE33">
        <v>129.31192305160221</v>
      </c>
      <c r="BF33">
        <v>140.11694066112977</v>
      </c>
      <c r="BG33">
        <v>127.15284856795915</v>
      </c>
      <c r="BH33">
        <v>132.87846332360641</v>
      </c>
      <c r="BI33">
        <v>161.36553586449008</v>
      </c>
    </row>
    <row r="34" spans="1:61" x14ac:dyDescent="0.6">
      <c r="A34" s="40" t="s">
        <v>114</v>
      </c>
      <c r="B34">
        <v>148.28554231399903</v>
      </c>
      <c r="C34">
        <v>134.23451992394985</v>
      </c>
      <c r="D34">
        <v>128.91529241215903</v>
      </c>
      <c r="E34">
        <v>138.75294189830311</v>
      </c>
      <c r="F34">
        <v>131.85790340258973</v>
      </c>
      <c r="G34">
        <v>121.61888026213273</v>
      </c>
      <c r="H34">
        <v>140.55990323441802</v>
      </c>
      <c r="I34">
        <v>118.65475062705809</v>
      </c>
      <c r="J34">
        <v>139.25611529458547</v>
      </c>
      <c r="K34">
        <v>159.77226485603023</v>
      </c>
      <c r="L34">
        <v>164.02869096538052</v>
      </c>
      <c r="M34">
        <v>125.94560803819331</v>
      </c>
      <c r="N34">
        <v>136.69313648762181</v>
      </c>
      <c r="O34">
        <v>129.65827455019462</v>
      </c>
      <c r="P34">
        <v>138.19721335067879</v>
      </c>
      <c r="Q34">
        <v>141.636663106794</v>
      </c>
      <c r="R34">
        <v>120.02599124144763</v>
      </c>
      <c r="S34">
        <v>132.10231191379717</v>
      </c>
      <c r="T34">
        <v>167.62854375457391</v>
      </c>
      <c r="U34">
        <v>117.29340986249736</v>
      </c>
      <c r="V34">
        <v>123.28552475565812</v>
      </c>
      <c r="W34">
        <v>139.29082843361539</v>
      </c>
      <c r="X34">
        <v>142.26488975083339</v>
      </c>
      <c r="Y34">
        <v>129.9929117570282</v>
      </c>
      <c r="Z34">
        <v>149.4833604786545</v>
      </c>
      <c r="AA34">
        <v>144.10315816832008</v>
      </c>
      <c r="AB34">
        <v>146.80603999778396</v>
      </c>
      <c r="AC34">
        <v>128.34285189938964</v>
      </c>
      <c r="AD34">
        <v>143.44216015643906</v>
      </c>
      <c r="AE34">
        <v>171.70282536000013</v>
      </c>
      <c r="AF34">
        <v>150.48617388430284</v>
      </c>
      <c r="AG34">
        <v>125.28675870754523</v>
      </c>
      <c r="AH34">
        <v>124.90859081054805</v>
      </c>
      <c r="AI34">
        <v>122.1915117687895</v>
      </c>
      <c r="AJ34">
        <v>130.50421830968116</v>
      </c>
      <c r="AK34">
        <v>146.68052518146578</v>
      </c>
      <c r="AL34">
        <v>155.63470060925465</v>
      </c>
      <c r="AM34">
        <v>138.90524360732525</v>
      </c>
      <c r="AN34">
        <v>133.1505977807974</v>
      </c>
      <c r="AO34">
        <v>148.12915015255567</v>
      </c>
      <c r="AP34">
        <v>143.6680263444141</v>
      </c>
      <c r="AQ34">
        <v>150.76648924633628</v>
      </c>
      <c r="AR34">
        <v>117.53562194400001</v>
      </c>
      <c r="AS34">
        <v>105.04544935002923</v>
      </c>
      <c r="AT34">
        <v>132.44810634688474</v>
      </c>
      <c r="AU34">
        <v>156.9844544113148</v>
      </c>
      <c r="AV34">
        <v>141.59368948213523</v>
      </c>
      <c r="AW34">
        <v>122.86575202352833</v>
      </c>
      <c r="AX34">
        <v>171.30097422096878</v>
      </c>
      <c r="AY34">
        <v>143.18724698142614</v>
      </c>
      <c r="AZ34">
        <v>126.87243770898203</v>
      </c>
      <c r="BA34">
        <v>147.37822585203685</v>
      </c>
      <c r="BB34">
        <v>156.29410700540757</v>
      </c>
      <c r="BC34">
        <v>133.80505425203592</v>
      </c>
      <c r="BD34">
        <v>116.65596776339225</v>
      </c>
      <c r="BE34">
        <v>131.57268586411374</v>
      </c>
      <c r="BF34">
        <v>120.59486653498607</v>
      </c>
      <c r="BG34">
        <v>130.19488779292442</v>
      </c>
      <c r="BH34">
        <v>148.51381184172351</v>
      </c>
      <c r="BI34">
        <v>157.44926986854989</v>
      </c>
    </row>
    <row r="35" spans="1:61" x14ac:dyDescent="0.6">
      <c r="A35" s="40" t="s">
        <v>115</v>
      </c>
      <c r="B35">
        <v>111.04240275500342</v>
      </c>
      <c r="C35">
        <v>102.06136085372418</v>
      </c>
      <c r="D35">
        <v>130.81039742729627</v>
      </c>
      <c r="E35">
        <v>149.13969881064259</v>
      </c>
      <c r="F35">
        <v>165.34425686160102</v>
      </c>
      <c r="G35">
        <v>130.22982375815627</v>
      </c>
      <c r="H35">
        <v>127.97284899107763</v>
      </c>
      <c r="I35">
        <v>138.96580458577955</v>
      </c>
      <c r="J35">
        <v>148.89509930554777</v>
      </c>
      <c r="K35">
        <v>139.294091245858</v>
      </c>
      <c r="L35">
        <v>138.66338168128277</v>
      </c>
      <c r="M35">
        <v>161.13984475424513</v>
      </c>
      <c r="N35">
        <v>142.28903456142871</v>
      </c>
      <c r="O35">
        <v>131.28519231514656</v>
      </c>
      <c r="P35">
        <v>154.52770003804471</v>
      </c>
      <c r="Q35">
        <v>114.07767761312425</v>
      </c>
      <c r="R35">
        <v>135.72323769523064</v>
      </c>
      <c r="S35">
        <v>118.9439790371689</v>
      </c>
      <c r="T35">
        <v>137.7741778063064</v>
      </c>
      <c r="U35">
        <v>156.76442945306189</v>
      </c>
      <c r="V35">
        <v>127.7661776887835</v>
      </c>
      <c r="W35">
        <v>138.61162233780487</v>
      </c>
      <c r="X35">
        <v>142.10889549332205</v>
      </c>
      <c r="Y35">
        <v>133.52851101927808</v>
      </c>
      <c r="Z35">
        <v>140.52121105606784</v>
      </c>
      <c r="AA35">
        <v>125.48017185082426</v>
      </c>
      <c r="AB35">
        <v>133.98945885029389</v>
      </c>
      <c r="AC35">
        <v>131.28635419462807</v>
      </c>
      <c r="AD35">
        <v>136.32663513391162</v>
      </c>
      <c r="AE35">
        <v>113.78628460562322</v>
      </c>
      <c r="AF35">
        <v>142.68222731089918</v>
      </c>
      <c r="AG35">
        <v>140.05440607917262</v>
      </c>
      <c r="AH35">
        <v>160.7153290072456</v>
      </c>
      <c r="AI35">
        <v>141.30194631917402</v>
      </c>
      <c r="AJ35">
        <v>119.19208009686554</v>
      </c>
      <c r="AK35">
        <v>131.44082050104043</v>
      </c>
      <c r="AL35">
        <v>143.74972397973761</v>
      </c>
      <c r="AM35">
        <v>138.96147539099911</v>
      </c>
      <c r="AN35">
        <v>135.86836121731903</v>
      </c>
      <c r="AO35">
        <v>117.98713149374817</v>
      </c>
      <c r="AP35">
        <v>153.4648827194469</v>
      </c>
      <c r="AQ35">
        <v>154.37165803206153</v>
      </c>
      <c r="AR35">
        <v>122.22146597679239</v>
      </c>
      <c r="AS35">
        <v>141.38397819380043</v>
      </c>
      <c r="AT35">
        <v>142.841930033057</v>
      </c>
      <c r="AU35">
        <v>118.65475062705809</v>
      </c>
      <c r="AV35">
        <v>146.82111259872909</v>
      </c>
      <c r="AW35">
        <v>138.40049451147206</v>
      </c>
      <c r="AX35">
        <v>133.30052798238466</v>
      </c>
      <c r="AY35">
        <v>124.32418134750333</v>
      </c>
      <c r="AZ35">
        <v>133.24837073497474</v>
      </c>
      <c r="BA35">
        <v>141.78512902191142</v>
      </c>
      <c r="BB35">
        <v>107.59649103903212</v>
      </c>
      <c r="BC35">
        <v>153.47341377974954</v>
      </c>
      <c r="BD35">
        <v>147.95957941288361</v>
      </c>
      <c r="BE35">
        <v>137.01231910573551</v>
      </c>
      <c r="BF35">
        <v>153.73087353992742</v>
      </c>
      <c r="BG35">
        <v>124.76961092517013</v>
      </c>
      <c r="BH35">
        <v>125.38222381891683</v>
      </c>
      <c r="BI35">
        <v>158.91151907027233</v>
      </c>
    </row>
    <row r="36" spans="1:61" x14ac:dyDescent="0.6">
      <c r="A36" s="40" t="s">
        <v>116</v>
      </c>
      <c r="B36">
        <v>124.05889083794318</v>
      </c>
      <c r="C36">
        <v>129.62754045048496</v>
      </c>
      <c r="D36">
        <v>133.38808276358759</v>
      </c>
      <c r="E36">
        <v>131.24092948174803</v>
      </c>
      <c r="F36">
        <v>133.64987171854591</v>
      </c>
      <c r="G36">
        <v>125.65505858702818</v>
      </c>
      <c r="H36">
        <v>128.95953932940029</v>
      </c>
      <c r="I36">
        <v>143.08114987699082</v>
      </c>
      <c r="J36">
        <v>105.00190274370834</v>
      </c>
      <c r="K36">
        <v>109.94355125632137</v>
      </c>
      <c r="L36">
        <v>145.31227680464508</v>
      </c>
      <c r="M36">
        <v>128.28440776985371</v>
      </c>
      <c r="N36">
        <v>142.04255694977473</v>
      </c>
      <c r="O36">
        <v>129.33433300105389</v>
      </c>
      <c r="P36">
        <v>123.70504282927141</v>
      </c>
      <c r="Q36">
        <v>117.19196027598809</v>
      </c>
      <c r="R36">
        <v>118.0809731570771</v>
      </c>
      <c r="S36">
        <v>128.12002569745528</v>
      </c>
      <c r="T36">
        <v>134.45261902717175</v>
      </c>
      <c r="U36">
        <v>135.80278664932121</v>
      </c>
      <c r="V36">
        <v>135.46058926777914</v>
      </c>
      <c r="W36">
        <v>139.23332335735904</v>
      </c>
      <c r="X36">
        <v>130.9070880827785</v>
      </c>
      <c r="Y36">
        <v>129.09555880952394</v>
      </c>
      <c r="Z36">
        <v>139.03395757125691</v>
      </c>
      <c r="AA36">
        <v>118.84513970045373</v>
      </c>
      <c r="AB36">
        <v>141.92843810206978</v>
      </c>
      <c r="AC36">
        <v>132.47745574091095</v>
      </c>
      <c r="AD36">
        <v>118.76037024677498</v>
      </c>
      <c r="AE36">
        <v>141.94782398163807</v>
      </c>
      <c r="AF36">
        <v>153.18794158275705</v>
      </c>
      <c r="AG36">
        <v>117.76659721846227</v>
      </c>
      <c r="AH36">
        <v>142.42616817256203</v>
      </c>
      <c r="AI36">
        <v>174.31511242222041</v>
      </c>
      <c r="AJ36">
        <v>136.07883648120333</v>
      </c>
      <c r="AK36">
        <v>116.15027961425949</v>
      </c>
      <c r="AL36">
        <v>180.76866854727268</v>
      </c>
      <c r="AM36">
        <v>123.88384494016645</v>
      </c>
      <c r="AN36">
        <v>155.94843990157824</v>
      </c>
      <c r="AO36">
        <v>155.44682628870942</v>
      </c>
      <c r="AP36">
        <v>149.31060650752624</v>
      </c>
      <c r="AQ36">
        <v>134.02562035963638</v>
      </c>
      <c r="AR36">
        <v>125.75736764603062</v>
      </c>
      <c r="AS36">
        <v>148.43738245446002</v>
      </c>
      <c r="AT36">
        <v>127.0248826634197</v>
      </c>
      <c r="AU36">
        <v>138.74106844497146</v>
      </c>
      <c r="AV36">
        <v>137.52222503654775</v>
      </c>
      <c r="AW36">
        <v>155.10781213862356</v>
      </c>
      <c r="AX36">
        <v>135.0504298946471</v>
      </c>
      <c r="AY36">
        <v>138.47154423757456</v>
      </c>
      <c r="AZ36">
        <v>115.57449670846108</v>
      </c>
      <c r="BA36">
        <v>140.46927663485985</v>
      </c>
      <c r="BB36">
        <v>140.13451209876803</v>
      </c>
      <c r="BC36">
        <v>142.773060820502</v>
      </c>
      <c r="BD36">
        <v>130.70748355431715</v>
      </c>
      <c r="BE36">
        <v>122.54469129885547</v>
      </c>
      <c r="BF36">
        <v>129.9114528640639</v>
      </c>
      <c r="BG36">
        <v>122.56477748934412</v>
      </c>
      <c r="BH36">
        <v>140.28624082612805</v>
      </c>
      <c r="BI36">
        <v>119.84365574363619</v>
      </c>
    </row>
    <row r="37" spans="1:61" x14ac:dyDescent="0.6">
      <c r="A37" s="40" t="s">
        <v>117</v>
      </c>
      <c r="B37">
        <v>126.14489424350904</v>
      </c>
      <c r="C37">
        <v>151.39520929125138</v>
      </c>
      <c r="D37">
        <v>147.69524387276033</v>
      </c>
      <c r="E37">
        <v>169.72591129643843</v>
      </c>
      <c r="F37">
        <v>136.87201817930327</v>
      </c>
      <c r="G37">
        <v>140.6008555071021</v>
      </c>
      <c r="H37">
        <v>146.34459876589244</v>
      </c>
      <c r="I37">
        <v>134.50485585536808</v>
      </c>
      <c r="J37">
        <v>103.0132743883878</v>
      </c>
      <c r="K37">
        <v>160.33308657398447</v>
      </c>
      <c r="L37">
        <v>158.16664290952031</v>
      </c>
      <c r="M37">
        <v>136.06917537373374</v>
      </c>
      <c r="N37">
        <v>118.46608049864881</v>
      </c>
      <c r="O37">
        <v>159.17037945229094</v>
      </c>
      <c r="P37">
        <v>137.69695261117886</v>
      </c>
      <c r="Q37">
        <v>122.22334408335155</v>
      </c>
      <c r="R37">
        <v>136.41454007057473</v>
      </c>
      <c r="S37">
        <v>136.39310100671719</v>
      </c>
      <c r="T37">
        <v>164.17524694162421</v>
      </c>
      <c r="U37">
        <v>160.29883500351571</v>
      </c>
      <c r="V37">
        <v>133.62892605556408</v>
      </c>
      <c r="W37">
        <v>123.04996562789893</v>
      </c>
      <c r="X37">
        <v>126.68790578146582</v>
      </c>
      <c r="Y37">
        <v>136.49813172861468</v>
      </c>
      <c r="Z37">
        <v>133.18839865433984</v>
      </c>
      <c r="AA37">
        <v>156.94596914300928</v>
      </c>
      <c r="AB37">
        <v>128.73749301917269</v>
      </c>
      <c r="AC37">
        <v>147.90581463358831</v>
      </c>
      <c r="AD37">
        <v>151.61316514905775</v>
      </c>
      <c r="AE37">
        <v>137.9705513548397</v>
      </c>
      <c r="AF37">
        <v>134.95413714309689</v>
      </c>
      <c r="AG37">
        <v>139.87367811324657</v>
      </c>
      <c r="AH37">
        <v>154.25203219393734</v>
      </c>
      <c r="AI37">
        <v>122.74580786225852</v>
      </c>
      <c r="AJ37">
        <v>122.93511463695904</v>
      </c>
      <c r="AK37">
        <v>122.90672021236969</v>
      </c>
      <c r="AL37">
        <v>135.81784333410906</v>
      </c>
      <c r="AM37">
        <v>119.73192431952339</v>
      </c>
      <c r="AN37">
        <v>136.64707512845052</v>
      </c>
      <c r="AO37">
        <v>152.39289769425523</v>
      </c>
      <c r="AP37">
        <v>131.9403013488336</v>
      </c>
      <c r="AQ37">
        <v>103.36928699444979</v>
      </c>
      <c r="AR37">
        <v>125.35198312008288</v>
      </c>
      <c r="AS37">
        <v>115.75574990757741</v>
      </c>
      <c r="AT37">
        <v>109.48567524366081</v>
      </c>
      <c r="AU37">
        <v>131.99400246349978</v>
      </c>
      <c r="AV37">
        <v>142.26603571415762</v>
      </c>
      <c r="AW37">
        <v>140.02808075502981</v>
      </c>
      <c r="AX37">
        <v>151.11998709954787</v>
      </c>
      <c r="AY37">
        <v>158.84257027693093</v>
      </c>
      <c r="AZ37">
        <v>127.62325059639988</v>
      </c>
      <c r="BA37">
        <v>132.28748048760463</v>
      </c>
      <c r="BB37">
        <v>148.74672888737405</v>
      </c>
      <c r="BC37">
        <v>153.10463641554816</v>
      </c>
      <c r="BD37">
        <v>155.25716935854871</v>
      </c>
      <c r="BE37">
        <v>135.61887545193895</v>
      </c>
      <c r="BF37">
        <v>120.87667801580392</v>
      </c>
      <c r="BG37">
        <v>150.56814209430013</v>
      </c>
      <c r="BH37">
        <v>169.37422788515687</v>
      </c>
      <c r="BI37">
        <v>106.45294697070494</v>
      </c>
    </row>
    <row r="38" spans="1:61" x14ac:dyDescent="0.6">
      <c r="A38" s="40" t="s">
        <v>118</v>
      </c>
      <c r="B38">
        <v>158.56473783543333</v>
      </c>
      <c r="C38">
        <v>127.26090335974004</v>
      </c>
      <c r="D38">
        <v>132.885179941979</v>
      </c>
      <c r="E38">
        <v>134.82305167173035</v>
      </c>
      <c r="F38">
        <v>133.72475723855314</v>
      </c>
      <c r="G38">
        <v>156.80224624276161</v>
      </c>
      <c r="H38">
        <v>123.79219970654231</v>
      </c>
      <c r="I38">
        <v>132.18873664783314</v>
      </c>
      <c r="J38">
        <v>135.92206233198522</v>
      </c>
      <c r="K38">
        <v>112.87912730523385</v>
      </c>
      <c r="L38">
        <v>132.58902800345095</v>
      </c>
      <c r="M38">
        <v>140.36335460815462</v>
      </c>
      <c r="N38">
        <v>141.91478203912266</v>
      </c>
      <c r="O38">
        <v>150.90613761032</v>
      </c>
      <c r="P38">
        <v>136.09171265244368</v>
      </c>
      <c r="Q38">
        <v>142.59395630261861</v>
      </c>
      <c r="R38">
        <v>157.51484443654772</v>
      </c>
      <c r="S38">
        <v>159.92646058776882</v>
      </c>
      <c r="T38">
        <v>172.01147148199379</v>
      </c>
      <c r="U38">
        <v>122.79785369656747</v>
      </c>
      <c r="V38">
        <v>134.94331415614579</v>
      </c>
      <c r="W38">
        <v>148.94743163068779</v>
      </c>
      <c r="X38">
        <v>161.10202796454541</v>
      </c>
      <c r="Y38">
        <v>139.53759253610042</v>
      </c>
      <c r="Z38">
        <v>141.07346988140489</v>
      </c>
      <c r="AA38">
        <v>165.33598045981489</v>
      </c>
      <c r="AB38">
        <v>135.65223571759998</v>
      </c>
      <c r="AC38">
        <v>141.84876181872096</v>
      </c>
      <c r="AD38">
        <v>144.22034883438027</v>
      </c>
      <c r="AE38">
        <v>155.3984411705751</v>
      </c>
      <c r="AF38">
        <v>123.85892023786437</v>
      </c>
      <c r="AG38">
        <v>162.38805347285233</v>
      </c>
      <c r="AH38">
        <v>135.82752035773592</v>
      </c>
      <c r="AI38">
        <v>151.29742042091675</v>
      </c>
      <c r="AJ38">
        <v>109.79661329230294</v>
      </c>
      <c r="AK38">
        <v>120.110569701239</v>
      </c>
      <c r="AL38">
        <v>145.1531311479921</v>
      </c>
      <c r="AM38">
        <v>138.58251168613788</v>
      </c>
      <c r="AN38">
        <v>153.86507857812103</v>
      </c>
      <c r="AO38">
        <v>143.45406544208527</v>
      </c>
      <c r="AP38">
        <v>139.46686113314354</v>
      </c>
      <c r="AQ38">
        <v>135.54675934329862</v>
      </c>
      <c r="AR38">
        <v>136.62456968205515</v>
      </c>
      <c r="AS38">
        <v>141.44813622380025</v>
      </c>
      <c r="AT38">
        <v>117.61131918802857</v>
      </c>
      <c r="AU38">
        <v>164.53648004727438</v>
      </c>
      <c r="AV38">
        <v>133.93244717491325</v>
      </c>
      <c r="AW38">
        <v>137.09049927029992</v>
      </c>
      <c r="AX38">
        <v>128.97217675828142</v>
      </c>
      <c r="AY38">
        <v>137.83747636381304</v>
      </c>
      <c r="AZ38">
        <v>132.3655969875399</v>
      </c>
      <c r="BA38">
        <v>143.46479293209268</v>
      </c>
      <c r="BB38">
        <v>114.92664544249419</v>
      </c>
      <c r="BC38">
        <v>166.39370460808277</v>
      </c>
      <c r="BD38">
        <v>140.81715608455124</v>
      </c>
      <c r="BE38">
        <v>128.22975168575067</v>
      </c>
      <c r="BF38">
        <v>171.58822902757674</v>
      </c>
      <c r="BG38">
        <v>129.31940364552429</v>
      </c>
      <c r="BH38">
        <v>143.91862624080386</v>
      </c>
      <c r="BI38">
        <v>155.2471103471471</v>
      </c>
    </row>
    <row r="39" spans="1:61" x14ac:dyDescent="0.6">
      <c r="A39" s="40" t="s">
        <v>119</v>
      </c>
      <c r="B39">
        <v>143.47193928671186</v>
      </c>
      <c r="C39">
        <v>143.64884737489047</v>
      </c>
      <c r="D39">
        <v>135.16930767337908</v>
      </c>
      <c r="E39">
        <v>110.92194927670062</v>
      </c>
      <c r="F39">
        <v>136.77991137711797</v>
      </c>
      <c r="G39">
        <v>134.03876710555051</v>
      </c>
      <c r="H39">
        <v>132.67559598290245</v>
      </c>
      <c r="I39">
        <v>149.93783043365693</v>
      </c>
      <c r="J39">
        <v>134.73304580230615</v>
      </c>
      <c r="K39">
        <v>135.31720060683438</v>
      </c>
      <c r="L39">
        <v>128.24277110240655</v>
      </c>
      <c r="M39">
        <v>134.74932803120464</v>
      </c>
      <c r="N39">
        <v>169.14579919585958</v>
      </c>
      <c r="O39">
        <v>159.30655809398741</v>
      </c>
      <c r="P39">
        <v>130.34636186176795</v>
      </c>
      <c r="Q39">
        <v>145.91144054548931</v>
      </c>
      <c r="R39">
        <v>140.29835302181891</v>
      </c>
      <c r="S39">
        <v>164.44072844507173</v>
      </c>
      <c r="T39">
        <v>140.20923845720245</v>
      </c>
      <c r="U39">
        <v>122.17839685518993</v>
      </c>
      <c r="V39">
        <v>145.30844101074035</v>
      </c>
      <c r="W39">
        <v>134.49724793218775</v>
      </c>
      <c r="X39">
        <v>170.25916622998193</v>
      </c>
      <c r="Y39">
        <v>146.8169903139933</v>
      </c>
      <c r="Z39">
        <v>121.01311131601688</v>
      </c>
      <c r="AA39">
        <v>134.16240381530952</v>
      </c>
      <c r="AB39">
        <v>141.41436213804991</v>
      </c>
      <c r="AC39">
        <v>134.6233675624826</v>
      </c>
      <c r="AD39">
        <v>126.86965238145785</v>
      </c>
      <c r="AE39">
        <v>123.48485870944569</v>
      </c>
      <c r="AF39">
        <v>147.75413365470013</v>
      </c>
      <c r="AG39">
        <v>158.84257027693093</v>
      </c>
      <c r="AH39">
        <v>129.3691416370275</v>
      </c>
      <c r="AI39">
        <v>146.01134626474231</v>
      </c>
      <c r="AJ39">
        <v>131.05041307909414</v>
      </c>
      <c r="AK39">
        <v>154.32782493490959</v>
      </c>
      <c r="AL39">
        <v>126.77899394958513</v>
      </c>
      <c r="AM39">
        <v>139.23548795474926</v>
      </c>
      <c r="AN39">
        <v>152.16749307484133</v>
      </c>
      <c r="AO39">
        <v>139.07401853913325</v>
      </c>
      <c r="AP39">
        <v>149.75995145988418</v>
      </c>
      <c r="AQ39">
        <v>119.14869265211746</v>
      </c>
      <c r="AR39">
        <v>124.60405105713289</v>
      </c>
      <c r="AS39">
        <v>128.22975168575067</v>
      </c>
      <c r="AT39">
        <v>119.38281932572136</v>
      </c>
      <c r="AU39">
        <v>141.2122110244236</v>
      </c>
      <c r="AV39">
        <v>146.66826974035939</v>
      </c>
      <c r="AW39">
        <v>136.99945885065245</v>
      </c>
      <c r="AX39">
        <v>145.17597083369037</v>
      </c>
      <c r="AY39">
        <v>134.51682480564341</v>
      </c>
      <c r="AZ39">
        <v>136.40702764433809</v>
      </c>
      <c r="BA39">
        <v>133.51525286026299</v>
      </c>
      <c r="BB39">
        <v>112.63936631195247</v>
      </c>
      <c r="BC39">
        <v>138.4478609955404</v>
      </c>
      <c r="BD39">
        <v>136.22260712992284</v>
      </c>
      <c r="BE39">
        <v>147.94067101803375</v>
      </c>
      <c r="BF39">
        <v>146.07466073840624</v>
      </c>
      <c r="BG39">
        <v>118.22144916123943</v>
      </c>
      <c r="BH39">
        <v>131.0199177217437</v>
      </c>
      <c r="BI39">
        <v>131.15339061670238</v>
      </c>
    </row>
    <row r="40" spans="1:61" x14ac:dyDescent="0.6">
      <c r="A40" s="40" t="s">
        <v>120</v>
      </c>
      <c r="B40">
        <v>148.49130639532814</v>
      </c>
      <c r="C40">
        <v>136.61922185320873</v>
      </c>
      <c r="D40">
        <v>130.75365632658941</v>
      </c>
      <c r="E40">
        <v>125.33683093835134</v>
      </c>
      <c r="F40">
        <v>134.2607338349917</v>
      </c>
      <c r="G40">
        <v>143.73890099278651</v>
      </c>
      <c r="H40">
        <v>128.25709564395947</v>
      </c>
      <c r="I40">
        <v>137.2704473445192</v>
      </c>
      <c r="J40">
        <v>114.35149918298703</v>
      </c>
      <c r="K40">
        <v>134.52443272882374</v>
      </c>
      <c r="L40">
        <v>129.51288045343244</v>
      </c>
      <c r="M40">
        <v>119.07847056619357</v>
      </c>
      <c r="N40">
        <v>148.28407802752918</v>
      </c>
      <c r="O40">
        <v>166.18361133197322</v>
      </c>
      <c r="P40">
        <v>134.66573637316469</v>
      </c>
      <c r="Q40">
        <v>116.46319126640446</v>
      </c>
      <c r="R40">
        <v>135.18336164025823</v>
      </c>
      <c r="S40">
        <v>121.21088548639091</v>
      </c>
      <c r="T40">
        <v>119.34968188626226</v>
      </c>
      <c r="U40">
        <v>127.91475501700188</v>
      </c>
      <c r="V40">
        <v>143.31858711130917</v>
      </c>
      <c r="W40">
        <v>161.76999725331552</v>
      </c>
      <c r="X40">
        <v>136.07562141743256</v>
      </c>
      <c r="Y40">
        <v>132.50113898294512</v>
      </c>
      <c r="Z40">
        <v>124.33385837113019</v>
      </c>
      <c r="AA40">
        <v>128.3194869805011</v>
      </c>
      <c r="AB40">
        <v>151.98961410106858</v>
      </c>
      <c r="AC40">
        <v>156.49824763869401</v>
      </c>
      <c r="AD40">
        <v>142.40076598554151</v>
      </c>
      <c r="AE40">
        <v>177.1963188778609</v>
      </c>
      <c r="AF40">
        <v>164.38979674177244</v>
      </c>
      <c r="AG40">
        <v>137.98987356977887</v>
      </c>
      <c r="AH40">
        <v>128.96838871284854</v>
      </c>
      <c r="AI40">
        <v>143.26883320364868</v>
      </c>
      <c r="AJ40">
        <v>131.23975168610923</v>
      </c>
      <c r="AK40">
        <v>157.3132822207408</v>
      </c>
      <c r="AL40">
        <v>140.69725967175327</v>
      </c>
      <c r="AM40">
        <v>122.778117661539</v>
      </c>
      <c r="AN40">
        <v>139.69780457529123</v>
      </c>
      <c r="AO40">
        <v>120.52228885778459</v>
      </c>
      <c r="AP40">
        <v>136.29446858004667</v>
      </c>
      <c r="AQ40">
        <v>143.88233740220312</v>
      </c>
      <c r="AR40">
        <v>156.35519321705215</v>
      </c>
      <c r="AS40">
        <v>100.18350895307958</v>
      </c>
      <c r="AT40">
        <v>157.1339389604982</v>
      </c>
      <c r="AU40">
        <v>141.04889533456299</v>
      </c>
      <c r="AV40">
        <v>143.98162239132216</v>
      </c>
      <c r="AW40">
        <v>112.48701685445849</v>
      </c>
      <c r="AX40">
        <v>144.81164999352768</v>
      </c>
      <c r="AY40">
        <v>142.76489583181683</v>
      </c>
      <c r="AZ40">
        <v>116.38437445554882</v>
      </c>
      <c r="BA40">
        <v>121.91122823907062</v>
      </c>
      <c r="BB40">
        <v>130.44212938012788</v>
      </c>
      <c r="BC40">
        <v>126.39485749360756</v>
      </c>
      <c r="BD40">
        <v>151.61316514905775</v>
      </c>
      <c r="BE40">
        <v>135.01905914864619</v>
      </c>
      <c r="BF40">
        <v>127.68748820718611</v>
      </c>
      <c r="BG40">
        <v>138.65691972142668</v>
      </c>
      <c r="BH40">
        <v>139.28974613492028</v>
      </c>
      <c r="BI40">
        <v>120.05279405030888</v>
      </c>
    </row>
    <row r="41" spans="1:61" x14ac:dyDescent="0.6">
      <c r="A41" s="40" t="s">
        <v>121</v>
      </c>
      <c r="B41">
        <v>127.86711795825977</v>
      </c>
      <c r="C41">
        <v>124.19131326652132</v>
      </c>
      <c r="D41">
        <v>143.74490138408146</v>
      </c>
      <c r="E41">
        <v>150.36909463134361</v>
      </c>
      <c r="F41">
        <v>135.9274419931462</v>
      </c>
      <c r="G41">
        <v>142.95779965806287</v>
      </c>
      <c r="H41">
        <v>126.521406860149</v>
      </c>
      <c r="I41">
        <v>121.36371242860332</v>
      </c>
      <c r="J41">
        <v>110.99439962464385</v>
      </c>
      <c r="K41">
        <v>149.7729390442255</v>
      </c>
      <c r="L41">
        <v>137.30043338483665</v>
      </c>
      <c r="M41">
        <v>127.57897184684407</v>
      </c>
      <c r="N41">
        <v>125.00007688259939</v>
      </c>
      <c r="O41">
        <v>138.54049303091597</v>
      </c>
      <c r="P41">
        <v>131.91284597752383</v>
      </c>
      <c r="Q41">
        <v>140.91284402212477</v>
      </c>
      <c r="R41">
        <v>135.46705122763524</v>
      </c>
      <c r="S41">
        <v>138.76589765032986</v>
      </c>
      <c r="T41">
        <v>138.88579406312783</v>
      </c>
      <c r="U41">
        <v>142.01285740028834</v>
      </c>
      <c r="V41">
        <v>145.99157839739928</v>
      </c>
      <c r="W41">
        <v>156.72101017599925</v>
      </c>
      <c r="X41">
        <v>147.28963652061066</v>
      </c>
      <c r="Y41">
        <v>114.82210812147241</v>
      </c>
      <c r="Z41">
        <v>124.13258264615433</v>
      </c>
      <c r="AA41">
        <v>155.17475549614755</v>
      </c>
      <c r="AB41">
        <v>149.42927737621358</v>
      </c>
      <c r="AC41">
        <v>128.60069364734227</v>
      </c>
      <c r="AD41">
        <v>137.40220129449153</v>
      </c>
      <c r="AE41">
        <v>151.48819148208713</v>
      </c>
      <c r="AF41">
        <v>134.86207808938343</v>
      </c>
      <c r="AG41">
        <v>118.83769093884621</v>
      </c>
      <c r="AH41">
        <v>141.39185669165454</v>
      </c>
      <c r="AI41">
        <v>144.50691924622515</v>
      </c>
      <c r="AJ41">
        <v>137.4386333785078</v>
      </c>
      <c r="AK41">
        <v>131.70867351192283</v>
      </c>
      <c r="AL41">
        <v>128.72729076235555</v>
      </c>
      <c r="AM41">
        <v>159.09570084232837</v>
      </c>
      <c r="AN41">
        <v>149.01383383886423</v>
      </c>
      <c r="AO41">
        <v>141.23126266468898</v>
      </c>
      <c r="AP41">
        <v>138.92579136637505</v>
      </c>
      <c r="AQ41">
        <v>132.66435917586205</v>
      </c>
      <c r="AR41">
        <v>125.77509824524168</v>
      </c>
      <c r="AS41">
        <v>144.51680317989667</v>
      </c>
      <c r="AT41">
        <v>112.21968907676637</v>
      </c>
      <c r="AU41">
        <v>145.63642526383046</v>
      </c>
      <c r="AV41">
        <v>142.94255197938764</v>
      </c>
      <c r="AW41">
        <v>112.15271388692781</v>
      </c>
      <c r="AX41">
        <v>128.57376350922277</v>
      </c>
      <c r="AY41">
        <v>132.49887888861122</v>
      </c>
      <c r="AZ41">
        <v>137.76559899753192</v>
      </c>
      <c r="BA41">
        <v>141.28061866841745</v>
      </c>
      <c r="BB41">
        <v>138.22299752547406</v>
      </c>
      <c r="BC41">
        <v>122.81039562850492</v>
      </c>
      <c r="BD41">
        <v>145.10243818705203</v>
      </c>
      <c r="BE41">
        <v>144.215462574095</v>
      </c>
      <c r="BF41">
        <v>134.52879375591874</v>
      </c>
      <c r="BG41">
        <v>144.8768107414362</v>
      </c>
      <c r="BH41">
        <v>135.54029738344252</v>
      </c>
      <c r="BI41">
        <v>149.30115231010132</v>
      </c>
    </row>
    <row r="42" spans="1:61" x14ac:dyDescent="0.6">
      <c r="A42" s="40" t="s">
        <v>122</v>
      </c>
      <c r="B42">
        <v>132.51805785813485</v>
      </c>
      <c r="C42">
        <v>123.99143816338619</v>
      </c>
      <c r="D42">
        <v>145.46478542371187</v>
      </c>
      <c r="E42">
        <v>132.7877889755764</v>
      </c>
      <c r="F42">
        <v>135.78129983699182</v>
      </c>
      <c r="G42">
        <v>143.10940105616464</v>
      </c>
      <c r="H42">
        <v>133.83472196920775</v>
      </c>
      <c r="I42">
        <v>136.50134679238545</v>
      </c>
      <c r="J42">
        <v>148.13943199015921</v>
      </c>
      <c r="K42">
        <v>137.55222699302249</v>
      </c>
      <c r="L42">
        <v>129.48319682010333</v>
      </c>
      <c r="M42">
        <v>162.9397074842127</v>
      </c>
      <c r="N42">
        <v>143.52801190881291</v>
      </c>
      <c r="O42">
        <v>139.2593621906708</v>
      </c>
      <c r="P42">
        <v>145.99157839739928</v>
      </c>
      <c r="Q42">
        <v>139.33860873777303</v>
      </c>
      <c r="R42">
        <v>97.364948492497206</v>
      </c>
      <c r="S42">
        <v>137.63048673837329</v>
      </c>
      <c r="T42">
        <v>129.03520474111428</v>
      </c>
      <c r="U42">
        <v>124.68783370906021</v>
      </c>
      <c r="V42">
        <v>156.82554749702103</v>
      </c>
      <c r="W42">
        <v>144.32084345145267</v>
      </c>
      <c r="X42">
        <v>96.934066282585263</v>
      </c>
      <c r="Y42">
        <v>105.04544935002923</v>
      </c>
      <c r="Z42">
        <v>127.79810550028924</v>
      </c>
      <c r="AA42">
        <v>121.81901002378436</v>
      </c>
      <c r="AB42">
        <v>151.26320068276254</v>
      </c>
      <c r="AC42">
        <v>138.17033096103114</v>
      </c>
      <c r="AD42">
        <v>155.49027739808662</v>
      </c>
      <c r="AE42">
        <v>133.54396560799796</v>
      </c>
      <c r="AF42">
        <v>148.63894467026694</v>
      </c>
      <c r="AG42">
        <v>128.72856405493803</v>
      </c>
      <c r="AH42">
        <v>133.97631210437976</v>
      </c>
      <c r="AI42">
        <v>115.21873876091558</v>
      </c>
      <c r="AJ42">
        <v>117.45648680999875</v>
      </c>
      <c r="AK42">
        <v>127.93854967213701</v>
      </c>
      <c r="AL42">
        <v>122.90137238352327</v>
      </c>
      <c r="AM42">
        <v>125.42147306277184</v>
      </c>
      <c r="AN42">
        <v>127.06074176577386</v>
      </c>
      <c r="AO42">
        <v>154.98003722797148</v>
      </c>
      <c r="AP42">
        <v>126.87799244787311</v>
      </c>
      <c r="AQ42">
        <v>157.06486283789854</v>
      </c>
      <c r="AR42">
        <v>130.82574060291518</v>
      </c>
      <c r="AS42">
        <v>138.49309471453307</v>
      </c>
      <c r="AT42">
        <v>139.41031102632405</v>
      </c>
      <c r="AU42">
        <v>121.82671344390837</v>
      </c>
      <c r="AV42">
        <v>114.58221979893278</v>
      </c>
      <c r="AW42">
        <v>125.36105532973306</v>
      </c>
      <c r="AX42">
        <v>127.03040556999622</v>
      </c>
      <c r="AY42">
        <v>144.41310941521078</v>
      </c>
      <c r="AZ42">
        <v>116.82983586553019</v>
      </c>
      <c r="BA42">
        <v>146.34593572310405</v>
      </c>
      <c r="BB42">
        <v>140.61303136742208</v>
      </c>
      <c r="BC42">
        <v>123.78385964012705</v>
      </c>
      <c r="BD42">
        <v>129.95280304068001</v>
      </c>
      <c r="BE42">
        <v>120.89743268489838</v>
      </c>
      <c r="BF42">
        <v>126.01858361932682</v>
      </c>
      <c r="BG42">
        <v>124.05067810078617</v>
      </c>
      <c r="BH42">
        <v>136.39631607048796</v>
      </c>
      <c r="BI42">
        <v>149.76969214814017</v>
      </c>
    </row>
    <row r="43" spans="1:61" x14ac:dyDescent="0.6">
      <c r="A43" s="40" t="s">
        <v>123</v>
      </c>
      <c r="B43">
        <v>119.04192706907634</v>
      </c>
      <c r="C43">
        <v>146.42102815315593</v>
      </c>
      <c r="D43">
        <v>146.13288204174023</v>
      </c>
      <c r="E43">
        <v>124.33064330735942</v>
      </c>
      <c r="F43">
        <v>131.99627847399097</v>
      </c>
      <c r="G43">
        <v>139.24958967010025</v>
      </c>
      <c r="H43">
        <v>139.13251041714102</v>
      </c>
      <c r="I43">
        <v>148.86899680760689</v>
      </c>
      <c r="J43">
        <v>145.47891897137742</v>
      </c>
      <c r="K43">
        <v>136.00582906775526</v>
      </c>
      <c r="L43">
        <v>147.03596480586566</v>
      </c>
      <c r="M43">
        <v>138.72919499163982</v>
      </c>
      <c r="N43">
        <v>106.21713318442926</v>
      </c>
      <c r="O43">
        <v>127.08140093792463</v>
      </c>
      <c r="P43">
        <v>158.97002686443739</v>
      </c>
      <c r="Q43">
        <v>136.50242909108056</v>
      </c>
      <c r="R43">
        <v>112.46715349017177</v>
      </c>
      <c r="S43">
        <v>154.78630576154683</v>
      </c>
      <c r="T43">
        <v>109.28347638156265</v>
      </c>
      <c r="U43">
        <v>128.06887116795406</v>
      </c>
      <c r="V43">
        <v>114.34748831135221</v>
      </c>
      <c r="W43">
        <v>140.9863925849204</v>
      </c>
      <c r="X43">
        <v>129.52645693559316</v>
      </c>
      <c r="Y43">
        <v>124.00792730232934</v>
      </c>
      <c r="Z43">
        <v>123.74365542683518</v>
      </c>
      <c r="AA43">
        <v>135.95644123171223</v>
      </c>
      <c r="AB43">
        <v>142.63807589060161</v>
      </c>
      <c r="AC43">
        <v>138.9203798728995</v>
      </c>
      <c r="AD43">
        <v>154.06142029433977</v>
      </c>
      <c r="AE43">
        <v>119.66065176721895</v>
      </c>
      <c r="AF43">
        <v>132.27840827795444</v>
      </c>
      <c r="AG43">
        <v>140.14219960273476</v>
      </c>
      <c r="AH43">
        <v>122.84257809852716</v>
      </c>
      <c r="AI43">
        <v>139.25393478103797</v>
      </c>
      <c r="AJ43">
        <v>120.29535628727172</v>
      </c>
      <c r="AK43">
        <v>130.24908230846631</v>
      </c>
      <c r="AL43">
        <v>118.82276158331661</v>
      </c>
      <c r="AM43">
        <v>128.97090346569894</v>
      </c>
      <c r="AN43">
        <v>141.636663106794</v>
      </c>
      <c r="AO43">
        <v>152.4675763042178</v>
      </c>
      <c r="AP43">
        <v>152.31860107206739</v>
      </c>
      <c r="AQ43">
        <v>142.93083768762881</v>
      </c>
      <c r="AR43">
        <v>142.61601609661011</v>
      </c>
      <c r="AS43">
        <v>142.985955340293</v>
      </c>
      <c r="AT43">
        <v>143.2877734308131</v>
      </c>
      <c r="AU43">
        <v>115.71500454493798</v>
      </c>
      <c r="AV43">
        <v>139.5996814656537</v>
      </c>
      <c r="AW43">
        <v>145.29184045869624</v>
      </c>
      <c r="AX43">
        <v>139.43097019847482</v>
      </c>
      <c r="AY43">
        <v>143.00121893512551</v>
      </c>
      <c r="AZ43">
        <v>134.20502728450811</v>
      </c>
      <c r="BA43">
        <v>143.23334017291199</v>
      </c>
      <c r="BB43">
        <v>155.72338543762453</v>
      </c>
      <c r="BC43">
        <v>119.78906332416227</v>
      </c>
      <c r="BD43">
        <v>141.22679022449302</v>
      </c>
      <c r="BE43">
        <v>145.2293854575255</v>
      </c>
      <c r="BF43">
        <v>122.22706846415531</v>
      </c>
      <c r="BG43">
        <v>129.69020236170036</v>
      </c>
      <c r="BH43">
        <v>123.89380845462438</v>
      </c>
      <c r="BI43">
        <v>123.85892023786437</v>
      </c>
    </row>
    <row r="44" spans="1:61" x14ac:dyDescent="0.6">
      <c r="A44" s="40" t="s">
        <v>124</v>
      </c>
      <c r="B44">
        <v>154.86095253919484</v>
      </c>
      <c r="C44">
        <v>129.58937350532506</v>
      </c>
      <c r="D44">
        <v>142.24994447914651</v>
      </c>
      <c r="E44">
        <v>142.69386202187161</v>
      </c>
      <c r="F44">
        <v>153.32243311178172</v>
      </c>
      <c r="G44">
        <v>143.82077370584011</v>
      </c>
      <c r="H44">
        <v>142.18451315656421</v>
      </c>
      <c r="I44">
        <v>146.14084012038074</v>
      </c>
      <c r="J44">
        <v>143.00004113948671</v>
      </c>
      <c r="K44">
        <v>131.38283794006566</v>
      </c>
      <c r="L44">
        <v>123.10089733119821</v>
      </c>
      <c r="M44">
        <v>117.8570009918185</v>
      </c>
      <c r="N44">
        <v>155.3731026481837</v>
      </c>
      <c r="O44">
        <v>101.03101249597967</v>
      </c>
      <c r="P44">
        <v>136.82382405505632</v>
      </c>
      <c r="Q44">
        <v>147.08724666462513</v>
      </c>
      <c r="R44">
        <v>156.50951627804898</v>
      </c>
      <c r="S44">
        <v>138.15314151116763</v>
      </c>
      <c r="T44">
        <v>116.68054231023416</v>
      </c>
      <c r="U44">
        <v>161.63795681251213</v>
      </c>
      <c r="V44">
        <v>129.11188878689427</v>
      </c>
      <c r="W44">
        <v>129.63982772390591</v>
      </c>
      <c r="X44">
        <v>157.22472472162917</v>
      </c>
      <c r="Y44">
        <v>142.15011834067991</v>
      </c>
      <c r="Z44">
        <v>134.43519083494903</v>
      </c>
      <c r="AA44">
        <v>140.03685055769165</v>
      </c>
      <c r="AB44">
        <v>120.19231508503435</v>
      </c>
      <c r="AC44">
        <v>133.78966332794516</v>
      </c>
      <c r="AD44">
        <v>144.07880644768011</v>
      </c>
      <c r="AE44">
        <v>133.58480646758107</v>
      </c>
      <c r="AF44">
        <v>154.427300917916</v>
      </c>
      <c r="AG44">
        <v>121.80162958003348</v>
      </c>
      <c r="AH44">
        <v>110.92194927670062</v>
      </c>
      <c r="AI44">
        <v>142.34773334948113</v>
      </c>
      <c r="AJ44">
        <v>152.66630544402869</v>
      </c>
      <c r="AK44">
        <v>141.40197936768527</v>
      </c>
      <c r="AL44">
        <v>145.39545464259572</v>
      </c>
      <c r="AM44">
        <v>169.97802322776988</v>
      </c>
      <c r="AN44">
        <v>161.51788532198407</v>
      </c>
      <c r="AO44">
        <v>149.73076122743078</v>
      </c>
      <c r="AP44">
        <v>128.17625748112914</v>
      </c>
      <c r="AQ44">
        <v>133.60576804672019</v>
      </c>
      <c r="AR44">
        <v>134.53423708170885</v>
      </c>
      <c r="AS44">
        <v>153.46058535698103</v>
      </c>
      <c r="AT44">
        <v>151.67240508645773</v>
      </c>
      <c r="AU44">
        <v>146.4398410510621</v>
      </c>
      <c r="AV44">
        <v>147.13034761854215</v>
      </c>
      <c r="AW44">
        <v>142.09172195961582</v>
      </c>
      <c r="AX44">
        <v>140.92285528505454</v>
      </c>
      <c r="AY44">
        <v>130.07290636352263</v>
      </c>
      <c r="AZ44">
        <v>144.13973349775188</v>
      </c>
      <c r="BA44">
        <v>143.79183813190321</v>
      </c>
      <c r="BB44">
        <v>165.826452762587</v>
      </c>
      <c r="BC44">
        <v>143.81956407788675</v>
      </c>
      <c r="BD44">
        <v>120.85585968208034</v>
      </c>
      <c r="BE44">
        <v>143.08350546826841</v>
      </c>
      <c r="BF44">
        <v>132.80235225948854</v>
      </c>
      <c r="BG44">
        <v>162.24519004509784</v>
      </c>
      <c r="BH44">
        <v>128.27011506061535</v>
      </c>
      <c r="BI44">
        <v>113.61954694194719</v>
      </c>
    </row>
    <row r="45" spans="1:61" x14ac:dyDescent="0.6">
      <c r="A45" s="40" t="s">
        <v>125</v>
      </c>
      <c r="B45">
        <v>142.07684035255807</v>
      </c>
      <c r="C45">
        <v>138.74323304236168</v>
      </c>
      <c r="D45">
        <v>146.46538648349815</v>
      </c>
      <c r="E45">
        <v>153.87392796156928</v>
      </c>
      <c r="F45">
        <v>126.42766069376376</v>
      </c>
      <c r="G45">
        <v>140.18835645884974</v>
      </c>
      <c r="H45">
        <v>170.70812919456512</v>
      </c>
      <c r="I45">
        <v>152.34591319796164</v>
      </c>
      <c r="J45">
        <v>149.49135038960958</v>
      </c>
      <c r="K45">
        <v>132.68345856459928</v>
      </c>
      <c r="L45">
        <v>140.63849721907172</v>
      </c>
      <c r="M45">
        <v>123.79554209957132</v>
      </c>
      <c r="N45">
        <v>127.38059286249336</v>
      </c>
      <c r="O45">
        <v>142.4746806199546</v>
      </c>
      <c r="P45">
        <v>120.73448306665523</v>
      </c>
      <c r="Q45">
        <v>135.13150679983664</v>
      </c>
      <c r="R45">
        <v>131.97001681447728</v>
      </c>
      <c r="S45">
        <v>124.44635377079248</v>
      </c>
      <c r="T45">
        <v>151.98391611676197</v>
      </c>
      <c r="U45">
        <v>132.56087232122081</v>
      </c>
      <c r="V45">
        <v>147.2224066722556</v>
      </c>
      <c r="W45">
        <v>140.31046521750977</v>
      </c>
      <c r="X45">
        <v>118.96365140756825</v>
      </c>
      <c r="Y45">
        <v>123.54448063462041</v>
      </c>
      <c r="Z45">
        <v>118.52251919236733</v>
      </c>
      <c r="AA45">
        <v>146.31785962166032</v>
      </c>
      <c r="AB45">
        <v>137.33471678761998</v>
      </c>
      <c r="AC45">
        <v>137.63798324845266</v>
      </c>
      <c r="AD45">
        <v>144.5762500273413</v>
      </c>
      <c r="AE45">
        <v>144.308572094189</v>
      </c>
      <c r="AF45">
        <v>161.52781700412743</v>
      </c>
      <c r="AG45">
        <v>126.43762420822168</v>
      </c>
      <c r="AH45">
        <v>136.04019205132499</v>
      </c>
      <c r="AI45">
        <v>138.42526005220134</v>
      </c>
      <c r="AJ45">
        <v>140.18504589813529</v>
      </c>
      <c r="AK45">
        <v>121.44733591895783</v>
      </c>
      <c r="AL45">
        <v>139.69562406174373</v>
      </c>
      <c r="AM45">
        <v>117.73075403226539</v>
      </c>
      <c r="AN45">
        <v>132.73622062598588</v>
      </c>
      <c r="AO45">
        <v>138.31871729536215</v>
      </c>
      <c r="AP45">
        <v>156.17031113407575</v>
      </c>
      <c r="AQ45">
        <v>148.11301116907271</v>
      </c>
      <c r="AR45">
        <v>107.4591027693823</v>
      </c>
      <c r="AS45">
        <v>145.14678060123697</v>
      </c>
      <c r="AT45">
        <v>120.62886344693834</v>
      </c>
      <c r="AU45">
        <v>149.17716544488212</v>
      </c>
      <c r="AV45">
        <v>130.76904725068016</v>
      </c>
      <c r="AW45">
        <v>147.15401494441903</v>
      </c>
      <c r="AX45">
        <v>145.88522663444746</v>
      </c>
      <c r="AY45">
        <v>141.56204816146055</v>
      </c>
      <c r="AZ45">
        <v>116.26646756241098</v>
      </c>
      <c r="BA45">
        <v>130.60780066126608</v>
      </c>
      <c r="BB45">
        <v>139.23548795474926</v>
      </c>
      <c r="BC45">
        <v>119.81640728237107</v>
      </c>
      <c r="BD45">
        <v>131.66953568116878</v>
      </c>
      <c r="BE45">
        <v>135.48751940589864</v>
      </c>
      <c r="BF45">
        <v>145.41597056933097</v>
      </c>
      <c r="BG45">
        <v>134.55706085124984</v>
      </c>
      <c r="BH45">
        <v>136.28803845250513</v>
      </c>
      <c r="BI45">
        <v>127.46450284367893</v>
      </c>
    </row>
    <row r="46" spans="1:61" x14ac:dyDescent="0.6">
      <c r="A46" s="40" t="s">
        <v>126</v>
      </c>
      <c r="B46">
        <v>136.52385223878082</v>
      </c>
      <c r="C46">
        <v>147.62228420778411</v>
      </c>
      <c r="D46">
        <v>136.61600678943796</v>
      </c>
      <c r="E46">
        <v>130.18164555006661</v>
      </c>
      <c r="F46">
        <v>130.67666987382108</v>
      </c>
      <c r="G46">
        <v>125.70258423266932</v>
      </c>
      <c r="H46">
        <v>123.19349753425922</v>
      </c>
      <c r="I46">
        <v>153.46271812205669</v>
      </c>
      <c r="J46">
        <v>131.12066699733259</v>
      </c>
      <c r="K46">
        <v>141.46390913566574</v>
      </c>
      <c r="L46">
        <v>148.95204731629929</v>
      </c>
      <c r="M46">
        <v>140.05111143461545</v>
      </c>
      <c r="N46">
        <v>135.44118747205357</v>
      </c>
      <c r="O46">
        <v>124.13258264615433</v>
      </c>
      <c r="P46">
        <v>138.99391251953784</v>
      </c>
      <c r="Q46">
        <v>142.53022800886538</v>
      </c>
      <c r="R46">
        <v>138.96688688447466</v>
      </c>
      <c r="S46">
        <v>120.72184563777409</v>
      </c>
      <c r="T46">
        <v>138.50924961417331</v>
      </c>
      <c r="U46">
        <v>140.47258719557431</v>
      </c>
      <c r="V46">
        <v>160.3202263189014</v>
      </c>
      <c r="W46">
        <v>134.43082980785402</v>
      </c>
      <c r="X46">
        <v>140.67286020264146</v>
      </c>
      <c r="Y46">
        <v>121.02746768988436</v>
      </c>
      <c r="Z46">
        <v>130.79623204731615</v>
      </c>
      <c r="AA46">
        <v>120.44713276310358</v>
      </c>
      <c r="AB46">
        <v>157.29182724072598</v>
      </c>
      <c r="AC46">
        <v>132.85944351565558</v>
      </c>
      <c r="AD46">
        <v>141.80556536786025</v>
      </c>
      <c r="AE46">
        <v>145.13283804745879</v>
      </c>
      <c r="AF46">
        <v>131.22227574541466</v>
      </c>
      <c r="AG46">
        <v>124.83378487132723</v>
      </c>
      <c r="AH46">
        <v>163.01158485049382</v>
      </c>
      <c r="AI46">
        <v>144.8166635830712</v>
      </c>
      <c r="AJ46">
        <v>138.85878434422193</v>
      </c>
      <c r="AK46">
        <v>135.68343138587079</v>
      </c>
      <c r="AL46">
        <v>174.059944588691</v>
      </c>
      <c r="AM46">
        <v>134.24543840784463</v>
      </c>
      <c r="AN46">
        <v>120.76809799083276</v>
      </c>
      <c r="AO46">
        <v>133.70825218345271</v>
      </c>
      <c r="AP46">
        <v>156.33017301780637</v>
      </c>
      <c r="AQ46">
        <v>126.96820522734197</v>
      </c>
      <c r="AR46">
        <v>134.78077835799195</v>
      </c>
      <c r="AS46">
        <v>145.64678668222041</v>
      </c>
      <c r="AT46">
        <v>137.75487150752451</v>
      </c>
      <c r="AU46">
        <v>138.91172148333862</v>
      </c>
      <c r="AV46">
        <v>136.23118593869731</v>
      </c>
      <c r="AW46">
        <v>135.25137138032005</v>
      </c>
      <c r="AX46">
        <v>132.45600076089613</v>
      </c>
      <c r="AY46">
        <v>132.6744659357355</v>
      </c>
      <c r="AZ46">
        <v>143.14357304584701</v>
      </c>
      <c r="BA46">
        <v>136.48848653730238</v>
      </c>
      <c r="BB46">
        <v>141.56656835012836</v>
      </c>
      <c r="BC46">
        <v>162.09958903829101</v>
      </c>
      <c r="BD46">
        <v>139.46141780735343</v>
      </c>
      <c r="BE46">
        <v>144.57376710680546</v>
      </c>
      <c r="BF46">
        <v>138.76589765032986</v>
      </c>
      <c r="BG46">
        <v>133.80836481275037</v>
      </c>
      <c r="BH46">
        <v>144.4254285209463</v>
      </c>
      <c r="BI46">
        <v>139.14659621633473</v>
      </c>
    </row>
    <row r="47" spans="1:61" x14ac:dyDescent="0.6">
      <c r="A47" s="40" t="s">
        <v>127</v>
      </c>
      <c r="B47">
        <v>126.67385181458667</v>
      </c>
      <c r="C47">
        <v>141.49547087555402</v>
      </c>
      <c r="D47">
        <v>129.70861735567451</v>
      </c>
      <c r="E47">
        <v>162.96358172013424</v>
      </c>
      <c r="F47">
        <v>138.84256577995257</v>
      </c>
      <c r="G47">
        <v>138.91172148333862</v>
      </c>
      <c r="H47">
        <v>127.86711795825977</v>
      </c>
      <c r="I47">
        <v>140.78159938918543</v>
      </c>
      <c r="J47">
        <v>158.1565838981187</v>
      </c>
      <c r="K47">
        <v>116.62203451606911</v>
      </c>
      <c r="L47">
        <v>111.83063452818897</v>
      </c>
      <c r="M47">
        <v>128.66343513934407</v>
      </c>
      <c r="N47">
        <v>153.32243311178172</v>
      </c>
      <c r="O47">
        <v>136.14215095486725</v>
      </c>
      <c r="P47">
        <v>152.3537439473439</v>
      </c>
      <c r="Q47">
        <v>136.18076355243102</v>
      </c>
      <c r="R47">
        <v>151.66126377636101</v>
      </c>
      <c r="S47">
        <v>158.8570221477421</v>
      </c>
      <c r="T47">
        <v>159.52651938761119</v>
      </c>
      <c r="U47">
        <v>152.57252744532889</v>
      </c>
      <c r="V47">
        <v>138.77777110366151</v>
      </c>
      <c r="W47">
        <v>154.17678060231265</v>
      </c>
      <c r="X47">
        <v>107.30847225687467</v>
      </c>
      <c r="Y47">
        <v>146.52333721215837</v>
      </c>
      <c r="Z47">
        <v>113.09813362942077</v>
      </c>
      <c r="AA47">
        <v>142.3178109737928</v>
      </c>
      <c r="AB47">
        <v>167.0675310427323</v>
      </c>
      <c r="AC47">
        <v>128.10560565895867</v>
      </c>
      <c r="AD47">
        <v>152.78911451360909</v>
      </c>
      <c r="AE47">
        <v>129.87003902281867</v>
      </c>
      <c r="AF47">
        <v>162.21806891309097</v>
      </c>
      <c r="AG47">
        <v>132.81355723421439</v>
      </c>
      <c r="AH47">
        <v>139.93277480523102</v>
      </c>
      <c r="AI47">
        <v>124.94898601772729</v>
      </c>
      <c r="AJ47">
        <v>136.34056177153252</v>
      </c>
      <c r="AK47">
        <v>136.04662217886653</v>
      </c>
      <c r="AL47">
        <v>148.54389337898465</v>
      </c>
      <c r="AM47">
        <v>153.67631295276806</v>
      </c>
      <c r="AN47">
        <v>120.110569701239</v>
      </c>
      <c r="AO47">
        <v>135.55751866562059</v>
      </c>
      <c r="AP47">
        <v>127.53461351650185</v>
      </c>
      <c r="AQ47">
        <v>118.15011294430587</v>
      </c>
      <c r="AR47">
        <v>132.34976041104528</v>
      </c>
      <c r="AS47">
        <v>130.81393081421265</v>
      </c>
      <c r="AT47">
        <v>159.2230937652057</v>
      </c>
      <c r="AU47">
        <v>134.4754746290273</v>
      </c>
      <c r="AV47">
        <v>116.50393662904389</v>
      </c>
      <c r="AW47">
        <v>119.5214490556391</v>
      </c>
      <c r="AX47">
        <v>151.23623871232849</v>
      </c>
      <c r="AY47">
        <v>133.38585450156825</v>
      </c>
      <c r="AZ47">
        <v>110.95225364016369</v>
      </c>
      <c r="BA47">
        <v>158.99943992309272</v>
      </c>
      <c r="BB47">
        <v>126.38629460099037</v>
      </c>
      <c r="BC47">
        <v>137.05729816621169</v>
      </c>
      <c r="BD47">
        <v>129.66440227074781</v>
      </c>
      <c r="BE47">
        <v>137.06264599505812</v>
      </c>
      <c r="BF47">
        <v>121.626711011515</v>
      </c>
      <c r="BG47">
        <v>156.98149400606053</v>
      </c>
      <c r="BH47">
        <v>147.28120095725171</v>
      </c>
      <c r="BI47">
        <v>128.89504706009757</v>
      </c>
    </row>
    <row r="48" spans="1:61" x14ac:dyDescent="0.6">
      <c r="A48" s="40" t="s">
        <v>128</v>
      </c>
      <c r="B48">
        <v>118.07027749938425</v>
      </c>
      <c r="C48">
        <v>142.68572886550101</v>
      </c>
      <c r="D48">
        <v>133.60798039258225</v>
      </c>
      <c r="E48">
        <v>109.16073097661138</v>
      </c>
      <c r="F48">
        <v>134.06175003666431</v>
      </c>
      <c r="G48">
        <v>137.03587501851143</v>
      </c>
      <c r="H48">
        <v>155.22212198021589</v>
      </c>
      <c r="I48">
        <v>153.83853042777628</v>
      </c>
      <c r="J48">
        <v>133.81495410186471</v>
      </c>
      <c r="K48">
        <v>149.2382516565267</v>
      </c>
      <c r="L48">
        <v>112.69271727115847</v>
      </c>
      <c r="M48">
        <v>137.54151541917236</v>
      </c>
      <c r="N48">
        <v>144.52175310481107</v>
      </c>
      <c r="O48">
        <v>134.50485585536808</v>
      </c>
      <c r="P48">
        <v>136.98982957549742</v>
      </c>
      <c r="Q48">
        <v>144.01681301507051</v>
      </c>
      <c r="R48">
        <v>169.75876224506646</v>
      </c>
      <c r="S48">
        <v>144.90568265074398</v>
      </c>
      <c r="T48">
        <v>135.44764943190967</v>
      </c>
      <c r="U48">
        <v>143.74730472383089</v>
      </c>
      <c r="V48">
        <v>138.87065779755358</v>
      </c>
      <c r="W48">
        <v>107.5085065215826</v>
      </c>
      <c r="X48">
        <v>144.77415152697358</v>
      </c>
      <c r="Y48">
        <v>172.82536010071635</v>
      </c>
      <c r="Z48">
        <v>143.74490138408146</v>
      </c>
      <c r="AA48">
        <v>140.17075318889692</v>
      </c>
      <c r="AB48">
        <v>142.03569708598661</v>
      </c>
      <c r="AC48">
        <v>141.32777824244113</v>
      </c>
      <c r="AD48">
        <v>136.87416686053621</v>
      </c>
      <c r="AE48">
        <v>128.12917748789187</v>
      </c>
      <c r="AF48">
        <v>146.51658876147121</v>
      </c>
      <c r="AG48">
        <v>137.93835296866018</v>
      </c>
      <c r="AH48">
        <v>123.03411313524703</v>
      </c>
      <c r="AI48">
        <v>151.5707645060611</v>
      </c>
      <c r="AJ48">
        <v>120.57570348161971</v>
      </c>
      <c r="AK48">
        <v>134.8848381942953</v>
      </c>
      <c r="AL48">
        <v>120.06836005212972</v>
      </c>
      <c r="AM48">
        <v>142.45618604519404</v>
      </c>
      <c r="AN48">
        <v>136.92770881362958</v>
      </c>
      <c r="AO48">
        <v>143.01060946792131</v>
      </c>
      <c r="AP48">
        <v>128.26101101865061</v>
      </c>
      <c r="AQ48">
        <v>164.09108230192214</v>
      </c>
      <c r="AR48">
        <v>132.12507201870903</v>
      </c>
      <c r="AS48">
        <v>114.29579263250344</v>
      </c>
      <c r="AT48">
        <v>145.14805389381945</v>
      </c>
      <c r="AU48">
        <v>117.58617165952455</v>
      </c>
      <c r="AV48">
        <v>144.62961690270458</v>
      </c>
      <c r="AW48">
        <v>147.30227394949179</v>
      </c>
      <c r="AX48">
        <v>114.14287019334733</v>
      </c>
      <c r="AY48">
        <v>136.34807419776917</v>
      </c>
      <c r="AZ48">
        <v>149.67257175641134</v>
      </c>
      <c r="BA48">
        <v>115.3471503178589</v>
      </c>
      <c r="BB48">
        <v>143.74370767228538</v>
      </c>
      <c r="BC48">
        <v>156.80224624276161</v>
      </c>
      <c r="BD48">
        <v>152.56657480250578</v>
      </c>
      <c r="BE48">
        <v>141.50562538389931</v>
      </c>
      <c r="BF48">
        <v>132.74293724435847</v>
      </c>
      <c r="BG48">
        <v>115.39661773468833</v>
      </c>
      <c r="BH48">
        <v>139.30929117606138</v>
      </c>
      <c r="BI48">
        <v>147.70673533831723</v>
      </c>
    </row>
    <row r="49" spans="1:61" x14ac:dyDescent="0.6">
      <c r="A49" s="40" t="s">
        <v>129</v>
      </c>
      <c r="B49">
        <v>132.47067545790924</v>
      </c>
      <c r="C49">
        <v>123.80222688562935</v>
      </c>
      <c r="D49">
        <v>143.07526089879684</v>
      </c>
      <c r="E49">
        <v>113.24857314804103</v>
      </c>
      <c r="F49">
        <v>124.96604813833255</v>
      </c>
      <c r="G49">
        <v>148.81233528768644</v>
      </c>
      <c r="H49">
        <v>141.15061549574602</v>
      </c>
      <c r="I49">
        <v>132.34522430622019</v>
      </c>
      <c r="J49">
        <v>144.72546400185092</v>
      </c>
      <c r="K49">
        <v>148.02515398088144</v>
      </c>
      <c r="L49">
        <v>119.12211266945815</v>
      </c>
      <c r="M49">
        <v>138.98635234482936</v>
      </c>
      <c r="N49">
        <v>133.07045992888743</v>
      </c>
      <c r="O49">
        <v>138.75294189830311</v>
      </c>
      <c r="P49">
        <v>149.41024165210547</v>
      </c>
      <c r="Q49">
        <v>121.08893588930368</v>
      </c>
      <c r="R49">
        <v>132.41422084803344</v>
      </c>
      <c r="S49">
        <v>116.37800799263641</v>
      </c>
      <c r="T49">
        <v>124.17339167342288</v>
      </c>
      <c r="U49">
        <v>127.45369577288511</v>
      </c>
      <c r="V49">
        <v>130.30797209040611</v>
      </c>
      <c r="W49">
        <v>133.89074684283696</v>
      </c>
      <c r="X49">
        <v>132.10571797145531</v>
      </c>
      <c r="Y49">
        <v>152.24284016340971</v>
      </c>
      <c r="Z49">
        <v>140.77938704332337</v>
      </c>
      <c r="AA49">
        <v>128.12524619704345</v>
      </c>
      <c r="AB49">
        <v>129.23208760668058</v>
      </c>
      <c r="AC49">
        <v>145.0948302638717</v>
      </c>
      <c r="AD49">
        <v>156.16483597597107</v>
      </c>
      <c r="AE49">
        <v>131.82581642951118</v>
      </c>
      <c r="AF49">
        <v>103.93564753513783</v>
      </c>
      <c r="AG49">
        <v>134.15694457336213</v>
      </c>
      <c r="AH49">
        <v>143.1943296714162</v>
      </c>
      <c r="AI49">
        <v>124.65151303814491</v>
      </c>
      <c r="AJ49">
        <v>122.96347722923383</v>
      </c>
      <c r="AK49">
        <v>123.26820797653636</v>
      </c>
      <c r="AL49">
        <v>135.71139607421355</v>
      </c>
      <c r="AM49">
        <v>160.4411891142372</v>
      </c>
      <c r="AN49">
        <v>148.94587184727425</v>
      </c>
      <c r="AO49">
        <v>130.90237690022332</v>
      </c>
      <c r="AP49">
        <v>154.86821030691499</v>
      </c>
      <c r="AQ49">
        <v>116.20534951845184</v>
      </c>
      <c r="AR49">
        <v>135.40023519936949</v>
      </c>
      <c r="AS49">
        <v>139.78841525869211</v>
      </c>
      <c r="AT49">
        <v>161.78031092323363</v>
      </c>
      <c r="AU49">
        <v>127.21582880232017</v>
      </c>
      <c r="AV49">
        <v>137.82781525634346</v>
      </c>
      <c r="AW49">
        <v>139.85726855508983</v>
      </c>
      <c r="AX49">
        <v>133.19506752424059</v>
      </c>
      <c r="AY49">
        <v>135.03203081683023</v>
      </c>
      <c r="AZ49">
        <v>105.28686562366784</v>
      </c>
      <c r="BA49">
        <v>118.70265826047398</v>
      </c>
      <c r="BB49">
        <v>121.32366737688426</v>
      </c>
      <c r="BC49">
        <v>145.08091954240808</v>
      </c>
      <c r="BD49">
        <v>144.63956450100522</v>
      </c>
      <c r="BE49">
        <v>136.89878915584995</v>
      </c>
      <c r="BF49">
        <v>131.19193954963703</v>
      </c>
      <c r="BG49">
        <v>126.54123839212116</v>
      </c>
      <c r="BH49">
        <v>143.31384409643942</v>
      </c>
      <c r="BI49">
        <v>134.69939904581406</v>
      </c>
    </row>
    <row r="50" spans="1:61" x14ac:dyDescent="0.6">
      <c r="A50" s="40" t="s">
        <v>130</v>
      </c>
      <c r="B50">
        <v>113.53270838782191</v>
      </c>
      <c r="C50">
        <v>134.98660610395018</v>
      </c>
      <c r="D50">
        <v>130.11161445803009</v>
      </c>
      <c r="E50">
        <v>147.63940999301849</v>
      </c>
      <c r="F50">
        <v>160.08759576408193</v>
      </c>
      <c r="G50">
        <v>153.35630269447574</v>
      </c>
      <c r="H50">
        <v>147.31491137837293</v>
      </c>
      <c r="I50">
        <v>136.67171333992155</v>
      </c>
      <c r="J50">
        <v>133.025862856186</v>
      </c>
      <c r="K50">
        <v>129.08300096142921</v>
      </c>
      <c r="L50">
        <v>175.62558514811099</v>
      </c>
      <c r="M50">
        <v>141.47743786935462</v>
      </c>
      <c r="N50">
        <v>111.04838723014109</v>
      </c>
      <c r="O50">
        <v>144.53906988393283</v>
      </c>
      <c r="P50">
        <v>125.59846073173685</v>
      </c>
      <c r="Q50">
        <v>112.10082721419167</v>
      </c>
      <c r="R50">
        <v>130.48513483710121</v>
      </c>
      <c r="S50">
        <v>129.11188878689427</v>
      </c>
      <c r="T50">
        <v>112.63446413550992</v>
      </c>
      <c r="U50">
        <v>111.01846485445276</v>
      </c>
      <c r="V50">
        <v>123.77548774139723</v>
      </c>
      <c r="W50">
        <v>129.13573119050125</v>
      </c>
      <c r="X50">
        <v>125.38072770013241</v>
      </c>
      <c r="Y50">
        <v>139.19319872485357</v>
      </c>
      <c r="Z50">
        <v>179.42814611643553</v>
      </c>
      <c r="AA50">
        <v>122.0445419724565</v>
      </c>
      <c r="AB50">
        <v>152.71851043991046</v>
      </c>
      <c r="AC50">
        <v>122.9280160308117</v>
      </c>
      <c r="AD50">
        <v>139.15418822335778</v>
      </c>
      <c r="AE50">
        <v>110.81804860197008</v>
      </c>
      <c r="AF50">
        <v>141.35698439105181</v>
      </c>
      <c r="AG50">
        <v>126.17523043928668</v>
      </c>
      <c r="AH50">
        <v>144.09949745214544</v>
      </c>
      <c r="AI50">
        <v>150.00856183661381</v>
      </c>
      <c r="AJ50">
        <v>126.12172031850787</v>
      </c>
      <c r="AK50">
        <v>152.07346041762503</v>
      </c>
      <c r="AL50">
        <v>134.48744357930264</v>
      </c>
      <c r="AM50">
        <v>150.98705535393674</v>
      </c>
      <c r="AN50">
        <v>160.7649874179624</v>
      </c>
      <c r="AO50">
        <v>156.36633452714887</v>
      </c>
      <c r="AP50">
        <v>138.76265075424453</v>
      </c>
      <c r="AQ50">
        <v>129.9929117570282</v>
      </c>
      <c r="AR50">
        <v>156.76442945306189</v>
      </c>
      <c r="AS50">
        <v>130.94472979474813</v>
      </c>
      <c r="AT50">
        <v>120.13052856246941</v>
      </c>
      <c r="AU50">
        <v>157.10987373068929</v>
      </c>
      <c r="AV50">
        <v>156.24715434142854</v>
      </c>
      <c r="AW50">
        <v>137.62725575844524</v>
      </c>
      <c r="AX50">
        <v>161.74962457199581</v>
      </c>
      <c r="AY50">
        <v>135.22114659764338</v>
      </c>
      <c r="AZ50">
        <v>130.20453298423672</v>
      </c>
      <c r="BA50">
        <v>153.600361050223</v>
      </c>
      <c r="BB50">
        <v>146.68189397099195</v>
      </c>
      <c r="BC50">
        <v>144.91322690929519</v>
      </c>
      <c r="BD50">
        <v>142.80573669139994</v>
      </c>
      <c r="BE50">
        <v>124.07859504065709</v>
      </c>
      <c r="BF50">
        <v>139.71090357273351</v>
      </c>
      <c r="BG50">
        <v>161.62280463078059</v>
      </c>
      <c r="BH50">
        <v>128.62762378546176</v>
      </c>
      <c r="BI50">
        <v>149.5360429592547</v>
      </c>
    </row>
    <row r="51" spans="1:61" x14ac:dyDescent="0.6">
      <c r="A51" s="40" t="s">
        <v>131</v>
      </c>
      <c r="B51">
        <v>140.78938239009585</v>
      </c>
      <c r="C51">
        <v>156.68064680113457</v>
      </c>
      <c r="D51">
        <v>142.09743586007971</v>
      </c>
      <c r="E51">
        <v>148.74214503407711</v>
      </c>
      <c r="F51">
        <v>157.48358510364778</v>
      </c>
      <c r="G51">
        <v>138.07470668808674</v>
      </c>
      <c r="H51">
        <v>153.69156063144328</v>
      </c>
      <c r="I51">
        <v>135.60488514968893</v>
      </c>
      <c r="J51">
        <v>165.5383066511713</v>
      </c>
      <c r="K51">
        <v>144.59980594011722</v>
      </c>
      <c r="L51">
        <v>116.85702066216618</v>
      </c>
      <c r="M51">
        <v>141.00759290641872</v>
      </c>
      <c r="N51">
        <v>143.76295030643814</v>
      </c>
      <c r="O51">
        <v>115.31875589326955</v>
      </c>
      <c r="P51">
        <v>144.50567778595723</v>
      </c>
      <c r="Q51">
        <v>130.28876128856791</v>
      </c>
      <c r="R51">
        <v>149.19123532791855</v>
      </c>
      <c r="S51">
        <v>169.94364432804286</v>
      </c>
      <c r="T51">
        <v>112.27087543858215</v>
      </c>
      <c r="U51">
        <v>153.87169969954994</v>
      </c>
      <c r="V51">
        <v>138.19934611575445</v>
      </c>
      <c r="W51">
        <v>110.46509189810604</v>
      </c>
      <c r="X51">
        <v>144.25095560483169</v>
      </c>
      <c r="Y51">
        <v>130.25027602026239</v>
      </c>
      <c r="Z51">
        <v>151.10929144185502</v>
      </c>
      <c r="AA51">
        <v>152.80531716172118</v>
      </c>
      <c r="AB51">
        <v>125.07415067858528</v>
      </c>
      <c r="AC51">
        <v>146.65334038482979</v>
      </c>
      <c r="AD51">
        <v>143.55548319627997</v>
      </c>
      <c r="AE51">
        <v>165.16370397340506</v>
      </c>
      <c r="AF51">
        <v>146.7418342193123</v>
      </c>
      <c r="AG51">
        <v>126.29183220752748</v>
      </c>
      <c r="AH51">
        <v>135.81139729041024</v>
      </c>
      <c r="AI51">
        <v>123.86557319160784</v>
      </c>
      <c r="AJ51">
        <v>122.37572537316009</v>
      </c>
      <c r="AK51">
        <v>124.19780705869198</v>
      </c>
      <c r="AL51">
        <v>165.35266059264541</v>
      </c>
      <c r="AM51">
        <v>121.06846771104028</v>
      </c>
      <c r="AN51">
        <v>152.42036898172228</v>
      </c>
      <c r="AO51">
        <v>122.68090177286649</v>
      </c>
      <c r="AP51">
        <v>121.31765106943203</v>
      </c>
      <c r="AQ51">
        <v>121.61104951275047</v>
      </c>
      <c r="AR51">
        <v>133.27390025125351</v>
      </c>
      <c r="AS51">
        <v>110.8487349532079</v>
      </c>
      <c r="AT51">
        <v>143.82920926919905</v>
      </c>
      <c r="AU51">
        <v>120.16146957222372</v>
      </c>
      <c r="AV51">
        <v>153.57228494877927</v>
      </c>
      <c r="AW51">
        <v>126.12751379975816</v>
      </c>
      <c r="AX51">
        <v>134.61359504191205</v>
      </c>
      <c r="AY51">
        <v>125.0910854699323</v>
      </c>
      <c r="AZ51">
        <v>159.37926310044713</v>
      </c>
      <c r="BA51">
        <v>129.23334498310578</v>
      </c>
      <c r="BB51">
        <v>151.25960363121703</v>
      </c>
      <c r="BC51">
        <v>151.79349521105178</v>
      </c>
      <c r="BD51">
        <v>160.73340976191685</v>
      </c>
      <c r="BE51">
        <v>129.42002559185494</v>
      </c>
      <c r="BF51">
        <v>148.46283238995238</v>
      </c>
      <c r="BG51">
        <v>158.0498819797067</v>
      </c>
      <c r="BH51">
        <v>138.09725988295395</v>
      </c>
      <c r="BI51">
        <v>132.92205767839914</v>
      </c>
    </row>
    <row r="52" spans="1:61" x14ac:dyDescent="0.6">
      <c r="A52" s="40" t="s">
        <v>132</v>
      </c>
      <c r="B52">
        <v>128.83671434366261</v>
      </c>
      <c r="C52">
        <v>138.10478822534787</v>
      </c>
      <c r="D52">
        <v>138.8728223949438</v>
      </c>
      <c r="E52">
        <v>156.14026142912917</v>
      </c>
      <c r="F52">
        <v>148.11593974201242</v>
      </c>
      <c r="G52">
        <v>119.26160187186906</v>
      </c>
      <c r="H52">
        <v>135.61995775063406</v>
      </c>
      <c r="I52">
        <v>142.44001522939652</v>
      </c>
      <c r="J52">
        <v>126.64711267035455</v>
      </c>
      <c r="K52">
        <v>144.72672137827612</v>
      </c>
      <c r="L52">
        <v>121.05618043761933</v>
      </c>
      <c r="M52">
        <v>129.35919403872686</v>
      </c>
      <c r="N52">
        <v>116.42543814133387</v>
      </c>
      <c r="O52">
        <v>149.93124114454258</v>
      </c>
      <c r="P52">
        <v>117.97634033911163</v>
      </c>
      <c r="Q52">
        <v>155.35534021665808</v>
      </c>
      <c r="R52">
        <v>140.70057023246773</v>
      </c>
      <c r="S52">
        <v>139.55936583926086</v>
      </c>
      <c r="T52">
        <v>133.29608737450326</v>
      </c>
      <c r="U52">
        <v>135.81676103541395</v>
      </c>
      <c r="V52">
        <v>161.80603143339977</v>
      </c>
      <c r="W52">
        <v>152.79920535732526</v>
      </c>
      <c r="X52">
        <v>155.61139935499523</v>
      </c>
      <c r="Y52">
        <v>122.94577846233733</v>
      </c>
      <c r="Z52">
        <v>152.09259163867682</v>
      </c>
      <c r="AA52">
        <v>129.12694547168212</v>
      </c>
      <c r="AB52">
        <v>127.71285856189206</v>
      </c>
      <c r="AC52">
        <v>139.29733814194333</v>
      </c>
      <c r="AD52">
        <v>141.28735120294732</v>
      </c>
      <c r="AE52">
        <v>119.94532815634739</v>
      </c>
      <c r="AF52">
        <v>129.184593793354</v>
      </c>
      <c r="AG52">
        <v>135.039606907696</v>
      </c>
      <c r="AH52">
        <v>137.11192241800018</v>
      </c>
      <c r="AI52">
        <v>136.64386006467976</v>
      </c>
      <c r="AJ52">
        <v>130.02202240869519</v>
      </c>
      <c r="AK52">
        <v>125.53867964498932</v>
      </c>
      <c r="AL52">
        <v>152.7911199494265</v>
      </c>
      <c r="AM52">
        <v>113.49769284180366</v>
      </c>
      <c r="AN52">
        <v>149.12566075992072</v>
      </c>
      <c r="AO52">
        <v>147.88986664399272</v>
      </c>
      <c r="AP52">
        <v>126.34484892743058</v>
      </c>
      <c r="AQ52">
        <v>155.14989445847459</v>
      </c>
      <c r="AR52">
        <v>112.9590264147846</v>
      </c>
      <c r="AS52">
        <v>106.42977304570377</v>
      </c>
      <c r="AT52">
        <v>142.01400336361257</v>
      </c>
      <c r="AU52">
        <v>136.61922185320873</v>
      </c>
      <c r="AV52">
        <v>126.64007772883633</v>
      </c>
      <c r="AW52">
        <v>127.5601589489379</v>
      </c>
      <c r="AX52">
        <v>142.09514393343125</v>
      </c>
      <c r="AY52">
        <v>116.20534951845184</v>
      </c>
      <c r="AZ52">
        <v>140.32147919834824</v>
      </c>
      <c r="BA52">
        <v>128.20759639481548</v>
      </c>
      <c r="BB52">
        <v>110.12843333929777</v>
      </c>
      <c r="BC52">
        <v>132.21146492043044</v>
      </c>
      <c r="BD52">
        <v>119.66988313844195</v>
      </c>
      <c r="BE52">
        <v>125.24871909164358</v>
      </c>
      <c r="BF52">
        <v>144.12754172127461</v>
      </c>
      <c r="BG52">
        <v>126.0796698309714</v>
      </c>
      <c r="BH52">
        <v>123.53085640398785</v>
      </c>
      <c r="BI52">
        <v>142.57309022042318</v>
      </c>
    </row>
    <row r="53" spans="1:61" x14ac:dyDescent="0.6">
      <c r="A53" s="40" t="s">
        <v>133</v>
      </c>
      <c r="B53">
        <v>171.89076334517449</v>
      </c>
      <c r="C53">
        <v>142.16501586389495</v>
      </c>
      <c r="D53">
        <v>193.13081157207489</v>
      </c>
      <c r="E53">
        <v>140.07633854390588</v>
      </c>
      <c r="F53">
        <v>141.77378080177004</v>
      </c>
      <c r="G53">
        <v>127.67545559228165</v>
      </c>
      <c r="H53">
        <v>116.88713403174188</v>
      </c>
      <c r="I53">
        <v>125.01245965296403</v>
      </c>
      <c r="J53">
        <v>143.43740122541203</v>
      </c>
      <c r="K53">
        <v>132.66886344837258</v>
      </c>
      <c r="L53">
        <v>130.42538558266824</v>
      </c>
      <c r="M53">
        <v>134.25963562013931</v>
      </c>
      <c r="N53">
        <v>142.64386937185191</v>
      </c>
      <c r="O53">
        <v>152.39681306894636</v>
      </c>
      <c r="P53">
        <v>133.05263383273268</v>
      </c>
      <c r="Q53">
        <v>126.93634108046535</v>
      </c>
      <c r="R53">
        <v>131.09727024612948</v>
      </c>
      <c r="S53">
        <v>154.31862539600115</v>
      </c>
      <c r="T53">
        <v>149.15061729453737</v>
      </c>
      <c r="U53">
        <v>132.05901996599277</v>
      </c>
      <c r="V53">
        <v>123.20046881114831</v>
      </c>
      <c r="W53">
        <v>147.27279722620733</v>
      </c>
      <c r="X53">
        <v>126.66401562938699</v>
      </c>
      <c r="Y53">
        <v>140.62964783562347</v>
      </c>
      <c r="Z53">
        <v>156.37747583724558</v>
      </c>
      <c r="AA53">
        <v>116.60968357801903</v>
      </c>
      <c r="AB53">
        <v>141.66607616544934</v>
      </c>
      <c r="AC53">
        <v>133.80616838304559</v>
      </c>
      <c r="AD53">
        <v>141.53269876743434</v>
      </c>
      <c r="AE53">
        <v>116.3399365444202</v>
      </c>
      <c r="AF53">
        <v>143.51129994366784</v>
      </c>
      <c r="AG53">
        <v>152.80531716172118</v>
      </c>
      <c r="AH53">
        <v>127.11165755291586</v>
      </c>
      <c r="AI53">
        <v>148.84906977869105</v>
      </c>
      <c r="AJ53">
        <v>119.35681232472416</v>
      </c>
      <c r="AK53">
        <v>146.4478946266463</v>
      </c>
      <c r="AL53">
        <v>119.85272795328638</v>
      </c>
      <c r="AM53">
        <v>146.48424712987617</v>
      </c>
      <c r="AN53">
        <v>130.03777940440341</v>
      </c>
      <c r="AO53">
        <v>146.92273726296844</v>
      </c>
      <c r="AP53">
        <v>149.94604317081394</v>
      </c>
      <c r="AQ53">
        <v>137.06586105882889</v>
      </c>
      <c r="AR53">
        <v>112.09567037923262</v>
      </c>
      <c r="AS53">
        <v>144.56755980546586</v>
      </c>
      <c r="AT53">
        <v>132.84602619506768</v>
      </c>
      <c r="AU53">
        <v>128.97847955656471</v>
      </c>
      <c r="AV53">
        <v>131.57730154972523</v>
      </c>
      <c r="AW53">
        <v>142.62066361453617</v>
      </c>
      <c r="AX53">
        <v>130.28514832086512</v>
      </c>
      <c r="AY53">
        <v>149.65484115720028</v>
      </c>
      <c r="AZ53">
        <v>144.78414687374607</v>
      </c>
      <c r="BA53">
        <v>149.73076122743078</v>
      </c>
      <c r="BB53">
        <v>143.64044364384608</v>
      </c>
      <c r="BC53">
        <v>132.28748048760463</v>
      </c>
      <c r="BD53">
        <v>135.78021753829671</v>
      </c>
      <c r="BE53">
        <v>127.42257968540071</v>
      </c>
      <c r="BF53">
        <v>139.5909594114637</v>
      </c>
      <c r="BG53">
        <v>133.77977939427365</v>
      </c>
      <c r="BH53">
        <v>135.89091441218625</v>
      </c>
      <c r="BI53">
        <v>114.96739080513362</v>
      </c>
    </row>
    <row r="54" spans="1:61" x14ac:dyDescent="0.6">
      <c r="A54" s="40" t="s">
        <v>134</v>
      </c>
      <c r="B54">
        <v>118.07295141380746</v>
      </c>
      <c r="C54">
        <v>148.69958522950765</v>
      </c>
      <c r="D54">
        <v>123.8389295443194</v>
      </c>
      <c r="E54">
        <v>129.73067714966601</v>
      </c>
      <c r="F54">
        <v>131.30265233968385</v>
      </c>
      <c r="G54">
        <v>153.86727500782581</v>
      </c>
      <c r="H54">
        <v>159.24200216005556</v>
      </c>
      <c r="I54">
        <v>122.59753294102848</v>
      </c>
      <c r="J54">
        <v>138.05000481198658</v>
      </c>
      <c r="K54">
        <v>135.12284841027576</v>
      </c>
      <c r="L54">
        <v>153.09218998055439</v>
      </c>
      <c r="M54">
        <v>139.12491841011797</v>
      </c>
      <c r="N54">
        <v>139.74800413535559</v>
      </c>
      <c r="O54">
        <v>151.59839495510096</v>
      </c>
      <c r="P54">
        <v>155.54162292147521</v>
      </c>
      <c r="Q54">
        <v>113.18051565950736</v>
      </c>
      <c r="R54">
        <v>133.94559392082738</v>
      </c>
      <c r="S54">
        <v>132.71377884421963</v>
      </c>
      <c r="T54">
        <v>137.48792571760714</v>
      </c>
      <c r="U54">
        <v>146.60855231824098</v>
      </c>
      <c r="V54">
        <v>133.01472154608928</v>
      </c>
      <c r="W54">
        <v>117.49895111762453</v>
      </c>
      <c r="X54">
        <v>145.90225692273816</v>
      </c>
      <c r="Y54">
        <v>136.21832568361424</v>
      </c>
      <c r="Z54">
        <v>153.22773197595961</v>
      </c>
      <c r="AA54">
        <v>118.71774677757639</v>
      </c>
      <c r="AB54">
        <v>152.49125954625197</v>
      </c>
      <c r="AC54">
        <v>146.40355221246136</v>
      </c>
      <c r="AD54">
        <v>140.44167801813455</v>
      </c>
      <c r="AE54">
        <v>150.12942913500592</v>
      </c>
      <c r="AF54">
        <v>137.71304384618998</v>
      </c>
      <c r="AG54">
        <v>144.28893155610422</v>
      </c>
      <c r="AH54">
        <v>143.02705085839261</v>
      </c>
      <c r="AI54">
        <v>154.03445832390571</v>
      </c>
      <c r="AJ54">
        <v>135.0601546667458</v>
      </c>
      <c r="AK54">
        <v>149.75508111575618</v>
      </c>
      <c r="AL54">
        <v>158.61395059374627</v>
      </c>
      <c r="AM54">
        <v>126.69072294130456</v>
      </c>
      <c r="AN54">
        <v>147.36835783452261</v>
      </c>
      <c r="AO54">
        <v>129.30444245768012</v>
      </c>
      <c r="AP54">
        <v>142.1776373766188</v>
      </c>
      <c r="AQ54">
        <v>130.97060946648708</v>
      </c>
      <c r="AR54">
        <v>112.66852471209131</v>
      </c>
      <c r="AS54">
        <v>111.694710545009</v>
      </c>
      <c r="AT54">
        <v>152.85605787113309</v>
      </c>
      <c r="AU54">
        <v>154.42265339998994</v>
      </c>
      <c r="AV54">
        <v>147.81754362530774</v>
      </c>
      <c r="AW54">
        <v>121.46914105443284</v>
      </c>
      <c r="AX54">
        <v>156.09671482280828</v>
      </c>
      <c r="AY54">
        <v>155.3225211003446</v>
      </c>
      <c r="AZ54">
        <v>153.39663423702586</v>
      </c>
      <c r="BA54">
        <v>148.31374574470101</v>
      </c>
      <c r="BB54">
        <v>108.33232682244852</v>
      </c>
      <c r="BC54">
        <v>138.24343387142289</v>
      </c>
      <c r="BD54">
        <v>140.21143488690723</v>
      </c>
      <c r="BE54">
        <v>136.29768364381744</v>
      </c>
      <c r="BF54">
        <v>139.67270479525905</v>
      </c>
      <c r="BG54">
        <v>144.75791704654694</v>
      </c>
      <c r="BH54">
        <v>133.61348738300148</v>
      </c>
      <c r="BI54">
        <v>134.88700279168552</v>
      </c>
    </row>
    <row r="55" spans="1:61" x14ac:dyDescent="0.6">
      <c r="A55" s="40" t="s">
        <v>135</v>
      </c>
      <c r="B55">
        <v>127.28952061053133</v>
      </c>
      <c r="C55">
        <v>149.01692157337675</v>
      </c>
      <c r="D55">
        <v>140.2246293812932</v>
      </c>
      <c r="E55">
        <v>123.51042005803902</v>
      </c>
      <c r="F55">
        <v>119.56340404623188</v>
      </c>
      <c r="G55">
        <v>131.84300587937469</v>
      </c>
      <c r="H55">
        <v>144.037456271064</v>
      </c>
      <c r="I55">
        <v>116.67443050583825</v>
      </c>
      <c r="J55">
        <v>130.64937366408412</v>
      </c>
      <c r="K55">
        <v>125.24260728724767</v>
      </c>
      <c r="L55">
        <v>146.01134626474231</v>
      </c>
      <c r="M55">
        <v>159.90602424181998</v>
      </c>
      <c r="N55">
        <v>132.0510300550377</v>
      </c>
      <c r="O55">
        <v>158.26799699908588</v>
      </c>
      <c r="P55">
        <v>136.45633589959471</v>
      </c>
      <c r="Q55">
        <v>133.73355887352955</v>
      </c>
      <c r="R55">
        <v>129.13573119050125</v>
      </c>
      <c r="S55">
        <v>120.88498624990461</v>
      </c>
      <c r="T55">
        <v>133.96424765716074</v>
      </c>
      <c r="U55">
        <v>159.89373696839903</v>
      </c>
      <c r="V55">
        <v>125.51770214969292</v>
      </c>
      <c r="W55">
        <v>121.91504811681807</v>
      </c>
      <c r="X55">
        <v>151.38247636542656</v>
      </c>
      <c r="Y55">
        <v>149.20689682668308</v>
      </c>
      <c r="Z55">
        <v>131.07501945825061</v>
      </c>
      <c r="AA55">
        <v>114.96739080513362</v>
      </c>
      <c r="AB55">
        <v>153.44562416913686</v>
      </c>
      <c r="AC55">
        <v>127.39144768175902</v>
      </c>
      <c r="AD55">
        <v>147.14705958368722</v>
      </c>
      <c r="AE55">
        <v>137.06372829375323</v>
      </c>
      <c r="AF55">
        <v>135.61349579077796</v>
      </c>
      <c r="AG55">
        <v>134.60924993097433</v>
      </c>
      <c r="AH55">
        <v>134.40141674919869</v>
      </c>
      <c r="AI55">
        <v>152.02956365584396</v>
      </c>
      <c r="AJ55">
        <v>133.16060904372716</v>
      </c>
      <c r="AK55">
        <v>139.8660224415944</v>
      </c>
      <c r="AL55">
        <v>129.99895989679499</v>
      </c>
      <c r="AM55">
        <v>146.48558408708777</v>
      </c>
      <c r="AN55">
        <v>137.76666538006975</v>
      </c>
      <c r="AO55">
        <v>136.92984157870524</v>
      </c>
      <c r="AP55">
        <v>135.33338733878918</v>
      </c>
      <c r="AQ55">
        <v>124.75391759409104</v>
      </c>
      <c r="AR55">
        <v>156.24989192048088</v>
      </c>
      <c r="AS55">
        <v>124.55006345163565</v>
      </c>
      <c r="AT55">
        <v>146.33122919377638</v>
      </c>
      <c r="AU55">
        <v>130.03413460438605</v>
      </c>
      <c r="AV55">
        <v>129.13697265076917</v>
      </c>
      <c r="AW55">
        <v>143.57579221297055</v>
      </c>
      <c r="AX55">
        <v>115.88689904357307</v>
      </c>
      <c r="AY55">
        <v>116.79959516669624</v>
      </c>
      <c r="AZ55">
        <v>136.07668779997039</v>
      </c>
      <c r="BA55">
        <v>146.3352400654112</v>
      </c>
      <c r="BB55">
        <v>147.32051386573585</v>
      </c>
      <c r="BC55">
        <v>155.0486358658527</v>
      </c>
      <c r="BD55">
        <v>126.58932110326714</v>
      </c>
      <c r="BE55">
        <v>141.67966856376734</v>
      </c>
      <c r="BF55">
        <v>120.18349753390066</v>
      </c>
      <c r="BG55">
        <v>139.12818122236058</v>
      </c>
      <c r="BH55">
        <v>120.62462974910159</v>
      </c>
      <c r="BI55">
        <v>136.26228611002443</v>
      </c>
    </row>
    <row r="56" spans="1:61" x14ac:dyDescent="0.6">
      <c r="A56" s="40" t="s">
        <v>136</v>
      </c>
      <c r="B56">
        <v>140.1718673199066</v>
      </c>
      <c r="C56">
        <v>129.33681592158973</v>
      </c>
      <c r="D56">
        <v>149.78755007660948</v>
      </c>
      <c r="E56">
        <v>141.2581768866512</v>
      </c>
      <c r="F56">
        <v>144.86929831519956</v>
      </c>
      <c r="G56">
        <v>138.10693690658081</v>
      </c>
      <c r="H56">
        <v>138.41771579365013</v>
      </c>
      <c r="I56">
        <v>131.10311147585162</v>
      </c>
      <c r="J56">
        <v>130.82456280727638</v>
      </c>
      <c r="K56">
        <v>122.57569597323891</v>
      </c>
      <c r="L56">
        <v>159.39466994069517</v>
      </c>
      <c r="M56">
        <v>129.94186864062794</v>
      </c>
      <c r="N56">
        <v>157.56195626209956</v>
      </c>
      <c r="O56">
        <v>141.60498995380476</v>
      </c>
      <c r="P56">
        <v>128.22714143595658</v>
      </c>
      <c r="Q56">
        <v>131.52646534336964</v>
      </c>
      <c r="R56">
        <v>108.78740159142762</v>
      </c>
      <c r="S56">
        <v>112.77930116676725</v>
      </c>
      <c r="T56">
        <v>158.50877662643325</v>
      </c>
      <c r="U56">
        <v>141.96720986120636</v>
      </c>
      <c r="V56">
        <v>119.37100953701884</v>
      </c>
      <c r="W56">
        <v>129.74904439516831</v>
      </c>
      <c r="X56">
        <v>138.03066668089014</v>
      </c>
      <c r="Y56">
        <v>116.08515069866553</v>
      </c>
      <c r="Z56">
        <v>127.06487996666692</v>
      </c>
      <c r="AA56">
        <v>138.11444933281746</v>
      </c>
      <c r="AB56">
        <v>126.95295754866675</v>
      </c>
      <c r="AC56">
        <v>152.30691861262312</v>
      </c>
      <c r="AD56">
        <v>148.4060276246164</v>
      </c>
      <c r="AE56">
        <v>167.71105311391875</v>
      </c>
      <c r="AF56">
        <v>145.84726659933222</v>
      </c>
      <c r="AG56">
        <v>123.17955498048104</v>
      </c>
      <c r="AH56">
        <v>131.47209575009765</v>
      </c>
      <c r="AI56">
        <v>134.66573637316469</v>
      </c>
      <c r="AJ56">
        <v>143.26883320364868</v>
      </c>
      <c r="AK56">
        <v>143.42907707515405</v>
      </c>
      <c r="AL56">
        <v>130.78440634245635</v>
      </c>
      <c r="AM56">
        <v>133.4223820825282</v>
      </c>
      <c r="AN56">
        <v>139.10975031222915</v>
      </c>
      <c r="AO56">
        <v>120.09946022345684</v>
      </c>
      <c r="AP56">
        <v>132.82474629278295</v>
      </c>
      <c r="AQ56">
        <v>123.54785485996399</v>
      </c>
      <c r="AR56">
        <v>132.74293724435847</v>
      </c>
      <c r="AS56">
        <v>136.85595877660671</v>
      </c>
      <c r="AT56">
        <v>107.69300661678426</v>
      </c>
      <c r="AU56">
        <v>163.91906047402881</v>
      </c>
      <c r="AV56">
        <v>142.98361566517269</v>
      </c>
      <c r="AW56">
        <v>114.7769062347943</v>
      </c>
      <c r="AX56">
        <v>139.20403762796195</v>
      </c>
      <c r="AY56">
        <v>127.61522885313025</v>
      </c>
      <c r="AZ56">
        <v>130.87644948001252</v>
      </c>
      <c r="BA56">
        <v>151.34262230759487</v>
      </c>
      <c r="BB56">
        <v>160.6973755818326</v>
      </c>
      <c r="BC56">
        <v>133.41795739080408</v>
      </c>
      <c r="BD56">
        <v>114.97108335362282</v>
      </c>
      <c r="BE56">
        <v>145.53045548865339</v>
      </c>
      <c r="BF56">
        <v>133.66199983039405</v>
      </c>
      <c r="BG56">
        <v>155.60360043792753</v>
      </c>
      <c r="BH56">
        <v>136.75419086695183</v>
      </c>
      <c r="BI56">
        <v>154.18588464427739</v>
      </c>
    </row>
    <row r="57" spans="1:61" x14ac:dyDescent="0.6">
      <c r="A57" s="40" t="s">
        <v>137</v>
      </c>
      <c r="B57">
        <v>135.61887545193895</v>
      </c>
      <c r="C57">
        <v>129.97833255695878</v>
      </c>
      <c r="D57">
        <v>114.48907844652422</v>
      </c>
      <c r="E57">
        <v>139.09676272788784</v>
      </c>
      <c r="F57">
        <v>136.70812950778054</v>
      </c>
      <c r="G57">
        <v>149.34215233125724</v>
      </c>
      <c r="H57">
        <v>141.22453013015911</v>
      </c>
      <c r="I57">
        <v>115.3294515509624</v>
      </c>
      <c r="J57">
        <v>122.74039636878297</v>
      </c>
      <c r="K57">
        <v>116.1405389260035</v>
      </c>
      <c r="L57">
        <v>153.49270416237414</v>
      </c>
      <c r="M57">
        <v>152.90087777003646</v>
      </c>
      <c r="N57">
        <v>150.78215074510081</v>
      </c>
      <c r="O57">
        <v>159.18164809164591</v>
      </c>
      <c r="P57">
        <v>142.48972138858517</v>
      </c>
      <c r="Q57">
        <v>150.98352196702035</v>
      </c>
      <c r="R57">
        <v>142.02883722219849</v>
      </c>
      <c r="S57">
        <v>144.82918959885137</v>
      </c>
      <c r="T57">
        <v>154.70023118297104</v>
      </c>
      <c r="U57">
        <v>126.06805103615625</v>
      </c>
      <c r="V57">
        <v>155.15982614061795</v>
      </c>
      <c r="W57">
        <v>140.09828692479641</v>
      </c>
      <c r="X57">
        <v>147.24058292387053</v>
      </c>
      <c r="Y57">
        <v>142.51980292584631</v>
      </c>
      <c r="Z57">
        <v>150.20445790042868</v>
      </c>
      <c r="AA57">
        <v>168.24354407191277</v>
      </c>
      <c r="AB57">
        <v>134.9671247274382</v>
      </c>
      <c r="AC57">
        <v>150.47083070868393</v>
      </c>
      <c r="AD57">
        <v>126.06660266584367</v>
      </c>
      <c r="AE57">
        <v>134.80680127514643</v>
      </c>
      <c r="AF57">
        <v>109.69678715383634</v>
      </c>
      <c r="AG57">
        <v>153.46058535698103</v>
      </c>
      <c r="AH57">
        <v>152.64832018630113</v>
      </c>
      <c r="AI57">
        <v>138.12412635644432</v>
      </c>
      <c r="AJ57">
        <v>130.00503986887634</v>
      </c>
      <c r="AK57">
        <v>126.11303009663243</v>
      </c>
      <c r="AL57">
        <v>141.8965421228786</v>
      </c>
      <c r="AM57">
        <v>150.86408712278353</v>
      </c>
      <c r="AN57">
        <v>142.80573669139994</v>
      </c>
      <c r="AO57">
        <v>103.72275301534683</v>
      </c>
      <c r="AP57">
        <v>145.46863713377388</v>
      </c>
      <c r="AQ57">
        <v>123.98812760267174</v>
      </c>
      <c r="AR57">
        <v>150.84139068250079</v>
      </c>
      <c r="AS57">
        <v>151.69653398089577</v>
      </c>
      <c r="AT57">
        <v>126.16513959557051</v>
      </c>
      <c r="AU57">
        <v>122.48618350469042</v>
      </c>
      <c r="AV57">
        <v>170.55457010911778</v>
      </c>
      <c r="AW57">
        <v>154.97513505152892</v>
      </c>
      <c r="AX57">
        <v>132.41648094236734</v>
      </c>
      <c r="AY57">
        <v>132.25572775382898</v>
      </c>
      <c r="AZ57">
        <v>142.30399574927287</v>
      </c>
      <c r="BA57">
        <v>107.74075508862734</v>
      </c>
      <c r="BB57">
        <v>145.66883056005463</v>
      </c>
      <c r="BC57">
        <v>126.72160028642975</v>
      </c>
      <c r="BD57">
        <v>160.81031663389876</v>
      </c>
      <c r="BE57">
        <v>124.45755874551833</v>
      </c>
      <c r="BF57">
        <v>140.07414211420109</v>
      </c>
      <c r="BG57">
        <v>145.17090949567501</v>
      </c>
      <c r="BH57">
        <v>163.74436473171227</v>
      </c>
      <c r="BI57">
        <v>146.85401129582897</v>
      </c>
    </row>
    <row r="58" spans="1:61" x14ac:dyDescent="0.6">
      <c r="A58" s="40" t="s">
        <v>138</v>
      </c>
      <c r="B58">
        <v>147.69955715138349</v>
      </c>
      <c r="C58">
        <v>115.18633346469142</v>
      </c>
      <c r="D58">
        <v>128.34285189938964</v>
      </c>
      <c r="E58">
        <v>147.86669271899154</v>
      </c>
      <c r="F58">
        <v>134.14491195845767</v>
      </c>
      <c r="G58">
        <v>144.11047960066935</v>
      </c>
      <c r="H58">
        <v>142.06655851495452</v>
      </c>
      <c r="I58">
        <v>162.51098987169098</v>
      </c>
      <c r="J58">
        <v>138.74106844497146</v>
      </c>
      <c r="K58">
        <v>135.7447404237173</v>
      </c>
      <c r="L58">
        <v>125.70704075670801</v>
      </c>
      <c r="M58">
        <v>138.38542191052693</v>
      </c>
      <c r="N58">
        <v>127.18164089648053</v>
      </c>
      <c r="O58">
        <v>133.19950813212199</v>
      </c>
      <c r="P58">
        <v>143.40526650386164</v>
      </c>
      <c r="Q58">
        <v>139.81682559943874</v>
      </c>
      <c r="R58">
        <v>125.73371623631101</v>
      </c>
      <c r="S58">
        <v>170.80591806489974</v>
      </c>
      <c r="T58">
        <v>111.66173226712272</v>
      </c>
      <c r="U58">
        <v>105.8588286517188</v>
      </c>
      <c r="V58">
        <v>135.06773075761157</v>
      </c>
      <c r="W58">
        <v>136.67814346746309</v>
      </c>
      <c r="X58">
        <v>137.40220129449153</v>
      </c>
      <c r="Y58">
        <v>157.34097633440979</v>
      </c>
      <c r="Z58">
        <v>154.68355105014052</v>
      </c>
      <c r="AA58">
        <v>154.55822722770972</v>
      </c>
      <c r="AB58">
        <v>103.07413777383044</v>
      </c>
      <c r="AC58">
        <v>131.68795067514293</v>
      </c>
      <c r="AD58">
        <v>146.69004304351984</v>
      </c>
      <c r="AE58">
        <v>128.96963017311646</v>
      </c>
      <c r="AF58">
        <v>151.06310275342548</v>
      </c>
      <c r="AG58">
        <v>123.85058017144911</v>
      </c>
      <c r="AH58">
        <v>131.47093387061614</v>
      </c>
      <c r="AI58">
        <v>127.27045305410866</v>
      </c>
      <c r="AJ58">
        <v>115.3294515509624</v>
      </c>
      <c r="AK58">
        <v>130.5721325527993</v>
      </c>
      <c r="AL58">
        <v>123.90046140836785</v>
      </c>
      <c r="AM58">
        <v>152.26999312773114</v>
      </c>
      <c r="AN58">
        <v>118.97348759276792</v>
      </c>
      <c r="AO58">
        <v>155.79698174889199</v>
      </c>
      <c r="AP58">
        <v>122.72779077221639</v>
      </c>
      <c r="AQ58">
        <v>123.34250459872419</v>
      </c>
      <c r="AR58">
        <v>117.57496668479871</v>
      </c>
      <c r="AS58">
        <v>135.34524487596354</v>
      </c>
      <c r="AT58">
        <v>138.64289758686209</v>
      </c>
      <c r="AU58">
        <v>134.12194494350115</v>
      </c>
      <c r="AV58">
        <v>138.49417701322818</v>
      </c>
      <c r="AW58">
        <v>151.86858764110366</v>
      </c>
      <c r="AX58">
        <v>142.34544142283266</v>
      </c>
      <c r="AY58">
        <v>125.49519670329755</v>
      </c>
      <c r="AZ58">
        <v>150.14442215516465</v>
      </c>
      <c r="BA58">
        <v>129.63613517541671</v>
      </c>
      <c r="BB58">
        <v>146.41967527978704</v>
      </c>
      <c r="BC58">
        <v>142.99299028181122</v>
      </c>
      <c r="BD58">
        <v>168.96906618541107</v>
      </c>
      <c r="BE58">
        <v>144.03503701515729</v>
      </c>
      <c r="BF58">
        <v>133.40689566149376</v>
      </c>
      <c r="BG58">
        <v>149.91978151130024</v>
      </c>
      <c r="BH58">
        <v>135.03203081683023</v>
      </c>
      <c r="BI58">
        <v>151.21650267730001</v>
      </c>
    </row>
    <row r="59" spans="1:61" x14ac:dyDescent="0.6">
      <c r="A59" s="40" t="s">
        <v>139</v>
      </c>
      <c r="B59">
        <v>137.39255610317923</v>
      </c>
      <c r="C59">
        <v>133.1550383886788</v>
      </c>
      <c r="D59">
        <v>122.81574345735135</v>
      </c>
      <c r="E59">
        <v>108.34964360157028</v>
      </c>
      <c r="F59">
        <v>131.23042481794255</v>
      </c>
      <c r="G59">
        <v>169.99508534837514</v>
      </c>
      <c r="H59">
        <v>142.38924268767005</v>
      </c>
      <c r="I59">
        <v>107.24722688365728</v>
      </c>
      <c r="J59">
        <v>151.61316514905775</v>
      </c>
      <c r="K59">
        <v>121.56196408369578</v>
      </c>
      <c r="L59">
        <v>141.83284566143993</v>
      </c>
      <c r="M59">
        <v>134.95197254570667</v>
      </c>
      <c r="N59">
        <v>138.07470668808674</v>
      </c>
      <c r="O59">
        <v>159.91417331434786</v>
      </c>
      <c r="P59">
        <v>137.06372829375323</v>
      </c>
      <c r="Q59">
        <v>130.86584931926336</v>
      </c>
      <c r="R59">
        <v>122.42003595503047</v>
      </c>
      <c r="S59">
        <v>167.27507773367688</v>
      </c>
      <c r="T59">
        <v>136.71992338032578</v>
      </c>
      <c r="U59">
        <v>147.19585852191085</v>
      </c>
      <c r="V59">
        <v>138.00061697594356</v>
      </c>
      <c r="W59">
        <v>114.90060660918243</v>
      </c>
      <c r="X59">
        <v>149.49453362106578</v>
      </c>
      <c r="Y59">
        <v>142.81624135520542</v>
      </c>
      <c r="Z59">
        <v>150.35222350462573</v>
      </c>
      <c r="AA59">
        <v>137.22545236788574</v>
      </c>
      <c r="AB59">
        <v>136.50885921862209</v>
      </c>
      <c r="AC59">
        <v>131.4257479000953</v>
      </c>
      <c r="AD59">
        <v>133.3293521432206</v>
      </c>
      <c r="AE59">
        <v>148.12915015255567</v>
      </c>
      <c r="AF59">
        <v>124.74920641153585</v>
      </c>
      <c r="AG59">
        <v>121.60124515986536</v>
      </c>
      <c r="AH59">
        <v>143.8618055593106</v>
      </c>
      <c r="AI59">
        <v>148.4658405436785</v>
      </c>
      <c r="AJ59">
        <v>156.6004293684382</v>
      </c>
      <c r="AK59">
        <v>137.86644377006451</v>
      </c>
      <c r="AL59">
        <v>130.88706555691897</v>
      </c>
      <c r="AM59">
        <v>150.57157998427283</v>
      </c>
      <c r="AN59">
        <v>143.85817667545052</v>
      </c>
      <c r="AO59">
        <v>122.76197867805604</v>
      </c>
      <c r="AP59">
        <v>150.00031726714224</v>
      </c>
      <c r="AQ59">
        <v>142.12033921040711</v>
      </c>
      <c r="AR59">
        <v>119.76394762797281</v>
      </c>
      <c r="AS59">
        <v>126.7286033956334</v>
      </c>
      <c r="AT59">
        <v>156.29133759404067</v>
      </c>
      <c r="AU59">
        <v>131.90827804038418</v>
      </c>
      <c r="AV59">
        <v>118.78039277263451</v>
      </c>
      <c r="AW59">
        <v>138.23052586786798</v>
      </c>
      <c r="AX59">
        <v>125.72779542580247</v>
      </c>
      <c r="AY59">
        <v>151.77293153584469</v>
      </c>
      <c r="AZ59">
        <v>136.51099198369775</v>
      </c>
      <c r="BA59">
        <v>143.50055653750314</v>
      </c>
      <c r="BB59">
        <v>90.586957417428493</v>
      </c>
      <c r="BC59">
        <v>131.41879253936349</v>
      </c>
      <c r="BD59">
        <v>151.77480964240385</v>
      </c>
      <c r="BE59">
        <v>147.85220901586581</v>
      </c>
      <c r="BF59">
        <v>154.01201654213946</v>
      </c>
      <c r="BG59">
        <v>142.7299439504277</v>
      </c>
      <c r="BH59">
        <v>130.29356796806678</v>
      </c>
      <c r="BI59">
        <v>125.0864697843208</v>
      </c>
    </row>
    <row r="60" spans="1:61" x14ac:dyDescent="0.6">
      <c r="A60" s="40" t="s">
        <v>140</v>
      </c>
      <c r="B60">
        <v>125.46363496340928</v>
      </c>
      <c r="C60">
        <v>118.66235855023842</v>
      </c>
      <c r="D60">
        <v>139.82666178463842</v>
      </c>
      <c r="E60">
        <v>136.20115214990801</v>
      </c>
      <c r="F60">
        <v>147.64084244717378</v>
      </c>
      <c r="G60">
        <v>128.29870047909208</v>
      </c>
      <c r="H60">
        <v>113.68830474140123</v>
      </c>
      <c r="I60">
        <v>124.90547124372097</v>
      </c>
      <c r="J60">
        <v>113.74382029799744</v>
      </c>
      <c r="K60">
        <v>150.71275629935553</v>
      </c>
      <c r="L60">
        <v>126.82647184675443</v>
      </c>
      <c r="M60">
        <v>149.2869869301212</v>
      </c>
      <c r="N60">
        <v>120.5137259651674</v>
      </c>
      <c r="O60">
        <v>138.63858430823893</v>
      </c>
      <c r="P60">
        <v>129.13573119050125</v>
      </c>
      <c r="Q60">
        <v>126.7426096140407</v>
      </c>
      <c r="R60">
        <v>144.44761564419605</v>
      </c>
      <c r="S60">
        <v>135.6963393894257</v>
      </c>
      <c r="T60">
        <v>155.13009475881699</v>
      </c>
      <c r="U60">
        <v>125.70408035145374</v>
      </c>
      <c r="V60">
        <v>138.75510649569333</v>
      </c>
      <c r="W60">
        <v>149.90501131734345</v>
      </c>
      <c r="X60">
        <v>133.16504965160857</v>
      </c>
      <c r="Y60">
        <v>127.0965212873416</v>
      </c>
      <c r="Z60">
        <v>132.41309080086648</v>
      </c>
      <c r="AA60">
        <v>133.3991444928979</v>
      </c>
      <c r="AB60">
        <v>125.67883732600603</v>
      </c>
      <c r="AC60">
        <v>120.75342329381965</v>
      </c>
      <c r="AD60">
        <v>147.85510575649096</v>
      </c>
      <c r="AE60">
        <v>148.77413651021197</v>
      </c>
      <c r="AF60">
        <v>144.24360234016785</v>
      </c>
      <c r="AG60">
        <v>151.02589077770244</v>
      </c>
      <c r="AH60">
        <v>129.44977288981318</v>
      </c>
      <c r="AI60">
        <v>139.98972281598253</v>
      </c>
      <c r="AJ60">
        <v>131.61422703461722</v>
      </c>
      <c r="AK60">
        <v>155.2797384695732</v>
      </c>
      <c r="AL60">
        <v>156.97554136323743</v>
      </c>
      <c r="AM60">
        <v>141.35587026004214</v>
      </c>
      <c r="AN60">
        <v>132.06357198697515</v>
      </c>
      <c r="AO60">
        <v>149.61460511159385</v>
      </c>
      <c r="AP60">
        <v>132.60139485765831</v>
      </c>
      <c r="AQ60">
        <v>140.30607235810021</v>
      </c>
      <c r="AR60">
        <v>146.55306859395932</v>
      </c>
      <c r="AS60">
        <v>150.78215074510081</v>
      </c>
      <c r="AT60">
        <v>134.37526650278596</v>
      </c>
      <c r="AU60">
        <v>112.37210219888948</v>
      </c>
      <c r="AV60">
        <v>150.99055690853857</v>
      </c>
      <c r="AW60">
        <v>143.40765392745379</v>
      </c>
      <c r="AX60">
        <v>134.88373997944291</v>
      </c>
      <c r="AY60">
        <v>152.53875335957855</v>
      </c>
      <c r="AZ60">
        <v>132.00998228540993</v>
      </c>
      <c r="BA60">
        <v>128.85194610618055</v>
      </c>
      <c r="BB60">
        <v>142.10087375005241</v>
      </c>
      <c r="BC60">
        <v>144.83670202508802</v>
      </c>
      <c r="BD60">
        <v>166.9396924674511</v>
      </c>
      <c r="BE60">
        <v>132.66435917586205</v>
      </c>
      <c r="BF60">
        <v>119.44412836356787</v>
      </c>
      <c r="BG60">
        <v>117.15108758409042</v>
      </c>
      <c r="BH60">
        <v>138.66015070135472</v>
      </c>
      <c r="BI60">
        <v>157.93776856781915</v>
      </c>
    </row>
    <row r="61" spans="1:61" x14ac:dyDescent="0.6">
      <c r="A61" s="40" t="s">
        <v>141</v>
      </c>
      <c r="B61">
        <v>109.09082721383311</v>
      </c>
      <c r="C61">
        <v>141.93413608637638</v>
      </c>
      <c r="D61">
        <v>146.71318513620645</v>
      </c>
      <c r="E61">
        <v>122.64833731506951</v>
      </c>
      <c r="F61">
        <v>129.39150383800734</v>
      </c>
      <c r="G61">
        <v>141.39747509517474</v>
      </c>
      <c r="H61">
        <v>142.25570612808224</v>
      </c>
      <c r="I61">
        <v>126.75381458876655</v>
      </c>
      <c r="J61">
        <v>157.80114427371882</v>
      </c>
      <c r="K61">
        <v>144.33313072487363</v>
      </c>
      <c r="L61">
        <v>140.14110138788237</v>
      </c>
      <c r="M61">
        <v>135.64041001274018</v>
      </c>
      <c r="N61">
        <v>131.88424464288983</v>
      </c>
      <c r="O61">
        <v>126.70336037018569</v>
      </c>
      <c r="P61">
        <v>120.2296862223302</v>
      </c>
      <c r="Q61">
        <v>152.9992396220332</v>
      </c>
      <c r="R61">
        <v>117.68927652639104</v>
      </c>
      <c r="S61">
        <v>131.40604369738139</v>
      </c>
      <c r="T61">
        <v>131.58884076375398</v>
      </c>
      <c r="U61">
        <v>117.33081283210777</v>
      </c>
      <c r="V61">
        <v>150.53223524347413</v>
      </c>
      <c r="W61">
        <v>144.45503257348901</v>
      </c>
      <c r="X61">
        <v>130.44212938012788</v>
      </c>
      <c r="Y61">
        <v>135.33014044270385</v>
      </c>
      <c r="Z61">
        <v>141.22117182097281</v>
      </c>
      <c r="AA61">
        <v>132.81467136522406</v>
      </c>
      <c r="AB61">
        <v>158.88605321862269</v>
      </c>
      <c r="AC61">
        <v>129.86392721842276</v>
      </c>
      <c r="AD61">
        <v>149.81031018152134</v>
      </c>
      <c r="AE61">
        <v>147.61228886101162</v>
      </c>
      <c r="AF61">
        <v>159.0400579564739</v>
      </c>
      <c r="AG61">
        <v>126.95435817050748</v>
      </c>
      <c r="AH61">
        <v>148.02808255382115</v>
      </c>
      <c r="AI61">
        <v>155.94576598715503</v>
      </c>
      <c r="AJ61">
        <v>137.80850895756157</v>
      </c>
      <c r="AK61">
        <v>129.07044311333448</v>
      </c>
      <c r="AL61">
        <v>167.0675310427323</v>
      </c>
      <c r="AM61">
        <v>119.90251369326143</v>
      </c>
      <c r="AN61">
        <v>108.02928318781778</v>
      </c>
      <c r="AO61">
        <v>114.99686752841808</v>
      </c>
      <c r="AP61">
        <v>127.99524302437203</v>
      </c>
      <c r="AQ61">
        <v>132.43906596954912</v>
      </c>
      <c r="AR61">
        <v>132.0088363220857</v>
      </c>
      <c r="AS61">
        <v>136.29981640889309</v>
      </c>
      <c r="AT61">
        <v>124.60720245627454</v>
      </c>
      <c r="AU61">
        <v>133.70164697818109</v>
      </c>
      <c r="AV61">
        <v>140.55880501956563</v>
      </c>
      <c r="AW61">
        <v>131.02695266326191</v>
      </c>
      <c r="AX61">
        <v>118.45060999377165</v>
      </c>
      <c r="AY61">
        <v>145.0796462498256</v>
      </c>
      <c r="AZ61">
        <v>129.53634086926468</v>
      </c>
      <c r="BA61">
        <v>127.06211055530002</v>
      </c>
      <c r="BB61">
        <v>146.17003035283415</v>
      </c>
      <c r="BC61">
        <v>141.91249011247419</v>
      </c>
      <c r="BD61">
        <v>111.34684701147489</v>
      </c>
      <c r="BE61">
        <v>125.91048107907409</v>
      </c>
      <c r="BF61">
        <v>128.25189106052858</v>
      </c>
      <c r="BG61">
        <v>145.18488388176775</v>
      </c>
      <c r="BH61">
        <v>151.51015577913495</v>
      </c>
      <c r="BI61">
        <v>137.39898623072077</v>
      </c>
    </row>
    <row r="62" spans="1:61" x14ac:dyDescent="0.6">
      <c r="A62" s="40" t="s">
        <v>142</v>
      </c>
      <c r="B62">
        <v>129.33929884212557</v>
      </c>
      <c r="C62">
        <v>133.97739440307487</v>
      </c>
      <c r="D62">
        <v>153.12749201740371</v>
      </c>
      <c r="E62">
        <v>151.06841874995735</v>
      </c>
      <c r="F62">
        <v>154.29793439153582</v>
      </c>
      <c r="G62">
        <v>133.21507413394284</v>
      </c>
      <c r="H62">
        <v>158.32243025698699</v>
      </c>
      <c r="I62">
        <v>143.44216015643906</v>
      </c>
      <c r="J62">
        <v>129.92483835233725</v>
      </c>
      <c r="K62">
        <v>136.25049223747919</v>
      </c>
      <c r="L62">
        <v>134.39923623565119</v>
      </c>
      <c r="M62">
        <v>146.89246473181993</v>
      </c>
      <c r="N62">
        <v>109.52260072855279</v>
      </c>
      <c r="O62">
        <v>138.52110715134768</v>
      </c>
      <c r="P62">
        <v>126.0651542955311</v>
      </c>
      <c r="Q62">
        <v>137.15583509593853</v>
      </c>
      <c r="R62">
        <v>126.29901039446122</v>
      </c>
      <c r="S62">
        <v>130.04263383237412</v>
      </c>
      <c r="T62">
        <v>154.23376044537872</v>
      </c>
      <c r="U62">
        <v>134.18099388701376</v>
      </c>
      <c r="V62">
        <v>119.54939782782458</v>
      </c>
      <c r="W62">
        <v>135.08503162057605</v>
      </c>
      <c r="X62">
        <v>116.77221937617287</v>
      </c>
      <c r="Y62">
        <v>126.67665305826813</v>
      </c>
      <c r="Z62">
        <v>124.69098510820186</v>
      </c>
      <c r="AA62">
        <v>152.51500645291526</v>
      </c>
      <c r="AB62">
        <v>123.2074400880374</v>
      </c>
      <c r="AC62">
        <v>150.58014287689002</v>
      </c>
      <c r="AD62">
        <v>110.34807630977593</v>
      </c>
      <c r="AE62">
        <v>142.23043127031997</v>
      </c>
      <c r="AF62">
        <v>125.37617567915004</v>
      </c>
      <c r="AG62">
        <v>147.33318312693154</v>
      </c>
      <c r="AH62">
        <v>135.36464667168912</v>
      </c>
      <c r="AI62">
        <v>135.19631739228498</v>
      </c>
      <c r="AJ62">
        <v>126.80834334361134</v>
      </c>
      <c r="AK62">
        <v>131.21527263621101</v>
      </c>
      <c r="AL62">
        <v>150.19942839472787</v>
      </c>
      <c r="AM62">
        <v>153.73526639933698</v>
      </c>
      <c r="AN62">
        <v>150.8868472276954</v>
      </c>
      <c r="AO62">
        <v>113.37851265608333</v>
      </c>
      <c r="AP62">
        <v>131.8670711091836</v>
      </c>
      <c r="AQ62">
        <v>143.87630517859361</v>
      </c>
      <c r="AR62">
        <v>126.70336037018569</v>
      </c>
      <c r="AS62">
        <v>136.91914592101239</v>
      </c>
      <c r="AT62">
        <v>176.18481525033712</v>
      </c>
      <c r="AU62">
        <v>122.33873622363899</v>
      </c>
      <c r="AV62">
        <v>140.70279849448707</v>
      </c>
      <c r="AW62">
        <v>135.16499439475592</v>
      </c>
      <c r="AX62">
        <v>163.39420927152969</v>
      </c>
      <c r="AY62">
        <v>142.74509613215923</v>
      </c>
      <c r="AZ62">
        <v>117.05107045173645</v>
      </c>
      <c r="BA62">
        <v>119.77766735554906</v>
      </c>
      <c r="BB62">
        <v>134.73412810100126</v>
      </c>
      <c r="BC62">
        <v>151.21468823536998</v>
      </c>
      <c r="BD62">
        <v>165.34425686160102</v>
      </c>
      <c r="BE62">
        <v>133.93133304390358</v>
      </c>
      <c r="BF62">
        <v>131.4129990581132</v>
      </c>
      <c r="BG62">
        <v>120.36713815660914</v>
      </c>
      <c r="BH62">
        <v>147.47576006385498</v>
      </c>
      <c r="BI62">
        <v>132.05674395550159</v>
      </c>
    </row>
    <row r="63" spans="1:61" x14ac:dyDescent="0.6">
      <c r="A63" s="40" t="s">
        <v>143</v>
      </c>
      <c r="B63">
        <v>101.55713699106127</v>
      </c>
      <c r="C63">
        <v>119.68599028961034</v>
      </c>
      <c r="D63">
        <v>133.42680677425233</v>
      </c>
      <c r="E63">
        <v>121.51268766075373</v>
      </c>
      <c r="F63">
        <v>133.16727791362791</v>
      </c>
      <c r="G63">
        <v>152.38111973786727</v>
      </c>
      <c r="H63">
        <v>130.03656977645005</v>
      </c>
      <c r="I63">
        <v>118.93904502841178</v>
      </c>
      <c r="J63">
        <v>145.57174200064037</v>
      </c>
      <c r="K63">
        <v>126.04479753036867</v>
      </c>
      <c r="L63">
        <v>166.69152774312533</v>
      </c>
      <c r="M63">
        <v>133.10273789585335</v>
      </c>
      <c r="N63">
        <v>132.98795056954259</v>
      </c>
      <c r="O63">
        <v>126.81671524234116</v>
      </c>
      <c r="P63">
        <v>125.37617567915004</v>
      </c>
      <c r="Q63">
        <v>125.78397946100449</v>
      </c>
      <c r="R63">
        <v>140.75716808775906</v>
      </c>
      <c r="S63">
        <v>122.55564161506481</v>
      </c>
      <c r="T63">
        <v>152.98895778442966</v>
      </c>
      <c r="U63">
        <v>137.16976173355943</v>
      </c>
      <c r="V63">
        <v>118.91440681694075</v>
      </c>
      <c r="W63">
        <v>144.62091076467186</v>
      </c>
      <c r="X63">
        <v>142.60208945898921</v>
      </c>
      <c r="Y63">
        <v>123.25779880967457</v>
      </c>
      <c r="Z63">
        <v>113.68830474140123</v>
      </c>
      <c r="AA63">
        <v>128.21410610314342</v>
      </c>
      <c r="AB63">
        <v>125.8634965827805</v>
      </c>
      <c r="AC63">
        <v>134.43301032140153</v>
      </c>
      <c r="AD63">
        <v>138.40049451147206</v>
      </c>
      <c r="AE63">
        <v>142.39847405889304</v>
      </c>
      <c r="AF63">
        <v>131.15106685773935</v>
      </c>
      <c r="AG63">
        <v>141.63099695480196</v>
      </c>
      <c r="AH63">
        <v>160.5550214711111</v>
      </c>
      <c r="AI63">
        <v>118.1977340868907</v>
      </c>
      <c r="AJ63">
        <v>146.14348220248939</v>
      </c>
      <c r="AK63">
        <v>158.79202056140639</v>
      </c>
      <c r="AL63">
        <v>131.69831209353288</v>
      </c>
      <c r="AM63">
        <v>124.03425262647215</v>
      </c>
      <c r="AN63">
        <v>148.94434389617527</v>
      </c>
      <c r="AO63">
        <v>128.43987679417478</v>
      </c>
      <c r="AP63">
        <v>133.26836142851971</v>
      </c>
      <c r="AQ63">
        <v>127.855180840299</v>
      </c>
      <c r="AR63">
        <v>109.19931174186058</v>
      </c>
      <c r="AS63">
        <v>170.4606011165306</v>
      </c>
      <c r="AT63">
        <v>149.08208232128527</v>
      </c>
      <c r="AU63">
        <v>121.79777786997147</v>
      </c>
      <c r="AV63">
        <v>137.65943822846748</v>
      </c>
      <c r="AW63">
        <v>141.40535359302885</v>
      </c>
      <c r="AX63">
        <v>158.10304194502532</v>
      </c>
      <c r="AY63">
        <v>138.80692950380035</v>
      </c>
      <c r="AZ63">
        <v>128.9380525170709</v>
      </c>
      <c r="BA63">
        <v>122.56477748934412</v>
      </c>
      <c r="BB63">
        <v>134.4798356561223</v>
      </c>
      <c r="BC63">
        <v>126.88913375796983</v>
      </c>
      <c r="BD63">
        <v>138.00168335848139</v>
      </c>
      <c r="BE63">
        <v>120.8224994164193</v>
      </c>
      <c r="BF63">
        <v>139.33751052292064</v>
      </c>
      <c r="BG63">
        <v>117.8923985256115</v>
      </c>
      <c r="BH63">
        <v>154.00978828012012</v>
      </c>
      <c r="BI63">
        <v>124.89148094147095</v>
      </c>
    </row>
    <row r="64" spans="1:61" x14ac:dyDescent="0.6">
      <c r="A64" s="40" t="s">
        <v>144</v>
      </c>
      <c r="B64">
        <v>128.03605205164058</v>
      </c>
      <c r="C64">
        <v>127.75153482408496</v>
      </c>
      <c r="D64">
        <v>145.88261638465337</v>
      </c>
      <c r="E64">
        <v>127.52519115139148</v>
      </c>
      <c r="F64">
        <v>129.04653704509838</v>
      </c>
      <c r="G64">
        <v>140.66399490303593</v>
      </c>
      <c r="H64">
        <v>135.10015196999302</v>
      </c>
      <c r="I64">
        <v>148.9798050945974</v>
      </c>
      <c r="J64">
        <v>145.79501385497861</v>
      </c>
      <c r="K64">
        <v>134.75798642076552</v>
      </c>
      <c r="L64">
        <v>149.82985522266245</v>
      </c>
      <c r="M64">
        <v>148.21602053899551</v>
      </c>
      <c r="N64">
        <v>128.58274022192927</v>
      </c>
      <c r="O64">
        <v>154.89001544238999</v>
      </c>
      <c r="P64">
        <v>137.83317900134716</v>
      </c>
      <c r="Q64">
        <v>133.85340753785567</v>
      </c>
      <c r="R64">
        <v>124.0638248467003</v>
      </c>
      <c r="S64">
        <v>161.52781700412743</v>
      </c>
      <c r="T64">
        <v>146.8938335213461</v>
      </c>
      <c r="U64">
        <v>126.96680460550124</v>
      </c>
      <c r="V64">
        <v>145.28291149446159</v>
      </c>
      <c r="W64">
        <v>132.60589913016884</v>
      </c>
      <c r="X64">
        <v>173.98914952110499</v>
      </c>
      <c r="Y64">
        <v>122.13516857201466</v>
      </c>
      <c r="Z64">
        <v>158.78489012294449</v>
      </c>
      <c r="AA64">
        <v>139.02854607778136</v>
      </c>
      <c r="AB64">
        <v>101.03101249597967</v>
      </c>
      <c r="AC64">
        <v>130.2635182631202</v>
      </c>
      <c r="AD64">
        <v>128.43083641683916</v>
      </c>
      <c r="AE64">
        <v>145.13536871646647</v>
      </c>
      <c r="AF64">
        <v>107.72165569989011</v>
      </c>
      <c r="AG64">
        <v>156.17578629218042</v>
      </c>
      <c r="AH64">
        <v>122.56293121509952</v>
      </c>
      <c r="AI64">
        <v>127.64470557641471</v>
      </c>
      <c r="AJ64">
        <v>127.79145254654577</v>
      </c>
      <c r="AK64">
        <v>141.08687128583551</v>
      </c>
      <c r="AL64">
        <v>116.13079823774751</v>
      </c>
      <c r="AM64">
        <v>144.06298578734277</v>
      </c>
      <c r="AN64">
        <v>141.47291768068681</v>
      </c>
      <c r="AO64">
        <v>141.39185669165454</v>
      </c>
      <c r="AP64">
        <v>118.80283455440076</v>
      </c>
      <c r="AQ64">
        <v>126.23291059327312</v>
      </c>
      <c r="AR64">
        <v>152.94585683051264</v>
      </c>
      <c r="AS64">
        <v>132.22849520872114</v>
      </c>
      <c r="AT64">
        <v>136.09599409875227</v>
      </c>
      <c r="AU64">
        <v>116.49139469710644</v>
      </c>
      <c r="AV64">
        <v>160.38045305805281</v>
      </c>
      <c r="AW64">
        <v>136.71992338032578</v>
      </c>
      <c r="AX64">
        <v>126.36059000698151</v>
      </c>
      <c r="AY64">
        <v>148.03101112676086</v>
      </c>
      <c r="AZ64">
        <v>156.27472112583928</v>
      </c>
      <c r="BA64">
        <v>131.0668067210936</v>
      </c>
      <c r="BB64">
        <v>132.31466528424062</v>
      </c>
      <c r="BC64">
        <v>143.83525740896584</v>
      </c>
      <c r="BD64">
        <v>117.73075403226539</v>
      </c>
      <c r="BE64">
        <v>137.76988044384052</v>
      </c>
      <c r="BF64">
        <v>147.24898665491492</v>
      </c>
      <c r="BG64">
        <v>137.67872861109208</v>
      </c>
      <c r="BH64">
        <v>148.79858372779563</v>
      </c>
      <c r="BI64">
        <v>151.01529061695328</v>
      </c>
    </row>
    <row r="65" spans="1:61" x14ac:dyDescent="0.6">
      <c r="A65" s="40" t="s">
        <v>145</v>
      </c>
      <c r="B65">
        <v>118.70265826047398</v>
      </c>
      <c r="C65">
        <v>140.82048256142298</v>
      </c>
      <c r="D65">
        <v>137.93835296866018</v>
      </c>
      <c r="E65">
        <v>116.74178768345155</v>
      </c>
      <c r="F65">
        <v>104.19132468570024</v>
      </c>
      <c r="G65">
        <v>136.84416490406147</v>
      </c>
      <c r="H65">
        <v>139.98642817142536</v>
      </c>
      <c r="I65">
        <v>155.04618477763142</v>
      </c>
      <c r="J65">
        <v>110.19566318765283</v>
      </c>
      <c r="K65">
        <v>134.69070882393862</v>
      </c>
      <c r="L65">
        <v>129.84684918166022</v>
      </c>
      <c r="M65">
        <v>139.71198587142862</v>
      </c>
      <c r="N65">
        <v>122.54653757310007</v>
      </c>
      <c r="O65">
        <v>142.07114236825146</v>
      </c>
      <c r="P65">
        <v>153.34570253372658</v>
      </c>
      <c r="Q65">
        <v>137.01017042450258</v>
      </c>
      <c r="R65">
        <v>146.8938335213461</v>
      </c>
      <c r="S65">
        <v>145.64549747348065</v>
      </c>
      <c r="T65">
        <v>143.75211140332976</v>
      </c>
      <c r="U65">
        <v>131.92885763174854</v>
      </c>
      <c r="V65">
        <v>149.85923644900322</v>
      </c>
      <c r="W65">
        <v>126.68932231946383</v>
      </c>
      <c r="X65">
        <v>132.73509057881893</v>
      </c>
      <c r="Y65">
        <v>167.90408426942304</v>
      </c>
      <c r="Z65">
        <v>157.17016413446981</v>
      </c>
      <c r="AA65">
        <v>139.60838760368642</v>
      </c>
      <c r="AB65">
        <v>137.8653614713694</v>
      </c>
      <c r="AC65">
        <v>140.69503140973393</v>
      </c>
      <c r="AD65">
        <v>125.37617567915004</v>
      </c>
      <c r="AE65">
        <v>136.87738192430697</v>
      </c>
      <c r="AF65">
        <v>111.71661117742769</v>
      </c>
      <c r="AG65">
        <v>140.15647639581584</v>
      </c>
      <c r="AH65">
        <v>141.81239339933381</v>
      </c>
      <c r="AI65">
        <v>126.39627403160557</v>
      </c>
      <c r="AJ65">
        <v>127.17888740127091</v>
      </c>
      <c r="AK65">
        <v>134.76559434394585</v>
      </c>
      <c r="AL65">
        <v>148.35834281740244</v>
      </c>
      <c r="AM65">
        <v>132.32146148339962</v>
      </c>
      <c r="AN65">
        <v>149.94110916205682</v>
      </c>
      <c r="AO65">
        <v>115.80305272701662</v>
      </c>
      <c r="AP65">
        <v>138.59113824338419</v>
      </c>
      <c r="AQ65">
        <v>158.12309630319942</v>
      </c>
      <c r="AR65">
        <v>133.96205122745596</v>
      </c>
      <c r="AS65">
        <v>120.90367181855254</v>
      </c>
      <c r="AT65">
        <v>147.19445790007012</v>
      </c>
      <c r="AU65">
        <v>131.21294887724798</v>
      </c>
      <c r="AV65">
        <v>123.21090981032467</v>
      </c>
      <c r="AW65">
        <v>135.80816631048219</v>
      </c>
      <c r="AX65">
        <v>138.81340737981373</v>
      </c>
      <c r="AY65">
        <v>152.70444055687403</v>
      </c>
      <c r="AZ65">
        <v>98.878638714551926</v>
      </c>
      <c r="BA65">
        <v>134.04094761909801</v>
      </c>
      <c r="BB65">
        <v>97.974091663956642</v>
      </c>
      <c r="BC65">
        <v>135.17255456946441</v>
      </c>
      <c r="BD65">
        <v>160.73786628595553</v>
      </c>
      <c r="BE65">
        <v>111.66173226712272</v>
      </c>
      <c r="BF65">
        <v>119.11727415764472</v>
      </c>
      <c r="BG65">
        <v>123.01472725567874</v>
      </c>
      <c r="BH65">
        <v>125.20447217440233</v>
      </c>
      <c r="BI65">
        <v>170.40508555993438</v>
      </c>
    </row>
    <row r="66" spans="1:61" x14ac:dyDescent="0.6">
      <c r="A66" s="40" t="s">
        <v>146</v>
      </c>
      <c r="B66">
        <v>144.07880644768011</v>
      </c>
      <c r="C66">
        <v>133.33046627423028</v>
      </c>
      <c r="D66">
        <v>127.02763615862932</v>
      </c>
      <c r="E66">
        <v>126.43049376975978</v>
      </c>
      <c r="F66">
        <v>121.56196408369578</v>
      </c>
      <c r="G66">
        <v>116.86007656436414</v>
      </c>
      <c r="H66">
        <v>154.72404175426345</v>
      </c>
      <c r="I66">
        <v>113.78208274010103</v>
      </c>
      <c r="J66">
        <v>140.84607574233087</v>
      </c>
      <c r="K66">
        <v>148.19389708037488</v>
      </c>
      <c r="L66">
        <v>136.05629920249339</v>
      </c>
      <c r="M66">
        <v>151.12711753800977</v>
      </c>
      <c r="N66">
        <v>142.69270014239009</v>
      </c>
      <c r="O66">
        <v>130.85642695415299</v>
      </c>
      <c r="P66">
        <v>148.27814130086335</v>
      </c>
      <c r="Q66">
        <v>104.20787748927251</v>
      </c>
      <c r="R66">
        <v>163.31233655847609</v>
      </c>
      <c r="S66">
        <v>136.60744389682077</v>
      </c>
      <c r="T66">
        <v>135.41209273654385</v>
      </c>
      <c r="U66">
        <v>130.52447957789991</v>
      </c>
      <c r="V66">
        <v>157.15201971516944</v>
      </c>
      <c r="W66">
        <v>137.16224930732278</v>
      </c>
      <c r="X66">
        <v>118.6015588294249</v>
      </c>
      <c r="Y66">
        <v>131.67989709955873</v>
      </c>
      <c r="Z66">
        <v>161.34121597616468</v>
      </c>
      <c r="AA66">
        <v>120.38015757326502</v>
      </c>
      <c r="AB66">
        <v>151.33176748832921</v>
      </c>
      <c r="AC66">
        <v>119.86632035160437</v>
      </c>
      <c r="AD66">
        <v>128.04655671544606</v>
      </c>
      <c r="AE66">
        <v>140.39864072884666</v>
      </c>
      <c r="AF66">
        <v>154.86337179510156</v>
      </c>
      <c r="AG66">
        <v>139.3331813281402</v>
      </c>
      <c r="AH66">
        <v>151.06488536304096</v>
      </c>
      <c r="AI66">
        <v>142.71248392589041</v>
      </c>
      <c r="AJ66">
        <v>131.30962361657294</v>
      </c>
      <c r="AK66">
        <v>125.11718796787318</v>
      </c>
      <c r="AL66">
        <v>137.07015842129476</v>
      </c>
      <c r="AM66">
        <v>144.18733872417943</v>
      </c>
      <c r="AN66">
        <v>121.54423348448472</v>
      </c>
      <c r="AO66">
        <v>126.99586750869639</v>
      </c>
      <c r="AP66">
        <v>145.49179514261778</v>
      </c>
      <c r="AQ66">
        <v>125.15401795582147</v>
      </c>
      <c r="AR66">
        <v>135.14229795447318</v>
      </c>
      <c r="AS66">
        <v>146.69004304351984</v>
      </c>
      <c r="AT66">
        <v>115.13572008453775</v>
      </c>
      <c r="AU66">
        <v>148.38664174504811</v>
      </c>
      <c r="AV66">
        <v>123.86223079857882</v>
      </c>
      <c r="AW66">
        <v>127.68347733555129</v>
      </c>
      <c r="AX66">
        <v>159.03630174335558</v>
      </c>
      <c r="AY66">
        <v>148.44635916716652</v>
      </c>
      <c r="AZ66">
        <v>154.39712388371117</v>
      </c>
      <c r="BA66">
        <v>155.49285581556614</v>
      </c>
      <c r="BB66">
        <v>141.02209252570174</v>
      </c>
      <c r="BC66">
        <v>143.95736616762588</v>
      </c>
      <c r="BD66">
        <v>114.32367774005979</v>
      </c>
      <c r="BE66">
        <v>121.46519384742714</v>
      </c>
      <c r="BF66">
        <v>111.73303665174171</v>
      </c>
      <c r="BG66">
        <v>135.29238731763326</v>
      </c>
      <c r="BH66">
        <v>143.15302724327194</v>
      </c>
      <c r="BI66">
        <v>141.34350340583478</v>
      </c>
    </row>
    <row r="67" spans="1:61" x14ac:dyDescent="0.6">
      <c r="A67" s="40" t="s">
        <v>147</v>
      </c>
      <c r="B67">
        <v>134.47221181678469</v>
      </c>
      <c r="C67">
        <v>116.30167410231661</v>
      </c>
      <c r="D67">
        <v>130.37273493438261</v>
      </c>
      <c r="E67">
        <v>136.70278167893412</v>
      </c>
      <c r="F67">
        <v>133.82154339097906</v>
      </c>
      <c r="G67">
        <v>127.6339780864073</v>
      </c>
      <c r="H67">
        <v>143.85216036799829</v>
      </c>
      <c r="I67">
        <v>145.89964667294407</v>
      </c>
      <c r="J67">
        <v>129.49556367431069</v>
      </c>
      <c r="K67">
        <v>142.58469309908105</v>
      </c>
      <c r="L67">
        <v>137.04658659236156</v>
      </c>
      <c r="M67">
        <v>140.97077883462771</v>
      </c>
      <c r="N67">
        <v>139.63127503785654</v>
      </c>
      <c r="O67">
        <v>139.7938745006395</v>
      </c>
      <c r="P67">
        <v>115.38248418702278</v>
      </c>
      <c r="Q67">
        <v>119.15836967574432</v>
      </c>
      <c r="R67">
        <v>118.98329194565304</v>
      </c>
      <c r="S67">
        <v>137.68302597355796</v>
      </c>
      <c r="T67">
        <v>125.98213561915327</v>
      </c>
      <c r="U67">
        <v>123.01647803297965</v>
      </c>
      <c r="V67">
        <v>108.78740159142762</v>
      </c>
      <c r="W67">
        <v>136.59243496050476</v>
      </c>
      <c r="X67">
        <v>108.23568391543813</v>
      </c>
      <c r="Y67">
        <v>150.98527274432126</v>
      </c>
      <c r="Z67">
        <v>100.60827935859561</v>
      </c>
      <c r="AA67">
        <v>137.33578317015781</v>
      </c>
      <c r="AB67">
        <v>153.32876774237957</v>
      </c>
      <c r="AC67">
        <v>104.64105162583292</v>
      </c>
      <c r="AD67">
        <v>145.78197852216545</v>
      </c>
      <c r="AE67">
        <v>124.86498053959804</v>
      </c>
      <c r="AF67">
        <v>135.00500518176705</v>
      </c>
      <c r="AG67">
        <v>146.87734438240295</v>
      </c>
      <c r="AH67">
        <v>128.84306489041774</v>
      </c>
      <c r="AI67">
        <v>148.59813564299839</v>
      </c>
      <c r="AJ67">
        <v>115.04830854875036</v>
      </c>
      <c r="AK67">
        <v>125.8119918978191</v>
      </c>
      <c r="AL67">
        <v>130.17559741029982</v>
      </c>
      <c r="AM67">
        <v>143.46956777927699</v>
      </c>
      <c r="AN67">
        <v>108.54674929333851</v>
      </c>
      <c r="AO67">
        <v>151.78789272368886</v>
      </c>
      <c r="AP67">
        <v>145.75331352290232</v>
      </c>
      <c r="AQ67">
        <v>138.78210029844195</v>
      </c>
      <c r="AR67">
        <v>135.24597580300178</v>
      </c>
      <c r="AS67">
        <v>115.37191585858818</v>
      </c>
      <c r="AT67">
        <v>145.51110144139966</v>
      </c>
      <c r="AU67">
        <v>134.81764017825481</v>
      </c>
      <c r="AV67">
        <v>112.19396856660023</v>
      </c>
      <c r="AW67">
        <v>161.82659510860685</v>
      </c>
      <c r="AX67">
        <v>147.98431312129833</v>
      </c>
      <c r="AY67">
        <v>146.20455249797669</v>
      </c>
      <c r="AZ67">
        <v>135.92850837568403</v>
      </c>
      <c r="BA67">
        <v>130.17680703825317</v>
      </c>
      <c r="BB67">
        <v>144.47971853343188</v>
      </c>
      <c r="BC67">
        <v>131.27354168801685</v>
      </c>
      <c r="BD67">
        <v>148.06316176446853</v>
      </c>
      <c r="BE67">
        <v>137.92975824372843</v>
      </c>
      <c r="BF67">
        <v>122.1915117687895</v>
      </c>
      <c r="BG67">
        <v>117.00962477817666</v>
      </c>
      <c r="BH67">
        <v>136.21724338491913</v>
      </c>
      <c r="BI67">
        <v>137.45577507989947</v>
      </c>
    </row>
    <row r="68" spans="1:61" x14ac:dyDescent="0.6">
      <c r="A68" s="40" t="s">
        <v>148</v>
      </c>
      <c r="B68">
        <v>144.94969082562602</v>
      </c>
      <c r="C68">
        <v>141.16740704167751</v>
      </c>
      <c r="D68">
        <v>140.31157934851944</v>
      </c>
      <c r="E68">
        <v>136.86665443429956</v>
      </c>
      <c r="F68">
        <v>122.52645138261141</v>
      </c>
      <c r="G68">
        <v>109.08306012907997</v>
      </c>
      <c r="H68">
        <v>141.59142938780133</v>
      </c>
      <c r="I68">
        <v>135.37327322893543</v>
      </c>
      <c r="J68">
        <v>141.39747509517474</v>
      </c>
      <c r="K68">
        <v>163.23759428388439</v>
      </c>
      <c r="L68">
        <v>136.81739392751479</v>
      </c>
      <c r="M68">
        <v>131.28285264002625</v>
      </c>
      <c r="N68">
        <v>143.92709363647737</v>
      </c>
      <c r="O68">
        <v>105.88429450336844</v>
      </c>
      <c r="P68">
        <v>131.25956730192411</v>
      </c>
      <c r="Q68">
        <v>146.76367118710186</v>
      </c>
      <c r="R68">
        <v>157.26126821874641</v>
      </c>
      <c r="S68">
        <v>149.60336830455344</v>
      </c>
      <c r="T68">
        <v>137.25115696189459</v>
      </c>
      <c r="U68">
        <v>125.21669578319415</v>
      </c>
      <c r="V68">
        <v>147.58803263731534</v>
      </c>
      <c r="W68">
        <v>145.58724433783209</v>
      </c>
      <c r="X68">
        <v>133.33711922797374</v>
      </c>
      <c r="Y68">
        <v>139.88133378489874</v>
      </c>
      <c r="Z68">
        <v>141.91591208628961</v>
      </c>
      <c r="AA68">
        <v>142.39038865099428</v>
      </c>
      <c r="AB68">
        <v>138.56958776642568</v>
      </c>
      <c r="AC68">
        <v>122.23454905807739</v>
      </c>
      <c r="AD68">
        <v>145.82113226907677</v>
      </c>
      <c r="AE68">
        <v>138.3154863154341</v>
      </c>
      <c r="AF68">
        <v>142.91796151638846</v>
      </c>
      <c r="AG68">
        <v>135.34847585589159</v>
      </c>
      <c r="AH68">
        <v>148.33007572207134</v>
      </c>
      <c r="AI68">
        <v>138.02853391581448</v>
      </c>
      <c r="AJ68">
        <v>160.38478225283325</v>
      </c>
      <c r="AK68">
        <v>139.98314944302547</v>
      </c>
      <c r="AL68">
        <v>110.75629391171969</v>
      </c>
      <c r="AM68">
        <v>110.37417880771682</v>
      </c>
      <c r="AN68">
        <v>134.97253622091375</v>
      </c>
      <c r="AO68">
        <v>126.35629264451563</v>
      </c>
      <c r="AP68">
        <v>139.46359832090093</v>
      </c>
      <c r="AQ68">
        <v>143.94647951604566</v>
      </c>
      <c r="AR68">
        <v>143.07172751188045</v>
      </c>
      <c r="AS68">
        <v>147.42622898239642</v>
      </c>
      <c r="AT68">
        <v>144.02653778716922</v>
      </c>
      <c r="AU68">
        <v>144.49948640077491</v>
      </c>
      <c r="AV68">
        <v>134.86748958285898</v>
      </c>
      <c r="AW68">
        <v>122.61389475071337</v>
      </c>
      <c r="AX68">
        <v>115.27603692712728</v>
      </c>
      <c r="AY68">
        <v>129.02259914454771</v>
      </c>
      <c r="AZ68">
        <v>99.216315907426178</v>
      </c>
      <c r="BA68">
        <v>135.57044258533278</v>
      </c>
      <c r="BB68">
        <v>133.18061565342941</v>
      </c>
      <c r="BC68">
        <v>147.36977437252062</v>
      </c>
      <c r="BD68">
        <v>132.1683003018843</v>
      </c>
      <c r="BE68">
        <v>119.98798345786054</v>
      </c>
      <c r="BF68">
        <v>141.65814991912339</v>
      </c>
      <c r="BG68">
        <v>127.27454350652988</v>
      </c>
      <c r="BH68">
        <v>115.22593286400661</v>
      </c>
      <c r="BI68">
        <v>142.89688852414838</v>
      </c>
    </row>
    <row r="69" spans="1:61" x14ac:dyDescent="0.6">
      <c r="A69" s="40" t="s">
        <v>149</v>
      </c>
      <c r="B69">
        <v>121.49489339691354</v>
      </c>
      <c r="C69">
        <v>116.21820977353491</v>
      </c>
      <c r="D69">
        <v>122.80858118657488</v>
      </c>
      <c r="E69">
        <v>157.0201066036243</v>
      </c>
      <c r="F69">
        <v>158.01677637256216</v>
      </c>
      <c r="G69">
        <v>128.29351181181846</v>
      </c>
      <c r="H69">
        <v>146.8485361377243</v>
      </c>
      <c r="I69">
        <v>139.06752474696259</v>
      </c>
      <c r="J69">
        <v>139.33751052292064</v>
      </c>
      <c r="K69">
        <v>120.73658399941633</v>
      </c>
      <c r="L69">
        <v>149.85761300096055</v>
      </c>
      <c r="M69">
        <v>149.28068413183792</v>
      </c>
      <c r="N69">
        <v>138.32517925521825</v>
      </c>
      <c r="O69">
        <v>158.16333234880585</v>
      </c>
      <c r="P69">
        <v>137.17617594494368</v>
      </c>
      <c r="Q69">
        <v>137.00375621311832</v>
      </c>
      <c r="R69">
        <v>157.39343598880805</v>
      </c>
      <c r="S69">
        <v>130.27672867366346</v>
      </c>
      <c r="T69">
        <v>156.481312847347</v>
      </c>
      <c r="U69">
        <v>165.60706445062533</v>
      </c>
      <c r="V69">
        <v>124.20595613121986</v>
      </c>
      <c r="W69">
        <v>159.51092155347578</v>
      </c>
      <c r="X69">
        <v>135.90810386204976</v>
      </c>
      <c r="Y69">
        <v>123.36316377087496</v>
      </c>
      <c r="Z69">
        <v>140.91951289202552</v>
      </c>
      <c r="AA69">
        <v>124.76645952602848</v>
      </c>
      <c r="AB69">
        <v>142.3097573982086</v>
      </c>
      <c r="AC69">
        <v>130.99174612335628</v>
      </c>
      <c r="AD69">
        <v>142.23616108694114</v>
      </c>
      <c r="AE69">
        <v>136.40702764433809</v>
      </c>
      <c r="AF69">
        <v>136.98233306541806</v>
      </c>
      <c r="AG69">
        <v>150.0283615362714</v>
      </c>
      <c r="AH69">
        <v>131.76269294973463</v>
      </c>
      <c r="AI69">
        <v>153.39450147195021</v>
      </c>
      <c r="AJ69">
        <v>139.74910235020798</v>
      </c>
      <c r="AK69">
        <v>129.617688349128</v>
      </c>
      <c r="AL69">
        <v>128.4075669948943</v>
      </c>
      <c r="AM69">
        <v>144.28648046788294</v>
      </c>
      <c r="AN69">
        <v>142.69386202187161</v>
      </c>
      <c r="AO69">
        <v>145.78458877195953</v>
      </c>
      <c r="AP69">
        <v>115.36835063935723</v>
      </c>
      <c r="AQ69">
        <v>142.25799805473071</v>
      </c>
      <c r="AR69">
        <v>169.79212251072749</v>
      </c>
      <c r="AS69">
        <v>147.91017566068331</v>
      </c>
      <c r="AT69">
        <v>116.14378582208883</v>
      </c>
      <c r="AU69">
        <v>130.82102942035999</v>
      </c>
      <c r="AV69">
        <v>132.64638983429177</v>
      </c>
      <c r="AW69">
        <v>142.86997430218617</v>
      </c>
      <c r="AX69">
        <v>126.99586750869639</v>
      </c>
      <c r="AY69">
        <v>139.53867483479553</v>
      </c>
      <c r="AZ69">
        <v>151.79912953072926</v>
      </c>
      <c r="BA69">
        <v>127.74220795591827</v>
      </c>
      <c r="BB69">
        <v>136.70064891385846</v>
      </c>
      <c r="BC69">
        <v>134.70917156638461</v>
      </c>
      <c r="BD69">
        <v>127.61387597976136</v>
      </c>
      <c r="BE69">
        <v>137.81923644756898</v>
      </c>
      <c r="BF69">
        <v>115.17913936160039</v>
      </c>
      <c r="BG69">
        <v>131.54957560374169</v>
      </c>
      <c r="BH69">
        <v>134.35128085376346</v>
      </c>
      <c r="BI69">
        <v>161.03632606728934</v>
      </c>
    </row>
    <row r="70" spans="1:61" x14ac:dyDescent="0.6">
      <c r="A70" s="40" t="s">
        <v>150</v>
      </c>
      <c r="B70">
        <v>148.93664047605125</v>
      </c>
      <c r="C70">
        <v>127.99788510648068</v>
      </c>
      <c r="D70">
        <v>134.80462076159893</v>
      </c>
      <c r="E70">
        <v>122.77273800037801</v>
      </c>
      <c r="F70">
        <v>115.93356521672104</v>
      </c>
      <c r="G70">
        <v>125.61039784969762</v>
      </c>
      <c r="H70">
        <v>135.68558006710373</v>
      </c>
      <c r="I70">
        <v>126.86965238145785</v>
      </c>
      <c r="J70">
        <v>117.63923612789949</v>
      </c>
      <c r="K70">
        <v>126.36487145329011</v>
      </c>
      <c r="L70">
        <v>144.33804881747346</v>
      </c>
      <c r="M70">
        <v>125.69516730337637</v>
      </c>
      <c r="N70">
        <v>136.09707639744738</v>
      </c>
      <c r="O70">
        <v>163.75760697457008</v>
      </c>
      <c r="P70">
        <v>117.72247763047926</v>
      </c>
      <c r="Q70">
        <v>170.29532773932442</v>
      </c>
      <c r="R70">
        <v>152.0410232890863</v>
      </c>
      <c r="S70">
        <v>111.06621332629584</v>
      </c>
      <c r="T70">
        <v>115.70144397893455</v>
      </c>
      <c r="U70">
        <v>123.97822775284294</v>
      </c>
      <c r="V70">
        <v>120.5884682397591</v>
      </c>
      <c r="W70">
        <v>126.57520347175887</v>
      </c>
      <c r="X70">
        <v>126.85851107136114</v>
      </c>
      <c r="Y70">
        <v>128.52622194742435</v>
      </c>
      <c r="Z70">
        <v>131.79942744073924</v>
      </c>
      <c r="AA70">
        <v>156.34962256200379</v>
      </c>
      <c r="AB70">
        <v>119.4347059984575</v>
      </c>
      <c r="AC70">
        <v>137.76559899753192</v>
      </c>
      <c r="AD70">
        <v>110.20903275976889</v>
      </c>
      <c r="AE70">
        <v>141.67400241177529</v>
      </c>
      <c r="AF70">
        <v>147.94646449928405</v>
      </c>
      <c r="AG70">
        <v>163.93268470466137</v>
      </c>
      <c r="AH70">
        <v>132.63964138360461</v>
      </c>
      <c r="AI70">
        <v>176.87748641520739</v>
      </c>
      <c r="AJ70">
        <v>151.83099367760587</v>
      </c>
      <c r="AK70">
        <v>162.08895704522729</v>
      </c>
      <c r="AL70">
        <v>140.42291286870022</v>
      </c>
      <c r="AM70">
        <v>130.68141288869083</v>
      </c>
      <c r="AN70">
        <v>127.4428887020913</v>
      </c>
      <c r="AO70">
        <v>143.05996547164978</v>
      </c>
      <c r="AP70">
        <v>149.49771685252199</v>
      </c>
      <c r="AQ70">
        <v>147.49702404998243</v>
      </c>
      <c r="AR70">
        <v>131.32009644806385</v>
      </c>
      <c r="AS70">
        <v>152.21769263490569</v>
      </c>
      <c r="AT70">
        <v>134.21376525485539</v>
      </c>
      <c r="AU70">
        <v>137.10977373676724</v>
      </c>
      <c r="AV70">
        <v>121.9856521905167</v>
      </c>
      <c r="AW70">
        <v>139.44836655838299</v>
      </c>
      <c r="AX70">
        <v>147.02348653855734</v>
      </c>
      <c r="AY70">
        <v>145.61829676068737</v>
      </c>
      <c r="AZ70">
        <v>146.32588136492996</v>
      </c>
      <c r="BA70">
        <v>145.99027327250224</v>
      </c>
      <c r="BB70">
        <v>145.63512013893342</v>
      </c>
      <c r="BC70">
        <v>116.42225490987767</v>
      </c>
      <c r="BD70">
        <v>159.74819962622132</v>
      </c>
      <c r="BE70">
        <v>140.97302301280433</v>
      </c>
      <c r="BF70">
        <v>129.22085079964017</v>
      </c>
      <c r="BG70">
        <v>117.9790460858494</v>
      </c>
      <c r="BH70">
        <v>124.70043930562679</v>
      </c>
      <c r="BI70">
        <v>157.5871674552327</v>
      </c>
    </row>
    <row r="71" spans="1:61" x14ac:dyDescent="0.6">
      <c r="A71" s="40" t="s">
        <v>151</v>
      </c>
      <c r="B71">
        <v>135.54675934329862</v>
      </c>
      <c r="C71">
        <v>135.48643710720353</v>
      </c>
      <c r="D71">
        <v>144.90568265074398</v>
      </c>
      <c r="E71">
        <v>142.54991629542201</v>
      </c>
      <c r="F71">
        <v>148.86899680760689</v>
      </c>
      <c r="G71">
        <v>142.41115923624602</v>
      </c>
      <c r="H71">
        <v>121.82477167272009</v>
      </c>
      <c r="I71">
        <v>131.19076175399823</v>
      </c>
      <c r="J71">
        <v>157.44615030172281</v>
      </c>
      <c r="K71">
        <v>138.22945948533015</v>
      </c>
      <c r="L71">
        <v>128.68644990277244</v>
      </c>
      <c r="M71">
        <v>149.56488303624792</v>
      </c>
      <c r="N71">
        <v>114.94147930108011</v>
      </c>
      <c r="O71">
        <v>149.26180756930262</v>
      </c>
      <c r="P71">
        <v>135.20927314431174</v>
      </c>
      <c r="Q71">
        <v>131.59000264323549</v>
      </c>
      <c r="R71">
        <v>123.82727891718969</v>
      </c>
      <c r="S71">
        <v>143.33520357951056</v>
      </c>
      <c r="T71">
        <v>119.71129697968718</v>
      </c>
      <c r="U71">
        <v>157.64739419438411</v>
      </c>
      <c r="V71">
        <v>148.34494141297182</v>
      </c>
      <c r="W71">
        <v>142.25109044247074</v>
      </c>
      <c r="X71">
        <v>107.55752828600816</v>
      </c>
      <c r="Y71">
        <v>150.50148522760719</v>
      </c>
      <c r="Z71">
        <v>153.48410943744238</v>
      </c>
      <c r="AA71">
        <v>156.41943082783837</v>
      </c>
      <c r="AB71">
        <v>148.40153926826315</v>
      </c>
      <c r="AC71">
        <v>121.26337697310373</v>
      </c>
      <c r="AD71">
        <v>162.90399162727408</v>
      </c>
      <c r="AE71">
        <v>123.89711901533883</v>
      </c>
      <c r="AF71">
        <v>116.64673639216926</v>
      </c>
      <c r="AG71">
        <v>129.48566382448189</v>
      </c>
      <c r="AH71">
        <v>160.28597474843264</v>
      </c>
      <c r="AI71">
        <v>128.74005552049493</v>
      </c>
      <c r="AJ71">
        <v>120.30843936855672</v>
      </c>
      <c r="AK71">
        <v>138.93012056115549</v>
      </c>
      <c r="AL71">
        <v>142.89454884902807</v>
      </c>
      <c r="AM71">
        <v>144.49084392737132</v>
      </c>
      <c r="AN71">
        <v>117.57776792848017</v>
      </c>
      <c r="AO71">
        <v>122.61570919264341</v>
      </c>
      <c r="AP71">
        <v>144.30734655007836</v>
      </c>
      <c r="AQ71">
        <v>123.55804120062385</v>
      </c>
      <c r="AR71">
        <v>148.75890474769403</v>
      </c>
      <c r="AS71">
        <v>124.04739937238628</v>
      </c>
      <c r="AT71">
        <v>139.33642822422553</v>
      </c>
      <c r="AU71">
        <v>130.66836163972039</v>
      </c>
      <c r="AV71">
        <v>129.23460235953098</v>
      </c>
      <c r="AW71">
        <v>120.17471181508154</v>
      </c>
      <c r="AX71">
        <v>142.74043269807589</v>
      </c>
      <c r="AY71">
        <v>160.35460521862842</v>
      </c>
      <c r="AZ71">
        <v>150.69719029753469</v>
      </c>
      <c r="BA71">
        <v>147.21400294121122</v>
      </c>
      <c r="BB71">
        <v>119.78221937653143</v>
      </c>
      <c r="BC71">
        <v>138.02208787211566</v>
      </c>
      <c r="BD71">
        <v>152.88047325640218</v>
      </c>
      <c r="BE71">
        <v>144.99629333414487</v>
      </c>
      <c r="BF71">
        <v>111.65065462165512</v>
      </c>
      <c r="BG71">
        <v>141.14838723372668</v>
      </c>
      <c r="BH71">
        <v>135.97791212788434</v>
      </c>
      <c r="BI71">
        <v>163.07805072329938</v>
      </c>
    </row>
    <row r="72" spans="1:61" x14ac:dyDescent="0.6">
      <c r="A72" s="40" t="s">
        <v>152</v>
      </c>
      <c r="B72">
        <v>126.24873125361046</v>
      </c>
      <c r="C72">
        <v>158.54723006242421</v>
      </c>
      <c r="D72">
        <v>145.46348029881483</v>
      </c>
      <c r="E72">
        <v>160.37612386327237</v>
      </c>
      <c r="F72">
        <v>147.05118065222632</v>
      </c>
      <c r="G72">
        <v>139.62473349721404</v>
      </c>
      <c r="H72">
        <v>148.58909526566276</v>
      </c>
      <c r="I72">
        <v>137.35613993532024</v>
      </c>
      <c r="J72">
        <v>144.5985644798493</v>
      </c>
      <c r="K72">
        <v>123.880534379452</v>
      </c>
      <c r="L72">
        <v>153.81869889580412</v>
      </c>
      <c r="M72">
        <v>114.50467628065962</v>
      </c>
      <c r="N72">
        <v>125.48918039584532</v>
      </c>
      <c r="O72">
        <v>140.22133473673603</v>
      </c>
      <c r="P72">
        <v>164.09108230192214</v>
      </c>
      <c r="Q72">
        <v>138.21332050184719</v>
      </c>
      <c r="R72">
        <v>127.49283360363916</v>
      </c>
      <c r="S72">
        <v>151.29382336937124</v>
      </c>
      <c r="T72">
        <v>138.402643192705</v>
      </c>
      <c r="U72">
        <v>132.67897020824603</v>
      </c>
      <c r="V72">
        <v>135.68020040594274</v>
      </c>
      <c r="W72">
        <v>150.57157998427283</v>
      </c>
      <c r="X72">
        <v>117.57776792848017</v>
      </c>
      <c r="Y72">
        <v>114.89315784757491</v>
      </c>
      <c r="Z72">
        <v>112.52661625377368</v>
      </c>
      <c r="AA72">
        <v>142.85479028814007</v>
      </c>
      <c r="AB72">
        <v>144.815406206646</v>
      </c>
      <c r="AC72">
        <v>134.61033222966944</v>
      </c>
      <c r="AD72">
        <v>130.39189798774896</v>
      </c>
      <c r="AE72">
        <v>113.78208274010103</v>
      </c>
      <c r="AF72">
        <v>140.30936700265738</v>
      </c>
      <c r="AG72">
        <v>138.67417283591931</v>
      </c>
      <c r="AH72">
        <v>111.82522303471342</v>
      </c>
      <c r="AI72">
        <v>143.07054971624166</v>
      </c>
      <c r="AJ72">
        <v>138.11444933281746</v>
      </c>
      <c r="AK72">
        <v>105.45188434235752</v>
      </c>
      <c r="AL72">
        <v>149.09605670737801</v>
      </c>
      <c r="AM72">
        <v>152.13671122665983</v>
      </c>
      <c r="AN72">
        <v>135.71570935283671</v>
      </c>
      <c r="AO72">
        <v>141.89086005472927</v>
      </c>
      <c r="AP72">
        <v>150.47083070868393</v>
      </c>
      <c r="AQ72">
        <v>140.93176833313191</v>
      </c>
      <c r="AR72">
        <v>122.63382177962922</v>
      </c>
      <c r="AS72">
        <v>136.22260712992284</v>
      </c>
      <c r="AT72">
        <v>133.39139332430204</v>
      </c>
      <c r="AU72">
        <v>125.12180365348468</v>
      </c>
      <c r="AV72">
        <v>152.19063516752794</v>
      </c>
      <c r="AW72">
        <v>159.79639375046827</v>
      </c>
      <c r="AX72">
        <v>123.591974447947</v>
      </c>
      <c r="AY72">
        <v>134.44934029877186</v>
      </c>
      <c r="AZ72">
        <v>128.9380525170709</v>
      </c>
      <c r="BA72">
        <v>122.18215306830825</v>
      </c>
      <c r="BB72">
        <v>150.02670625591418</v>
      </c>
      <c r="BC72">
        <v>151.36433194612619</v>
      </c>
      <c r="BD72">
        <v>137.44399712351151</v>
      </c>
      <c r="BE72">
        <v>114.86329913651571</v>
      </c>
      <c r="BF72">
        <v>115.51560692652129</v>
      </c>
      <c r="BG72">
        <v>152.0543610288878</v>
      </c>
      <c r="BH72">
        <v>131.47672735186643</v>
      </c>
      <c r="BI72">
        <v>149.01692157337675</v>
      </c>
    </row>
    <row r="73" spans="1:61" x14ac:dyDescent="0.6">
      <c r="A73" s="40" t="s">
        <v>153</v>
      </c>
      <c r="B73">
        <v>137.35613993532024</v>
      </c>
      <c r="C73">
        <v>120.89536358445184</v>
      </c>
      <c r="D73">
        <v>143.38150368104107</v>
      </c>
      <c r="E73">
        <v>139.44836655838299</v>
      </c>
      <c r="F73">
        <v>138.94092763194931</v>
      </c>
      <c r="G73">
        <v>124.45275206601946</v>
      </c>
      <c r="H73">
        <v>128.49661789488164</v>
      </c>
      <c r="I73">
        <v>132.29653678109753</v>
      </c>
      <c r="J73">
        <v>142.32815647602547</v>
      </c>
      <c r="K73">
        <v>143.51964001008309</v>
      </c>
      <c r="L73">
        <v>145.84203018358676</v>
      </c>
      <c r="M73">
        <v>130.91060555353761</v>
      </c>
      <c r="N73">
        <v>118.81776390993036</v>
      </c>
      <c r="O73">
        <v>118.37306647549849</v>
      </c>
      <c r="P73">
        <v>154.65267370501533</v>
      </c>
      <c r="Q73">
        <v>141.92843810206978</v>
      </c>
      <c r="R73">
        <v>153.82312358752824</v>
      </c>
      <c r="S73">
        <v>134.0628482515167</v>
      </c>
      <c r="T73">
        <v>134.57011210022029</v>
      </c>
      <c r="U73">
        <v>146.96131802821765</v>
      </c>
      <c r="V73">
        <v>138.7205684343935</v>
      </c>
      <c r="W73">
        <v>142.65201844437979</v>
      </c>
      <c r="X73">
        <v>101.36919900588691</v>
      </c>
      <c r="Y73">
        <v>125.09875705774175</v>
      </c>
      <c r="Z73">
        <v>142.02769125887426</v>
      </c>
      <c r="AA73">
        <v>138.87715158972424</v>
      </c>
      <c r="AB73">
        <v>144.20199750503525</v>
      </c>
      <c r="AC73">
        <v>129.85173544194549</v>
      </c>
      <c r="AD73">
        <v>149.34533556271344</v>
      </c>
      <c r="AE73">
        <v>135.75012008487829</v>
      </c>
      <c r="AF73">
        <v>170.4606011165306</v>
      </c>
      <c r="AG73">
        <v>134.8165578795597</v>
      </c>
      <c r="AH73">
        <v>113.39188222819939</v>
      </c>
      <c r="AI73">
        <v>148.20865135817439</v>
      </c>
      <c r="AJ73">
        <v>121.86710865108762</v>
      </c>
      <c r="AK73">
        <v>107.60629539191723</v>
      </c>
      <c r="AL73">
        <v>117.08353941258974</v>
      </c>
      <c r="AM73">
        <v>151.09506239724578</v>
      </c>
      <c r="AN73">
        <v>121.82095179497264</v>
      </c>
      <c r="AO73">
        <v>144.19956233297125</v>
      </c>
      <c r="AP73">
        <v>137.51257984523545</v>
      </c>
      <c r="AQ73">
        <v>140.80272012989735</v>
      </c>
      <c r="AR73">
        <v>121.73971572821029</v>
      </c>
      <c r="AS73">
        <v>128.62120957407751</v>
      </c>
      <c r="AT73">
        <v>144.93334493209841</v>
      </c>
      <c r="AU73">
        <v>126.57520347175887</v>
      </c>
      <c r="AV73">
        <v>138.23590552902897</v>
      </c>
      <c r="AW73">
        <v>138.00489842225215</v>
      </c>
      <c r="AX73">
        <v>157.69195943477098</v>
      </c>
      <c r="AY73">
        <v>144.57128418626962</v>
      </c>
      <c r="AZ73">
        <v>139.07618313652347</v>
      </c>
      <c r="BA73">
        <v>140.50795289705275</v>
      </c>
      <c r="BB73">
        <v>147.11920630844543</v>
      </c>
      <c r="BC73">
        <v>142.4700649343431</v>
      </c>
      <c r="BD73">
        <v>140.69281906387187</v>
      </c>
      <c r="BE73">
        <v>119.25921444827691</v>
      </c>
      <c r="BF73">
        <v>135.75012008487829</v>
      </c>
      <c r="BG73">
        <v>138.48555045598187</v>
      </c>
      <c r="BH73">
        <v>119.90700204961468</v>
      </c>
      <c r="BI73">
        <v>141.29183955930057</v>
      </c>
    </row>
    <row r="74" spans="1:61" x14ac:dyDescent="0.6">
      <c r="A74" s="40" t="s">
        <v>154</v>
      </c>
      <c r="B74">
        <v>117.06876921863295</v>
      </c>
      <c r="C74">
        <v>131.79368170796079</v>
      </c>
      <c r="D74">
        <v>128.32986431504833</v>
      </c>
      <c r="E74">
        <v>145.09104221843882</v>
      </c>
      <c r="F74">
        <v>107.55752828600816</v>
      </c>
      <c r="G74">
        <v>105.57284713769332</v>
      </c>
      <c r="H74">
        <v>130.22742041840684</v>
      </c>
      <c r="I74">
        <v>122.95641045540106</v>
      </c>
      <c r="J74">
        <v>115.04092345177196</v>
      </c>
      <c r="K74">
        <v>137.89219611254521</v>
      </c>
      <c r="L74">
        <v>145.65068614075426</v>
      </c>
      <c r="M74">
        <v>135.32905814400874</v>
      </c>
      <c r="N74">
        <v>129.10434452834306</v>
      </c>
      <c r="O74">
        <v>127.56553861009888</v>
      </c>
      <c r="P74">
        <v>118.93904502841178</v>
      </c>
      <c r="Q74">
        <v>134.37634880148107</v>
      </c>
      <c r="R74">
        <v>114.48131136177108</v>
      </c>
      <c r="S74">
        <v>123.20046881114831</v>
      </c>
      <c r="T74">
        <v>154.42500899126753</v>
      </c>
      <c r="U74">
        <v>157.40890649368521</v>
      </c>
      <c r="V74">
        <v>135.36572897038423</v>
      </c>
      <c r="W74">
        <v>138.89551883522654</v>
      </c>
      <c r="X74">
        <v>109.81061951071024</v>
      </c>
      <c r="Y74">
        <v>132.19328866881551</v>
      </c>
      <c r="Z74">
        <v>131.6487969282316</v>
      </c>
      <c r="AA74">
        <v>115.57793459843379</v>
      </c>
      <c r="AB74">
        <v>132.68794692095253</v>
      </c>
      <c r="AC74">
        <v>125.54316800134256</v>
      </c>
      <c r="AD74">
        <v>137.19866547518177</v>
      </c>
      <c r="AE74">
        <v>134.76559434394585</v>
      </c>
      <c r="AF74">
        <v>121.83441686403239</v>
      </c>
      <c r="AG74">
        <v>119.41118191799615</v>
      </c>
      <c r="AH74">
        <v>149.22099854203407</v>
      </c>
      <c r="AI74">
        <v>158.53672539861873</v>
      </c>
      <c r="AJ74">
        <v>125.37315160926664</v>
      </c>
      <c r="AK74">
        <v>149.43882707058219</v>
      </c>
      <c r="AL74">
        <v>123.86223079857882</v>
      </c>
      <c r="AM74">
        <v>148.90277089335723</v>
      </c>
      <c r="AN74">
        <v>134.65812844998436</v>
      </c>
      <c r="AO74">
        <v>138.24987991512171</v>
      </c>
      <c r="AP74">
        <v>119.79132341849618</v>
      </c>
      <c r="AQ74">
        <v>142.30743363924557</v>
      </c>
      <c r="AR74">
        <v>114.43432686547749</v>
      </c>
      <c r="AS74">
        <v>153.04253156983759</v>
      </c>
      <c r="AT74">
        <v>137.03374225343578</v>
      </c>
      <c r="AU74">
        <v>127.40905095171183</v>
      </c>
      <c r="AV74">
        <v>160.63485691603273</v>
      </c>
      <c r="AW74">
        <v>109.78948285384104</v>
      </c>
      <c r="AX74">
        <v>142.0448488764232</v>
      </c>
      <c r="AY74">
        <v>139.34295384871075</v>
      </c>
      <c r="AZ74">
        <v>125.29891865170794</v>
      </c>
      <c r="BA74">
        <v>133.17060439049965</v>
      </c>
      <c r="BB74">
        <v>110.95823811530136</v>
      </c>
      <c r="BC74">
        <v>136.37595930532552</v>
      </c>
      <c r="BD74">
        <v>137.70982878241921</v>
      </c>
      <c r="BE74">
        <v>127.49553935037693</v>
      </c>
      <c r="BF74">
        <v>175.16516255028546</v>
      </c>
      <c r="BG74">
        <v>116.40964931331109</v>
      </c>
      <c r="BH74">
        <v>112.12164554791525</v>
      </c>
      <c r="BI74">
        <v>141.94212599733146</v>
      </c>
    </row>
    <row r="75" spans="1:61" x14ac:dyDescent="0.6">
      <c r="A75" s="40" t="s">
        <v>155</v>
      </c>
      <c r="B75">
        <v>141.62647676613415</v>
      </c>
      <c r="C75">
        <v>154.16996848699637</v>
      </c>
      <c r="D75">
        <v>116.40964931331109</v>
      </c>
      <c r="E75">
        <v>121.82477167272009</v>
      </c>
      <c r="F75">
        <v>119.74567587941419</v>
      </c>
      <c r="G75">
        <v>122.61933807650348</v>
      </c>
      <c r="H75">
        <v>126.71036347938934</v>
      </c>
      <c r="I75">
        <v>143.16009401710471</v>
      </c>
      <c r="J75">
        <v>156.6004293684382</v>
      </c>
      <c r="K75">
        <v>124.94586645090021</v>
      </c>
      <c r="L75">
        <v>141.96491793455789</v>
      </c>
      <c r="M75">
        <v>165.28632204909809</v>
      </c>
      <c r="N75">
        <v>179.02272975817323</v>
      </c>
      <c r="O75">
        <v>122.86575202352833</v>
      </c>
      <c r="P75">
        <v>137.52865516408929</v>
      </c>
      <c r="Q75">
        <v>165.76431608456187</v>
      </c>
      <c r="R75">
        <v>131.67644329342875</v>
      </c>
      <c r="S75">
        <v>128.23497218533885</v>
      </c>
      <c r="T75">
        <v>159.71216544613708</v>
      </c>
      <c r="U75">
        <v>140.48917183146114</v>
      </c>
      <c r="V75">
        <v>122.89780716429232</v>
      </c>
      <c r="W75">
        <v>142.22583150086575</v>
      </c>
      <c r="X75">
        <v>118.81279806885868</v>
      </c>
      <c r="Y75">
        <v>128.07151325006271</v>
      </c>
      <c r="Z75">
        <v>154.68355105014052</v>
      </c>
      <c r="AA75">
        <v>112.93088664871175</v>
      </c>
      <c r="AB75">
        <v>141.84535576106282</v>
      </c>
      <c r="AC75">
        <v>144.98621840658598</v>
      </c>
      <c r="AD75">
        <v>138.68603037309367</v>
      </c>
      <c r="AE75">
        <v>132.98795056954259</v>
      </c>
      <c r="AF75">
        <v>144.09462710801745</v>
      </c>
      <c r="AG75">
        <v>129.89927700374392</v>
      </c>
      <c r="AH75">
        <v>131.88881258002948</v>
      </c>
      <c r="AI75">
        <v>140.08401013171533</v>
      </c>
      <c r="AJ75">
        <v>119.10998455761001</v>
      </c>
      <c r="AK75">
        <v>133.01026502205059</v>
      </c>
      <c r="AL75">
        <v>127.02626736910315</v>
      </c>
      <c r="AM75">
        <v>135.85868419369217</v>
      </c>
      <c r="AN75">
        <v>124.81659542146372</v>
      </c>
      <c r="AO75">
        <v>108.11981429043226</v>
      </c>
      <c r="AP75">
        <v>130.22500116250012</v>
      </c>
      <c r="AQ75">
        <v>127.855180840299</v>
      </c>
      <c r="AR75">
        <v>164.79292117338628</v>
      </c>
      <c r="AS75">
        <v>140.35784761773539</v>
      </c>
      <c r="AT75">
        <v>142.38924268767005</v>
      </c>
      <c r="AU75">
        <v>138.0242365533486</v>
      </c>
      <c r="AV75">
        <v>157.98048753396142</v>
      </c>
      <c r="AW75">
        <v>139.48317519435659</v>
      </c>
      <c r="AX75">
        <v>143.90532033331692</v>
      </c>
      <c r="AY75">
        <v>102.97252902574837</v>
      </c>
      <c r="AZ75">
        <v>126.52423993614502</v>
      </c>
      <c r="BA75">
        <v>159.61685949633829</v>
      </c>
      <c r="BB75">
        <v>134.90864876558771</v>
      </c>
      <c r="BC75">
        <v>121.55209606618155</v>
      </c>
      <c r="BD75">
        <v>141.37161133959307</v>
      </c>
      <c r="BE75">
        <v>142.64619313081494</v>
      </c>
      <c r="BF75">
        <v>158.55423317162786</v>
      </c>
      <c r="BG75">
        <v>149.75183421967085</v>
      </c>
      <c r="BH75">
        <v>152.8865850607981</v>
      </c>
      <c r="BI75">
        <v>137.57902980188373</v>
      </c>
    </row>
    <row r="76" spans="1:61" x14ac:dyDescent="0.6">
      <c r="A76" s="40" t="s">
        <v>156</v>
      </c>
      <c r="B76">
        <v>102.43418092187494</v>
      </c>
      <c r="C76">
        <v>127.82201156852534</v>
      </c>
      <c r="D76">
        <v>152.56456936668837</v>
      </c>
      <c r="E76">
        <v>155.06095497158822</v>
      </c>
      <c r="F76">
        <v>152.62632405693876</v>
      </c>
      <c r="G76">
        <v>127.30177605163772</v>
      </c>
      <c r="H76">
        <v>130.88117657872499</v>
      </c>
      <c r="I76">
        <v>148.53335688286461</v>
      </c>
      <c r="J76">
        <v>141.00089220420341</v>
      </c>
      <c r="K76">
        <v>153.82312358752824</v>
      </c>
      <c r="L76">
        <v>130.92709469248075</v>
      </c>
      <c r="M76">
        <v>132.44810634688474</v>
      </c>
      <c r="N76">
        <v>116.94112163723912</v>
      </c>
      <c r="O76">
        <v>118.03277903283015</v>
      </c>
      <c r="P76">
        <v>133.47105369149358</v>
      </c>
      <c r="Q76">
        <v>147.56807377608493</v>
      </c>
      <c r="R76">
        <v>122.08993485302199</v>
      </c>
      <c r="S76">
        <v>147.58233465300873</v>
      </c>
      <c r="T76">
        <v>138.06074821815128</v>
      </c>
      <c r="U76">
        <v>126.49021119187819</v>
      </c>
      <c r="V76">
        <v>107.81638866802678</v>
      </c>
      <c r="W76">
        <v>125.42147306277184</v>
      </c>
      <c r="X76">
        <v>151.38429080735659</v>
      </c>
      <c r="Y76">
        <v>122.8817955100676</v>
      </c>
      <c r="Z76">
        <v>136.51742211123928</v>
      </c>
      <c r="AA76">
        <v>129.7208727967809</v>
      </c>
      <c r="AB76">
        <v>126.556804393942</v>
      </c>
      <c r="AC76">
        <v>136.23761606623884</v>
      </c>
      <c r="AD76">
        <v>144.38353719498264</v>
      </c>
      <c r="AE76">
        <v>134.34255879957345</v>
      </c>
      <c r="AF76">
        <v>141.86582393932622</v>
      </c>
      <c r="AG76">
        <v>143.59493935017963</v>
      </c>
      <c r="AH76">
        <v>138.11768031274551</v>
      </c>
      <c r="AI76">
        <v>135.3042607709649</v>
      </c>
      <c r="AJ76">
        <v>136.40381258056732</v>
      </c>
      <c r="AK76">
        <v>154.64796252246015</v>
      </c>
      <c r="AL76">
        <v>172.71331035345793</v>
      </c>
      <c r="AM76">
        <v>140.85718522011302</v>
      </c>
      <c r="AN76">
        <v>147.34021806844976</v>
      </c>
      <c r="AO76">
        <v>140.0587830224249</v>
      </c>
      <c r="AP76">
        <v>149.00918632093817</v>
      </c>
      <c r="AQ76">
        <v>158.51227818103507</v>
      </c>
      <c r="AR76">
        <v>129.82486896845512</v>
      </c>
      <c r="AS76">
        <v>108.56355675542727</v>
      </c>
      <c r="AT76">
        <v>139.74800413535559</v>
      </c>
      <c r="AU76">
        <v>149.69033418793697</v>
      </c>
      <c r="AV76">
        <v>147.36414005284314</v>
      </c>
      <c r="AW76">
        <v>124.68939349247376</v>
      </c>
      <c r="AX76">
        <v>144.99629333414487</v>
      </c>
      <c r="AY76">
        <v>134.69397163618123</v>
      </c>
      <c r="AZ76">
        <v>158.28836968040559</v>
      </c>
      <c r="BA76">
        <v>130.08742189896293</v>
      </c>
      <c r="BB76">
        <v>137.09692939784145</v>
      </c>
      <c r="BC76">
        <v>141.21332515543327</v>
      </c>
      <c r="BD76">
        <v>147.38809386955108</v>
      </c>
      <c r="BE76">
        <v>140.33470552504878</v>
      </c>
      <c r="BF76">
        <v>135.04285380378133</v>
      </c>
      <c r="BG76">
        <v>159.18916051788256</v>
      </c>
      <c r="BH76">
        <v>147.27980033541098</v>
      </c>
      <c r="BI76">
        <v>133.80175960747874</v>
      </c>
    </row>
    <row r="77" spans="1:61" x14ac:dyDescent="0.6">
      <c r="A77" s="40" t="s">
        <v>157</v>
      </c>
      <c r="B77">
        <v>132.96897851006361</v>
      </c>
      <c r="C77">
        <v>137.2233036866528</v>
      </c>
      <c r="D77">
        <v>127.13637534517329</v>
      </c>
      <c r="E77">
        <v>137.76130163506605</v>
      </c>
      <c r="F77">
        <v>134.80353846290382</v>
      </c>
      <c r="G77">
        <v>128.85449269134551</v>
      </c>
      <c r="H77">
        <v>153.06939804332796</v>
      </c>
      <c r="I77">
        <v>138.53186647366965</v>
      </c>
      <c r="J77">
        <v>126.57943716959562</v>
      </c>
      <c r="K77">
        <v>135.54352836337057</v>
      </c>
      <c r="L77">
        <v>130.90002130894572</v>
      </c>
      <c r="M77">
        <v>128.39335386644234</v>
      </c>
      <c r="N77">
        <v>138.51139829540625</v>
      </c>
      <c r="O77">
        <v>143.89927219355013</v>
      </c>
      <c r="P77">
        <v>123.45751475123689</v>
      </c>
      <c r="Q77">
        <v>112.29627762560267</v>
      </c>
      <c r="R77">
        <v>151.46625901735388</v>
      </c>
      <c r="S77">
        <v>140.83049382435274</v>
      </c>
      <c r="T77">
        <v>151.6335059980629</v>
      </c>
      <c r="U77">
        <v>148.3657597466954</v>
      </c>
      <c r="V77">
        <v>146.9075850812369</v>
      </c>
      <c r="W77">
        <v>139.79277628578711</v>
      </c>
      <c r="X77">
        <v>124.46074197697453</v>
      </c>
      <c r="Y77">
        <v>162.76297447376419</v>
      </c>
      <c r="Z77">
        <v>161.55277353874408</v>
      </c>
      <c r="AA77">
        <v>113.13945197372232</v>
      </c>
      <c r="AB77">
        <v>152.36743184260558</v>
      </c>
      <c r="AC77">
        <v>155.51851266110316</v>
      </c>
      <c r="AD77">
        <v>141.34912180935498</v>
      </c>
      <c r="AE77">
        <v>133.09161250191391</v>
      </c>
      <c r="AF77">
        <v>137.2372303242737</v>
      </c>
      <c r="AG77">
        <v>156.20042450365145</v>
      </c>
      <c r="AH77">
        <v>151.68539267079905</v>
      </c>
      <c r="AI77">
        <v>146.03770342119969</v>
      </c>
      <c r="AJ77">
        <v>155.325035853195</v>
      </c>
      <c r="AK77">
        <v>141.68192865810124</v>
      </c>
      <c r="AL77">
        <v>124.98151864320971</v>
      </c>
      <c r="AM77">
        <v>139.787332959997</v>
      </c>
      <c r="AN77">
        <v>147.80165930034127</v>
      </c>
      <c r="AO77">
        <v>153.29499365662923</v>
      </c>
      <c r="AP77">
        <v>144.98621840658598</v>
      </c>
      <c r="AQ77">
        <v>140.69947201761534</v>
      </c>
      <c r="AR77">
        <v>150.72488441120367</v>
      </c>
      <c r="AS77">
        <v>141.72046167487861</v>
      </c>
      <c r="AT77">
        <v>144.86678356234916</v>
      </c>
      <c r="AU77">
        <v>145.73119006428169</v>
      </c>
      <c r="AV77">
        <v>132.90529796478222</v>
      </c>
      <c r="AW77">
        <v>128.85575006777071</v>
      </c>
      <c r="AX77">
        <v>139.68690200755373</v>
      </c>
      <c r="AY77">
        <v>142.42731413588626</v>
      </c>
      <c r="AZ77">
        <v>130.35474967665505</v>
      </c>
      <c r="BA77">
        <v>149.51208914254676</v>
      </c>
      <c r="BB77">
        <v>150.12112090090523</v>
      </c>
      <c r="BC77">
        <v>149.35797299159458</v>
      </c>
      <c r="BD77">
        <v>145.16581632534508</v>
      </c>
      <c r="BE77">
        <v>120.59060100483475</v>
      </c>
      <c r="BF77">
        <v>152.49918579257792</v>
      </c>
      <c r="BG77">
        <v>129.94917415681994</v>
      </c>
      <c r="BH77">
        <v>154.95075149857439</v>
      </c>
      <c r="BI77">
        <v>109.38903233665042</v>
      </c>
    </row>
    <row r="78" spans="1:61" x14ac:dyDescent="0.6">
      <c r="A78" s="40" t="s">
        <v>158</v>
      </c>
      <c r="B78">
        <v>136.37166194285965</v>
      </c>
      <c r="C78">
        <v>137.06479467629106</v>
      </c>
      <c r="D78">
        <v>119.86406025727047</v>
      </c>
      <c r="E78">
        <v>127.07726273703156</v>
      </c>
      <c r="F78">
        <v>141.03660806114203</v>
      </c>
      <c r="G78">
        <v>150.69375240756199</v>
      </c>
      <c r="H78">
        <v>146.60177203523926</v>
      </c>
      <c r="I78">
        <v>153.68503500695806</v>
      </c>
      <c r="J78">
        <v>134.601642007794</v>
      </c>
      <c r="K78">
        <v>144.9874598668539</v>
      </c>
      <c r="L78">
        <v>131.36889538628748</v>
      </c>
      <c r="M78">
        <v>144.93585968494881</v>
      </c>
      <c r="N78">
        <v>127.98865373525769</v>
      </c>
      <c r="O78">
        <v>153.91161742201075</v>
      </c>
      <c r="P78">
        <v>105.23084075003862</v>
      </c>
      <c r="Q78">
        <v>146.18063051358331</v>
      </c>
      <c r="R78">
        <v>131.81434088011156</v>
      </c>
      <c r="S78">
        <v>125.1156600167742</v>
      </c>
      <c r="T78">
        <v>150.37587491434533</v>
      </c>
      <c r="U78">
        <v>132.7877889755764</v>
      </c>
      <c r="V78">
        <v>119.09059867804172</v>
      </c>
      <c r="W78">
        <v>123.68148691649549</v>
      </c>
      <c r="X78">
        <v>146.23114839679329</v>
      </c>
      <c r="Y78">
        <v>147.46582838171162</v>
      </c>
      <c r="Z78">
        <v>141.1707653508638</v>
      </c>
      <c r="AA78">
        <v>128.22322606126545</v>
      </c>
      <c r="AB78">
        <v>133.03144942739164</v>
      </c>
      <c r="AC78">
        <v>136.20866457614466</v>
      </c>
      <c r="AD78">
        <v>131.63381982423016</v>
      </c>
      <c r="AE78">
        <v>128.17625748112914</v>
      </c>
      <c r="AF78">
        <v>139.10650341614382</v>
      </c>
      <c r="AG78">
        <v>122.85683897545096</v>
      </c>
      <c r="AH78">
        <v>142.17418357048882</v>
      </c>
      <c r="AI78">
        <v>143.18724698142614</v>
      </c>
      <c r="AJ78">
        <v>142.55801761947805</v>
      </c>
      <c r="AK78">
        <v>133.79407210351201</v>
      </c>
      <c r="AL78">
        <v>150.84139068250079</v>
      </c>
      <c r="AM78">
        <v>138.11444933281746</v>
      </c>
      <c r="AN78">
        <v>149.7453404275002</v>
      </c>
      <c r="AO78">
        <v>134.68311681691557</v>
      </c>
      <c r="AP78">
        <v>157.77854333037976</v>
      </c>
      <c r="AQ78">
        <v>140.21582774631679</v>
      </c>
      <c r="AR78">
        <v>120.36497355921892</v>
      </c>
      <c r="AS78">
        <v>142.42847601536778</v>
      </c>
      <c r="AT78">
        <v>130.44690422731219</v>
      </c>
      <c r="AU78">
        <v>124.06054611830041</v>
      </c>
      <c r="AV78">
        <v>136.64815742714563</v>
      </c>
      <c r="AW78">
        <v>160.90645022387616</v>
      </c>
      <c r="AX78">
        <v>143.09762309977668</v>
      </c>
      <c r="AY78">
        <v>145.99027327250224</v>
      </c>
      <c r="AZ78">
        <v>147.82476956071332</v>
      </c>
      <c r="BA78">
        <v>146.89797172223916</v>
      </c>
      <c r="BB78">
        <v>134.18973185736104</v>
      </c>
      <c r="BC78">
        <v>134.26399664723431</v>
      </c>
      <c r="BD78">
        <v>141.26377937401412</v>
      </c>
      <c r="BE78">
        <v>135.69419070819276</v>
      </c>
      <c r="BF78">
        <v>174.54379577003419</v>
      </c>
      <c r="BG78">
        <v>140.78382765120477</v>
      </c>
      <c r="BH78">
        <v>135.03636001161067</v>
      </c>
      <c r="BI78">
        <v>137.88789875007933</v>
      </c>
    </row>
    <row r="79" spans="1:61" x14ac:dyDescent="0.6">
      <c r="A79" s="40" t="s">
        <v>159</v>
      </c>
      <c r="B79">
        <v>125.32772689638659</v>
      </c>
      <c r="C79">
        <v>148.93971229440649</v>
      </c>
      <c r="D79">
        <v>134.49833023088286</v>
      </c>
      <c r="E79">
        <v>148.49130639532814</v>
      </c>
      <c r="F79">
        <v>153.71775862632785</v>
      </c>
      <c r="G79">
        <v>149.80543983739335</v>
      </c>
      <c r="H79">
        <v>141.23799519921886</v>
      </c>
      <c r="I79">
        <v>126.80554209992988</v>
      </c>
      <c r="J79">
        <v>131.78106019523693</v>
      </c>
      <c r="K79">
        <v>140.4980052987521</v>
      </c>
      <c r="L79">
        <v>112.1112045487389</v>
      </c>
      <c r="M79">
        <v>145.18361058918526</v>
      </c>
      <c r="N79">
        <v>141.73406998935388</v>
      </c>
      <c r="O79">
        <v>141.82488758279942</v>
      </c>
      <c r="P79">
        <v>114.98948243143968</v>
      </c>
      <c r="Q79">
        <v>115.79293005098589</v>
      </c>
      <c r="R79">
        <v>105.04544935002923</v>
      </c>
      <c r="S79">
        <v>132.77546986984089</v>
      </c>
      <c r="T79">
        <v>149.33269813383231</v>
      </c>
      <c r="U79">
        <v>154.98490757209947</v>
      </c>
      <c r="V79">
        <v>101.17463989928365</v>
      </c>
      <c r="W79">
        <v>138.66015070135472</v>
      </c>
      <c r="X79">
        <v>156.55771040229592</v>
      </c>
      <c r="Y79">
        <v>141.06452500101295</v>
      </c>
      <c r="Z79">
        <v>124.74920641153585</v>
      </c>
      <c r="AA79">
        <v>144.04597141520935</v>
      </c>
      <c r="AB79">
        <v>130.91060555353761</v>
      </c>
      <c r="AC79">
        <v>161.88357495167293</v>
      </c>
      <c r="AD79">
        <v>166.08098394982517</v>
      </c>
      <c r="AE79">
        <v>110.9340455562342</v>
      </c>
      <c r="AF79">
        <v>138.68711267178878</v>
      </c>
      <c r="AG79">
        <v>138.15420789370546</v>
      </c>
      <c r="AH79">
        <v>152.373288988485</v>
      </c>
      <c r="AI79">
        <v>151.09506239724578</v>
      </c>
      <c r="AJ79">
        <v>89.384969219565392</v>
      </c>
      <c r="AK79">
        <v>144.78039066062775</v>
      </c>
      <c r="AL79">
        <v>121.41553543671034</v>
      </c>
      <c r="AM79">
        <v>133.57598891644739</v>
      </c>
      <c r="AN79">
        <v>154.26807568047661</v>
      </c>
      <c r="AO79">
        <v>129.65335645759478</v>
      </c>
      <c r="AP79">
        <v>142.18451315656421</v>
      </c>
      <c r="AQ79">
        <v>150.85361429129262</v>
      </c>
      <c r="AR79">
        <v>127.7661776887835</v>
      </c>
      <c r="AS79">
        <v>135.60165416976088</v>
      </c>
      <c r="AT79">
        <v>141.70912937089452</v>
      </c>
      <c r="AU79">
        <v>149.2853953143931</v>
      </c>
      <c r="AV79">
        <v>138.01885689218761</v>
      </c>
      <c r="AW79">
        <v>120.26912646007258</v>
      </c>
      <c r="AX79">
        <v>119.5050872459542</v>
      </c>
      <c r="AY79">
        <v>134.62120296509238</v>
      </c>
      <c r="AZ79">
        <v>134.16240381530952</v>
      </c>
      <c r="BA79">
        <v>136.66636551107513</v>
      </c>
      <c r="BB79">
        <v>153.18167061678832</v>
      </c>
      <c r="BC79">
        <v>131.25258010887774</v>
      </c>
      <c r="BD79">
        <v>131.06564484161208</v>
      </c>
      <c r="BE79">
        <v>157.00820131797809</v>
      </c>
      <c r="BF79">
        <v>145.25103143142769</v>
      </c>
      <c r="BG79">
        <v>129.60291815517121</v>
      </c>
      <c r="BH79">
        <v>124.11787611682666</v>
      </c>
      <c r="BI79">
        <v>141.62647676613415</v>
      </c>
    </row>
    <row r="80" spans="1:61" x14ac:dyDescent="0.6">
      <c r="A80" s="40" t="s">
        <v>160</v>
      </c>
      <c r="B80">
        <v>146.24846517591504</v>
      </c>
      <c r="C80">
        <v>128.31689264686429</v>
      </c>
      <c r="D80">
        <v>147.17214344756212</v>
      </c>
      <c r="E80">
        <v>138.76806224772008</v>
      </c>
      <c r="F80">
        <v>134.73194758745376</v>
      </c>
      <c r="G80">
        <v>131.00700971818878</v>
      </c>
      <c r="H80">
        <v>143.24871518084547</v>
      </c>
      <c r="I80">
        <v>161.54277819197159</v>
      </c>
      <c r="J80">
        <v>136.28052602626849</v>
      </c>
      <c r="K80">
        <v>133.7104486131575</v>
      </c>
      <c r="L80">
        <v>147.09698735288111</v>
      </c>
      <c r="M80">
        <v>165.65035639842972</v>
      </c>
      <c r="N80">
        <v>151.315501175588</v>
      </c>
      <c r="O80">
        <v>117.82421370781958</v>
      </c>
      <c r="P80">
        <v>126.18968231009785</v>
      </c>
      <c r="Q80">
        <v>142.49088326806668</v>
      </c>
      <c r="R80">
        <v>124.2546595724998</v>
      </c>
      <c r="S80">
        <v>140.89280558010796</v>
      </c>
      <c r="T80">
        <v>129.66933627950493</v>
      </c>
      <c r="U80">
        <v>146.22317440199549</v>
      </c>
      <c r="V80">
        <v>110.92194927670062</v>
      </c>
      <c r="W80">
        <v>129.53756641337532</v>
      </c>
      <c r="X80">
        <v>143.09880089541548</v>
      </c>
      <c r="Y80">
        <v>156.72680365724955</v>
      </c>
      <c r="Z80">
        <v>159.65645889565349</v>
      </c>
      <c r="AA80">
        <v>132.40405042353086</v>
      </c>
      <c r="AB80">
        <v>137.97591509984341</v>
      </c>
      <c r="AC80">
        <v>135.20819084561663</v>
      </c>
      <c r="AD80">
        <v>166.26879460574128</v>
      </c>
      <c r="AE80">
        <v>140.16527803079225</v>
      </c>
      <c r="AF80">
        <v>132.12734802920022</v>
      </c>
      <c r="AG80">
        <v>119.40879449440399</v>
      </c>
      <c r="AH80">
        <v>141.2761303120642</v>
      </c>
      <c r="AI80">
        <v>139.62037247011904</v>
      </c>
      <c r="AJ80">
        <v>139.54085534834303</v>
      </c>
      <c r="AK80">
        <v>133.76768311474007</v>
      </c>
      <c r="AL80">
        <v>143.2972594605526</v>
      </c>
      <c r="AM80">
        <v>127.94119175424566</v>
      </c>
      <c r="AN80">
        <v>146.43847226153594</v>
      </c>
      <c r="AO80">
        <v>153.27392066438915</v>
      </c>
      <c r="AP80">
        <v>123.53766851930413</v>
      </c>
      <c r="AQ80">
        <v>131.52299562108237</v>
      </c>
      <c r="AR80">
        <v>158.57524249923881</v>
      </c>
      <c r="AS80">
        <v>134.32073774794117</v>
      </c>
      <c r="AT80">
        <v>146.74318709268118</v>
      </c>
      <c r="AU80">
        <v>125.36407939961646</v>
      </c>
      <c r="AV80">
        <v>140.1839476832829</v>
      </c>
      <c r="AW80">
        <v>139.75456159215537</v>
      </c>
      <c r="AX80">
        <v>143.92951289238408</v>
      </c>
      <c r="AY80">
        <v>115.02997313556261</v>
      </c>
      <c r="AZ80">
        <v>138.6817330106278</v>
      </c>
      <c r="BA80">
        <v>143.29961505183019</v>
      </c>
      <c r="BB80">
        <v>152.91106411069632</v>
      </c>
      <c r="BC80">
        <v>163.80433681234717</v>
      </c>
      <c r="BD80">
        <v>149.55845290870639</v>
      </c>
      <c r="BE80">
        <v>143.03056832915172</v>
      </c>
      <c r="BF80">
        <v>112.65878402383532</v>
      </c>
      <c r="BG80">
        <v>134.23124119554996</v>
      </c>
      <c r="BH80">
        <v>133.35262156516546</v>
      </c>
      <c r="BI80">
        <v>145.71559223014629</v>
      </c>
    </row>
    <row r="81" spans="1:61" x14ac:dyDescent="0.6">
      <c r="A81" s="40" t="s">
        <v>161</v>
      </c>
      <c r="B81">
        <v>140.28073383570882</v>
      </c>
      <c r="C81">
        <v>159.39848981844261</v>
      </c>
      <c r="D81">
        <v>175.25378371402621</v>
      </c>
      <c r="E81">
        <v>129.99168621291756</v>
      </c>
      <c r="F81">
        <v>118.31061147432774</v>
      </c>
      <c r="G81">
        <v>146.07730282051489</v>
      </c>
      <c r="H81">
        <v>151.17887688148767</v>
      </c>
      <c r="I81">
        <v>145.19376509753056</v>
      </c>
      <c r="J81">
        <v>169.56369382143021</v>
      </c>
      <c r="K81">
        <v>141.62308662463329</v>
      </c>
      <c r="L81">
        <v>135.03852460900089</v>
      </c>
      <c r="M81">
        <v>117.24422893649898</v>
      </c>
      <c r="N81">
        <v>140.52452161678229</v>
      </c>
      <c r="O81">
        <v>128.57118509174325</v>
      </c>
      <c r="P81">
        <v>137.64013192968559</v>
      </c>
      <c r="Q81">
        <v>139.3331813281402</v>
      </c>
      <c r="R81">
        <v>150.13608208874939</v>
      </c>
      <c r="S81">
        <v>117.98442574701039</v>
      </c>
      <c r="T81">
        <v>157.39031642198097</v>
      </c>
      <c r="U81">
        <v>148.70260929939104</v>
      </c>
      <c r="V81">
        <v>145.2217457020306</v>
      </c>
      <c r="W81">
        <v>144.83794348535594</v>
      </c>
      <c r="X81">
        <v>151.74679720558925</v>
      </c>
      <c r="Y81">
        <v>133.63994003640255</v>
      </c>
      <c r="Z81">
        <v>132.30786908508162</v>
      </c>
      <c r="AA81">
        <v>136.53349743009312</v>
      </c>
      <c r="AB81">
        <v>109.33644535299391</v>
      </c>
      <c r="AC81">
        <v>136.50242909108056</v>
      </c>
      <c r="AD81">
        <v>121.64822965615895</v>
      </c>
      <c r="AE81">
        <v>149.04480668093311</v>
      </c>
      <c r="AF81">
        <v>127.69016212160932</v>
      </c>
      <c r="AG81">
        <v>119.00041773088742</v>
      </c>
      <c r="AH81">
        <v>150.60933310934342</v>
      </c>
      <c r="AI81">
        <v>147.67948687705211</v>
      </c>
      <c r="AJ81">
        <v>118.5199407748878</v>
      </c>
      <c r="AK81">
        <v>135.01040075908531</v>
      </c>
      <c r="AL81">
        <v>148.84906977869105</v>
      </c>
      <c r="AM81">
        <v>118.33926055743359</v>
      </c>
      <c r="AN81">
        <v>152.69237610965502</v>
      </c>
      <c r="AO81">
        <v>153.47771114221541</v>
      </c>
      <c r="AP81">
        <v>135.36572897038423</v>
      </c>
      <c r="AQ81">
        <v>136.65672031976283</v>
      </c>
      <c r="AR81">
        <v>152.96431957295863</v>
      </c>
      <c r="AS81">
        <v>135.69419070819276</v>
      </c>
      <c r="AT81">
        <v>130.84579496108927</v>
      </c>
      <c r="AU81">
        <v>147.0567353911174</v>
      </c>
      <c r="AV81">
        <v>107.04961187485605</v>
      </c>
      <c r="AW81">
        <v>120.54797753563616</v>
      </c>
      <c r="AX81">
        <v>123.18827703467105</v>
      </c>
      <c r="AY81">
        <v>142.97422513237689</v>
      </c>
      <c r="AZ81">
        <v>144.38969674785039</v>
      </c>
      <c r="BA81">
        <v>122.88536072929855</v>
      </c>
      <c r="BB81">
        <v>176.63505150750279</v>
      </c>
      <c r="BC81">
        <v>142.71248392589041</v>
      </c>
      <c r="BD81">
        <v>125.56560978310881</v>
      </c>
      <c r="BE81">
        <v>126.37771579221589</v>
      </c>
      <c r="BF81">
        <v>156.47847977135098</v>
      </c>
      <c r="BG81">
        <v>154.96536253095837</v>
      </c>
      <c r="BH81">
        <v>132.19784068979789</v>
      </c>
      <c r="BI81">
        <v>134.04314404880279</v>
      </c>
    </row>
    <row r="82" spans="1:61" x14ac:dyDescent="0.6">
      <c r="A82" s="40" t="s">
        <v>162</v>
      </c>
      <c r="B82">
        <v>132.29200067627244</v>
      </c>
      <c r="C82">
        <v>132.24550958085456</v>
      </c>
      <c r="D82">
        <v>149.30430370924296</v>
      </c>
      <c r="E82">
        <v>142.4746806199546</v>
      </c>
      <c r="F82">
        <v>142.13407485414064</v>
      </c>
      <c r="G82">
        <v>137.98987356977887</v>
      </c>
      <c r="H82">
        <v>139.67706582235405</v>
      </c>
      <c r="I82">
        <v>171.84288754407316</v>
      </c>
      <c r="J82">
        <v>138.76265075424453</v>
      </c>
      <c r="K82">
        <v>136.15824218987837</v>
      </c>
      <c r="L82">
        <v>131.10662894661073</v>
      </c>
      <c r="M82">
        <v>115.51210537191946</v>
      </c>
      <c r="N82">
        <v>148.24409664043924</v>
      </c>
      <c r="O82">
        <v>156.37470642587868</v>
      </c>
      <c r="P82">
        <v>115.16468749078922</v>
      </c>
      <c r="Q82">
        <v>125.59247625659918</v>
      </c>
      <c r="R82">
        <v>116.69588548585307</v>
      </c>
      <c r="S82">
        <v>157.5462310987059</v>
      </c>
      <c r="T82">
        <v>131.62460436916444</v>
      </c>
      <c r="U82">
        <v>139.85726855508983</v>
      </c>
      <c r="V82">
        <v>138.00704710348509</v>
      </c>
      <c r="W82">
        <v>154.56058281898731</v>
      </c>
      <c r="X82">
        <v>129.11691829259507</v>
      </c>
      <c r="Y82">
        <v>147.68091933120741</v>
      </c>
      <c r="Z82">
        <v>133.28722207489773</v>
      </c>
      <c r="AA82">
        <v>137.53293661039788</v>
      </c>
      <c r="AB82">
        <v>96.803681122139096</v>
      </c>
      <c r="AC82">
        <v>125.00781213503797</v>
      </c>
      <c r="AD82">
        <v>139.56046405411325</v>
      </c>
      <c r="AE82">
        <v>129.81999862432713</v>
      </c>
      <c r="AF82">
        <v>149.66289473278448</v>
      </c>
      <c r="AG82">
        <v>147.71103270078311</v>
      </c>
      <c r="AH82">
        <v>110.24239302542992</v>
      </c>
      <c r="AI82">
        <v>136.41990381557844</v>
      </c>
      <c r="AJ82">
        <v>124.72090748389019</v>
      </c>
      <c r="AK82">
        <v>128.74387539824238</v>
      </c>
      <c r="AL82">
        <v>140.92731180909323</v>
      </c>
      <c r="AM82">
        <v>143.23569576418959</v>
      </c>
      <c r="AN82">
        <v>128.51979181988281</v>
      </c>
      <c r="AO82">
        <v>145.30333192425314</v>
      </c>
      <c r="AP82">
        <v>129.3616769592627</v>
      </c>
      <c r="AQ82">
        <v>128.83291038207244</v>
      </c>
      <c r="AR82">
        <v>131.47556547238491</v>
      </c>
      <c r="AS82">
        <v>126.34343238943256</v>
      </c>
      <c r="AT82">
        <v>132.63626715826103</v>
      </c>
      <c r="AU82">
        <v>106.90012732567266</v>
      </c>
      <c r="AV82">
        <v>158.06974534399342</v>
      </c>
      <c r="AW82">
        <v>147.50978880812181</v>
      </c>
      <c r="AX82">
        <v>144.29752628103597</v>
      </c>
      <c r="AY82">
        <v>133.84681824874133</v>
      </c>
      <c r="AZ82">
        <v>151.24699803465046</v>
      </c>
      <c r="BA82">
        <v>126.44332219252829</v>
      </c>
      <c r="BB82">
        <v>131.46397850988433</v>
      </c>
      <c r="BC82">
        <v>147.1860860013403</v>
      </c>
      <c r="BD82">
        <v>162.4436963587068</v>
      </c>
      <c r="BE82">
        <v>115.85678567399736</v>
      </c>
      <c r="BF82">
        <v>159.78837200719863</v>
      </c>
      <c r="BG82">
        <v>134.61251274321694</v>
      </c>
      <c r="BH82">
        <v>112.47714883694425</v>
      </c>
      <c r="BI82">
        <v>123.50701400038088</v>
      </c>
    </row>
    <row r="83" spans="1:61" x14ac:dyDescent="0.6">
      <c r="A83" s="40" t="s">
        <v>163</v>
      </c>
      <c r="B83">
        <v>112.79840055550449</v>
      </c>
      <c r="C83">
        <v>149.82985522266245</v>
      </c>
      <c r="D83">
        <v>128.03998334248899</v>
      </c>
      <c r="E83">
        <v>123.70672994194319</v>
      </c>
      <c r="F83">
        <v>139.22030394070316</v>
      </c>
      <c r="G83">
        <v>115.44926838297397</v>
      </c>
      <c r="H83">
        <v>156.72680365724955</v>
      </c>
      <c r="I83">
        <v>142.13865870743757</v>
      </c>
      <c r="J83">
        <v>167.35325789824128</v>
      </c>
      <c r="K83">
        <v>144.89941168477526</v>
      </c>
      <c r="L83">
        <v>156.45314124895958</v>
      </c>
      <c r="M83">
        <v>143.51964001008309</v>
      </c>
      <c r="N83">
        <v>121.91122823907062</v>
      </c>
      <c r="O83">
        <v>134.10225665694452</v>
      </c>
      <c r="P83">
        <v>133.52410224371124</v>
      </c>
      <c r="Q83">
        <v>119.09304976626299</v>
      </c>
      <c r="R83">
        <v>127.84722276165849</v>
      </c>
      <c r="S83">
        <v>157.16710823227186</v>
      </c>
      <c r="T83">
        <v>130.92591689684195</v>
      </c>
      <c r="U83">
        <v>155.12264599720947</v>
      </c>
      <c r="V83">
        <v>126.74401023588143</v>
      </c>
      <c r="W83">
        <v>132.82812051812652</v>
      </c>
      <c r="X83">
        <v>126.75381458876655</v>
      </c>
      <c r="Y83">
        <v>119.94080796767958</v>
      </c>
      <c r="Z83">
        <v>143.98889607519959</v>
      </c>
      <c r="AA83">
        <v>129.66564373101573</v>
      </c>
      <c r="AB83">
        <v>157.15806785493623</v>
      </c>
      <c r="AC83">
        <v>144.67563051340403</v>
      </c>
      <c r="AD83">
        <v>151.25419213774148</v>
      </c>
      <c r="AE83">
        <v>118.28444531175774</v>
      </c>
      <c r="AF83">
        <v>137.98127884484711</v>
      </c>
      <c r="AG83">
        <v>147.22520791593706</v>
      </c>
      <c r="AH83">
        <v>144.00224973115837</v>
      </c>
      <c r="AI83">
        <v>140.63849721907172</v>
      </c>
      <c r="AJ83">
        <v>136.54529130263836</v>
      </c>
      <c r="AK83">
        <v>136.24083113000961</v>
      </c>
      <c r="AL83">
        <v>139.72070792561863</v>
      </c>
      <c r="AM83">
        <v>138.4413990356843</v>
      </c>
      <c r="AN83">
        <v>158.21044417435769</v>
      </c>
      <c r="AO83">
        <v>125.07567862968426</v>
      </c>
      <c r="AP83">
        <v>143.19670117885107</v>
      </c>
      <c r="AQ83">
        <v>124.6941365073435</v>
      </c>
      <c r="AR83">
        <v>122.64470843120944</v>
      </c>
      <c r="AS83">
        <v>124.62938957952429</v>
      </c>
      <c r="AT83">
        <v>132.04305606023991</v>
      </c>
      <c r="AU83">
        <v>131.11480985145317</v>
      </c>
      <c r="AV83">
        <v>133.93902054787031</v>
      </c>
      <c r="AW83">
        <v>125.84439719404327</v>
      </c>
      <c r="AX83">
        <v>120.52871898532612</v>
      </c>
      <c r="AY83">
        <v>149.49930846825009</v>
      </c>
      <c r="AZ83">
        <v>175.62558514811099</v>
      </c>
      <c r="BA83">
        <v>141.14055648434442</v>
      </c>
      <c r="BB83">
        <v>151.78413651057053</v>
      </c>
      <c r="BC83">
        <v>138.72811269294471</v>
      </c>
      <c r="BD83">
        <v>142.28674263478024</v>
      </c>
      <c r="BE83">
        <v>117.16859535709955</v>
      </c>
      <c r="BF83">
        <v>129.49927213895717</v>
      </c>
      <c r="BG83">
        <v>138.689277269179</v>
      </c>
      <c r="BH83">
        <v>127.97417003213195</v>
      </c>
      <c r="BI83">
        <v>143.29487203696044</v>
      </c>
    </row>
    <row r="84" spans="1:61" x14ac:dyDescent="0.6">
      <c r="A84" s="40" t="s">
        <v>164</v>
      </c>
      <c r="B84">
        <v>134.66790097055491</v>
      </c>
      <c r="C84">
        <v>144.43898908694973</v>
      </c>
      <c r="D84">
        <v>117.29051312187221</v>
      </c>
      <c r="E84">
        <v>133.62451727999724</v>
      </c>
      <c r="F84">
        <v>138.51248059410136</v>
      </c>
      <c r="G84">
        <v>150.67302957078209</v>
      </c>
      <c r="H84">
        <v>124.7334812481422</v>
      </c>
      <c r="I84">
        <v>152.30109329905827</v>
      </c>
      <c r="J84">
        <v>150.36740751867183</v>
      </c>
      <c r="K84">
        <v>154.23146851873025</v>
      </c>
      <c r="L84">
        <v>139.60838760368642</v>
      </c>
      <c r="M84">
        <v>123.60553501395043</v>
      </c>
      <c r="N84">
        <v>126.62880908948136</v>
      </c>
      <c r="O84">
        <v>143.07054971624166</v>
      </c>
      <c r="P84">
        <v>137.85248530012905</v>
      </c>
      <c r="Q84">
        <v>152.10220499767456</v>
      </c>
      <c r="R84">
        <v>132.72162550975918</v>
      </c>
      <c r="S84">
        <v>106.56779796164483</v>
      </c>
      <c r="T84">
        <v>144.25216523278505</v>
      </c>
      <c r="U84">
        <v>152.14250470791012</v>
      </c>
      <c r="V84">
        <v>130.319972872996</v>
      </c>
      <c r="W84">
        <v>153.65237505221739</v>
      </c>
      <c r="X84">
        <v>139.72180614047102</v>
      </c>
      <c r="Y84">
        <v>126.17379798513139</v>
      </c>
      <c r="Z84">
        <v>155.32758243835997</v>
      </c>
      <c r="AA84">
        <v>122.20087046927074</v>
      </c>
      <c r="AB84">
        <v>141.78853507956956</v>
      </c>
      <c r="AC84">
        <v>146.27246674109483</v>
      </c>
      <c r="AD84">
        <v>138.75402419699822</v>
      </c>
      <c r="AE84">
        <v>140.30607235810021</v>
      </c>
      <c r="AF84">
        <v>163.18195139802992</v>
      </c>
      <c r="AG84">
        <v>125.73667664156528</v>
      </c>
      <c r="AH84">
        <v>125.94560803819331</v>
      </c>
      <c r="AI84">
        <v>104.89876604452729</v>
      </c>
      <c r="AJ84">
        <v>144.94214656707481</v>
      </c>
      <c r="AK84">
        <v>128.43083641683916</v>
      </c>
      <c r="AL84">
        <v>128.60583456614404</v>
      </c>
      <c r="AM84">
        <v>145.81982714417973</v>
      </c>
      <c r="AN84">
        <v>164.04256985452957</v>
      </c>
      <c r="AO84">
        <v>147.29663962981431</v>
      </c>
      <c r="AP84">
        <v>127.04832716309465</v>
      </c>
      <c r="AQ84">
        <v>141.00202225137036</v>
      </c>
      <c r="AR84">
        <v>139.94590563498787</v>
      </c>
      <c r="AS84">
        <v>139.49406184593681</v>
      </c>
      <c r="AT84">
        <v>153.26341600058367</v>
      </c>
      <c r="AU84">
        <v>146.28847839531954</v>
      </c>
      <c r="AV84">
        <v>136.51314066493069</v>
      </c>
      <c r="AW84">
        <v>139.92290678771678</v>
      </c>
      <c r="AX84">
        <v>147.61370539900963</v>
      </c>
      <c r="AY84">
        <v>161.56767106195912</v>
      </c>
      <c r="AZ84">
        <v>165.13136234181002</v>
      </c>
      <c r="BA84">
        <v>120.84545051521854</v>
      </c>
      <c r="BB84">
        <v>151.72814346925588</v>
      </c>
      <c r="BC84">
        <v>132.10800989810377</v>
      </c>
      <c r="BD84">
        <v>141.54059318144573</v>
      </c>
      <c r="BE84">
        <v>129.56225237331819</v>
      </c>
      <c r="BF84">
        <v>153.24240667297272</v>
      </c>
      <c r="BG84">
        <v>158.55073161702603</v>
      </c>
      <c r="BH84">
        <v>121.97804426733637</v>
      </c>
      <c r="BI84">
        <v>137.58009618442156</v>
      </c>
    </row>
    <row r="85" spans="1:61" x14ac:dyDescent="0.6">
      <c r="A85" s="40" t="s">
        <v>165</v>
      </c>
      <c r="B85">
        <v>136.91914592101239</v>
      </c>
      <c r="C85">
        <v>138.78210029844195</v>
      </c>
      <c r="D85">
        <v>161.61280928400811</v>
      </c>
      <c r="E85">
        <v>151.50464878871571</v>
      </c>
      <c r="F85">
        <v>151.34440491721034</v>
      </c>
      <c r="G85">
        <v>129.29075456241844</v>
      </c>
      <c r="H85">
        <v>152.08304194430821</v>
      </c>
      <c r="I85">
        <v>131.06798451673239</v>
      </c>
      <c r="J85">
        <v>126.1867855694727</v>
      </c>
      <c r="K85">
        <v>138.75618879438844</v>
      </c>
      <c r="L85">
        <v>131.35613062814809</v>
      </c>
      <c r="M85">
        <v>156.93708792724647</v>
      </c>
      <c r="N85">
        <v>153.09842911420856</v>
      </c>
      <c r="O85">
        <v>145.94556478669983</v>
      </c>
      <c r="P85">
        <v>120.2625690032728</v>
      </c>
      <c r="Q85">
        <v>124.88369794056052</v>
      </c>
      <c r="R85">
        <v>136.57635964165092</v>
      </c>
      <c r="S85">
        <v>114.7769062347943</v>
      </c>
      <c r="T85">
        <v>133.36923803336686</v>
      </c>
      <c r="U85">
        <v>138.01026216725586</v>
      </c>
      <c r="V85">
        <v>129.0804862085788</v>
      </c>
      <c r="W85">
        <v>125.89434209559113</v>
      </c>
      <c r="X85">
        <v>132.81580141239101</v>
      </c>
      <c r="Y85">
        <v>152.59439624543302</v>
      </c>
      <c r="Z85">
        <v>133.19395339323091</v>
      </c>
      <c r="AA85">
        <v>137.65084350353573</v>
      </c>
      <c r="AB85">
        <v>140.85495695809368</v>
      </c>
      <c r="AC85">
        <v>145.01900569058489</v>
      </c>
      <c r="AD85">
        <v>134.24434019299224</v>
      </c>
      <c r="AE85">
        <v>126.46321738912957</v>
      </c>
      <c r="AF85">
        <v>137.92331220002961</v>
      </c>
      <c r="AG85">
        <v>139.55610302701825</v>
      </c>
      <c r="AH85">
        <v>150.97998858010396</v>
      </c>
      <c r="AI85">
        <v>139.31471858569421</v>
      </c>
      <c r="AJ85">
        <v>113.46254996652715</v>
      </c>
      <c r="AK85">
        <v>133.57267835573293</v>
      </c>
      <c r="AL85">
        <v>122.22146597679239</v>
      </c>
      <c r="AM85">
        <v>131.54034423251869</v>
      </c>
      <c r="AN85">
        <v>131.44082050104043</v>
      </c>
      <c r="AO85">
        <v>131.78564404853387</v>
      </c>
      <c r="AP85">
        <v>132.35768665737123</v>
      </c>
      <c r="AQ85">
        <v>139.00581780518405</v>
      </c>
      <c r="AR85">
        <v>144.96479525888572</v>
      </c>
      <c r="AS85">
        <v>130.89059894383536</v>
      </c>
      <c r="AT85">
        <v>162.892150006257</v>
      </c>
      <c r="AU85">
        <v>150.51173523289617</v>
      </c>
      <c r="AV85">
        <v>145.6053569248179</v>
      </c>
      <c r="AW85">
        <v>140.94848029827699</v>
      </c>
      <c r="AX85">
        <v>140.21582774631679</v>
      </c>
      <c r="AY85">
        <v>127.91871814016486</v>
      </c>
      <c r="AZ85">
        <v>137.87395619630115</v>
      </c>
      <c r="BA85">
        <v>122.5044870855636</v>
      </c>
      <c r="BB85">
        <v>148.92123363580322</v>
      </c>
      <c r="BC85">
        <v>131.48597463924671</v>
      </c>
      <c r="BD85">
        <v>135.15418732396211</v>
      </c>
      <c r="BE85">
        <v>145.71559223014629</v>
      </c>
      <c r="BF85">
        <v>127.69149907882093</v>
      </c>
      <c r="BG85">
        <v>142.11118741997052</v>
      </c>
      <c r="BH85">
        <v>154.05919203232042</v>
      </c>
      <c r="BI85">
        <v>141.4334933591017</v>
      </c>
    </row>
    <row r="86" spans="1:61" x14ac:dyDescent="0.6">
      <c r="A86" s="40" t="s">
        <v>166</v>
      </c>
      <c r="B86">
        <v>131.4744035929034</v>
      </c>
      <c r="C86">
        <v>150.7925599119626</v>
      </c>
      <c r="D86">
        <v>138.74969500221778</v>
      </c>
      <c r="E86">
        <v>153.30976385058602</v>
      </c>
      <c r="F86">
        <v>158.47401573893148</v>
      </c>
      <c r="G86">
        <v>149.57128133147489</v>
      </c>
      <c r="H86">
        <v>159.44483766844496</v>
      </c>
      <c r="I86">
        <v>162.15319465601351</v>
      </c>
      <c r="J86">
        <v>117.41096660017502</v>
      </c>
      <c r="K86">
        <v>137.70768010118627</v>
      </c>
      <c r="L86">
        <v>133.89622200094163</v>
      </c>
      <c r="M86">
        <v>152.21186732134083</v>
      </c>
      <c r="N86">
        <v>132.41422084803344</v>
      </c>
      <c r="O86">
        <v>115.97997673135251</v>
      </c>
      <c r="P86">
        <v>133.79187567380723</v>
      </c>
      <c r="Q86">
        <v>128.9582660368178</v>
      </c>
      <c r="R86">
        <v>155.12512891774531</v>
      </c>
      <c r="S86">
        <v>169.56369382143021</v>
      </c>
      <c r="T86">
        <v>133.17617504554801</v>
      </c>
      <c r="U86">
        <v>124.09333340229932</v>
      </c>
      <c r="V86">
        <v>132.42100113103515</v>
      </c>
      <c r="W86">
        <v>113.3026244181674</v>
      </c>
      <c r="X86">
        <v>112.45722180802841</v>
      </c>
      <c r="Y86">
        <v>124.2270609557745</v>
      </c>
      <c r="Z86">
        <v>132.56537659373134</v>
      </c>
      <c r="AA86">
        <v>135.67052338231588</v>
      </c>
      <c r="AB86">
        <v>120.15262018877547</v>
      </c>
      <c r="AC86">
        <v>122.30531229334883</v>
      </c>
      <c r="AD86">
        <v>133.78197582397843</v>
      </c>
      <c r="AE86">
        <v>115.30455868097488</v>
      </c>
      <c r="AF86">
        <v>146.04429271031404</v>
      </c>
      <c r="AG86">
        <v>135.22547579242382</v>
      </c>
      <c r="AH86">
        <v>141.04889533456299</v>
      </c>
      <c r="AI86">
        <v>121.51466126425657</v>
      </c>
      <c r="AJ86">
        <v>132.73060222246568</v>
      </c>
      <c r="AK86">
        <v>124.10151430714177</v>
      </c>
      <c r="AL86">
        <v>148.83067070087418</v>
      </c>
      <c r="AM86">
        <v>137.28544036467792</v>
      </c>
      <c r="AN86">
        <v>128.97847955656471</v>
      </c>
      <c r="AO86">
        <v>155.40353434090503</v>
      </c>
      <c r="AP86">
        <v>147.82765038518119</v>
      </c>
      <c r="AQ86">
        <v>143.35182004771195</v>
      </c>
      <c r="AR86">
        <v>144.50072786104283</v>
      </c>
      <c r="AS86">
        <v>123.71682078565937</v>
      </c>
      <c r="AT86">
        <v>137.96410531114088</v>
      </c>
      <c r="AU86">
        <v>134.17333821536158</v>
      </c>
      <c r="AV86">
        <v>142.48972138858517</v>
      </c>
      <c r="AW86">
        <v>131.491768120497</v>
      </c>
      <c r="AX86">
        <v>126.17090124450624</v>
      </c>
      <c r="AY86">
        <v>150.72313363390276</v>
      </c>
      <c r="AZ86">
        <v>136.03910975262988</v>
      </c>
      <c r="BA86">
        <v>110.90374119277112</v>
      </c>
      <c r="BB86">
        <v>143.27001099928748</v>
      </c>
      <c r="BC86">
        <v>121.94372903223848</v>
      </c>
      <c r="BD86">
        <v>108.47875546943396</v>
      </c>
      <c r="BE86">
        <v>141.84307975057163</v>
      </c>
      <c r="BF86">
        <v>125.7114972807467</v>
      </c>
      <c r="BG86">
        <v>124.90703102713451</v>
      </c>
      <c r="BH86">
        <v>145.62735305418028</v>
      </c>
      <c r="BI86">
        <v>130.25148564821575</v>
      </c>
    </row>
    <row r="87" spans="1:61" x14ac:dyDescent="0.6">
      <c r="A87" s="40" t="s">
        <v>167</v>
      </c>
      <c r="B87">
        <v>136.72098976286361</v>
      </c>
      <c r="C87">
        <v>121.21088548639091</v>
      </c>
      <c r="D87">
        <v>131.43618889927166</v>
      </c>
      <c r="E87">
        <v>155.16727490222547</v>
      </c>
      <c r="F87">
        <v>131.34451183333294</v>
      </c>
      <c r="G87">
        <v>103.03364706970751</v>
      </c>
      <c r="H87">
        <v>140.263130565756</v>
      </c>
      <c r="I87">
        <v>91.079976305365562</v>
      </c>
      <c r="J87">
        <v>119.18969267327338</v>
      </c>
      <c r="K87">
        <v>153.68503500695806</v>
      </c>
      <c r="L87">
        <v>140.23123458656482</v>
      </c>
      <c r="M87">
        <v>153.75933162914589</v>
      </c>
      <c r="N87">
        <v>137.96302301244577</v>
      </c>
      <c r="O87">
        <v>125.82376985420706</v>
      </c>
      <c r="P87">
        <v>128.49147697607987</v>
      </c>
      <c r="Q87">
        <v>132.78330061922316</v>
      </c>
      <c r="R87">
        <v>148.62532043963438</v>
      </c>
      <c r="S87">
        <v>169.23620296921581</v>
      </c>
      <c r="T87">
        <v>139.7469059205032</v>
      </c>
      <c r="U87">
        <v>132.52482222497929</v>
      </c>
      <c r="V87">
        <v>141.17972614741302</v>
      </c>
      <c r="W87">
        <v>138.04570744952071</v>
      </c>
      <c r="X87">
        <v>146.39686742640333</v>
      </c>
      <c r="Y87">
        <v>117.95746377657633</v>
      </c>
      <c r="Z87">
        <v>170.96635293029249</v>
      </c>
      <c r="AA87">
        <v>129.69387899403227</v>
      </c>
      <c r="AB87">
        <v>135.33230504009407</v>
      </c>
      <c r="AC87">
        <v>149.2853953143931</v>
      </c>
      <c r="AD87">
        <v>143.05409240961308</v>
      </c>
      <c r="AE87">
        <v>144.63209982324042</v>
      </c>
      <c r="AF87">
        <v>114.19953171326779</v>
      </c>
      <c r="AG87">
        <v>126.40340447006747</v>
      </c>
      <c r="AH87">
        <v>148.25297785620205</v>
      </c>
      <c r="AI87">
        <v>127.00691332184942</v>
      </c>
      <c r="AJ87">
        <v>148.22636604122818</v>
      </c>
      <c r="AK87">
        <v>164.51432475633919</v>
      </c>
      <c r="AL87">
        <v>149.30115231010132</v>
      </c>
      <c r="AM87">
        <v>153.49270416237414</v>
      </c>
      <c r="AN87">
        <v>123.43357685068622</v>
      </c>
      <c r="AO87">
        <v>142.47121089766733</v>
      </c>
      <c r="AP87">
        <v>123.41813817812363</v>
      </c>
      <c r="AQ87">
        <v>125.79578924970701</v>
      </c>
      <c r="AR87">
        <v>129.94064309651731</v>
      </c>
      <c r="AS87">
        <v>150.73354280076455</v>
      </c>
      <c r="AT87">
        <v>146.96822564047761</v>
      </c>
      <c r="AU87">
        <v>115.60550138284452</v>
      </c>
      <c r="AV87">
        <v>139.56698967859847</v>
      </c>
      <c r="AW87">
        <v>132.36900304519804</v>
      </c>
      <c r="AX87">
        <v>148.54538949776907</v>
      </c>
      <c r="AY87">
        <v>124.08843122585677</v>
      </c>
      <c r="AZ87">
        <v>126.39770648576086</v>
      </c>
      <c r="BA87">
        <v>136.92021230355022</v>
      </c>
      <c r="BB87">
        <v>159.92646058776882</v>
      </c>
      <c r="BC87">
        <v>146.82248138825526</v>
      </c>
      <c r="BD87">
        <v>133.63994003640255</v>
      </c>
      <c r="BE87">
        <v>113.10736500064377</v>
      </c>
      <c r="BF87">
        <v>136.46491470836918</v>
      </c>
      <c r="BG87">
        <v>130.09709892258979</v>
      </c>
      <c r="BH87">
        <v>126.46748291928088</v>
      </c>
      <c r="BI87">
        <v>128.92288441918208</v>
      </c>
    </row>
    <row r="88" spans="1:61" x14ac:dyDescent="0.6">
      <c r="A88" s="40" t="s">
        <v>168</v>
      </c>
      <c r="B88">
        <v>128.21802147783455</v>
      </c>
      <c r="C88">
        <v>144.28772192815086</v>
      </c>
      <c r="D88">
        <v>126.95989699324127</v>
      </c>
      <c r="E88">
        <v>142.19713466928806</v>
      </c>
      <c r="F88">
        <v>127.30314484116388</v>
      </c>
      <c r="G88">
        <v>148.96901393996086</v>
      </c>
      <c r="H88">
        <v>115.55030414939392</v>
      </c>
      <c r="I88">
        <v>158.75254849134944</v>
      </c>
      <c r="J88">
        <v>135.13042450114153</v>
      </c>
      <c r="K88">
        <v>144.65197910368443</v>
      </c>
      <c r="L88">
        <v>136.63421487336745</v>
      </c>
      <c r="M88">
        <v>126.2875348450616</v>
      </c>
      <c r="N88">
        <v>164.85480319289491</v>
      </c>
      <c r="O88">
        <v>148.55742211267352</v>
      </c>
      <c r="P88">
        <v>147.56380824593361</v>
      </c>
      <c r="Q88">
        <v>165.95250872825272</v>
      </c>
      <c r="R88">
        <v>117.27033143443987</v>
      </c>
      <c r="S88">
        <v>143.93314177624416</v>
      </c>
      <c r="T88">
        <v>135.97039970164769</v>
      </c>
      <c r="U88">
        <v>148.63741671916796</v>
      </c>
      <c r="V88">
        <v>148.50480329670245</v>
      </c>
      <c r="W88">
        <v>134.22578195360256</v>
      </c>
      <c r="X88">
        <v>138.33807134261588</v>
      </c>
      <c r="Y88">
        <v>121.21088548639091</v>
      </c>
      <c r="Z88">
        <v>126.43619175406639</v>
      </c>
      <c r="AA88">
        <v>146.12626092031132</v>
      </c>
      <c r="AB88">
        <v>110.9340455562342</v>
      </c>
      <c r="AC88">
        <v>132.80123812847887</v>
      </c>
      <c r="AD88">
        <v>161.65813849994447</v>
      </c>
      <c r="AE88">
        <v>169.08646376151592</v>
      </c>
      <c r="AF88">
        <v>121.74939275183715</v>
      </c>
      <c r="AG88">
        <v>155.78908733488061</v>
      </c>
      <c r="AH88">
        <v>143.47193928671186</v>
      </c>
      <c r="AI88">
        <v>133.31050741299987</v>
      </c>
      <c r="AJ88">
        <v>151.66498815716477</v>
      </c>
      <c r="AK88">
        <v>120.93060195667204</v>
      </c>
      <c r="AL88">
        <v>135.48966808713158</v>
      </c>
      <c r="AM88">
        <v>128.76552137214458</v>
      </c>
      <c r="AN88">
        <v>115.95680280635133</v>
      </c>
      <c r="AO88">
        <v>131.62113464687718</v>
      </c>
      <c r="AP88">
        <v>150.99762368237134</v>
      </c>
      <c r="AQ88">
        <v>164.28882463998161</v>
      </c>
      <c r="AR88">
        <v>131.8017193673877</v>
      </c>
      <c r="AS88">
        <v>139.86494014289929</v>
      </c>
      <c r="AT88">
        <v>123.78051724709803</v>
      </c>
      <c r="AU88">
        <v>162.856752472464</v>
      </c>
      <c r="AV88">
        <v>127.31403149274411</v>
      </c>
      <c r="AW88">
        <v>149.5825181385153</v>
      </c>
      <c r="AX88">
        <v>126.76782080717385</v>
      </c>
      <c r="AY88">
        <v>117.81877038202947</v>
      </c>
      <c r="AZ88">
        <v>126.89747382438509</v>
      </c>
      <c r="BA88">
        <v>119.23769580363296</v>
      </c>
      <c r="BB88">
        <v>145.25485130917514</v>
      </c>
      <c r="BC88">
        <v>124.45755874551833</v>
      </c>
      <c r="BD88">
        <v>132.3723931866989</v>
      </c>
      <c r="BE88">
        <v>162.39352863095701</v>
      </c>
      <c r="BF88">
        <v>140.97190888179466</v>
      </c>
      <c r="BG88">
        <v>126.82228589738952</v>
      </c>
      <c r="BH88">
        <v>141.41886641056044</v>
      </c>
      <c r="BI88">
        <v>132.0681399241148</v>
      </c>
    </row>
    <row r="89" spans="1:61" x14ac:dyDescent="0.6">
      <c r="A89" s="40" t="s">
        <v>169</v>
      </c>
      <c r="B89">
        <v>154.00756001810078</v>
      </c>
      <c r="C89">
        <v>124.39341663167579</v>
      </c>
      <c r="D89">
        <v>154.33244062052108</v>
      </c>
      <c r="E89">
        <v>150.60761416435707</v>
      </c>
      <c r="F89">
        <v>145.83419943420449</v>
      </c>
      <c r="G89">
        <v>139.06101503863465</v>
      </c>
      <c r="H89">
        <v>152.92538865224924</v>
      </c>
      <c r="I89">
        <v>177.83092790096998</v>
      </c>
      <c r="J89">
        <v>143.68962456984445</v>
      </c>
      <c r="K89">
        <v>122.05778421531431</v>
      </c>
      <c r="L89">
        <v>140.71389205611194</v>
      </c>
      <c r="M89">
        <v>112.82692230935208</v>
      </c>
      <c r="N89">
        <v>145.91537183633773</v>
      </c>
      <c r="O89">
        <v>144.24237679605721</v>
      </c>
      <c r="P89">
        <v>161.96716660971288</v>
      </c>
      <c r="Q89">
        <v>132.74406729152543</v>
      </c>
      <c r="R89">
        <v>113.80321939697023</v>
      </c>
      <c r="S89">
        <v>118.46350208116928</v>
      </c>
      <c r="T89">
        <v>152.96431957295863</v>
      </c>
      <c r="U89">
        <v>120.68390151881613</v>
      </c>
      <c r="V89">
        <v>121.18863469851203</v>
      </c>
      <c r="W89">
        <v>147.56097516993759</v>
      </c>
      <c r="X89">
        <v>138.49632569446112</v>
      </c>
      <c r="Y89">
        <v>137.28114300221205</v>
      </c>
      <c r="Z89">
        <v>123.25607986468822</v>
      </c>
      <c r="AA89">
        <v>162.66461262176745</v>
      </c>
      <c r="AB89">
        <v>136.28910483504296</v>
      </c>
      <c r="AC89">
        <v>165.69390300475061</v>
      </c>
      <c r="AD89">
        <v>134.56686520413496</v>
      </c>
      <c r="AE89">
        <v>137.47936282498995</v>
      </c>
      <c r="AF89">
        <v>140.01493400911568</v>
      </c>
      <c r="AG89">
        <v>109.97818481456488</v>
      </c>
      <c r="AH89">
        <v>133.04370486849803</v>
      </c>
      <c r="AI89">
        <v>147.61370539900963</v>
      </c>
      <c r="AJ89">
        <v>118.89467078191228</v>
      </c>
      <c r="AK89">
        <v>136.15179614617955</v>
      </c>
      <c r="AL89">
        <v>134.37416828793357</v>
      </c>
      <c r="AM89">
        <v>136.16360593488207</v>
      </c>
      <c r="AN89">
        <v>143.35893457001657</v>
      </c>
      <c r="AO89">
        <v>132.54961959802313</v>
      </c>
      <c r="AP89">
        <v>150.7162260216428</v>
      </c>
      <c r="AQ89">
        <v>155.83664481283631</v>
      </c>
      <c r="AR89">
        <v>133.03479182042065</v>
      </c>
      <c r="AS89">
        <v>121.32968368433649</v>
      </c>
      <c r="AT89">
        <v>112.01710822689347</v>
      </c>
      <c r="AU89">
        <v>134.36326572019607</v>
      </c>
      <c r="AV89">
        <v>156.46157681231853</v>
      </c>
      <c r="AW89">
        <v>114.42254890908953</v>
      </c>
      <c r="AX89">
        <v>139.00148861040361</v>
      </c>
      <c r="AY89">
        <v>139.35056177189108</v>
      </c>
      <c r="AZ89">
        <v>145.27143594506197</v>
      </c>
      <c r="BA89">
        <v>161.75981091265567</v>
      </c>
      <c r="BB89">
        <v>150.63339833915234</v>
      </c>
      <c r="BC89">
        <v>149.4785856314702</v>
      </c>
      <c r="BD89">
        <v>136.11424993115361</v>
      </c>
      <c r="BE89">
        <v>107.44917108723894</v>
      </c>
      <c r="BF89">
        <v>131.88539060621406</v>
      </c>
      <c r="BG89">
        <v>129.4299572739983</v>
      </c>
      <c r="BH89">
        <v>138.05859953691834</v>
      </c>
      <c r="BI89">
        <v>134.55924136479734</v>
      </c>
    </row>
    <row r="90" spans="1:61" x14ac:dyDescent="0.6">
      <c r="A90" s="40" t="s">
        <v>170</v>
      </c>
      <c r="B90">
        <v>123.19349753425922</v>
      </c>
      <c r="C90">
        <v>133.32713979735854</v>
      </c>
      <c r="D90">
        <v>145.34423644846538</v>
      </c>
      <c r="E90">
        <v>125.1708572502248</v>
      </c>
      <c r="F90">
        <v>127.25953457021387</v>
      </c>
      <c r="G90">
        <v>143.39100562693784</v>
      </c>
      <c r="H90">
        <v>128.47985818126472</v>
      </c>
      <c r="I90">
        <v>138.29398358694743</v>
      </c>
      <c r="J90">
        <v>154.15634425636381</v>
      </c>
      <c r="K90">
        <v>163.47060682647862</v>
      </c>
      <c r="L90">
        <v>113.46700649056584</v>
      </c>
      <c r="M90">
        <v>122.52460510836681</v>
      </c>
      <c r="N90">
        <v>136.43491275189444</v>
      </c>
      <c r="O90">
        <v>120.95333022926934</v>
      </c>
      <c r="P90">
        <v>111.72756149363704</v>
      </c>
      <c r="Q90">
        <v>107.0603075325489</v>
      </c>
      <c r="R90">
        <v>148.5920875032316</v>
      </c>
      <c r="S90">
        <v>126.97651346144266</v>
      </c>
      <c r="T90">
        <v>126.7608176979702</v>
      </c>
      <c r="U90">
        <v>149.48816715815337</v>
      </c>
      <c r="V90">
        <v>129.83343186107231</v>
      </c>
      <c r="W90">
        <v>149.61944362340728</v>
      </c>
      <c r="X90">
        <v>147.01380951493047</v>
      </c>
      <c r="Y90">
        <v>143.44098236080026</v>
      </c>
      <c r="Z90">
        <v>139.46904164669104</v>
      </c>
      <c r="AA90">
        <v>148.25740254792618</v>
      </c>
      <c r="AB90">
        <v>137.71840759119368</v>
      </c>
      <c r="AC90">
        <v>133.99055706514628</v>
      </c>
      <c r="AD90">
        <v>125.31257471465506</v>
      </c>
      <c r="AE90">
        <v>145.50467131385813</v>
      </c>
      <c r="AF90">
        <v>118.41709056653781</v>
      </c>
      <c r="AG90">
        <v>151.90627710154513</v>
      </c>
      <c r="AH90">
        <v>134.87724618727225</v>
      </c>
      <c r="AI90">
        <v>126.52850546629634</v>
      </c>
      <c r="AJ90">
        <v>127.83662260090932</v>
      </c>
      <c r="AK90">
        <v>136.43491275189444</v>
      </c>
      <c r="AL90">
        <v>153.96952040219912</v>
      </c>
      <c r="AM90">
        <v>150.20111550739966</v>
      </c>
      <c r="AN90">
        <v>150.60933310934342</v>
      </c>
      <c r="AO90">
        <v>93.506362650543451</v>
      </c>
      <c r="AP90">
        <v>134.44281467428664</v>
      </c>
      <c r="AQ90">
        <v>133.26170847477624</v>
      </c>
      <c r="AR90">
        <v>124.06216956634307</v>
      </c>
      <c r="AS90">
        <v>181.21686753630638</v>
      </c>
      <c r="AT90">
        <v>151.57445705455029</v>
      </c>
      <c r="AU90">
        <v>132.12166596105089</v>
      </c>
      <c r="AV90">
        <v>116.27283402532339</v>
      </c>
      <c r="AW90">
        <v>132.54961959802313</v>
      </c>
      <c r="AX90">
        <v>126.55963746993802</v>
      </c>
      <c r="AY90">
        <v>146.15011924007558</v>
      </c>
      <c r="AZ90">
        <v>130.62919197665178</v>
      </c>
      <c r="BA90">
        <v>142.66131348023191</v>
      </c>
      <c r="BB90">
        <v>138.94632320926758</v>
      </c>
      <c r="BC90">
        <v>129.65580754581606</v>
      </c>
      <c r="BD90">
        <v>152.6683108798461</v>
      </c>
      <c r="BE90">
        <v>154.43895154504571</v>
      </c>
      <c r="BF90">
        <v>144.82041979618953</v>
      </c>
      <c r="BG90">
        <v>149.82823177461978</v>
      </c>
      <c r="BH90">
        <v>139.62583171206643</v>
      </c>
      <c r="BI90">
        <v>128.25709564395947</v>
      </c>
    </row>
    <row r="91" spans="1:61" x14ac:dyDescent="0.6">
      <c r="A91" s="40" t="s">
        <v>171</v>
      </c>
      <c r="B91">
        <v>127.53596638987074</v>
      </c>
      <c r="C91">
        <v>152.08113200543448</v>
      </c>
      <c r="D91">
        <v>142.12377710037981</v>
      </c>
      <c r="E91">
        <v>116.98581420688424</v>
      </c>
      <c r="F91">
        <v>114.67434251727536</v>
      </c>
      <c r="G91">
        <v>153.59170266066212</v>
      </c>
      <c r="H91">
        <v>148.91047431348125</v>
      </c>
      <c r="I91">
        <v>128.30131072888616</v>
      </c>
      <c r="J91">
        <v>133.90940057917032</v>
      </c>
      <c r="K91">
        <v>125.37165549048223</v>
      </c>
      <c r="L91">
        <v>120.24066837085411</v>
      </c>
      <c r="M91">
        <v>121.44138327613473</v>
      </c>
      <c r="N91">
        <v>136.79811946104746</v>
      </c>
      <c r="O91">
        <v>141.73520003652084</v>
      </c>
      <c r="P91">
        <v>143.04467004450271</v>
      </c>
      <c r="Q91">
        <v>132.62501443506335</v>
      </c>
      <c r="R91">
        <v>149.75995145988418</v>
      </c>
      <c r="S91">
        <v>126.70616161386715</v>
      </c>
      <c r="T91">
        <v>156.66918716789223</v>
      </c>
      <c r="U91">
        <v>123.57672676927177</v>
      </c>
      <c r="V91">
        <v>144.41556050343206</v>
      </c>
      <c r="W91">
        <v>117.87062522245105</v>
      </c>
      <c r="X91">
        <v>107.94677382847294</v>
      </c>
      <c r="Y91">
        <v>131.97116277780151</v>
      </c>
      <c r="Z91">
        <v>126.64291080483235</v>
      </c>
      <c r="AA91">
        <v>137.24794189812383</v>
      </c>
      <c r="AB91">
        <v>149.88212388317334</v>
      </c>
      <c r="AC91">
        <v>137.55544205679325</v>
      </c>
      <c r="AD91">
        <v>148.47332113760058</v>
      </c>
      <c r="AE91">
        <v>138.97228246179293</v>
      </c>
      <c r="AF91">
        <v>158.49139618268237</v>
      </c>
      <c r="AG91">
        <v>156.49538273038343</v>
      </c>
      <c r="AH91">
        <v>144.72920429881196</v>
      </c>
      <c r="AI91">
        <v>130.05231085600099</v>
      </c>
      <c r="AJ91">
        <v>139.28974613492028</v>
      </c>
      <c r="AK91">
        <v>124.78371264052112</v>
      </c>
      <c r="AL91">
        <v>160.96648596914019</v>
      </c>
      <c r="AM91">
        <v>147.26579411700368</v>
      </c>
      <c r="AN91">
        <v>133.10608028888237</v>
      </c>
      <c r="AO91">
        <v>145.00512680143584</v>
      </c>
      <c r="AP91">
        <v>139.38966777033056</v>
      </c>
      <c r="AQ91">
        <v>149.24452262249542</v>
      </c>
      <c r="AR91">
        <v>131.585386957624</v>
      </c>
      <c r="AS91">
        <v>136.28803845250513</v>
      </c>
      <c r="AT91">
        <v>144.39954884920735</v>
      </c>
      <c r="AU91">
        <v>118.97590684867464</v>
      </c>
      <c r="AV91">
        <v>137.64871073846007</v>
      </c>
      <c r="AW91">
        <v>137.79455048762611</v>
      </c>
      <c r="AX91">
        <v>157.14899564528605</v>
      </c>
      <c r="AY91">
        <v>132.19784068979789</v>
      </c>
      <c r="AZ91">
        <v>157.00820131797809</v>
      </c>
      <c r="BA91">
        <v>141.95694393976009</v>
      </c>
      <c r="BB91">
        <v>146.16205635803635</v>
      </c>
      <c r="BC91">
        <v>158.54022695322055</v>
      </c>
      <c r="BD91">
        <v>138.62995775099262</v>
      </c>
      <c r="BE91">
        <v>136.28910483504296</v>
      </c>
      <c r="BF91">
        <v>155.2772237167228</v>
      </c>
      <c r="BG91">
        <v>161.26386345177889</v>
      </c>
      <c r="BH91">
        <v>130.01231355275377</v>
      </c>
      <c r="BI91">
        <v>145.61700755194761</v>
      </c>
    </row>
    <row r="92" spans="1:61" x14ac:dyDescent="0.6">
      <c r="A92" s="40" t="s">
        <v>172</v>
      </c>
      <c r="B92">
        <v>137.19653271010611</v>
      </c>
      <c r="C92">
        <v>124.0523333811434</v>
      </c>
      <c r="D92">
        <v>130.34876520151738</v>
      </c>
      <c r="E92">
        <v>136.96197630025563</v>
      </c>
      <c r="F92">
        <v>135.14879174664384</v>
      </c>
      <c r="G92">
        <v>145.7285798144876</v>
      </c>
      <c r="H92">
        <v>122.3683402761817</v>
      </c>
      <c r="I92">
        <v>139.95685595119721</v>
      </c>
      <c r="J92">
        <v>127.41716819192516</v>
      </c>
      <c r="K92">
        <v>150.07633283431642</v>
      </c>
      <c r="L92">
        <v>135.38081748748664</v>
      </c>
      <c r="M92">
        <v>147.79013600246981</v>
      </c>
      <c r="N92">
        <v>146.76093360804953</v>
      </c>
      <c r="O92">
        <v>143.60211753711337</v>
      </c>
      <c r="P92">
        <v>143.42549593976582</v>
      </c>
      <c r="Q92">
        <v>152.62832949275617</v>
      </c>
      <c r="R92">
        <v>149.65324954147218</v>
      </c>
      <c r="S92">
        <v>146.05089791558567</v>
      </c>
      <c r="T92">
        <v>122.02747985185124</v>
      </c>
      <c r="U92">
        <v>135.37652012502076</v>
      </c>
      <c r="V92">
        <v>132.07953589272802</v>
      </c>
      <c r="W92">
        <v>134.78294295538217</v>
      </c>
      <c r="X92">
        <v>130.54593455791473</v>
      </c>
      <c r="Y92">
        <v>129.91998392436653</v>
      </c>
      <c r="Z92">
        <v>111.62862665997818</v>
      </c>
      <c r="AA92">
        <v>137.13975977708469</v>
      </c>
      <c r="AB92">
        <v>138.53080009113182</v>
      </c>
      <c r="AC92">
        <v>131.84071395272622</v>
      </c>
      <c r="AD92">
        <v>149.35163836099673</v>
      </c>
      <c r="AE92">
        <v>125.51770214969292</v>
      </c>
      <c r="AF92">
        <v>157.18226041400339</v>
      </c>
      <c r="AG92">
        <v>102.36644175648689</v>
      </c>
      <c r="AH92">
        <v>144.07272647559876</v>
      </c>
      <c r="AI92">
        <v>133.34265805070754</v>
      </c>
      <c r="AJ92">
        <v>150.20611318078591</v>
      </c>
      <c r="AK92">
        <v>156.48691533470992</v>
      </c>
      <c r="AL92">
        <v>167.33072061953135</v>
      </c>
      <c r="AM92">
        <v>149.55364622920752</v>
      </c>
      <c r="AN92">
        <v>140.09389406538685</v>
      </c>
      <c r="AO92">
        <v>156.33017301780637</v>
      </c>
      <c r="AP92">
        <v>124.5214143685298</v>
      </c>
      <c r="AQ92">
        <v>137.75808657129528</v>
      </c>
      <c r="AR92">
        <v>150.53392235614592</v>
      </c>
      <c r="AS92">
        <v>124.54210537299514</v>
      </c>
      <c r="AT92">
        <v>112.74091139540542</v>
      </c>
      <c r="AU92">
        <v>153.99858330539428</v>
      </c>
      <c r="AV92">
        <v>122.18027496174909</v>
      </c>
      <c r="AW92">
        <v>133.67740667064209</v>
      </c>
      <c r="AX92">
        <v>147.10809683066327</v>
      </c>
      <c r="AY92">
        <v>111.84680534398649</v>
      </c>
      <c r="AZ92">
        <v>131.81663280676003</v>
      </c>
      <c r="BA92">
        <v>163.54127456480637</v>
      </c>
      <c r="BB92">
        <v>166.30699338321574</v>
      </c>
      <c r="BC92">
        <v>122.20835106319282</v>
      </c>
      <c r="BD92">
        <v>128.22322606126545</v>
      </c>
      <c r="BE92">
        <v>165.02733433782123</v>
      </c>
      <c r="BF92">
        <v>133.96644408686552</v>
      </c>
      <c r="BG92">
        <v>137.67981090978719</v>
      </c>
      <c r="BH92">
        <v>114.46959707001224</v>
      </c>
      <c r="BI92">
        <v>119.79132341849618</v>
      </c>
    </row>
    <row r="93" spans="1:61" x14ac:dyDescent="0.6">
      <c r="A93" s="40" t="s">
        <v>173</v>
      </c>
      <c r="B93">
        <v>150.90963916492183</v>
      </c>
      <c r="C93">
        <v>150.53736024611862</v>
      </c>
      <c r="D93">
        <v>123.68317402916728</v>
      </c>
      <c r="E93">
        <v>118.45060999377165</v>
      </c>
      <c r="F93">
        <v>131.94372332264902</v>
      </c>
      <c r="G93">
        <v>135.51444954401813</v>
      </c>
      <c r="H93">
        <v>168.1411713482812</v>
      </c>
      <c r="I93">
        <v>152.51500645291526</v>
      </c>
      <c r="J93">
        <v>136.99517740434385</v>
      </c>
      <c r="K93">
        <v>128.44245521165431</v>
      </c>
      <c r="L93">
        <v>167.43220203835517</v>
      </c>
      <c r="M93">
        <v>121.49489339691354</v>
      </c>
      <c r="N93">
        <v>124.78215285710758</v>
      </c>
      <c r="O93">
        <v>152.10984475316945</v>
      </c>
      <c r="P93">
        <v>147.54531367117306</v>
      </c>
      <c r="Q93">
        <v>135.2049439495313</v>
      </c>
      <c r="R93">
        <v>121.75715983659029</v>
      </c>
      <c r="S93">
        <v>137.94048573373584</v>
      </c>
      <c r="T93">
        <v>144.6246510616329</v>
      </c>
      <c r="U93">
        <v>136.46491470836918</v>
      </c>
      <c r="V93">
        <v>141.47743786935462</v>
      </c>
      <c r="W93">
        <v>171.93863914627582</v>
      </c>
      <c r="X93">
        <v>132.7541581352416</v>
      </c>
      <c r="Y93">
        <v>142.6009275795077</v>
      </c>
      <c r="Z93">
        <v>129.1983453532448</v>
      </c>
      <c r="AA93">
        <v>126.30044284861651</v>
      </c>
      <c r="AB93">
        <v>149.15217707795091</v>
      </c>
      <c r="AC93">
        <v>145.83419943420449</v>
      </c>
      <c r="AD93">
        <v>153.15248038433492</v>
      </c>
      <c r="AE93">
        <v>127.60045865917346</v>
      </c>
      <c r="AF93">
        <v>137.93405560619431</v>
      </c>
      <c r="AG93">
        <v>142.06312062498182</v>
      </c>
      <c r="AH93">
        <v>138.23267454910092</v>
      </c>
      <c r="AI93">
        <v>135.39483962205122</v>
      </c>
      <c r="AJ93">
        <v>135.30532715350273</v>
      </c>
      <c r="AK93">
        <v>107.9744042775128</v>
      </c>
      <c r="AL93">
        <v>142.81974290980725</v>
      </c>
      <c r="AM93">
        <v>121.52255567826796</v>
      </c>
      <c r="AN93">
        <v>145.26378027340979</v>
      </c>
      <c r="AO93">
        <v>149.55364622920752</v>
      </c>
      <c r="AP93">
        <v>150.1744081954821</v>
      </c>
      <c r="AQ93">
        <v>151.34803380107041</v>
      </c>
      <c r="AR93">
        <v>131.57036210515071</v>
      </c>
      <c r="AS93">
        <v>135.68989334572689</v>
      </c>
      <c r="AT93">
        <v>150.60761416435707</v>
      </c>
      <c r="AU93">
        <v>132.42213117820211</v>
      </c>
      <c r="AV93">
        <v>157.67922650894616</v>
      </c>
      <c r="AW93">
        <v>152.02386567153735</v>
      </c>
      <c r="AX93">
        <v>134.17551872890908</v>
      </c>
      <c r="AY93">
        <v>145.53303390613291</v>
      </c>
      <c r="AZ93">
        <v>126.3176482146373</v>
      </c>
      <c r="BA93">
        <v>147.55811026162701</v>
      </c>
      <c r="BB93">
        <v>141.84535576106282</v>
      </c>
      <c r="BC93">
        <v>122.70977368217427</v>
      </c>
      <c r="BD93">
        <v>151.34984824300045</v>
      </c>
      <c r="BE93">
        <v>152.75072474224726</v>
      </c>
      <c r="BF93">
        <v>135.08286702318583</v>
      </c>
      <c r="BG93">
        <v>134.56686520413496</v>
      </c>
      <c r="BH93">
        <v>155.71816493803635</v>
      </c>
      <c r="BI93">
        <v>159.8815133596072</v>
      </c>
    </row>
    <row r="94" spans="1:61" x14ac:dyDescent="0.6">
      <c r="A94" s="40" t="s">
        <v>174</v>
      </c>
      <c r="B94">
        <v>139.46794343183865</v>
      </c>
      <c r="C94">
        <v>136.89344132700353</v>
      </c>
      <c r="D94">
        <v>149.69033418793697</v>
      </c>
      <c r="E94">
        <v>141.79989921586821</v>
      </c>
      <c r="F94">
        <v>118.93659394019051</v>
      </c>
      <c r="G94">
        <v>144.96353788246051</v>
      </c>
      <c r="H94">
        <v>117.43942468939349</v>
      </c>
      <c r="I94">
        <v>118.8897049408406</v>
      </c>
      <c r="J94">
        <v>156.16757355502341</v>
      </c>
      <c r="K94">
        <v>145.7129819803522</v>
      </c>
      <c r="L94">
        <v>132.2125949675974</v>
      </c>
      <c r="M94">
        <v>107.6545531807933</v>
      </c>
      <c r="N94">
        <v>135.44333615328651</v>
      </c>
      <c r="O94">
        <v>130.60186393460026</v>
      </c>
      <c r="P94">
        <v>140.31708633893868</v>
      </c>
      <c r="Q94">
        <v>133.79076154279755</v>
      </c>
      <c r="R94">
        <v>151.16814939148026</v>
      </c>
      <c r="S94">
        <v>120.65853116411017</v>
      </c>
      <c r="T94">
        <v>131.96088094019797</v>
      </c>
      <c r="U94">
        <v>136.5945836417377</v>
      </c>
      <c r="V94">
        <v>156.3830783246085</v>
      </c>
      <c r="W94">
        <v>142.59628006158164</v>
      </c>
      <c r="X94">
        <v>135.52199380256934</v>
      </c>
      <c r="Y94">
        <v>126.57095385776483</v>
      </c>
      <c r="Z94">
        <v>124.57231423951453</v>
      </c>
      <c r="AA94">
        <v>140.10597442876315</v>
      </c>
      <c r="AB94">
        <v>148.31075350713218</v>
      </c>
      <c r="AC94">
        <v>146.78006482910132</v>
      </c>
      <c r="AD94">
        <v>128.46311438380508</v>
      </c>
      <c r="AE94">
        <v>139.30819296120899</v>
      </c>
      <c r="AF94">
        <v>134.85232148497016</v>
      </c>
      <c r="AG94">
        <v>128.15796981641324</v>
      </c>
      <c r="AH94">
        <v>148.98445261252346</v>
      </c>
      <c r="AI94">
        <v>140.06535639538197</v>
      </c>
      <c r="AJ94">
        <v>124.65151303814491</v>
      </c>
      <c r="AK94">
        <v>138.84796135727083</v>
      </c>
      <c r="AL94">
        <v>133.00579258185462</v>
      </c>
      <c r="AM94">
        <v>129.37162455756334</v>
      </c>
      <c r="AN94">
        <v>128.75151515373727</v>
      </c>
      <c r="AO94">
        <v>156.87533323699608</v>
      </c>
      <c r="AP94">
        <v>140.1839476832829</v>
      </c>
      <c r="AQ94">
        <v>118.30013864283683</v>
      </c>
      <c r="AR94">
        <v>142.6450471674907</v>
      </c>
      <c r="AS94">
        <v>137.33578317015781</v>
      </c>
      <c r="AT94">
        <v>138.18753632705193</v>
      </c>
      <c r="AU94">
        <v>137.35292487154948</v>
      </c>
      <c r="AV94">
        <v>138.38327322929399</v>
      </c>
      <c r="AW94">
        <v>146.99168605630985</v>
      </c>
      <c r="AX94">
        <v>119.50973476388026</v>
      </c>
      <c r="AY94">
        <v>144.49948640077491</v>
      </c>
      <c r="AZ94">
        <v>137.95659288490424</v>
      </c>
      <c r="BA94">
        <v>124.91015059396159</v>
      </c>
      <c r="BB94">
        <v>130.23464635381242</v>
      </c>
      <c r="BC94">
        <v>136.9566284714092</v>
      </c>
      <c r="BD94">
        <v>117.7748736202484</v>
      </c>
      <c r="BE94">
        <v>117.2413640281884</v>
      </c>
      <c r="BF94">
        <v>150.3894036480342</v>
      </c>
      <c r="BG94">
        <v>154.83921106834896</v>
      </c>
      <c r="BH94">
        <v>142.46197952644434</v>
      </c>
      <c r="BI94">
        <v>127.29633272584761</v>
      </c>
    </row>
    <row r="95" spans="1:61" x14ac:dyDescent="0.6">
      <c r="A95" s="40" t="s">
        <v>175</v>
      </c>
      <c r="B95">
        <v>127.10890405770624</v>
      </c>
      <c r="C95">
        <v>135.28267846169183</v>
      </c>
      <c r="D95">
        <v>123.64102804468712</v>
      </c>
      <c r="E95">
        <v>140.89947445000871</v>
      </c>
      <c r="F95">
        <v>112.62956195906736</v>
      </c>
      <c r="G95">
        <v>132.74742560071172</v>
      </c>
      <c r="H95">
        <v>130.00139506885898</v>
      </c>
      <c r="I95">
        <v>142.0779863158823</v>
      </c>
      <c r="J95">
        <v>156.3635332834674</v>
      </c>
      <c r="K95">
        <v>154.59591668815119</v>
      </c>
      <c r="L95">
        <v>123.4797337068012</v>
      </c>
      <c r="M95">
        <v>132.20350684178993</v>
      </c>
      <c r="N95">
        <v>130.24425971281016</v>
      </c>
      <c r="O95">
        <v>139.68252506430144</v>
      </c>
      <c r="P95">
        <v>145.94031245479709</v>
      </c>
      <c r="Q95">
        <v>119.46526502043707</v>
      </c>
      <c r="R95">
        <v>152.36937361379387</v>
      </c>
      <c r="S95">
        <v>127.42257968540071</v>
      </c>
      <c r="T95">
        <v>156.03445081552491</v>
      </c>
      <c r="U95">
        <v>140.22682581099798</v>
      </c>
      <c r="V95">
        <v>142.78822891839081</v>
      </c>
      <c r="W95">
        <v>127.33580479590455</v>
      </c>
      <c r="X95">
        <v>129.85539615812013</v>
      </c>
      <c r="Y95">
        <v>140.93956725019962</v>
      </c>
      <c r="Z95">
        <v>160.71087248320691</v>
      </c>
      <c r="AA95">
        <v>136.40489487926243</v>
      </c>
      <c r="AB95">
        <v>143.61768353893422</v>
      </c>
      <c r="AC95">
        <v>151.05068815074628</v>
      </c>
      <c r="AD95">
        <v>128.43083641683916</v>
      </c>
      <c r="AE95">
        <v>126.21274482199806</v>
      </c>
      <c r="AF95">
        <v>128.81385874180705</v>
      </c>
      <c r="AG95">
        <v>111.74385963869281</v>
      </c>
      <c r="AH95">
        <v>136.4177551343455</v>
      </c>
      <c r="AI95">
        <v>159.36391992482822</v>
      </c>
      <c r="AJ95">
        <v>147.91307240130845</v>
      </c>
      <c r="AK95">
        <v>125.05256836931221</v>
      </c>
      <c r="AL95">
        <v>154.94343006622512</v>
      </c>
      <c r="AM95">
        <v>128.45407400646945</v>
      </c>
      <c r="AN95">
        <v>127.60717527754605</v>
      </c>
      <c r="AO95">
        <v>157.46174813585822</v>
      </c>
      <c r="AP95">
        <v>151.84226231696084</v>
      </c>
      <c r="AQ95">
        <v>128.11216311575845</v>
      </c>
      <c r="AR95">
        <v>147.82765038518119</v>
      </c>
      <c r="AS95">
        <v>140.00286956189666</v>
      </c>
      <c r="AT95">
        <v>152.91924501553876</v>
      </c>
      <c r="AU95">
        <v>118.07562532823067</v>
      </c>
      <c r="AV95">
        <v>123.23522969865007</v>
      </c>
      <c r="AW95">
        <v>133.52410224371124</v>
      </c>
      <c r="AX95">
        <v>155.35788680182304</v>
      </c>
      <c r="AY95">
        <v>133.70274519303348</v>
      </c>
      <c r="AZ95">
        <v>131.51837993547088</v>
      </c>
      <c r="BA95">
        <v>127.410419741238</v>
      </c>
      <c r="BB95">
        <v>144.56260988055146</v>
      </c>
      <c r="BC95">
        <v>133.54176917829318</v>
      </c>
      <c r="BD95">
        <v>163.3437868852634</v>
      </c>
      <c r="BE95">
        <v>122.86218680429738</v>
      </c>
      <c r="BF95">
        <v>150.70584868709557</v>
      </c>
      <c r="BG95">
        <v>152.3341989062028</v>
      </c>
      <c r="BH95">
        <v>145.7207808974199</v>
      </c>
      <c r="BI95">
        <v>130.20453298423672</v>
      </c>
    </row>
    <row r="96" spans="1:61" x14ac:dyDescent="0.6">
      <c r="A96" s="40" t="s">
        <v>176</v>
      </c>
      <c r="B96">
        <v>132.28066837228835</v>
      </c>
      <c r="C96">
        <v>126.11592683725758</v>
      </c>
      <c r="D96">
        <v>157.38102138612885</v>
      </c>
      <c r="E96">
        <v>141.26377937401412</v>
      </c>
      <c r="F96">
        <v>148.23228685173672</v>
      </c>
      <c r="G96">
        <v>158.13984010065906</v>
      </c>
      <c r="H96">
        <v>152.23122136859456</v>
      </c>
      <c r="I96">
        <v>137.57366605688003</v>
      </c>
      <c r="J96">
        <v>122.90493760275422</v>
      </c>
      <c r="K96">
        <v>124.19456016260665</v>
      </c>
      <c r="L96">
        <v>136.90521928339149</v>
      </c>
      <c r="M96">
        <v>126.17523043928668</v>
      </c>
      <c r="N96">
        <v>110.78099578781985</v>
      </c>
      <c r="O96">
        <v>123.37350927310763</v>
      </c>
      <c r="P96">
        <v>114.67052263952792</v>
      </c>
      <c r="Q96">
        <v>106.90012732567266</v>
      </c>
      <c r="R96">
        <v>125.32772689638659</v>
      </c>
      <c r="S96">
        <v>115.0592588649597</v>
      </c>
      <c r="T96">
        <v>153.94052116363309</v>
      </c>
      <c r="U96">
        <v>147.71389760909369</v>
      </c>
      <c r="V96">
        <v>147.48425929184305</v>
      </c>
      <c r="W96">
        <v>154.43194843584206</v>
      </c>
      <c r="X96">
        <v>132.8225180307636</v>
      </c>
      <c r="Y96">
        <v>132.02139417018043</v>
      </c>
      <c r="Z96">
        <v>140.36115817844984</v>
      </c>
      <c r="AA96">
        <v>132.16374828090193</v>
      </c>
      <c r="AB96">
        <v>125.53867964498932</v>
      </c>
      <c r="AC96">
        <v>110.43924405868165</v>
      </c>
      <c r="AD96">
        <v>141.02656496589771</v>
      </c>
      <c r="AE96">
        <v>157.24904460995458</v>
      </c>
      <c r="AF96">
        <v>141.65929588244762</v>
      </c>
      <c r="AG96">
        <v>139.50385028266464</v>
      </c>
      <c r="AH96">
        <v>121.9799542062101</v>
      </c>
      <c r="AI96">
        <v>118.15278685872909</v>
      </c>
      <c r="AJ96">
        <v>127.81539044709643</v>
      </c>
      <c r="AK96">
        <v>128.20629126991844</v>
      </c>
      <c r="AL96">
        <v>140.53779569195467</v>
      </c>
      <c r="AM96">
        <v>131.19311734527582</v>
      </c>
      <c r="AN96">
        <v>155.02651240723208</v>
      </c>
      <c r="AO96">
        <v>131.27470356749836</v>
      </c>
      <c r="AP96">
        <v>146.1726724349428</v>
      </c>
      <c r="AQ96">
        <v>139.22573135033599</v>
      </c>
      <c r="AR96">
        <v>158.09304659825284</v>
      </c>
      <c r="AS96">
        <v>119.5050872459542</v>
      </c>
      <c r="AT96">
        <v>157.11885044339579</v>
      </c>
      <c r="AU96">
        <v>133.63112248526886</v>
      </c>
      <c r="AV96">
        <v>150.70584868709557</v>
      </c>
      <c r="AW96">
        <v>132.59915067948168</v>
      </c>
      <c r="AX96">
        <v>133.47436425220803</v>
      </c>
      <c r="AY96">
        <v>135.20602624822641</v>
      </c>
      <c r="AZ96">
        <v>128.5981470621773</v>
      </c>
      <c r="BA96">
        <v>133.18505626131082</v>
      </c>
      <c r="BB96">
        <v>127.08413851697696</v>
      </c>
      <c r="BC96">
        <v>142.06999640492722</v>
      </c>
      <c r="BD96">
        <v>135.72000671530259</v>
      </c>
      <c r="BE96">
        <v>151.36433194612619</v>
      </c>
      <c r="BF96">
        <v>150.83963990519987</v>
      </c>
      <c r="BG96">
        <v>151.64830802433426</v>
      </c>
      <c r="BH96">
        <v>119.39462911442388</v>
      </c>
      <c r="BI96">
        <v>125.63124801573576</v>
      </c>
    </row>
    <row r="97" spans="1:61" x14ac:dyDescent="0.6">
      <c r="A97" s="40" t="s">
        <v>177</v>
      </c>
      <c r="B97">
        <v>140.42181465384783</v>
      </c>
      <c r="C97">
        <v>168.85396053595468</v>
      </c>
      <c r="D97">
        <v>143.15891622146592</v>
      </c>
      <c r="E97">
        <v>163.90543624339625</v>
      </c>
      <c r="F97">
        <v>147.13034761854215</v>
      </c>
      <c r="G97">
        <v>139.12275381272775</v>
      </c>
      <c r="H97">
        <v>130.91531673609279</v>
      </c>
      <c r="I97">
        <v>108.70540154911578</v>
      </c>
      <c r="J97">
        <v>106.97537891729735</v>
      </c>
      <c r="K97">
        <v>119.77766735554906</v>
      </c>
      <c r="L97">
        <v>129.6139958006388</v>
      </c>
      <c r="M97">
        <v>145.38904043121147</v>
      </c>
      <c r="N97">
        <v>146.37674940360012</v>
      </c>
      <c r="O97">
        <v>133.64546294297907</v>
      </c>
      <c r="P97">
        <v>151.78601461712969</v>
      </c>
      <c r="Q97">
        <v>160.95254341536202</v>
      </c>
      <c r="R97">
        <v>143.4136065702769</v>
      </c>
      <c r="S97">
        <v>149.56007635674905</v>
      </c>
      <c r="T97">
        <v>152.97253231011564</v>
      </c>
      <c r="U97">
        <v>143.02939053351292</v>
      </c>
      <c r="V97">
        <v>145.1417192632216</v>
      </c>
      <c r="W97">
        <v>146.58012606133707</v>
      </c>
      <c r="X97">
        <v>118.61932126095053</v>
      </c>
      <c r="Y97">
        <v>124.53573891008273</v>
      </c>
      <c r="Z97">
        <v>145.67013568495167</v>
      </c>
      <c r="AA97">
        <v>141.15733211411862</v>
      </c>
      <c r="AB97">
        <v>159.02522409788799</v>
      </c>
      <c r="AC97">
        <v>155.00448444555514</v>
      </c>
      <c r="AD97">
        <v>119.28073309292085</v>
      </c>
      <c r="AE97">
        <v>120.26037257356802</v>
      </c>
      <c r="AF97">
        <v>123.06753706553718</v>
      </c>
      <c r="AG97">
        <v>135.44226977074868</v>
      </c>
      <c r="AH97">
        <v>146.59094904828817</v>
      </c>
      <c r="AI97">
        <v>133.45446905560675</v>
      </c>
      <c r="AJ97">
        <v>114.70490153925493</v>
      </c>
      <c r="AK97">
        <v>122.99884293071227</v>
      </c>
      <c r="AL97">
        <v>139.44293914875016</v>
      </c>
      <c r="AM97">
        <v>154.24063622532412</v>
      </c>
      <c r="AN97">
        <v>141.5801289161318</v>
      </c>
      <c r="AO97">
        <v>145.20140485302545</v>
      </c>
      <c r="AP97">
        <v>148.47481725638499</v>
      </c>
      <c r="AQ97">
        <v>126.50580902601359</v>
      </c>
      <c r="AR97">
        <v>131.98828856303589</v>
      </c>
      <c r="AS97">
        <v>100.04599335417151</v>
      </c>
      <c r="AT97">
        <v>134.01137539886986</v>
      </c>
      <c r="AU97">
        <v>126.35342773620505</v>
      </c>
      <c r="AV97">
        <v>161.23508703941479</v>
      </c>
      <c r="AW97">
        <v>157.00228050746955</v>
      </c>
      <c r="AX97">
        <v>117.4706203576643</v>
      </c>
      <c r="AY97">
        <v>128.01104776855209</v>
      </c>
      <c r="AZ97">
        <v>149.94273261009948</v>
      </c>
      <c r="BA97">
        <v>123.43870185333071</v>
      </c>
      <c r="BB97">
        <v>139.38314214584534</v>
      </c>
      <c r="BC97">
        <v>173.48645360954106</v>
      </c>
      <c r="BD97">
        <v>137.84605517258751</v>
      </c>
      <c r="BE97">
        <v>153.58737346588168</v>
      </c>
      <c r="BF97">
        <v>131.05275275421445</v>
      </c>
      <c r="BG97">
        <v>149.65324954147218</v>
      </c>
      <c r="BH97">
        <v>116.98880644445308</v>
      </c>
      <c r="BI97">
        <v>174.82493877224624</v>
      </c>
    </row>
    <row r="98" spans="1:61" x14ac:dyDescent="0.6">
      <c r="A98" s="40" t="s">
        <v>178</v>
      </c>
      <c r="B98">
        <v>125.71741809125524</v>
      </c>
      <c r="C98">
        <v>158.55773472622968</v>
      </c>
      <c r="D98">
        <v>128.66088855417911</v>
      </c>
      <c r="E98">
        <v>130.18164555006661</v>
      </c>
      <c r="F98">
        <v>144.61842784413602</v>
      </c>
      <c r="G98">
        <v>138.42309545481112</v>
      </c>
      <c r="H98">
        <v>154.69784375937888</v>
      </c>
      <c r="I98">
        <v>113.98300830961671</v>
      </c>
      <c r="J98">
        <v>112.49694853660185</v>
      </c>
      <c r="K98">
        <v>152.86213784321444</v>
      </c>
      <c r="L98">
        <v>109.30614098953083</v>
      </c>
      <c r="M98">
        <v>164.58104528766125</v>
      </c>
      <c r="N98">
        <v>131.43039541802136</v>
      </c>
      <c r="O98">
        <v>144.51680317989667</v>
      </c>
      <c r="P98">
        <v>129.49927213895717</v>
      </c>
      <c r="Q98">
        <v>148.47481725638499</v>
      </c>
      <c r="R98">
        <v>122.20835106319282</v>
      </c>
      <c r="S98">
        <v>115.89027326891664</v>
      </c>
      <c r="T98">
        <v>131.64188931597164</v>
      </c>
      <c r="U98">
        <v>158.72039785364177</v>
      </c>
      <c r="V98">
        <v>140.22022060572635</v>
      </c>
      <c r="W98">
        <v>141.88517798657995</v>
      </c>
      <c r="X98">
        <v>127.42394847492687</v>
      </c>
      <c r="Y98">
        <v>134.8013738655136</v>
      </c>
      <c r="Z98">
        <v>137.32828666007845</v>
      </c>
      <c r="AA98">
        <v>145.65975835040445</v>
      </c>
      <c r="AB98">
        <v>122.18215306830825</v>
      </c>
      <c r="AC98">
        <v>166.26879460574128</v>
      </c>
      <c r="AD98">
        <v>148.2885027192533</v>
      </c>
      <c r="AE98">
        <v>128.43858758543502</v>
      </c>
      <c r="AF98">
        <v>110.83039954002015</v>
      </c>
      <c r="AG98">
        <v>154.31630163703812</v>
      </c>
      <c r="AH98">
        <v>121.83250692515867</v>
      </c>
      <c r="AI98">
        <v>141.75336037197849</v>
      </c>
      <c r="AJ98">
        <v>146.91996785160154</v>
      </c>
      <c r="AK98">
        <v>119.37807631085161</v>
      </c>
      <c r="AL98">
        <v>145.86167072167154</v>
      </c>
      <c r="AM98">
        <v>149.88702605961589</v>
      </c>
      <c r="AN98">
        <v>125.69071077933768</v>
      </c>
      <c r="AO98">
        <v>151.47173417545855</v>
      </c>
      <c r="AP98">
        <v>149.84452991967555</v>
      </c>
      <c r="AQ98">
        <v>149.98548340855632</v>
      </c>
      <c r="AR98">
        <v>149.01227405545069</v>
      </c>
      <c r="AS98">
        <v>124.13748482259689</v>
      </c>
      <c r="AT98">
        <v>145.98105781743652</v>
      </c>
      <c r="AU98">
        <v>140.05001321976306</v>
      </c>
      <c r="AV98">
        <v>126.37771579221589</v>
      </c>
      <c r="AW98">
        <v>170.74683728907257</v>
      </c>
      <c r="AX98">
        <v>136.82702320266981</v>
      </c>
      <c r="AY98">
        <v>137.40756503949524</v>
      </c>
      <c r="AZ98">
        <v>138.56635678649764</v>
      </c>
      <c r="BA98">
        <v>145.12016878626309</v>
      </c>
      <c r="BB98">
        <v>130.15751665562857</v>
      </c>
      <c r="BC98">
        <v>152.78507180965971</v>
      </c>
      <c r="BD98">
        <v>141.12489498557989</v>
      </c>
      <c r="BE98">
        <v>130.58282821049215</v>
      </c>
      <c r="BF98">
        <v>128.24277110240655</v>
      </c>
      <c r="BG98">
        <v>113.92908436874859</v>
      </c>
      <c r="BH98">
        <v>159.46419171569869</v>
      </c>
      <c r="BI98">
        <v>147.35992227116367</v>
      </c>
    </row>
    <row r="99" spans="1:61" x14ac:dyDescent="0.6">
      <c r="A99" s="40" t="s">
        <v>179</v>
      </c>
      <c r="B99">
        <v>136.72848627294297</v>
      </c>
      <c r="C99">
        <v>112.00653989845887</v>
      </c>
      <c r="D99">
        <v>153.15661858522799</v>
      </c>
      <c r="E99">
        <v>141.46954345534323</v>
      </c>
      <c r="F99">
        <v>109.63923432910815</v>
      </c>
      <c r="G99">
        <v>113.24857314804103</v>
      </c>
      <c r="H99">
        <v>130.83990598289529</v>
      </c>
      <c r="I99">
        <v>158.01677637256216</v>
      </c>
      <c r="J99">
        <v>147.73688054020749</v>
      </c>
      <c r="K99">
        <v>143.75091769153369</v>
      </c>
      <c r="L99">
        <v>156.29687641677447</v>
      </c>
      <c r="M99">
        <v>112.50681655411609</v>
      </c>
      <c r="N99">
        <v>144.73792635300197</v>
      </c>
      <c r="O99">
        <v>140.51347580362926</v>
      </c>
      <c r="P99">
        <v>142.83608880333486</v>
      </c>
      <c r="Q99">
        <v>137.2372303242737</v>
      </c>
      <c r="R99">
        <v>144.37000846129376</v>
      </c>
      <c r="S99">
        <v>159.75221049785614</v>
      </c>
      <c r="T99">
        <v>123.51382611569716</v>
      </c>
      <c r="U99">
        <v>147.70960024662782</v>
      </c>
      <c r="V99">
        <v>124.06216956634307</v>
      </c>
      <c r="W99">
        <v>143.21559365754365</v>
      </c>
      <c r="X99">
        <v>135.49829464437789</v>
      </c>
      <c r="Y99">
        <v>146.75956481852336</v>
      </c>
      <c r="Z99">
        <v>104.48418197967112</v>
      </c>
      <c r="AA99">
        <v>156.67778189282399</v>
      </c>
      <c r="AB99">
        <v>129.8273200566764</v>
      </c>
      <c r="AC99">
        <v>159.74017788295168</v>
      </c>
      <c r="AD99">
        <v>144.9195137914212</v>
      </c>
      <c r="AE99">
        <v>139.37010681303218</v>
      </c>
      <c r="AF99">
        <v>130.49347490351647</v>
      </c>
      <c r="AG99">
        <v>130.19730704883114</v>
      </c>
      <c r="AH99">
        <v>136.83666839398211</v>
      </c>
      <c r="AI99">
        <v>125.61335825495189</v>
      </c>
      <c r="AJ99">
        <v>140.11803887598217</v>
      </c>
      <c r="AK99">
        <v>137.56508724810556</v>
      </c>
      <c r="AL99">
        <v>123.04643224098254</v>
      </c>
      <c r="AM99">
        <v>138.77885340235662</v>
      </c>
      <c r="AN99">
        <v>119.43238223949447</v>
      </c>
      <c r="AO99">
        <v>143.81956407788675</v>
      </c>
      <c r="AP99">
        <v>134.32837750343606</v>
      </c>
      <c r="AQ99">
        <v>140.7593963497784</v>
      </c>
      <c r="AR99">
        <v>151.16814939148026</v>
      </c>
      <c r="AS99">
        <v>132.98906470055226</v>
      </c>
      <c r="AT99">
        <v>142.89337105338927</v>
      </c>
      <c r="AU99">
        <v>139.93824996333569</v>
      </c>
      <c r="AV99">
        <v>144.06421133145341</v>
      </c>
      <c r="AW99">
        <v>156.18673660838977</v>
      </c>
      <c r="AX99">
        <v>140.92508354707388</v>
      </c>
      <c r="AY99">
        <v>154.63612090144306</v>
      </c>
      <c r="AZ99">
        <v>114.87450411124155</v>
      </c>
      <c r="BA99">
        <v>140.96409404856968</v>
      </c>
      <c r="BB99">
        <v>115.53986315021757</v>
      </c>
      <c r="BC99">
        <v>124.56435616087401</v>
      </c>
      <c r="BD99">
        <v>133.94341340727988</v>
      </c>
      <c r="BE99">
        <v>130.85878254543059</v>
      </c>
      <c r="BF99">
        <v>119.36387909855694</v>
      </c>
      <c r="BG99">
        <v>147.59516307577724</v>
      </c>
      <c r="BH99">
        <v>140.31487399307662</v>
      </c>
      <c r="BI99">
        <v>145.02026306701009</v>
      </c>
    </row>
    <row r="100" spans="1:61" x14ac:dyDescent="0.6">
      <c r="A100" s="40" t="s">
        <v>180</v>
      </c>
      <c r="B100">
        <v>154.01424480415881</v>
      </c>
      <c r="C100">
        <v>134.67659119243035</v>
      </c>
      <c r="D100">
        <v>116.55696926510427</v>
      </c>
      <c r="E100">
        <v>135.52952214496327</v>
      </c>
      <c r="F100">
        <v>137.29828470360371</v>
      </c>
      <c r="G100">
        <v>155.3857719093794</v>
      </c>
      <c r="H100">
        <v>114.10218849533703</v>
      </c>
      <c r="I100">
        <v>123.38038505305303</v>
      </c>
      <c r="J100">
        <v>169.16082404833287</v>
      </c>
      <c r="K100">
        <v>114.90060660918243</v>
      </c>
      <c r="L100">
        <v>141.01093529944774</v>
      </c>
      <c r="M100">
        <v>111.06621332629584</v>
      </c>
      <c r="N100">
        <v>156.9223813979188</v>
      </c>
      <c r="O100">
        <v>118.10230080783367</v>
      </c>
      <c r="P100">
        <v>145.54076915857149</v>
      </c>
      <c r="Q100">
        <v>158.40825017704628</v>
      </c>
      <c r="R100">
        <v>148.3910982690868</v>
      </c>
      <c r="S100">
        <v>143.96586539561395</v>
      </c>
      <c r="T100">
        <v>133.56384488844196</v>
      </c>
      <c r="U100">
        <v>121.91313817794435</v>
      </c>
      <c r="V100">
        <v>137.2050956027233</v>
      </c>
      <c r="W100">
        <v>139.42227997659938</v>
      </c>
      <c r="X100">
        <v>145.50338210511836</v>
      </c>
      <c r="Y100">
        <v>126.85434103815351</v>
      </c>
      <c r="Z100">
        <v>123.94849637104198</v>
      </c>
      <c r="AA100">
        <v>126.74821210140362</v>
      </c>
      <c r="AB100">
        <v>122.13704667857382</v>
      </c>
      <c r="AC100">
        <v>136.89129264577059</v>
      </c>
      <c r="AD100">
        <v>143.17072601016844</v>
      </c>
      <c r="AE100">
        <v>135.48966808713158</v>
      </c>
      <c r="AF100">
        <v>143.22387005932978</v>
      </c>
      <c r="AG100">
        <v>130.31397248170106</v>
      </c>
      <c r="AH100">
        <v>164.83150193863548</v>
      </c>
      <c r="AI100">
        <v>130.89059894383536</v>
      </c>
      <c r="AJ100">
        <v>133.6752102409373</v>
      </c>
      <c r="AK100">
        <v>150.49639205727726</v>
      </c>
      <c r="AL100">
        <v>154.71691131580155</v>
      </c>
      <c r="AM100">
        <v>128.96332737483317</v>
      </c>
      <c r="AN100">
        <v>114.44215761485975</v>
      </c>
      <c r="AO100">
        <v>135.41748831386212</v>
      </c>
      <c r="AP100">
        <v>120.42987964861095</v>
      </c>
      <c r="AQ100">
        <v>99.456204229965806</v>
      </c>
      <c r="AR100">
        <v>148.18062300520251</v>
      </c>
      <c r="AS100">
        <v>134.06832340962137</v>
      </c>
      <c r="AT100">
        <v>124.06710357510019</v>
      </c>
      <c r="AU100">
        <v>143.1447508414858</v>
      </c>
      <c r="AV100">
        <v>125.7765943640261</v>
      </c>
      <c r="AW100">
        <v>107.12320818612352</v>
      </c>
      <c r="AX100">
        <v>132.15009221795481</v>
      </c>
      <c r="AY100">
        <v>132.28066837228835</v>
      </c>
      <c r="AZ100">
        <v>144.4217359724571</v>
      </c>
      <c r="BA100">
        <v>144.46983459976036</v>
      </c>
      <c r="BB100">
        <v>117.38527792232344</v>
      </c>
      <c r="BC100">
        <v>121.54818069149042</v>
      </c>
      <c r="BD100">
        <v>157.0201066036243</v>
      </c>
      <c r="BE100">
        <v>143.12590611126507</v>
      </c>
      <c r="BF100">
        <v>144.27667611499783</v>
      </c>
      <c r="BG100">
        <v>137.35505763662513</v>
      </c>
      <c r="BH100">
        <v>148.10126504499931</v>
      </c>
      <c r="BI100">
        <v>118.70014350762358</v>
      </c>
    </row>
    <row r="101" spans="1:61" x14ac:dyDescent="0.6">
      <c r="A101" s="40" t="s">
        <v>181</v>
      </c>
      <c r="B101">
        <v>134.95738403918222</v>
      </c>
      <c r="C101">
        <v>107.30847225687467</v>
      </c>
      <c r="D101">
        <v>141.73860609417898</v>
      </c>
      <c r="E101">
        <v>144.96982476458652</v>
      </c>
      <c r="F101">
        <v>130.69681972893886</v>
      </c>
      <c r="G101">
        <v>135.97899442657945</v>
      </c>
      <c r="H101">
        <v>158.38074705726467</v>
      </c>
      <c r="I101">
        <v>151.26501512469258</v>
      </c>
      <c r="J101">
        <v>143.66683263261802</v>
      </c>
      <c r="K101">
        <v>137.89326249508304</v>
      </c>
      <c r="L101">
        <v>129.31440597213805</v>
      </c>
      <c r="M101">
        <v>138.70544808497652</v>
      </c>
      <c r="N101">
        <v>129.92970869646524</v>
      </c>
      <c r="O101">
        <v>131.97686076210812</v>
      </c>
      <c r="P101">
        <v>163.29985829116777</v>
      </c>
      <c r="Q101">
        <v>116.53516412962927</v>
      </c>
      <c r="R101">
        <v>146.47616172197741</v>
      </c>
      <c r="S101">
        <v>156.36633452714887</v>
      </c>
      <c r="T101">
        <v>150.82391474180622</v>
      </c>
      <c r="U101">
        <v>126.86408172640949</v>
      </c>
      <c r="V101">
        <v>149.01074610435171</v>
      </c>
      <c r="W101">
        <v>140.30166358253337</v>
      </c>
      <c r="X101">
        <v>155.47490239015315</v>
      </c>
      <c r="Y101">
        <v>155.14492861740291</v>
      </c>
      <c r="Z101">
        <v>143.72927171763149</v>
      </c>
      <c r="AA101">
        <v>148.53937319031684</v>
      </c>
      <c r="AB101">
        <v>129.33433300105389</v>
      </c>
      <c r="AC101">
        <v>126.18245637469226</v>
      </c>
      <c r="AD101">
        <v>163.15737685118802</v>
      </c>
      <c r="AE101">
        <v>127.87240212247707</v>
      </c>
      <c r="AF101">
        <v>153.6220070241252</v>
      </c>
      <c r="AG101">
        <v>146.30449004954426</v>
      </c>
      <c r="AH101">
        <v>149.18340457853628</v>
      </c>
      <c r="AI101">
        <v>138.35099526232807</v>
      </c>
      <c r="AJ101">
        <v>136.16682099865284</v>
      </c>
      <c r="AK101">
        <v>123.23004103137646</v>
      </c>
      <c r="AL101">
        <v>134.85666659590788</v>
      </c>
      <c r="AM101">
        <v>140.41738996212371</v>
      </c>
      <c r="AN101">
        <v>143.68122083880007</v>
      </c>
      <c r="AO101">
        <v>143.90169144945685</v>
      </c>
      <c r="AP101">
        <v>138.55235056809033</v>
      </c>
      <c r="AQ101">
        <v>151.44251211069059</v>
      </c>
      <c r="AR101">
        <v>132.22734924539691</v>
      </c>
      <c r="AS101">
        <v>154.19269675959367</v>
      </c>
      <c r="AT101">
        <v>135.97791212788434</v>
      </c>
      <c r="AU101">
        <v>141.53721895610215</v>
      </c>
      <c r="AV101">
        <v>155.37561740103411</v>
      </c>
      <c r="AW101">
        <v>102.93127434607595</v>
      </c>
      <c r="AX101">
        <v>152.02574377809651</v>
      </c>
      <c r="AY101">
        <v>134.48308255220763</v>
      </c>
      <c r="AZ101">
        <v>115.59174982295372</v>
      </c>
      <c r="BA101">
        <v>136.33628032522392</v>
      </c>
      <c r="BB101">
        <v>144.03624664311064</v>
      </c>
      <c r="BC101">
        <v>153.11918378330301</v>
      </c>
      <c r="BD101">
        <v>145.98632606549654</v>
      </c>
      <c r="BE101">
        <v>149.81031018152134</v>
      </c>
      <c r="BF101">
        <v>130.60423544203513</v>
      </c>
      <c r="BG101">
        <v>147.86089923774125</v>
      </c>
      <c r="BH101">
        <v>133.02697698719567</v>
      </c>
      <c r="BI101">
        <v>136.00582906775526</v>
      </c>
    </row>
    <row r="102" spans="1:61" x14ac:dyDescent="0.6">
      <c r="A102" s="40" t="s">
        <v>182</v>
      </c>
      <c r="B102">
        <v>136.37702568786335</v>
      </c>
      <c r="C102">
        <v>127.11577983765164</v>
      </c>
      <c r="D102">
        <v>132.82363216177328</v>
      </c>
      <c r="E102">
        <v>151.64830802433426</v>
      </c>
      <c r="F102">
        <v>149.45630301127676</v>
      </c>
      <c r="G102">
        <v>121.6149648874416</v>
      </c>
      <c r="H102">
        <v>119.79361534514464</v>
      </c>
      <c r="I102">
        <v>124.64677002327517</v>
      </c>
      <c r="J102">
        <v>164.1260978479404</v>
      </c>
      <c r="K102">
        <v>166.50142516056076</v>
      </c>
      <c r="L102">
        <v>116.58803760411683</v>
      </c>
      <c r="M102">
        <v>130.98587306131958</v>
      </c>
      <c r="N102">
        <v>149.5344513435266</v>
      </c>
      <c r="O102">
        <v>137.01981561581488</v>
      </c>
      <c r="P102">
        <v>148.13796770368936</v>
      </c>
      <c r="Q102">
        <v>125.52667886239942</v>
      </c>
      <c r="R102">
        <v>143.67281710775569</v>
      </c>
      <c r="S102">
        <v>150.78909018967533</v>
      </c>
      <c r="T102">
        <v>146.30449004954426</v>
      </c>
      <c r="U102">
        <v>106.97537891729735</v>
      </c>
      <c r="V102">
        <v>132.50677330262261</v>
      </c>
      <c r="W102">
        <v>150.67302957078209</v>
      </c>
      <c r="X102">
        <v>127.35753035059315</v>
      </c>
      <c r="Y102">
        <v>157.37796548393089</v>
      </c>
      <c r="Z102">
        <v>147.10115738608874</v>
      </c>
      <c r="AA102">
        <v>127.74220795591827</v>
      </c>
      <c r="AB102">
        <v>130.84697275672806</v>
      </c>
      <c r="AC102">
        <v>130.36913788283709</v>
      </c>
      <c r="AD102">
        <v>142.80688265472418</v>
      </c>
      <c r="AE102">
        <v>131.82007069673273</v>
      </c>
      <c r="AF102">
        <v>143.29961505183019</v>
      </c>
      <c r="AG102">
        <v>129.29697777991532</v>
      </c>
      <c r="AH102">
        <v>154.05244358163327</v>
      </c>
      <c r="AI102">
        <v>146.74727754510241</v>
      </c>
      <c r="AJ102">
        <v>142.11919324708288</v>
      </c>
      <c r="AK102">
        <v>140.35784761773539</v>
      </c>
      <c r="AL102">
        <v>123.03236235794611</v>
      </c>
      <c r="AM102">
        <v>160.7649874179624</v>
      </c>
      <c r="AN102">
        <v>131.41648469655775</v>
      </c>
      <c r="AO102">
        <v>140.74828687199624</v>
      </c>
      <c r="AP102">
        <v>146.20189449971076</v>
      </c>
      <c r="AQ102">
        <v>134.70374415675178</v>
      </c>
      <c r="AR102">
        <v>158.31561814167071</v>
      </c>
      <c r="AS102">
        <v>138.17247964226408</v>
      </c>
      <c r="AT102">
        <v>136.47992364468519</v>
      </c>
      <c r="AU102">
        <v>146.85127371677663</v>
      </c>
      <c r="AV102">
        <v>162.67034243838862</v>
      </c>
      <c r="AW102">
        <v>137.12261807569303</v>
      </c>
      <c r="AX102">
        <v>123.77045823569642</v>
      </c>
      <c r="AY102">
        <v>138.95173470274312</v>
      </c>
      <c r="AZ102">
        <v>114.39498212467879</v>
      </c>
      <c r="BA102">
        <v>143.19787897448987</v>
      </c>
      <c r="BB102">
        <v>150.21782747254474</v>
      </c>
      <c r="BC102">
        <v>148.73148120869882</v>
      </c>
      <c r="BD102">
        <v>142.4446468311653</v>
      </c>
      <c r="BE102">
        <v>109.63923432910815</v>
      </c>
      <c r="BF102">
        <v>156.14570475491928</v>
      </c>
      <c r="BG102">
        <v>129.73312823788729</v>
      </c>
      <c r="BH102">
        <v>125.89580638206098</v>
      </c>
      <c r="BI102">
        <v>112.53151843021624</v>
      </c>
    </row>
    <row r="103" spans="1:61" x14ac:dyDescent="0.6">
      <c r="A103" s="40" t="s">
        <v>183</v>
      </c>
      <c r="B103">
        <v>106.25304003525525</v>
      </c>
      <c r="C103">
        <v>149.45630301127676</v>
      </c>
      <c r="D103">
        <v>137.54366410040529</v>
      </c>
      <c r="E103">
        <v>150.12777385464869</v>
      </c>
      <c r="F103">
        <v>172.49634129740298</v>
      </c>
      <c r="G103">
        <v>141.90111006001825</v>
      </c>
      <c r="H103">
        <v>134.32619698988856</v>
      </c>
      <c r="I103">
        <v>158.58931238227524</v>
      </c>
      <c r="J103">
        <v>125.40186435700161</v>
      </c>
      <c r="K103">
        <v>123.82059413113166</v>
      </c>
      <c r="L103">
        <v>155.08062734198757</v>
      </c>
      <c r="M103">
        <v>137.20831066649407</v>
      </c>
      <c r="N103">
        <v>145.26760015115724</v>
      </c>
      <c r="O103">
        <v>129.28823980956804</v>
      </c>
      <c r="P103">
        <v>137.44612988858717</v>
      </c>
      <c r="Q103">
        <v>149.93783043365693</v>
      </c>
      <c r="R103">
        <v>125.33227891736897</v>
      </c>
      <c r="S103">
        <v>158.13315531460103</v>
      </c>
      <c r="T103">
        <v>126.49164364603348</v>
      </c>
      <c r="U103">
        <v>116.37482476118021</v>
      </c>
      <c r="V103">
        <v>130.58758714151918</v>
      </c>
      <c r="W103">
        <v>153.12749201740371</v>
      </c>
      <c r="X103">
        <v>148.26777988247341</v>
      </c>
      <c r="Y103">
        <v>130.73236050814739</v>
      </c>
      <c r="Z103">
        <v>133.60245748600573</v>
      </c>
      <c r="AA103">
        <v>105.08874129783362</v>
      </c>
      <c r="AB103">
        <v>135.33553602002212</v>
      </c>
      <c r="AC103">
        <v>137.31864146876615</v>
      </c>
      <c r="AD103">
        <v>124.71775608474854</v>
      </c>
      <c r="AE103">
        <v>120.60973222588655</v>
      </c>
      <c r="AF103">
        <v>130.92709469248075</v>
      </c>
      <c r="AG103">
        <v>133.88963271182729</v>
      </c>
      <c r="AH103">
        <v>131.91972175746923</v>
      </c>
      <c r="AI103">
        <v>136.2612197274866</v>
      </c>
      <c r="AJ103">
        <v>124.57864887011237</v>
      </c>
      <c r="AK103">
        <v>137.16439798855572</v>
      </c>
      <c r="AL103">
        <v>147.04150362859946</v>
      </c>
      <c r="AM103">
        <v>127.1432511251187</v>
      </c>
      <c r="AN103">
        <v>154.60065970302094</v>
      </c>
      <c r="AO103">
        <v>141.59594957646914</v>
      </c>
      <c r="AP103">
        <v>161.6077797783073</v>
      </c>
      <c r="AQ103">
        <v>178.22310201637447</v>
      </c>
      <c r="AR103">
        <v>133.62781192455441</v>
      </c>
      <c r="AS103">
        <v>128.1749523562321</v>
      </c>
      <c r="AT103">
        <v>111.65619344438892</v>
      </c>
      <c r="AU103">
        <v>134.1339775584056</v>
      </c>
      <c r="AV103">
        <v>135.14338025316829</v>
      </c>
      <c r="AW103">
        <v>137.56508724810556</v>
      </c>
      <c r="AX103">
        <v>128.38170323931263</v>
      </c>
      <c r="AY103">
        <v>132.25798784816288</v>
      </c>
      <c r="AZ103">
        <v>148.44336692959769</v>
      </c>
      <c r="BA103">
        <v>136.17003606242361</v>
      </c>
      <c r="BB103">
        <v>143.46001808490837</v>
      </c>
      <c r="BC103">
        <v>134.30109720985638</v>
      </c>
      <c r="BD103">
        <v>130.72998900071252</v>
      </c>
      <c r="BE103">
        <v>120.5884682397591</v>
      </c>
      <c r="BF103">
        <v>159.53040292998776</v>
      </c>
      <c r="BG103">
        <v>125.0448649491882</v>
      </c>
      <c r="BH103">
        <v>145.49308435135754</v>
      </c>
      <c r="BI103">
        <v>133.21061760990415</v>
      </c>
    </row>
    <row r="104" spans="1:61" x14ac:dyDescent="0.6">
      <c r="A104" s="40" t="s">
        <v>184</v>
      </c>
      <c r="B104">
        <v>148.67074515251443</v>
      </c>
      <c r="C104">
        <v>131.42690977957682</v>
      </c>
      <c r="D104">
        <v>111.29502400336787</v>
      </c>
      <c r="E104">
        <v>142.00599753650022</v>
      </c>
      <c r="F104">
        <v>130.6434369374183</v>
      </c>
      <c r="G104">
        <v>144.73792635300197</v>
      </c>
      <c r="H104">
        <v>152.74467660248047</v>
      </c>
      <c r="I104">
        <v>112.16302755684592</v>
      </c>
      <c r="J104">
        <v>130.24908230846631</v>
      </c>
      <c r="K104">
        <v>135.60165416976088</v>
      </c>
      <c r="L104">
        <v>141.69552105641924</v>
      </c>
      <c r="M104">
        <v>124.81188423890853</v>
      </c>
      <c r="N104">
        <v>119.05656993377488</v>
      </c>
      <c r="O104">
        <v>143.16009401710471</v>
      </c>
      <c r="P104">
        <v>132.94106157019269</v>
      </c>
      <c r="Q104">
        <v>138.26387021737173</v>
      </c>
      <c r="R104">
        <v>162.48291377024725</v>
      </c>
      <c r="S104">
        <v>126.12028786435258</v>
      </c>
      <c r="T104">
        <v>148.32412307924824</v>
      </c>
      <c r="U104">
        <v>144.82167717261473</v>
      </c>
      <c r="V104">
        <v>142.19598870596383</v>
      </c>
      <c r="W104">
        <v>134.54728833067929</v>
      </c>
      <c r="X104">
        <v>148.77111244032858</v>
      </c>
      <c r="Y104">
        <v>139.55502072832314</v>
      </c>
      <c r="Z104">
        <v>157.95088348141871</v>
      </c>
      <c r="AA104">
        <v>131.89339643332642</v>
      </c>
      <c r="AB104">
        <v>135.01364765517064</v>
      </c>
      <c r="AC104">
        <v>162.99948857096024</v>
      </c>
      <c r="AD104">
        <v>160.30736606381834</v>
      </c>
      <c r="AE104">
        <v>119.81411535572261</v>
      </c>
      <c r="AF104">
        <v>135.65654899622314</v>
      </c>
      <c r="AG104">
        <v>164.26743332459591</v>
      </c>
      <c r="AH104">
        <v>118.94152794894762</v>
      </c>
      <c r="AI104">
        <v>121.89973677351372</v>
      </c>
      <c r="AJ104">
        <v>116.42855770816095</v>
      </c>
      <c r="AK104">
        <v>144.76915385358734</v>
      </c>
      <c r="AL104">
        <v>125.2669908402022</v>
      </c>
      <c r="AM104">
        <v>154.43194843584206</v>
      </c>
      <c r="AN104">
        <v>142.3212488637655</v>
      </c>
      <c r="AO104">
        <v>134.07489678257843</v>
      </c>
      <c r="AP104">
        <v>157.0828480956261</v>
      </c>
      <c r="AQ104">
        <v>145.09861830930458</v>
      </c>
      <c r="AR104">
        <v>140.98527845391072</v>
      </c>
      <c r="AS104">
        <v>158.34643182216678</v>
      </c>
      <c r="AT104">
        <v>159.80855369463097</v>
      </c>
      <c r="AU104">
        <v>135.55751866562059</v>
      </c>
      <c r="AV104">
        <v>128.95196323853452</v>
      </c>
      <c r="AW104">
        <v>127.90152869030135</v>
      </c>
      <c r="AX104">
        <v>160.54623575229198</v>
      </c>
      <c r="AY104">
        <v>141.30419049735065</v>
      </c>
      <c r="AZ104">
        <v>88.178906485438347</v>
      </c>
      <c r="BA104">
        <v>129.15202933555702</v>
      </c>
      <c r="BB104">
        <v>159.33711711596698</v>
      </c>
      <c r="BC104">
        <v>137.95229552243836</v>
      </c>
      <c r="BD104">
        <v>129.0716845736024</v>
      </c>
      <c r="BE104">
        <v>136.66636551107513</v>
      </c>
      <c r="BF104">
        <v>159.02522409788799</v>
      </c>
      <c r="BG104">
        <v>132.21487097808858</v>
      </c>
      <c r="BH104">
        <v>130.55901763919974</v>
      </c>
      <c r="BI104">
        <v>139.43423301071743</v>
      </c>
    </row>
    <row r="105" spans="1:61" x14ac:dyDescent="0.6">
      <c r="A105" s="40" t="s">
        <v>185</v>
      </c>
      <c r="B105">
        <v>139.68580379270134</v>
      </c>
      <c r="C105">
        <v>138.31656861412921</v>
      </c>
      <c r="D105">
        <v>138.58251168613788</v>
      </c>
      <c r="E105">
        <v>150.31513885816094</v>
      </c>
      <c r="F105">
        <v>140.92508354707388</v>
      </c>
      <c r="G105">
        <v>125.35347923886729</v>
      </c>
      <c r="H105">
        <v>140.75493982573971</v>
      </c>
      <c r="I105">
        <v>133.21617234879523</v>
      </c>
      <c r="J105">
        <v>157.69195943477098</v>
      </c>
      <c r="K105">
        <v>135.21575102032511</v>
      </c>
      <c r="L105">
        <v>137.53293661039788</v>
      </c>
      <c r="M105">
        <v>156.21965122164693</v>
      </c>
      <c r="N105">
        <v>109.2299980930984</v>
      </c>
      <c r="O105">
        <v>163.31857569213025</v>
      </c>
      <c r="P105">
        <v>126.40913428668864</v>
      </c>
      <c r="Q105">
        <v>160.13782715646084</v>
      </c>
      <c r="R105">
        <v>136.59028627927182</v>
      </c>
      <c r="S105">
        <v>143.05173681833548</v>
      </c>
      <c r="T105">
        <v>134.85666659590788</v>
      </c>
      <c r="U105">
        <v>142.3212488637655</v>
      </c>
      <c r="V105">
        <v>140.37879328071722</v>
      </c>
      <c r="W105">
        <v>118.02743120398372</v>
      </c>
      <c r="X105">
        <v>158.71326741517987</v>
      </c>
      <c r="Y105">
        <v>155.16230906115379</v>
      </c>
      <c r="Z105">
        <v>134.91299387652543</v>
      </c>
      <c r="AA105">
        <v>118.41709056653781</v>
      </c>
      <c r="AB105">
        <v>125.02637037442764</v>
      </c>
      <c r="AC105">
        <v>142.16959971719189</v>
      </c>
      <c r="AD105">
        <v>144.99503595771967</v>
      </c>
      <c r="AE105">
        <v>143.13415068073664</v>
      </c>
      <c r="AF105">
        <v>138.92579136637505</v>
      </c>
      <c r="AG105">
        <v>133.53845861757873</v>
      </c>
      <c r="AH105">
        <v>141.61517629446462</v>
      </c>
      <c r="AI105">
        <v>129.54251633828972</v>
      </c>
      <c r="AJ105">
        <v>147.56524070008891</v>
      </c>
      <c r="AK105">
        <v>149.64841102965875</v>
      </c>
      <c r="AL105">
        <v>102.86862835101783</v>
      </c>
      <c r="AM105">
        <v>146.89246473181993</v>
      </c>
      <c r="AN105">
        <v>125.43353750999086</v>
      </c>
      <c r="AO105">
        <v>127.04695837356849</v>
      </c>
      <c r="AP105">
        <v>120.0193064553896</v>
      </c>
      <c r="AQ105">
        <v>150.22954176430358</v>
      </c>
      <c r="AR105">
        <v>132.34411017521052</v>
      </c>
      <c r="AS105">
        <v>117.82695128687192</v>
      </c>
      <c r="AT105">
        <v>125.27307081228355</v>
      </c>
      <c r="AU105">
        <v>144.34419245418394</v>
      </c>
      <c r="AV105">
        <v>128.10167436811025</v>
      </c>
      <c r="AW105">
        <v>119.5050872459542</v>
      </c>
      <c r="AX105">
        <v>131.93687937501818</v>
      </c>
      <c r="AY105">
        <v>141.57334863313008</v>
      </c>
      <c r="AZ105">
        <v>119.49104919523234</v>
      </c>
      <c r="BA105">
        <v>125.49818894086638</v>
      </c>
      <c r="BB105">
        <v>142.12148517373134</v>
      </c>
      <c r="BC105">
        <v>141.00982116843807</v>
      </c>
      <c r="BD105">
        <v>153.32876774237957</v>
      </c>
      <c r="BE105">
        <v>177.46829417347908</v>
      </c>
      <c r="BF105">
        <v>115.3294515509624</v>
      </c>
      <c r="BG105">
        <v>140.25103428622242</v>
      </c>
      <c r="BH105">
        <v>132.84938450425398</v>
      </c>
      <c r="BI105">
        <v>145.47506726131542</v>
      </c>
    </row>
    <row r="106" spans="1:61" x14ac:dyDescent="0.6">
      <c r="A106" s="40" t="s">
        <v>186</v>
      </c>
      <c r="B106">
        <v>134.19628931416082</v>
      </c>
      <c r="C106">
        <v>107.70255631115288</v>
      </c>
      <c r="D106">
        <v>121.60710230574477</v>
      </c>
      <c r="E106">
        <v>145.54979361974983</v>
      </c>
      <c r="F106">
        <v>139.76766058959765</v>
      </c>
      <c r="G106">
        <v>127.00691332184942</v>
      </c>
      <c r="H106">
        <v>151.77665591664845</v>
      </c>
      <c r="I106">
        <v>117.05107045173645</v>
      </c>
      <c r="J106">
        <v>120.53728187794331</v>
      </c>
      <c r="K106">
        <v>139.52236077358248</v>
      </c>
      <c r="L106">
        <v>150.90435500070453</v>
      </c>
      <c r="M106">
        <v>139.72290435532341</v>
      </c>
      <c r="N106">
        <v>99.904403218999505</v>
      </c>
      <c r="O106">
        <v>137.36148776416667</v>
      </c>
      <c r="P106">
        <v>107.195785863325</v>
      </c>
      <c r="Q106">
        <v>147.04981186270015</v>
      </c>
      <c r="R106">
        <v>125.2669908402022</v>
      </c>
      <c r="S106">
        <v>157.22778062382713</v>
      </c>
      <c r="T106">
        <v>157.15501195273828</v>
      </c>
      <c r="U106">
        <v>114.33564669033512</v>
      </c>
      <c r="V106">
        <v>151.81412255088799</v>
      </c>
      <c r="W106">
        <v>144.57997440814506</v>
      </c>
      <c r="X106">
        <v>134.82739678266807</v>
      </c>
      <c r="Y106">
        <v>144.8016546467552</v>
      </c>
      <c r="Z106">
        <v>100.25124811846763</v>
      </c>
      <c r="AA106">
        <v>145.18361058918526</v>
      </c>
      <c r="AB106">
        <v>136.73598278302234</v>
      </c>
      <c r="AC106">
        <v>148.55742211267352</v>
      </c>
      <c r="AD106">
        <v>133.06043274980038</v>
      </c>
      <c r="AE106">
        <v>137.81493908510311</v>
      </c>
      <c r="AF106">
        <v>140.73940565623343</v>
      </c>
      <c r="AG106">
        <v>145.03036982688354</v>
      </c>
      <c r="AH106">
        <v>132.66660335403867</v>
      </c>
      <c r="AI106">
        <v>144.15192527422914</v>
      </c>
      <c r="AJ106">
        <v>135.89736045588506</v>
      </c>
      <c r="AK106">
        <v>140.26093413605122</v>
      </c>
      <c r="AL106">
        <v>138.6504418454133</v>
      </c>
      <c r="AM106">
        <v>127.07863152655773</v>
      </c>
      <c r="AN106">
        <v>133.21840061081457</v>
      </c>
      <c r="AO106">
        <v>110.87929397518747</v>
      </c>
      <c r="AP106">
        <v>158.11978574248496</v>
      </c>
      <c r="AQ106">
        <v>157.37796548393089</v>
      </c>
      <c r="AR106">
        <v>154.23605237202719</v>
      </c>
      <c r="AS106">
        <v>137.76023525252822</v>
      </c>
      <c r="AT106">
        <v>137.59510512073757</v>
      </c>
      <c r="AU106">
        <v>104.48418197967112</v>
      </c>
      <c r="AV106">
        <v>123.47632764914306</v>
      </c>
      <c r="AW106">
        <v>115.90026861568913</v>
      </c>
      <c r="AX106">
        <v>157.05292571993778</v>
      </c>
      <c r="AY106">
        <v>124.96913587284507</v>
      </c>
      <c r="AZ106">
        <v>149.7016346596065</v>
      </c>
      <c r="BA106">
        <v>126.41053490852937</v>
      </c>
      <c r="BB106">
        <v>157.48670467047486</v>
      </c>
      <c r="BC106">
        <v>129.51905592245748</v>
      </c>
      <c r="BD106">
        <v>137.0112368070404</v>
      </c>
      <c r="BE106">
        <v>126.50297595001757</v>
      </c>
      <c r="BF106">
        <v>146.21784248930635</v>
      </c>
      <c r="BG106">
        <v>135.84362750890432</v>
      </c>
      <c r="BH106">
        <v>152.40855919301976</v>
      </c>
      <c r="BI106">
        <v>129.58074694807874</v>
      </c>
    </row>
    <row r="107" spans="1:61" x14ac:dyDescent="0.6">
      <c r="A107" s="40" t="s">
        <v>187</v>
      </c>
      <c r="B107">
        <v>143.01764440943953</v>
      </c>
      <c r="C107">
        <v>133.99385170970345</v>
      </c>
      <c r="D107">
        <v>137.9168661563308</v>
      </c>
      <c r="E107">
        <v>152.71246230014367</v>
      </c>
      <c r="F107">
        <v>116.15677340643015</v>
      </c>
      <c r="G107">
        <v>137.49971959015238</v>
      </c>
      <c r="H107">
        <v>132.0544679450104</v>
      </c>
      <c r="I107">
        <v>149.51208914254676</v>
      </c>
      <c r="J107">
        <v>130.23103338610963</v>
      </c>
      <c r="K107">
        <v>125.86792127450462</v>
      </c>
      <c r="L107">
        <v>155.60878910520114</v>
      </c>
      <c r="M107">
        <v>132.76537902612472</v>
      </c>
      <c r="N107">
        <v>140.31487399307662</v>
      </c>
      <c r="O107">
        <v>142.35005710844416</v>
      </c>
      <c r="P107">
        <v>122.0786025490379</v>
      </c>
      <c r="Q107">
        <v>162.544859454385</v>
      </c>
      <c r="R107">
        <v>126.188218023628</v>
      </c>
      <c r="S107">
        <v>152.85605787113309</v>
      </c>
      <c r="T107">
        <v>134.82956138005829</v>
      </c>
      <c r="U107">
        <v>133.09495489494293</v>
      </c>
      <c r="V107">
        <v>134.41992724011652</v>
      </c>
      <c r="W107">
        <v>140.09389406538685</v>
      </c>
      <c r="X107">
        <v>160.44984750379808</v>
      </c>
      <c r="Y107">
        <v>150.67818640574114</v>
      </c>
      <c r="Z107">
        <v>124.5214143685298</v>
      </c>
      <c r="AA107">
        <v>150.19443072134163</v>
      </c>
      <c r="AB107">
        <v>128.01236880960641</v>
      </c>
      <c r="AC107">
        <v>118.64211319817696</v>
      </c>
      <c r="AD107">
        <v>117.80778823350556</v>
      </c>
      <c r="AE107">
        <v>134.86640728416387</v>
      </c>
      <c r="AF107">
        <v>136.39310100671719</v>
      </c>
      <c r="AG107">
        <v>129.26705540422699</v>
      </c>
      <c r="AH107">
        <v>148.23967194871511</v>
      </c>
      <c r="AI107">
        <v>150.19108832831262</v>
      </c>
      <c r="AJ107">
        <v>145.01268697614432</v>
      </c>
      <c r="AK107">
        <v>145.268889359897</v>
      </c>
      <c r="AL107">
        <v>120.90157088579144</v>
      </c>
      <c r="AM107">
        <v>149.82170615013456</v>
      </c>
      <c r="AN107">
        <v>110.86095856199972</v>
      </c>
      <c r="AO107">
        <v>90.586957417428493</v>
      </c>
      <c r="AP107">
        <v>130.31637582145049</v>
      </c>
      <c r="AQ107">
        <v>119.23769580363296</v>
      </c>
      <c r="AR107">
        <v>149.82170615013456</v>
      </c>
      <c r="AS107">
        <v>119.90251369326143</v>
      </c>
      <c r="AT107">
        <v>133.33600509696407</v>
      </c>
      <c r="AU107">
        <v>118.14743902988266</v>
      </c>
      <c r="AV107">
        <v>148.22194134950405</v>
      </c>
      <c r="AW107">
        <v>140.00944293485372</v>
      </c>
      <c r="AX107">
        <v>131.14638750749873</v>
      </c>
      <c r="AY107">
        <v>143.13179508945905</v>
      </c>
      <c r="AZ107">
        <v>131.77071469300427</v>
      </c>
      <c r="BA107">
        <v>134.0037038110604</v>
      </c>
      <c r="BB107">
        <v>156.95185812120326</v>
      </c>
      <c r="BC107">
        <v>144.88685383668053</v>
      </c>
      <c r="BD107">
        <v>146.38612402023864</v>
      </c>
      <c r="BE107">
        <v>153.53134859225247</v>
      </c>
      <c r="BF107">
        <v>154.40874267852632</v>
      </c>
      <c r="BG107">
        <v>146.68732138062478</v>
      </c>
      <c r="BH107">
        <v>140.32919853462954</v>
      </c>
      <c r="BI107">
        <v>158.78126123908442</v>
      </c>
    </row>
    <row r="108" spans="1:61" x14ac:dyDescent="0.6">
      <c r="A108" s="40" t="s">
        <v>188</v>
      </c>
      <c r="B108">
        <v>133.54727616871241</v>
      </c>
      <c r="C108">
        <v>146.71181634668028</v>
      </c>
      <c r="D108">
        <v>127.20354152889922</v>
      </c>
      <c r="E108">
        <v>131.14756530313753</v>
      </c>
      <c r="F108">
        <v>130.05958453987841</v>
      </c>
      <c r="G108">
        <v>131.61190327565419</v>
      </c>
      <c r="H108">
        <v>142.51170160179026</v>
      </c>
      <c r="I108">
        <v>118.807832227787</v>
      </c>
      <c r="J108">
        <v>131.23276449306286</v>
      </c>
      <c r="K108">
        <v>136.6181554706709</v>
      </c>
      <c r="L108">
        <v>118.81279806885868</v>
      </c>
      <c r="M108">
        <v>138.29290128825232</v>
      </c>
      <c r="N108">
        <v>142.22352365806</v>
      </c>
      <c r="O108">
        <v>153.46271812205669</v>
      </c>
      <c r="P108">
        <v>135.52414248380228</v>
      </c>
      <c r="Q108">
        <v>136.49063521853532</v>
      </c>
      <c r="R108">
        <v>148.74520093627507</v>
      </c>
      <c r="S108">
        <v>121.3597015569685</v>
      </c>
      <c r="T108">
        <v>134.34037828602595</v>
      </c>
      <c r="U108">
        <v>150.66093329124851</v>
      </c>
      <c r="V108">
        <v>146.52874870563392</v>
      </c>
      <c r="W108">
        <v>104.83917595166713</v>
      </c>
      <c r="X108">
        <v>131.41416093759472</v>
      </c>
      <c r="Y108">
        <v>119.1728215465555</v>
      </c>
      <c r="Z108">
        <v>147.87971213564742</v>
      </c>
      <c r="AA108">
        <v>144.94466131992522</v>
      </c>
      <c r="AB108">
        <v>110.5357596364338</v>
      </c>
      <c r="AC108">
        <v>121.724181558704</v>
      </c>
      <c r="AD108">
        <v>163.09014700283296</v>
      </c>
      <c r="AE108">
        <v>139.5267058845202</v>
      </c>
      <c r="AF108">
        <v>128.94059910223586</v>
      </c>
      <c r="AG108">
        <v>143.07879428571323</v>
      </c>
      <c r="AH108">
        <v>126.67806959626614</v>
      </c>
      <c r="AI108">
        <v>115.97666617063805</v>
      </c>
      <c r="AJ108">
        <v>135.00823616169509</v>
      </c>
      <c r="AK108">
        <v>148.18504769692663</v>
      </c>
      <c r="AL108">
        <v>134.843647179252</v>
      </c>
      <c r="AM108">
        <v>140.80049186787801</v>
      </c>
      <c r="AN108">
        <v>145.1226835391135</v>
      </c>
      <c r="AO108">
        <v>118.47123733360786</v>
      </c>
      <c r="AP108">
        <v>142.81390168008511</v>
      </c>
      <c r="AQ108">
        <v>157.52426680165809</v>
      </c>
      <c r="AR108">
        <v>140.09609049509163</v>
      </c>
      <c r="AS108">
        <v>140.19933860737365</v>
      </c>
      <c r="AT108">
        <v>113.89152223756537</v>
      </c>
      <c r="AU108">
        <v>138.83392330654897</v>
      </c>
      <c r="AV108">
        <v>114.79950717813335</v>
      </c>
      <c r="AW108">
        <v>114.07767761312425</v>
      </c>
      <c r="AX108">
        <v>133.90390950490837</v>
      </c>
      <c r="AY108">
        <v>124.85562183911679</v>
      </c>
      <c r="AZ108">
        <v>114.7124776301207</v>
      </c>
      <c r="BA108">
        <v>160.64822648814879</v>
      </c>
      <c r="BB108">
        <v>181.89324055612087</v>
      </c>
      <c r="BC108">
        <v>138.18645402835682</v>
      </c>
      <c r="BD108">
        <v>146.2791196948383</v>
      </c>
      <c r="BE108">
        <v>143.94889877195237</v>
      </c>
      <c r="BF108">
        <v>137.98557620731299</v>
      </c>
      <c r="BG108">
        <v>128.19585027074208</v>
      </c>
      <c r="BH108">
        <v>109.73969711386599</v>
      </c>
      <c r="BI108">
        <v>123.24914042011369</v>
      </c>
    </row>
    <row r="109" spans="1:61" x14ac:dyDescent="0.6">
      <c r="A109" s="40" t="s">
        <v>189</v>
      </c>
      <c r="B109">
        <v>169.42108505219221</v>
      </c>
      <c r="C109">
        <v>148.58455916083767</v>
      </c>
      <c r="D109">
        <v>106.022064760793</v>
      </c>
      <c r="E109">
        <v>135.77270511206007</v>
      </c>
      <c r="F109">
        <v>127.93192855070811</v>
      </c>
      <c r="G109">
        <v>138.8285277292307</v>
      </c>
      <c r="H109">
        <v>148.49730678662308</v>
      </c>
      <c r="I109">
        <v>147.2573903859593</v>
      </c>
      <c r="J109">
        <v>112.60524207074195</v>
      </c>
      <c r="K109">
        <v>127.59644778753864</v>
      </c>
      <c r="L109">
        <v>125.40488842688501</v>
      </c>
      <c r="M109">
        <v>118.44290657364763</v>
      </c>
      <c r="N109">
        <v>124.78056124137947</v>
      </c>
      <c r="O109">
        <v>117.0953173689777</v>
      </c>
      <c r="P109">
        <v>158.36355760740116</v>
      </c>
      <c r="Q109">
        <v>119.81182342907414</v>
      </c>
      <c r="R109">
        <v>157.97717697324697</v>
      </c>
      <c r="S109">
        <v>122.75478457496502</v>
      </c>
      <c r="T109">
        <v>146.71729150478495</v>
      </c>
      <c r="U109">
        <v>141.80556536786025</v>
      </c>
      <c r="V109">
        <v>100.28486304264516</v>
      </c>
      <c r="W109">
        <v>126.10433987475699</v>
      </c>
      <c r="X109">
        <v>118.40674506430514</v>
      </c>
      <c r="Y109">
        <v>161.64801582391374</v>
      </c>
      <c r="Z109">
        <v>128.57761521928478</v>
      </c>
      <c r="AA109">
        <v>155.54677975643426</v>
      </c>
      <c r="AB109">
        <v>148.81997504318133</v>
      </c>
      <c r="AC109">
        <v>144.50814479033579</v>
      </c>
      <c r="AD109">
        <v>151.19498403265607</v>
      </c>
      <c r="AE109">
        <v>139.38205984715023</v>
      </c>
      <c r="AF109">
        <v>132.53271663899068</v>
      </c>
      <c r="AG109">
        <v>129.51163899316452</v>
      </c>
      <c r="AH109">
        <v>124.63413259439403</v>
      </c>
      <c r="AI109">
        <v>165.96154910558835</v>
      </c>
      <c r="AJ109">
        <v>132.76760728814406</v>
      </c>
      <c r="AK109">
        <v>148.76194473373471</v>
      </c>
      <c r="AL109">
        <v>130.94826318166452</v>
      </c>
      <c r="AM109">
        <v>157.0828480956261</v>
      </c>
      <c r="AN109">
        <v>133.73796764909639</v>
      </c>
      <c r="AO109">
        <v>124.61831193405669</v>
      </c>
      <c r="AP109">
        <v>141.92730805490282</v>
      </c>
      <c r="AQ109">
        <v>162.69338903413154</v>
      </c>
      <c r="AR109">
        <v>129.76741164067062</v>
      </c>
      <c r="AS109">
        <v>146.85401129582897</v>
      </c>
      <c r="AT109">
        <v>124.77744167455239</v>
      </c>
      <c r="AU109">
        <v>133.65978748453199</v>
      </c>
      <c r="AV109">
        <v>167.01405275426805</v>
      </c>
      <c r="AW109">
        <v>150.06805643253028</v>
      </c>
      <c r="AX109">
        <v>131.8636332192109</v>
      </c>
      <c r="AY109">
        <v>146.65741492109373</v>
      </c>
      <c r="AZ109">
        <v>140.70722318621119</v>
      </c>
      <c r="BA109">
        <v>131.40139617945533</v>
      </c>
      <c r="BB109">
        <v>136.96412498148857</v>
      </c>
      <c r="BC109">
        <v>143.77859588904539</v>
      </c>
      <c r="BD109">
        <v>131.62344248968293</v>
      </c>
      <c r="BE109">
        <v>142.57772182219196</v>
      </c>
      <c r="BF109">
        <v>134.35128085376346</v>
      </c>
      <c r="BG109">
        <v>150.47254965367028</v>
      </c>
      <c r="BH109">
        <v>142.66245944355614</v>
      </c>
      <c r="BI109">
        <v>159.66435330966488</v>
      </c>
    </row>
    <row r="110" spans="1:61" x14ac:dyDescent="0.6">
      <c r="A110" s="40" t="s">
        <v>190</v>
      </c>
      <c r="B110">
        <v>139.44946477323538</v>
      </c>
      <c r="C110">
        <v>131.93802533834241</v>
      </c>
      <c r="D110">
        <v>120.5351172805531</v>
      </c>
      <c r="E110">
        <v>142.7020110943995</v>
      </c>
      <c r="F110">
        <v>135.39160864212317</v>
      </c>
      <c r="G110">
        <v>144.7055210567778</v>
      </c>
      <c r="H110">
        <v>153.86285031610169</v>
      </c>
      <c r="I110">
        <v>134.19846982770832</v>
      </c>
      <c r="J110">
        <v>135.42932993487921</v>
      </c>
      <c r="K110">
        <v>134.42428826721152</v>
      </c>
      <c r="L110">
        <v>148.99527559947455</v>
      </c>
      <c r="M110">
        <v>145.96001665751101</v>
      </c>
      <c r="N110">
        <v>133.71595560357673</v>
      </c>
      <c r="O110">
        <v>135.96825102041475</v>
      </c>
      <c r="P110">
        <v>120.38665136543568</v>
      </c>
      <c r="Q110">
        <v>112.08522938005626</v>
      </c>
      <c r="R110">
        <v>117.04514964122791</v>
      </c>
      <c r="S110">
        <v>156.15662323881406</v>
      </c>
      <c r="T110">
        <v>164.74708264041692</v>
      </c>
      <c r="U110">
        <v>127.38602027212619</v>
      </c>
      <c r="V110">
        <v>112.18371856131125</v>
      </c>
      <c r="W110">
        <v>135.31611830813927</v>
      </c>
      <c r="X110">
        <v>138.91821527550928</v>
      </c>
      <c r="Y110">
        <v>139.5288863980677</v>
      </c>
      <c r="Z110">
        <v>164.83926902338862</v>
      </c>
      <c r="AA110">
        <v>140.72275735571748</v>
      </c>
      <c r="AB110">
        <v>114.46564986300655</v>
      </c>
      <c r="AC110">
        <v>141.19091520598158</v>
      </c>
      <c r="AD110">
        <v>161.38501724100206</v>
      </c>
      <c r="AE110">
        <v>112.3972497273935</v>
      </c>
      <c r="AF110">
        <v>132.36107679887209</v>
      </c>
      <c r="AG110">
        <v>137.16761305232649</v>
      </c>
      <c r="AH110">
        <v>144.21056039765244</v>
      </c>
      <c r="AI110">
        <v>155.3882866622298</v>
      </c>
      <c r="AJ110">
        <v>144.75167791289277</v>
      </c>
      <c r="AK110">
        <v>122.47701579809655</v>
      </c>
      <c r="AL110">
        <v>130.91885012300918</v>
      </c>
      <c r="AM110">
        <v>140.37769506586483</v>
      </c>
      <c r="AN110">
        <v>158.06312422256451</v>
      </c>
      <c r="AO110">
        <v>131.94259327548207</v>
      </c>
      <c r="AP110">
        <v>148.03392378354329</v>
      </c>
      <c r="AQ110">
        <v>150.62477178190602</v>
      </c>
      <c r="AR110">
        <v>155.70508185675135</v>
      </c>
      <c r="AS110">
        <v>154.32320924929809</v>
      </c>
      <c r="AT110">
        <v>124.39984675921733</v>
      </c>
      <c r="AU110">
        <v>137.34542836147011</v>
      </c>
      <c r="AV110">
        <v>142.65201844437979</v>
      </c>
      <c r="AW110">
        <v>122.69172475981759</v>
      </c>
      <c r="AX110">
        <v>134.2104865264555</v>
      </c>
      <c r="AY110">
        <v>121.62082203332102</v>
      </c>
      <c r="AZ110">
        <v>139.32557340495987</v>
      </c>
      <c r="BA110">
        <v>143.01764440943953</v>
      </c>
      <c r="BB110">
        <v>131.61190327565419</v>
      </c>
      <c r="BC110">
        <v>132.59240222879453</v>
      </c>
      <c r="BD110">
        <v>135.80601762924925</v>
      </c>
      <c r="BE110">
        <v>168.00289177382365</v>
      </c>
      <c r="BF110">
        <v>143.30674549029209</v>
      </c>
      <c r="BG110">
        <v>137.54044903663453</v>
      </c>
      <c r="BH110">
        <v>150.4181800603983</v>
      </c>
      <c r="BI110">
        <v>125.79871782264672</v>
      </c>
    </row>
    <row r="111" spans="1:61" x14ac:dyDescent="0.6">
      <c r="A111" s="40" t="s">
        <v>191</v>
      </c>
      <c r="B111">
        <v>112.28106177924201</v>
      </c>
      <c r="C111">
        <v>129.35795257845894</v>
      </c>
      <c r="D111">
        <v>155.04618477763142</v>
      </c>
      <c r="E111">
        <v>146.14348220248939</v>
      </c>
      <c r="F111">
        <v>132.61939603154315</v>
      </c>
      <c r="G111">
        <v>101.39619280863553</v>
      </c>
      <c r="H111">
        <v>95.25841324403882</v>
      </c>
      <c r="I111">
        <v>135.39483962205122</v>
      </c>
      <c r="J111">
        <v>109.10636138333939</v>
      </c>
      <c r="K111">
        <v>129.06665506790159</v>
      </c>
      <c r="L111">
        <v>150.79953118885169</v>
      </c>
      <c r="M111">
        <v>157.26738002314232</v>
      </c>
      <c r="N111">
        <v>141.84990778204519</v>
      </c>
      <c r="O111">
        <v>135.36464667168912</v>
      </c>
      <c r="P111">
        <v>114.64760337304324</v>
      </c>
      <c r="Q111">
        <v>155.00448444555514</v>
      </c>
      <c r="R111">
        <v>135.54029738344252</v>
      </c>
      <c r="S111">
        <v>152.31083398731425</v>
      </c>
      <c r="T111">
        <v>150.59558154945262</v>
      </c>
      <c r="U111">
        <v>141.04889533456299</v>
      </c>
      <c r="V111">
        <v>160.32455551368184</v>
      </c>
      <c r="W111">
        <v>121.51268766075373</v>
      </c>
      <c r="X111">
        <v>149.39120592799736</v>
      </c>
      <c r="Y111">
        <v>123.00590970454505</v>
      </c>
      <c r="Z111">
        <v>130.54711235355353</v>
      </c>
      <c r="AA111">
        <v>143.91015884513035</v>
      </c>
      <c r="AB111">
        <v>119.44177277229028</v>
      </c>
      <c r="AC111">
        <v>138.4683291738038</v>
      </c>
      <c r="AD111">
        <v>166.83528247568756</v>
      </c>
      <c r="AE111">
        <v>136.61708908813307</v>
      </c>
      <c r="AF111">
        <v>145.07079686637735</v>
      </c>
      <c r="AG111">
        <v>139.87039938484668</v>
      </c>
      <c r="AH111">
        <v>136.37381062409258</v>
      </c>
      <c r="AI111">
        <v>132.92877429677173</v>
      </c>
      <c r="AJ111">
        <v>120.39314515760634</v>
      </c>
      <c r="AK111">
        <v>130.06200379578513</v>
      </c>
      <c r="AL111">
        <v>156.45314124895958</v>
      </c>
      <c r="AM111">
        <v>168.76915924996138</v>
      </c>
      <c r="AN111">
        <v>127.8113954916189</v>
      </c>
      <c r="AO111">
        <v>111.78193108690903</v>
      </c>
      <c r="AP111">
        <v>132.92318772556609</v>
      </c>
      <c r="AQ111">
        <v>135.46813352633035</v>
      </c>
      <c r="AR111">
        <v>149.65967966901371</v>
      </c>
      <c r="AS111">
        <v>144.96228050603531</v>
      </c>
      <c r="AT111">
        <v>136.25264091871213</v>
      </c>
      <c r="AU111">
        <v>120.57357071654405</v>
      </c>
      <c r="AV111">
        <v>165.95250872825272</v>
      </c>
      <c r="AW111">
        <v>148.76041678263573</v>
      </c>
      <c r="AX111">
        <v>132.61939603154315</v>
      </c>
      <c r="AY111">
        <v>131.21527263621101</v>
      </c>
      <c r="AZ111">
        <v>135.97039970164769</v>
      </c>
      <c r="BA111">
        <v>125.5641136643244</v>
      </c>
      <c r="BB111">
        <v>138.94632320926758</v>
      </c>
      <c r="BC111">
        <v>137.15047135093482</v>
      </c>
      <c r="BD111">
        <v>124.14566572743934</v>
      </c>
      <c r="BE111">
        <v>139.76110313279787</v>
      </c>
      <c r="BF111">
        <v>142.04597892359016</v>
      </c>
      <c r="BG111">
        <v>139.93385710392613</v>
      </c>
      <c r="BH111">
        <v>122.07672444247873</v>
      </c>
      <c r="BI111">
        <v>135.9757634466514</v>
      </c>
    </row>
    <row r="112" spans="1:61" x14ac:dyDescent="0.6">
      <c r="A112" s="40" t="s">
        <v>192</v>
      </c>
      <c r="B112">
        <v>135.40238388060243</v>
      </c>
      <c r="C112">
        <v>121.14190486073494</v>
      </c>
      <c r="D112">
        <v>122.82828538928879</v>
      </c>
      <c r="E112">
        <v>142.42616817256203</v>
      </c>
      <c r="F112">
        <v>147.08724666462513</v>
      </c>
      <c r="G112">
        <v>122.12198999378597</v>
      </c>
      <c r="H112">
        <v>148.45533587987302</v>
      </c>
      <c r="I112">
        <v>121.52650288527366</v>
      </c>
      <c r="J112">
        <v>147.87391865439713</v>
      </c>
      <c r="K112">
        <v>144.93334493209841</v>
      </c>
      <c r="L112">
        <v>121.96470652753487</v>
      </c>
      <c r="M112">
        <v>121.85173364315415</v>
      </c>
      <c r="N112">
        <v>157.95419404213317</v>
      </c>
      <c r="O112">
        <v>149.63068043044768</v>
      </c>
      <c r="P112">
        <v>174.90795744862407</v>
      </c>
      <c r="Q112">
        <v>140.56544205715181</v>
      </c>
      <c r="R112">
        <v>158.95538399973884</v>
      </c>
      <c r="S112">
        <v>125.40035232205992</v>
      </c>
      <c r="T112">
        <v>150.3809362523607</v>
      </c>
      <c r="U112">
        <v>133.60024514014367</v>
      </c>
      <c r="V112">
        <v>146.144819159701</v>
      </c>
      <c r="W112">
        <v>147.87248620024184</v>
      </c>
      <c r="X112">
        <v>129.37162455756334</v>
      </c>
      <c r="Y112">
        <v>98.026042001321912</v>
      </c>
      <c r="Z112">
        <v>128.49532868614187</v>
      </c>
      <c r="AA112">
        <v>132.43343164987164</v>
      </c>
      <c r="AB112">
        <v>138.38112454806105</v>
      </c>
      <c r="AC112">
        <v>139.13251041714102</v>
      </c>
      <c r="AD112">
        <v>142.28443479197449</v>
      </c>
      <c r="AE112">
        <v>128.91023107414367</v>
      </c>
      <c r="AF112">
        <v>123.04293068638071</v>
      </c>
      <c r="AG112">
        <v>129.19960272967</v>
      </c>
      <c r="AH112">
        <v>148.41347638622392</v>
      </c>
      <c r="AI112">
        <v>139.40596591538633</v>
      </c>
      <c r="AJ112">
        <v>171.11048965062946</v>
      </c>
      <c r="AK112">
        <v>121.02746768988436</v>
      </c>
      <c r="AL112">
        <v>107.13364918529987</v>
      </c>
      <c r="AM112">
        <v>134.32837750343606</v>
      </c>
      <c r="AN112">
        <v>140.83716269425349</v>
      </c>
      <c r="AO112">
        <v>134.41231931693619</v>
      </c>
      <c r="AP112">
        <v>140.09718870994402</v>
      </c>
      <c r="AQ112">
        <v>139.68034455075394</v>
      </c>
      <c r="AR112">
        <v>145.69609493747703</v>
      </c>
      <c r="AS112">
        <v>148.4060276246164</v>
      </c>
      <c r="AT112">
        <v>150.65233856631676</v>
      </c>
      <c r="AU112">
        <v>119.45823007891886</v>
      </c>
      <c r="AV112">
        <v>133.74347463951563</v>
      </c>
      <c r="AW112">
        <v>145.89964667294407</v>
      </c>
      <c r="AX112">
        <v>149.16309556184569</v>
      </c>
      <c r="AY112">
        <v>140.66399490303593</v>
      </c>
      <c r="AZ112">
        <v>122.81039562850492</v>
      </c>
      <c r="BA112">
        <v>130.1055663182633</v>
      </c>
      <c r="BB112">
        <v>106.86778569407761</v>
      </c>
      <c r="BC112">
        <v>115.22593286400661</v>
      </c>
      <c r="BD112">
        <v>158.08305125148036</v>
      </c>
      <c r="BE112">
        <v>131.66953568116878</v>
      </c>
      <c r="BF112">
        <v>129.62260644172784</v>
      </c>
      <c r="BG112">
        <v>133.28389559802599</v>
      </c>
      <c r="BH112">
        <v>123.61737663496751</v>
      </c>
      <c r="BI112">
        <v>137.81064172263723</v>
      </c>
    </row>
    <row r="113" spans="1:61" x14ac:dyDescent="0.6">
      <c r="A113" s="40" t="s">
        <v>193</v>
      </c>
      <c r="B113">
        <v>131.21877419081284</v>
      </c>
      <c r="C113">
        <v>112.55622030631639</v>
      </c>
      <c r="D113">
        <v>141.94440200782265</v>
      </c>
      <c r="E113">
        <v>148.36429546022555</v>
      </c>
      <c r="F113">
        <v>152.0543610288878</v>
      </c>
      <c r="G113">
        <v>136.05091954133241</v>
      </c>
      <c r="H113">
        <v>136.38773726171348</v>
      </c>
      <c r="I113">
        <v>136.90093783708289</v>
      </c>
      <c r="J113">
        <v>109.74682755232789</v>
      </c>
      <c r="K113">
        <v>120.16809069365263</v>
      </c>
      <c r="L113">
        <v>122.3554163564695</v>
      </c>
      <c r="M113">
        <v>143.47074557491578</v>
      </c>
      <c r="N113">
        <v>119.97225829446688</v>
      </c>
      <c r="O113">
        <v>136.84631358529441</v>
      </c>
      <c r="P113">
        <v>137.36685150917037</v>
      </c>
      <c r="Q113">
        <v>148.87819634651532</v>
      </c>
      <c r="R113">
        <v>156.61188900168054</v>
      </c>
      <c r="S113">
        <v>118.49176917650038</v>
      </c>
      <c r="T113">
        <v>169.08646376151592</v>
      </c>
      <c r="U113">
        <v>139.22030394070316</v>
      </c>
      <c r="V113">
        <v>107.04961187485605</v>
      </c>
      <c r="W113">
        <v>146.43713530432433</v>
      </c>
      <c r="X113">
        <v>156.03445081552491</v>
      </c>
      <c r="Y113">
        <v>154.87788733054185</v>
      </c>
      <c r="Z113">
        <v>130.06685822375584</v>
      </c>
      <c r="AA113">
        <v>117.25874447193928</v>
      </c>
      <c r="AB113">
        <v>157.99366611219011</v>
      </c>
      <c r="AC113">
        <v>153.88277734501753</v>
      </c>
      <c r="AD113">
        <v>170.16978109069169</v>
      </c>
      <c r="AE113">
        <v>147.00690190267051</v>
      </c>
      <c r="AF113">
        <v>146.61803834798047</v>
      </c>
      <c r="AG113">
        <v>142.94022822042461</v>
      </c>
      <c r="AH113">
        <v>132.48197592957877</v>
      </c>
      <c r="AI113">
        <v>122.22146597679239</v>
      </c>
      <c r="AJ113">
        <v>163.31857569213025</v>
      </c>
      <c r="AK113">
        <v>114.83337676082738</v>
      </c>
      <c r="AL113">
        <v>143.21441586190485</v>
      </c>
      <c r="AM113">
        <v>112.40724507416598</v>
      </c>
      <c r="AN113">
        <v>129.09304405667353</v>
      </c>
      <c r="AO113">
        <v>110.72509824344888</v>
      </c>
      <c r="AP113">
        <v>126.9280010140501</v>
      </c>
      <c r="AQ113">
        <v>121.50081420742208</v>
      </c>
      <c r="AR113">
        <v>155.36800947785378</v>
      </c>
      <c r="AS113">
        <v>142.82206666877028</v>
      </c>
      <c r="AT113">
        <v>129.10561782092554</v>
      </c>
      <c r="AU113">
        <v>157.45238943537697</v>
      </c>
      <c r="AV113">
        <v>132.03963408642448</v>
      </c>
      <c r="AW113">
        <v>146.7664087661542</v>
      </c>
      <c r="AX113">
        <v>143.07054971624166</v>
      </c>
      <c r="AY113">
        <v>139.91197238766472</v>
      </c>
      <c r="AZ113">
        <v>139.95685595119721</v>
      </c>
      <c r="BA113">
        <v>148.53335688286461</v>
      </c>
      <c r="BB113">
        <v>142.91326624999056</v>
      </c>
      <c r="BC113">
        <v>140.75493982573971</v>
      </c>
      <c r="BD113">
        <v>135.82966903896886</v>
      </c>
      <c r="BE113">
        <v>130.74065282609081</v>
      </c>
      <c r="BF113">
        <v>133.39693214703584</v>
      </c>
      <c r="BG113">
        <v>147.53108462656382</v>
      </c>
      <c r="BH113">
        <v>145.83550455910154</v>
      </c>
      <c r="BI113">
        <v>137.67014980231761</v>
      </c>
    </row>
    <row r="114" spans="1:61" x14ac:dyDescent="0.6">
      <c r="A114" s="40" t="s">
        <v>194</v>
      </c>
      <c r="B114">
        <v>151.97821813245537</v>
      </c>
      <c r="C114">
        <v>124.91171037737513</v>
      </c>
      <c r="D114">
        <v>132.81691554340068</v>
      </c>
      <c r="E114">
        <v>162.18559995223768</v>
      </c>
      <c r="F114">
        <v>115.08848092972767</v>
      </c>
      <c r="G114">
        <v>156.19494934554677</v>
      </c>
      <c r="H114">
        <v>135.32043158676242</v>
      </c>
      <c r="I114">
        <v>134.98552380525507</v>
      </c>
      <c r="J114">
        <v>133.60686626157258</v>
      </c>
      <c r="K114">
        <v>173.64892574306577</v>
      </c>
      <c r="L114">
        <v>135.94140046308166</v>
      </c>
      <c r="M114">
        <v>147.63656100086519</v>
      </c>
      <c r="N114">
        <v>146.30181613512104</v>
      </c>
      <c r="O114">
        <v>134.64510903332848</v>
      </c>
      <c r="P114">
        <v>128.79732185439207</v>
      </c>
      <c r="Q114">
        <v>134.53968040749896</v>
      </c>
      <c r="R114">
        <v>125.17391315242276</v>
      </c>
      <c r="S114">
        <v>152.03529347246513</v>
      </c>
      <c r="T114">
        <v>139.79825144389179</v>
      </c>
      <c r="U114">
        <v>110.44573785085231</v>
      </c>
      <c r="V114">
        <v>126.15501691953978</v>
      </c>
      <c r="W114">
        <v>133.67852080165176</v>
      </c>
      <c r="X114">
        <v>159.01421011704952</v>
      </c>
      <c r="Y114">
        <v>134.62663037472521</v>
      </c>
      <c r="Z114">
        <v>96.53170582652092</v>
      </c>
      <c r="AA114">
        <v>142.93787262914702</v>
      </c>
      <c r="AB114">
        <v>140.05001321976306</v>
      </c>
      <c r="AC114">
        <v>138.28322426462546</v>
      </c>
      <c r="AD114">
        <v>144.68185373090091</v>
      </c>
      <c r="AE114">
        <v>119.85272795328638</v>
      </c>
      <c r="AF114">
        <v>144.11534994479734</v>
      </c>
      <c r="AG114">
        <v>135.07853782840539</v>
      </c>
      <c r="AH114">
        <v>139.294091245858</v>
      </c>
      <c r="AI114">
        <v>158.83168362535071</v>
      </c>
      <c r="AJ114">
        <v>138.81880295713199</v>
      </c>
      <c r="AK114">
        <v>124.34515884279972</v>
      </c>
      <c r="AL114">
        <v>132.08863993469276</v>
      </c>
      <c r="AM114">
        <v>144.21912329026964</v>
      </c>
      <c r="AN114">
        <v>129.18707671388984</v>
      </c>
      <c r="AO114">
        <v>140.17845660902094</v>
      </c>
      <c r="AP114">
        <v>133.00467845084495</v>
      </c>
      <c r="AQ114">
        <v>140.5543803278415</v>
      </c>
      <c r="AR114">
        <v>137.23616394173587</v>
      </c>
      <c r="AS114">
        <v>139.34511844610097</v>
      </c>
      <c r="AT114">
        <v>130.23103338610963</v>
      </c>
      <c r="AU114">
        <v>171.81945896055549</v>
      </c>
      <c r="AV114">
        <v>139.61056811723392</v>
      </c>
      <c r="AW114">
        <v>130.46482582041062</v>
      </c>
      <c r="AX114">
        <v>118.60410541458987</v>
      </c>
      <c r="AY114">
        <v>148.99836333398707</v>
      </c>
      <c r="AZ114">
        <v>152.31277575850254</v>
      </c>
      <c r="BA114">
        <v>147.27419784804806</v>
      </c>
      <c r="BB114">
        <v>132.32372157773352</v>
      </c>
      <c r="BC114">
        <v>134.50159304312547</v>
      </c>
      <c r="BD114">
        <v>145.19376509753056</v>
      </c>
      <c r="BE114">
        <v>146.7418342193123</v>
      </c>
      <c r="BF114">
        <v>134.87399929118692</v>
      </c>
      <c r="BG114">
        <v>160.04182089574169</v>
      </c>
      <c r="BH114">
        <v>135.15850060258526</v>
      </c>
      <c r="BI114">
        <v>127.49015968921594</v>
      </c>
    </row>
    <row r="115" spans="1:61" x14ac:dyDescent="0.6">
      <c r="A115" s="40" t="s">
        <v>195</v>
      </c>
      <c r="B115">
        <v>130.61849631895893</v>
      </c>
      <c r="C115">
        <v>117.82968886592425</v>
      </c>
      <c r="D115">
        <v>115.94018633814994</v>
      </c>
      <c r="E115">
        <v>121.92844952124869</v>
      </c>
      <c r="F115">
        <v>158.30199391103815</v>
      </c>
      <c r="G115">
        <v>148.04269358620513</v>
      </c>
      <c r="H115">
        <v>123.30109075747896</v>
      </c>
      <c r="I115">
        <v>152.36351646791445</v>
      </c>
      <c r="J115">
        <v>155.68155777628999</v>
      </c>
      <c r="K115">
        <v>152.91313321114285</v>
      </c>
      <c r="L115">
        <v>140.11256371787749</v>
      </c>
      <c r="M115">
        <v>134.12960061515332</v>
      </c>
      <c r="N115">
        <v>119.69977368181571</v>
      </c>
      <c r="O115">
        <v>142.15814008394955</v>
      </c>
      <c r="P115">
        <v>128.66472434808384</v>
      </c>
      <c r="Q115">
        <v>106.03428836958483</v>
      </c>
      <c r="R115">
        <v>131.6487969282316</v>
      </c>
      <c r="S115">
        <v>150.25465746049304</v>
      </c>
      <c r="T115">
        <v>95.073021844029427</v>
      </c>
      <c r="U115">
        <v>159.74819962622132</v>
      </c>
      <c r="V115">
        <v>132.4639110910648</v>
      </c>
      <c r="W115">
        <v>149.45471139554866</v>
      </c>
      <c r="X115">
        <v>130.3906883597956</v>
      </c>
      <c r="Y115">
        <v>155.6633496923605</v>
      </c>
      <c r="Z115">
        <v>139.42878968492732</v>
      </c>
      <c r="AA115">
        <v>138.65260644280352</v>
      </c>
      <c r="AB115">
        <v>136.39095232548425</v>
      </c>
      <c r="AC115">
        <v>130.79386053988128</v>
      </c>
      <c r="AD115">
        <v>138.45432295539649</v>
      </c>
      <c r="AE115">
        <v>107.99273969070055</v>
      </c>
      <c r="AF115">
        <v>141.76696868645377</v>
      </c>
      <c r="AG115">
        <v>162.64169335528277</v>
      </c>
      <c r="AH115">
        <v>167.99041350651532</v>
      </c>
      <c r="AI115">
        <v>145.49566276883706</v>
      </c>
      <c r="AJ115">
        <v>106.98594724573195</v>
      </c>
      <c r="AK115">
        <v>132.07269194509718</v>
      </c>
      <c r="AL115">
        <v>159.8815133596072</v>
      </c>
      <c r="AM115">
        <v>112.59053554141428</v>
      </c>
      <c r="AN115">
        <v>137.98880718724104</v>
      </c>
      <c r="AO115">
        <v>130.82456280727638</v>
      </c>
      <c r="AP115">
        <v>164.83926902338862</v>
      </c>
      <c r="AQ115">
        <v>151.61870397179155</v>
      </c>
      <c r="AR115">
        <v>132.23530732403742</v>
      </c>
      <c r="AS115">
        <v>121.37367594306124</v>
      </c>
      <c r="AT115">
        <v>125.6565547058126</v>
      </c>
      <c r="AU115">
        <v>135.15635192135233</v>
      </c>
      <c r="AV115">
        <v>115.52598426106852</v>
      </c>
      <c r="AW115">
        <v>137.38934103940846</v>
      </c>
      <c r="AX115">
        <v>157.21861291723326</v>
      </c>
      <c r="AY115">
        <v>166.07168891397305</v>
      </c>
      <c r="AZ115">
        <v>143.49578169031884</v>
      </c>
      <c r="BA115">
        <v>125.74110133328941</v>
      </c>
      <c r="BB115">
        <v>140.24442908095079</v>
      </c>
      <c r="BC115">
        <v>135.75441744734417</v>
      </c>
      <c r="BD115">
        <v>135.51121856409009</v>
      </c>
      <c r="BE115">
        <v>123.29415131290443</v>
      </c>
      <c r="BF115">
        <v>157.25210051215254</v>
      </c>
      <c r="BG115">
        <v>143.80751554682502</v>
      </c>
      <c r="BH115">
        <v>144.20323896530317</v>
      </c>
      <c r="BI115">
        <v>170.68877514731139</v>
      </c>
    </row>
    <row r="116" spans="1:61" x14ac:dyDescent="0.6">
      <c r="A116" s="40" t="s">
        <v>196</v>
      </c>
      <c r="B116">
        <v>110.26887751114555</v>
      </c>
      <c r="C116">
        <v>161.28315383440349</v>
      </c>
      <c r="D116">
        <v>121.33369455597131</v>
      </c>
      <c r="E116">
        <v>164.41882781265303</v>
      </c>
      <c r="F116">
        <v>118.398977979552</v>
      </c>
      <c r="G116">
        <v>118.87735400279053</v>
      </c>
      <c r="H116">
        <v>141.06565504817991</v>
      </c>
      <c r="I116">
        <v>122.40341948682908</v>
      </c>
      <c r="J116">
        <v>145.96528490557102</v>
      </c>
      <c r="K116">
        <v>138.85986664291704</v>
      </c>
      <c r="L116">
        <v>131.95973497687373</v>
      </c>
      <c r="M116">
        <v>143.75574028718984</v>
      </c>
      <c r="N116">
        <v>137.05836454874952</v>
      </c>
      <c r="O116">
        <v>117.18027781654382</v>
      </c>
      <c r="P116">
        <v>138.65583742273157</v>
      </c>
      <c r="Q116">
        <v>125.88406025798758</v>
      </c>
      <c r="R116">
        <v>136.5988650880463</v>
      </c>
      <c r="S116">
        <v>152.42428435641341</v>
      </c>
      <c r="T116">
        <v>139.06426193471998</v>
      </c>
      <c r="U116">
        <v>126.85157162678661</v>
      </c>
      <c r="V116">
        <v>147.01242480924702</v>
      </c>
      <c r="W116">
        <v>137.98021246230928</v>
      </c>
      <c r="X116">
        <v>141.62647676613415</v>
      </c>
      <c r="Y116">
        <v>129.15077195913182</v>
      </c>
      <c r="Z116">
        <v>135.71894033276476</v>
      </c>
      <c r="AA116">
        <v>152.71045686432626</v>
      </c>
      <c r="AB116">
        <v>125.15707385801943</v>
      </c>
      <c r="AC116">
        <v>110.47807948244736</v>
      </c>
      <c r="AD116">
        <v>125.43652974755969</v>
      </c>
      <c r="AE116">
        <v>149.10229584103217</v>
      </c>
      <c r="AF116">
        <v>145.91011950443499</v>
      </c>
      <c r="AG116">
        <v>152.79719992150785</v>
      </c>
      <c r="AH116">
        <v>147.67375706043094</v>
      </c>
      <c r="AI116">
        <v>132.97232090309262</v>
      </c>
      <c r="AJ116">
        <v>131.12299075629562</v>
      </c>
      <c r="AK116">
        <v>131.20360609292402</v>
      </c>
      <c r="AL116">
        <v>144.0836767918081</v>
      </c>
      <c r="AM116">
        <v>129.0804862085788</v>
      </c>
      <c r="AN116">
        <v>150.78909018967533</v>
      </c>
      <c r="AO116">
        <v>149.75183421967085</v>
      </c>
      <c r="AP116">
        <v>140.45823082170682</v>
      </c>
      <c r="AQ116">
        <v>144.24850451661041</v>
      </c>
      <c r="AR116">
        <v>147.76708940672688</v>
      </c>
      <c r="AS116">
        <v>149.64678758161608</v>
      </c>
      <c r="AT116">
        <v>116.95302692288533</v>
      </c>
      <c r="AU116">
        <v>109.81061951071024</v>
      </c>
      <c r="AV116">
        <v>161.05504346825182</v>
      </c>
      <c r="AW116">
        <v>134.45914465165697</v>
      </c>
      <c r="AX116">
        <v>155.15734322008211</v>
      </c>
      <c r="AY116">
        <v>128.79732185439207</v>
      </c>
      <c r="AZ116">
        <v>152.24089839222142</v>
      </c>
      <c r="BA116">
        <v>121.83635863522068</v>
      </c>
      <c r="BB116">
        <v>127.27045305410866</v>
      </c>
      <c r="BC116">
        <v>139.65635890173144</v>
      </c>
      <c r="BD116">
        <v>147.98869006455061</v>
      </c>
      <c r="BE116">
        <v>141.97290784551296</v>
      </c>
      <c r="BF116">
        <v>152.0067080539884</v>
      </c>
      <c r="BG116">
        <v>143.10586766924825</v>
      </c>
      <c r="BH116">
        <v>152.53283254907001</v>
      </c>
      <c r="BI116">
        <v>147.86812517314684</v>
      </c>
    </row>
    <row r="117" spans="1:61" x14ac:dyDescent="0.6">
      <c r="A117" s="40" t="s">
        <v>197</v>
      </c>
      <c r="B117">
        <v>150.05315890931524</v>
      </c>
      <c r="C117">
        <v>154.59827227942878</v>
      </c>
      <c r="D117">
        <v>154.00529992376687</v>
      </c>
      <c r="E117">
        <v>132.34296421188628</v>
      </c>
      <c r="F117">
        <v>149.90501131734345</v>
      </c>
      <c r="G117">
        <v>135.36356437299401</v>
      </c>
      <c r="H117">
        <v>114.18336089747027</v>
      </c>
      <c r="I117">
        <v>155.51590241130907</v>
      </c>
      <c r="J117">
        <v>137.01553416950628</v>
      </c>
      <c r="K117">
        <v>133.97411567467498</v>
      </c>
      <c r="L117">
        <v>139.44618604483549</v>
      </c>
      <c r="M117">
        <v>164.19638359849341</v>
      </c>
      <c r="N117">
        <v>163.76435542525724</v>
      </c>
      <c r="O117">
        <v>132.82027385258698</v>
      </c>
      <c r="P117">
        <v>130.24425971281016</v>
      </c>
      <c r="Q117">
        <v>133.14281477988698</v>
      </c>
      <c r="R117">
        <v>159.78837200719863</v>
      </c>
      <c r="S117">
        <v>125.20447217440233</v>
      </c>
      <c r="T117">
        <v>130.90002130894572</v>
      </c>
      <c r="U117">
        <v>149.89355168410111</v>
      </c>
      <c r="V117">
        <v>139.20946503759478</v>
      </c>
      <c r="W117">
        <v>140.75605395674938</v>
      </c>
      <c r="X117">
        <v>136.17218474365654</v>
      </c>
      <c r="Y117">
        <v>162.18012479413301</v>
      </c>
      <c r="Z117">
        <v>133.64875758753624</v>
      </c>
      <c r="AA117">
        <v>128.03866230143467</v>
      </c>
      <c r="AB117">
        <v>165.11531885527074</v>
      </c>
      <c r="AC117">
        <v>101.68752215150744</v>
      </c>
      <c r="AD117">
        <v>148.8291427497752</v>
      </c>
      <c r="AE117">
        <v>111.84680534398649</v>
      </c>
      <c r="AF117">
        <v>124.76330812688684</v>
      </c>
      <c r="AG117">
        <v>136.22797087492654</v>
      </c>
      <c r="AH117">
        <v>152.27193489891943</v>
      </c>
      <c r="AI117">
        <v>164.5069396593608</v>
      </c>
      <c r="AJ117">
        <v>131.00700971818878</v>
      </c>
      <c r="AK117">
        <v>124.00461674161488</v>
      </c>
      <c r="AL117">
        <v>131.6660818750388</v>
      </c>
      <c r="AM117">
        <v>150.89385033689905</v>
      </c>
      <c r="AN117">
        <v>136.3545043253107</v>
      </c>
      <c r="AO117">
        <v>129.88952039933065</v>
      </c>
      <c r="AP117">
        <v>153.32243311178172</v>
      </c>
      <c r="AQ117">
        <v>141.91591208628961</v>
      </c>
      <c r="AR117">
        <v>140.49690708389971</v>
      </c>
      <c r="AS117">
        <v>136.86343937052879</v>
      </c>
      <c r="AT117">
        <v>135.81139729041024</v>
      </c>
      <c r="AU117">
        <v>113.47579220938496</v>
      </c>
      <c r="AV117">
        <v>154.95559001038782</v>
      </c>
      <c r="AW117">
        <v>151.97821813245537</v>
      </c>
      <c r="AX117">
        <v>108.94872776162811</v>
      </c>
      <c r="AY117">
        <v>121.61299128393875</v>
      </c>
      <c r="AZ117">
        <v>130.1055663182633</v>
      </c>
      <c r="BA117">
        <v>145.21792582428316</v>
      </c>
      <c r="BB117">
        <v>145.85772351466585</v>
      </c>
      <c r="BC117">
        <v>129.31564743240597</v>
      </c>
      <c r="BD117">
        <v>130.16837147489423</v>
      </c>
      <c r="BE117">
        <v>126.50724148016889</v>
      </c>
      <c r="BF117">
        <v>158.99943992309272</v>
      </c>
      <c r="BG117">
        <v>146.6451913123019</v>
      </c>
      <c r="BH117">
        <v>160.54623575229198</v>
      </c>
      <c r="BI117">
        <v>133.86658611608436</v>
      </c>
    </row>
    <row r="118" spans="1:61" x14ac:dyDescent="0.6">
      <c r="A118" s="40" t="s">
        <v>198</v>
      </c>
      <c r="B118">
        <v>136.08420022620703</v>
      </c>
      <c r="C118">
        <v>143.40052348899189</v>
      </c>
      <c r="D118">
        <v>130.04989160009427</v>
      </c>
      <c r="E118">
        <v>161.28315383440349</v>
      </c>
      <c r="F118">
        <v>114.08175214938819</v>
      </c>
      <c r="G118">
        <v>118.83520801831037</v>
      </c>
      <c r="H118">
        <v>123.72016317868838</v>
      </c>
      <c r="I118">
        <v>127.95965449669166</v>
      </c>
      <c r="J118">
        <v>144.86426880949875</v>
      </c>
      <c r="K118">
        <v>146.75545844994485</v>
      </c>
      <c r="L118">
        <v>127.15421735748532</v>
      </c>
      <c r="M118">
        <v>159.39848981844261</v>
      </c>
      <c r="N118">
        <v>151.41701442672638</v>
      </c>
      <c r="O118">
        <v>121.81515831372235</v>
      </c>
      <c r="P118">
        <v>141.31541138823377</v>
      </c>
      <c r="Q118">
        <v>138.70977727975696</v>
      </c>
      <c r="R118">
        <v>150.92367721564369</v>
      </c>
      <c r="S118">
        <v>142.73927081859438</v>
      </c>
      <c r="T118">
        <v>153.13997028471204</v>
      </c>
      <c r="U118">
        <v>135.06987943884451</v>
      </c>
      <c r="V118">
        <v>152.12136805104092</v>
      </c>
      <c r="W118">
        <v>133.52741280442569</v>
      </c>
      <c r="X118">
        <v>135.00284058437683</v>
      </c>
      <c r="Y118">
        <v>145.85250301507767</v>
      </c>
      <c r="Z118">
        <v>151.40428150090156</v>
      </c>
      <c r="AA118">
        <v>130.22261373890797</v>
      </c>
      <c r="AB118">
        <v>143.84369297232479</v>
      </c>
      <c r="AC118">
        <v>126.56106992409332</v>
      </c>
      <c r="AD118">
        <v>125.36407939961646</v>
      </c>
      <c r="AE118">
        <v>127.8273275650572</v>
      </c>
      <c r="AF118">
        <v>131.99971636396367</v>
      </c>
      <c r="AG118">
        <v>123.04821485059801</v>
      </c>
      <c r="AH118">
        <v>125.96023498673458</v>
      </c>
      <c r="AI118">
        <v>150.04322722717188</v>
      </c>
      <c r="AJ118">
        <v>147.15263023873558</v>
      </c>
      <c r="AK118">
        <v>151.11285666108597</v>
      </c>
      <c r="AL118">
        <v>147.75701447916799</v>
      </c>
      <c r="AM118">
        <v>131.40951341966866</v>
      </c>
      <c r="AN118">
        <v>133.427920905262</v>
      </c>
      <c r="AO118">
        <v>152.55463768454501</v>
      </c>
      <c r="AP118">
        <v>133.7269695844152</v>
      </c>
      <c r="AQ118">
        <v>159.95924787176773</v>
      </c>
      <c r="AR118">
        <v>131.57960939253098</v>
      </c>
      <c r="AS118">
        <v>106.9324689572677</v>
      </c>
      <c r="AT118">
        <v>118.16335518716369</v>
      </c>
      <c r="AU118">
        <v>121.61299128393875</v>
      </c>
      <c r="AV118">
        <v>127.04005076130852</v>
      </c>
      <c r="AW118">
        <v>139.68470557784894</v>
      </c>
      <c r="AX118">
        <v>104.32323779724538</v>
      </c>
      <c r="AY118">
        <v>145.23065875010798</v>
      </c>
      <c r="AZ118">
        <v>168.21782356174663</v>
      </c>
      <c r="BA118">
        <v>123.36144482588861</v>
      </c>
      <c r="BB118">
        <v>143.44693500362337</v>
      </c>
      <c r="BC118">
        <v>140.44498857884901</v>
      </c>
      <c r="BD118">
        <v>124.24329543620115</v>
      </c>
      <c r="BE118">
        <v>146.72954694589134</v>
      </c>
      <c r="BF118">
        <v>136.23118593869731</v>
      </c>
      <c r="BG118">
        <v>124.32418134750333</v>
      </c>
      <c r="BH118">
        <v>130.59116827690741</v>
      </c>
      <c r="BI118">
        <v>113.79055013577454</v>
      </c>
    </row>
    <row r="119" spans="1:61" x14ac:dyDescent="0.6">
      <c r="A119" s="40" t="s">
        <v>199</v>
      </c>
      <c r="B119">
        <v>124.94433849980123</v>
      </c>
      <c r="C119">
        <v>176.46188371628523</v>
      </c>
      <c r="D119">
        <v>146.57469865170424</v>
      </c>
      <c r="E119">
        <v>150.65058778901584</v>
      </c>
      <c r="F119">
        <v>137.67121618485544</v>
      </c>
      <c r="G119">
        <v>127.42935996840242</v>
      </c>
      <c r="H119">
        <v>137.30256614991231</v>
      </c>
      <c r="I119">
        <v>138.18537172966171</v>
      </c>
      <c r="J119">
        <v>118.36007889115717</v>
      </c>
      <c r="K119">
        <v>150.4997981149354</v>
      </c>
      <c r="L119">
        <v>157.1038255909225</v>
      </c>
      <c r="M119">
        <v>138.040343704517</v>
      </c>
      <c r="N119">
        <v>118.58627931843512</v>
      </c>
      <c r="O119">
        <v>144.00224973115837</v>
      </c>
      <c r="P119">
        <v>126.78459643694805</v>
      </c>
      <c r="Q119">
        <v>136.64386006467976</v>
      </c>
      <c r="R119">
        <v>158.18007614626549</v>
      </c>
      <c r="S119">
        <v>153.11084371688776</v>
      </c>
      <c r="T119">
        <v>161.32179826428182</v>
      </c>
      <c r="U119">
        <v>129.82609451256576</v>
      </c>
      <c r="V119">
        <v>113.70549419126473</v>
      </c>
      <c r="W119">
        <v>128.2870180196478</v>
      </c>
      <c r="X119">
        <v>132.99910779579659</v>
      </c>
      <c r="Y119">
        <v>149.25709638674743</v>
      </c>
      <c r="Z119">
        <v>131.53802047355566</v>
      </c>
      <c r="AA119">
        <v>131.65686641997308</v>
      </c>
      <c r="AB119">
        <v>153.75716703175567</v>
      </c>
      <c r="AC119">
        <v>160.39776983717456</v>
      </c>
      <c r="AD119">
        <v>132.08295786654344</v>
      </c>
      <c r="AE119">
        <v>158.44625796063337</v>
      </c>
      <c r="AF119">
        <v>131.60730350619997</v>
      </c>
      <c r="AG119">
        <v>138.81663835974177</v>
      </c>
      <c r="AH119">
        <v>139.79825144389179</v>
      </c>
      <c r="AI119">
        <v>127.1871160545852</v>
      </c>
      <c r="AJ119">
        <v>140.26973577102763</v>
      </c>
      <c r="AK119">
        <v>129.86149204635876</v>
      </c>
      <c r="AL119">
        <v>111.87895598169416</v>
      </c>
      <c r="AM119">
        <v>127.24454155005515</v>
      </c>
      <c r="AN119">
        <v>154.4645447259536</v>
      </c>
      <c r="AO119">
        <v>125.84732576698298</v>
      </c>
      <c r="AP119">
        <v>143.95615653967252</v>
      </c>
      <c r="AQ119">
        <v>144.5874072535953</v>
      </c>
      <c r="AR119">
        <v>139.10217422136338</v>
      </c>
      <c r="AS119">
        <v>115.19715645164251</v>
      </c>
      <c r="AT119">
        <v>140.09718870994402</v>
      </c>
      <c r="AU119">
        <v>148.24263235396938</v>
      </c>
      <c r="AV119">
        <v>145.31355009722756</v>
      </c>
      <c r="AW119">
        <v>120.56290689116577</v>
      </c>
      <c r="AX119">
        <v>132.56200236838777</v>
      </c>
      <c r="AY119">
        <v>141.83852772958926</v>
      </c>
      <c r="AZ119">
        <v>125.0402492635767</v>
      </c>
      <c r="BA119">
        <v>146.01397243069368</v>
      </c>
      <c r="BB119">
        <v>124.37412624905119</v>
      </c>
      <c r="BC119">
        <v>152.01243787060957</v>
      </c>
      <c r="BD119">
        <v>141.85445980302757</v>
      </c>
      <c r="BE119">
        <v>160.26038156752475</v>
      </c>
      <c r="BF119">
        <v>133.52298811270157</v>
      </c>
      <c r="BG119">
        <v>130.68615590356058</v>
      </c>
      <c r="BH119">
        <v>149.75021077162819</v>
      </c>
      <c r="BI119">
        <v>147.68808160198387</v>
      </c>
    </row>
    <row r="120" spans="1:61" x14ac:dyDescent="0.6">
      <c r="A120" s="40" t="s">
        <v>200</v>
      </c>
      <c r="B120">
        <v>133.26836142851971</v>
      </c>
      <c r="C120">
        <v>122.45680227834964</v>
      </c>
      <c r="D120">
        <v>129.75517211572151</v>
      </c>
      <c r="E120">
        <v>132.7418231133488</v>
      </c>
      <c r="F120">
        <v>143.36843651591334</v>
      </c>
      <c r="G120">
        <v>128.95322061495972</v>
      </c>
      <c r="H120">
        <v>127.37923998912447</v>
      </c>
      <c r="I120">
        <v>145.02658178145066</v>
      </c>
      <c r="J120">
        <v>139.60730530499131</v>
      </c>
      <c r="K120">
        <v>142.0596986511664</v>
      </c>
      <c r="L120">
        <v>143.6872371462523</v>
      </c>
      <c r="M120">
        <v>151.19320142304059</v>
      </c>
      <c r="N120">
        <v>157.97061951644719</v>
      </c>
      <c r="O120">
        <v>122.02938979072496</v>
      </c>
      <c r="P120">
        <v>109.29098880779929</v>
      </c>
      <c r="Q120">
        <v>138.75941977431648</v>
      </c>
      <c r="R120">
        <v>152.02574377809651</v>
      </c>
      <c r="S120">
        <v>139.7971532290394</v>
      </c>
      <c r="T120">
        <v>115.27960214635823</v>
      </c>
      <c r="U120">
        <v>134.93465576658491</v>
      </c>
      <c r="V120">
        <v>115.04092345177196</v>
      </c>
      <c r="W120">
        <v>145.41211885926896</v>
      </c>
      <c r="X120">
        <v>128.50691564864246</v>
      </c>
      <c r="Y120">
        <v>123.76711584266741</v>
      </c>
      <c r="Z120">
        <v>148.84754182759207</v>
      </c>
      <c r="AA120">
        <v>140.21363131661201</v>
      </c>
      <c r="AB120">
        <v>144.19956233297125</v>
      </c>
      <c r="AC120">
        <v>159.60501787532121</v>
      </c>
      <c r="AD120">
        <v>109.38903233665042</v>
      </c>
      <c r="AE120">
        <v>125.88846903355443</v>
      </c>
      <c r="AF120">
        <v>122.87823029083665</v>
      </c>
      <c r="AG120">
        <v>162.25066520320252</v>
      </c>
      <c r="AH120">
        <v>141.41549218521686</v>
      </c>
      <c r="AI120">
        <v>156.87533323699608</v>
      </c>
      <c r="AJ120">
        <v>120.70710727613186</v>
      </c>
      <c r="AK120">
        <v>161.57773007336073</v>
      </c>
      <c r="AL120">
        <v>135.52414248380228</v>
      </c>
      <c r="AM120">
        <v>135.10448116477346</v>
      </c>
      <c r="AN120">
        <v>168.45389200653881</v>
      </c>
      <c r="AO120">
        <v>136.97377017280087</v>
      </c>
      <c r="AP120">
        <v>118.62186784611549</v>
      </c>
      <c r="AQ120">
        <v>148.8889556688373</v>
      </c>
      <c r="AR120">
        <v>113.39188222819939</v>
      </c>
      <c r="AS120">
        <v>123.89049789390992</v>
      </c>
      <c r="AT120">
        <v>150.53392235614592</v>
      </c>
      <c r="AU120">
        <v>131.60384970006999</v>
      </c>
      <c r="AV120">
        <v>159.0511356019415</v>
      </c>
      <c r="AW120">
        <v>132.53045654465677</v>
      </c>
      <c r="AX120">
        <v>111.46080669760704</v>
      </c>
      <c r="AY120">
        <v>157.70475602522492</v>
      </c>
      <c r="AZ120">
        <v>154.01201654213946</v>
      </c>
      <c r="BA120">
        <v>147.30085741149378</v>
      </c>
      <c r="BB120">
        <v>129.09304405667353</v>
      </c>
      <c r="BC120">
        <v>136.60208015181706</v>
      </c>
      <c r="BD120">
        <v>133.89733613195131</v>
      </c>
      <c r="BE120">
        <v>123.65115072071785</v>
      </c>
      <c r="BF120">
        <v>134.97470081830397</v>
      </c>
      <c r="BG120">
        <v>118.29227606114</v>
      </c>
      <c r="BH120">
        <v>158.92979081883095</v>
      </c>
      <c r="BI120">
        <v>157.73034920613281</v>
      </c>
    </row>
    <row r="121" spans="1:61" x14ac:dyDescent="0.6">
      <c r="A121" s="40" t="s">
        <v>201</v>
      </c>
      <c r="B121">
        <v>114.92664544249419</v>
      </c>
      <c r="C121">
        <v>145.93638116394868</v>
      </c>
      <c r="D121">
        <v>164.70901119220071</v>
      </c>
      <c r="E121">
        <v>137.99523731478257</v>
      </c>
      <c r="F121">
        <v>127.75818777782843</v>
      </c>
      <c r="G121">
        <v>154.12008725007763</v>
      </c>
      <c r="H121">
        <v>122.93336385965813</v>
      </c>
      <c r="I121">
        <v>136.91593085724162</v>
      </c>
      <c r="J121">
        <v>139.04802745429333</v>
      </c>
      <c r="K121">
        <v>118.10758497205097</v>
      </c>
      <c r="L121">
        <v>175.87209459207952</v>
      </c>
      <c r="M121">
        <v>132.08295786654344</v>
      </c>
      <c r="N121">
        <v>145.08343429525848</v>
      </c>
      <c r="O121">
        <v>141.19989191868808</v>
      </c>
      <c r="P121">
        <v>138.94740550796269</v>
      </c>
      <c r="Q121">
        <v>145.5446208686335</v>
      </c>
      <c r="R121">
        <v>115.37541741319001</v>
      </c>
      <c r="S121">
        <v>139.4005385057535</v>
      </c>
      <c r="T121">
        <v>151.30827524018241</v>
      </c>
      <c r="U121">
        <v>124.68468230991857</v>
      </c>
      <c r="V121">
        <v>133.37921746398206</v>
      </c>
      <c r="W121">
        <v>127.21582880232017</v>
      </c>
      <c r="X121">
        <v>127.86180196172791</v>
      </c>
      <c r="Y121">
        <v>125.22586348978803</v>
      </c>
      <c r="Z121">
        <v>107.64487615716644</v>
      </c>
      <c r="AA121">
        <v>129.47329697027453</v>
      </c>
      <c r="AB121">
        <v>146.45596411838778</v>
      </c>
      <c r="AC121">
        <v>139.99191924568731</v>
      </c>
      <c r="AD121">
        <v>149.02004114020383</v>
      </c>
      <c r="AE121">
        <v>137.54687916417606</v>
      </c>
      <c r="AF121">
        <v>122.3683402761817</v>
      </c>
      <c r="AG121">
        <v>149.84128302359022</v>
      </c>
      <c r="AH121">
        <v>183.97125405073166</v>
      </c>
      <c r="AI121">
        <v>142.58816282136831</v>
      </c>
      <c r="AJ121">
        <v>128.07807070686249</v>
      </c>
      <c r="AK121">
        <v>147.14008830679813</v>
      </c>
      <c r="AL121">
        <v>142.35581875737989</v>
      </c>
      <c r="AM121">
        <v>126.00839727866696</v>
      </c>
      <c r="AN121">
        <v>123.20915903302375</v>
      </c>
      <c r="AO121">
        <v>165.6590147879906</v>
      </c>
      <c r="AP121">
        <v>128.12917748789187</v>
      </c>
      <c r="AQ121">
        <v>140.47701188729843</v>
      </c>
      <c r="AR121">
        <v>132.01568026971654</v>
      </c>
      <c r="AS121">
        <v>129.60414369928185</v>
      </c>
      <c r="AT121">
        <v>145.16075498732971</v>
      </c>
      <c r="AU121">
        <v>137.40328359318664</v>
      </c>
      <c r="AV121">
        <v>124.84002400498139</v>
      </c>
      <c r="AW121">
        <v>149.62265868717805</v>
      </c>
      <c r="AX121">
        <v>159.20049282186665</v>
      </c>
      <c r="AY121">
        <v>116.07534634578042</v>
      </c>
      <c r="AZ121">
        <v>123.880534379452</v>
      </c>
      <c r="BA121">
        <v>157.77536009892356</v>
      </c>
      <c r="BB121">
        <v>133.08048710797448</v>
      </c>
      <c r="BC121">
        <v>135.09367409397964</v>
      </c>
      <c r="BD121">
        <v>141.46279500465607</v>
      </c>
      <c r="BE121">
        <v>141.01539182348642</v>
      </c>
      <c r="BF121">
        <v>152.74267116666306</v>
      </c>
      <c r="BG121">
        <v>138.75402419699822</v>
      </c>
      <c r="BH121">
        <v>130.65768189818482</v>
      </c>
      <c r="BI121">
        <v>138.67848611454247</v>
      </c>
    </row>
    <row r="122" spans="1:61" x14ac:dyDescent="0.6">
      <c r="A122" s="40" t="s">
        <v>202</v>
      </c>
      <c r="B122">
        <v>146.07994490262354</v>
      </c>
      <c r="C122">
        <v>138.9020126273972</v>
      </c>
      <c r="D122">
        <v>137.00375621311832</v>
      </c>
      <c r="E122">
        <v>130.24788859667024</v>
      </c>
      <c r="F122">
        <v>101.20265233609825</v>
      </c>
      <c r="G122">
        <v>146.45596411838778</v>
      </c>
      <c r="H122">
        <v>155.35534021665808</v>
      </c>
      <c r="I122">
        <v>127.70486865093699</v>
      </c>
      <c r="J122">
        <v>130.6363064989564</v>
      </c>
      <c r="K122">
        <v>140.52563574779197</v>
      </c>
      <c r="L122">
        <v>129.54003341775388</v>
      </c>
      <c r="M122">
        <v>123.93525412818417</v>
      </c>
      <c r="N122">
        <v>137.58545992942527</v>
      </c>
      <c r="O122">
        <v>133.22395534970565</v>
      </c>
      <c r="P122">
        <v>116.45688846812118</v>
      </c>
      <c r="Q122">
        <v>139.81792381429113</v>
      </c>
      <c r="R122">
        <v>138.1284237189102</v>
      </c>
      <c r="S122">
        <v>134.79053496240522</v>
      </c>
      <c r="T122">
        <v>131.40023429997382</v>
      </c>
      <c r="U122">
        <v>137.88468368630856</v>
      </c>
      <c r="V122">
        <v>135.69419070819276</v>
      </c>
      <c r="W122">
        <v>122.50999407598283</v>
      </c>
      <c r="X122">
        <v>128.40369936867501</v>
      </c>
      <c r="Y122">
        <v>149.67581865249667</v>
      </c>
      <c r="Z122">
        <v>140.74496039512451</v>
      </c>
      <c r="AA122">
        <v>98.790017550811172</v>
      </c>
      <c r="AB122">
        <v>151.85353095631581</v>
      </c>
      <c r="AC122">
        <v>143.02822865403141</v>
      </c>
      <c r="AD122">
        <v>120.012589837017</v>
      </c>
      <c r="AE122">
        <v>143.81595111018396</v>
      </c>
      <c r="AF122">
        <v>117.59737663425039</v>
      </c>
      <c r="AG122">
        <v>136.04448941379087</v>
      </c>
      <c r="AH122">
        <v>128.14097136043711</v>
      </c>
      <c r="AI122">
        <v>134.39051418146119</v>
      </c>
      <c r="AJ122">
        <v>140.10817085846793</v>
      </c>
      <c r="AK122">
        <v>154.42036147334147</v>
      </c>
      <c r="AL122">
        <v>153.83190930634737</v>
      </c>
      <c r="AM122">
        <v>151.01353983965237</v>
      </c>
      <c r="AN122">
        <v>144.44268163543893</v>
      </c>
      <c r="AO122">
        <v>151.53950517316116</v>
      </c>
      <c r="AP122">
        <v>160.86965206824243</v>
      </c>
      <c r="AQ122">
        <v>128.2792191025801</v>
      </c>
      <c r="AR122">
        <v>121.12563854799373</v>
      </c>
      <c r="AS122">
        <v>141.82488758279942</v>
      </c>
      <c r="AT122">
        <v>156.53504579432774</v>
      </c>
      <c r="AU122">
        <v>157.24904460995458</v>
      </c>
      <c r="AV122">
        <v>109.92967236717232</v>
      </c>
      <c r="AW122">
        <v>146.88558895187452</v>
      </c>
      <c r="AX122">
        <v>146.11831875782809</v>
      </c>
      <c r="AY122">
        <v>153.50986177992309</v>
      </c>
      <c r="AZ122">
        <v>149.01539362227777</v>
      </c>
      <c r="BA122">
        <v>145.4146813605912</v>
      </c>
      <c r="BB122">
        <v>127.9055077296216</v>
      </c>
      <c r="BC122">
        <v>122.47701579809655</v>
      </c>
      <c r="BD122">
        <v>132.81802967441035</v>
      </c>
      <c r="BE122">
        <v>131.51837993547088</v>
      </c>
      <c r="BF122">
        <v>148.64349669124931</v>
      </c>
      <c r="BG122">
        <v>155.57256393122952</v>
      </c>
      <c r="BH122">
        <v>126.11882357788272</v>
      </c>
      <c r="BI122">
        <v>148.88586793432478</v>
      </c>
    </row>
    <row r="123" spans="1:61" x14ac:dyDescent="0.6">
      <c r="A123" s="40" t="s">
        <v>203</v>
      </c>
      <c r="B123">
        <v>143.34586740488885</v>
      </c>
      <c r="C123">
        <v>123.76711584266741</v>
      </c>
      <c r="D123">
        <v>153.09842911420856</v>
      </c>
      <c r="E123">
        <v>114.5473952468019</v>
      </c>
      <c r="F123">
        <v>138.27246494230349</v>
      </c>
      <c r="G123">
        <v>153.65457148192218</v>
      </c>
      <c r="H123">
        <v>133.72475723855314</v>
      </c>
      <c r="I123">
        <v>149.65484115720028</v>
      </c>
      <c r="J123">
        <v>119.58893356251065</v>
      </c>
      <c r="K123">
        <v>147.70673533831723</v>
      </c>
      <c r="L123">
        <v>131.89339643332642</v>
      </c>
      <c r="M123">
        <v>144.20935076969909</v>
      </c>
      <c r="N123">
        <v>132.45826085523004</v>
      </c>
      <c r="O123">
        <v>164.95615728246048</v>
      </c>
      <c r="P123">
        <v>141.62082653029938</v>
      </c>
      <c r="Q123">
        <v>143.91136847308371</v>
      </c>
      <c r="R123">
        <v>145.36214212540654</v>
      </c>
      <c r="S123">
        <v>143.41121914668474</v>
      </c>
      <c r="T123">
        <v>111.10186551860534</v>
      </c>
      <c r="U123">
        <v>143.33163836027961</v>
      </c>
      <c r="V123">
        <v>118.71774677757639</v>
      </c>
      <c r="W123">
        <v>152.06582066213014</v>
      </c>
      <c r="X123">
        <v>147.44036253006198</v>
      </c>
      <c r="Y123">
        <v>116.40334651502781</v>
      </c>
      <c r="Z123">
        <v>141.4278749555815</v>
      </c>
      <c r="AA123">
        <v>134.54292730358429</v>
      </c>
      <c r="AB123">
        <v>143.15065573583706</v>
      </c>
      <c r="AC123">
        <v>129.76375092449598</v>
      </c>
      <c r="AD123">
        <v>153.00130872247973</v>
      </c>
      <c r="AE123">
        <v>143.70643203193322</v>
      </c>
      <c r="AF123">
        <v>133.07714471494546</v>
      </c>
      <c r="AG123">
        <v>127.15970843174728</v>
      </c>
      <c r="AH123">
        <v>121.91886799456552</v>
      </c>
      <c r="AI123">
        <v>137.12798182069673</v>
      </c>
      <c r="AJ123">
        <v>135.57152488402789</v>
      </c>
      <c r="AK123">
        <v>128.35321331777959</v>
      </c>
      <c r="AL123">
        <v>153.62850081629585</v>
      </c>
      <c r="AM123">
        <v>125.56261754553998</v>
      </c>
      <c r="AN123">
        <v>132.04533207073109</v>
      </c>
      <c r="AO123">
        <v>121.10115949809551</v>
      </c>
      <c r="AP123">
        <v>148.43439021689119</v>
      </c>
      <c r="AQ123">
        <v>134.85450199851766</v>
      </c>
      <c r="AR123">
        <v>136.30196509012603</v>
      </c>
      <c r="AS123">
        <v>125.86645698803477</v>
      </c>
      <c r="AT123">
        <v>139.18777131522074</v>
      </c>
      <c r="AU123">
        <v>108.48741385899484</v>
      </c>
      <c r="AV123">
        <v>124.12115484522656</v>
      </c>
      <c r="AW123">
        <v>135.28267846169183</v>
      </c>
      <c r="AX123">
        <v>151.38610524928663</v>
      </c>
      <c r="AY123">
        <v>122.97939338651486</v>
      </c>
      <c r="AZ123">
        <v>148.73910504803644</v>
      </c>
      <c r="BA123">
        <v>134.87724618727225</v>
      </c>
      <c r="BB123">
        <v>136.73385001794668</v>
      </c>
      <c r="BC123">
        <v>156.66918716789223</v>
      </c>
      <c r="BD123">
        <v>151.67609763494693</v>
      </c>
      <c r="BE123">
        <v>170.53547072038054</v>
      </c>
      <c r="BF123">
        <v>137.44399712351151</v>
      </c>
      <c r="BG123">
        <v>133.00692262902157</v>
      </c>
      <c r="BH123">
        <v>124.91327016078867</v>
      </c>
      <c r="BI123">
        <v>146.1740093921544</v>
      </c>
    </row>
    <row r="124" spans="1:61" x14ac:dyDescent="0.6">
      <c r="A124" s="40" t="s">
        <v>204</v>
      </c>
      <c r="B124">
        <v>154.85853328328812</v>
      </c>
      <c r="C124">
        <v>133.02140633214731</v>
      </c>
      <c r="D124">
        <v>135.29022272024304</v>
      </c>
      <c r="E124">
        <v>168.1411713482812</v>
      </c>
      <c r="F124">
        <v>146.47211901802802</v>
      </c>
      <c r="G124">
        <v>125.68329385004472</v>
      </c>
      <c r="H124">
        <v>137.02196429704782</v>
      </c>
      <c r="I124">
        <v>132.42439127253601</v>
      </c>
      <c r="J124">
        <v>147.86669271899154</v>
      </c>
      <c r="K124">
        <v>125.80904740872211</v>
      </c>
      <c r="L124">
        <v>127.96229657880031</v>
      </c>
      <c r="M124">
        <v>142.39847405889304</v>
      </c>
      <c r="N124">
        <v>145.2995120465057</v>
      </c>
      <c r="O124">
        <v>145.87212763700518</v>
      </c>
      <c r="P124">
        <v>140.03355591313448</v>
      </c>
      <c r="Q124">
        <v>119.24966475390829</v>
      </c>
      <c r="R124">
        <v>143.0247111832723</v>
      </c>
      <c r="S124">
        <v>126.16800450388109</v>
      </c>
      <c r="T124">
        <v>139.1986261344864</v>
      </c>
      <c r="U124">
        <v>149.52646143257152</v>
      </c>
      <c r="V124">
        <v>151.90252088842681</v>
      </c>
      <c r="W124">
        <v>156.26370714500081</v>
      </c>
      <c r="X124">
        <v>159.34857674920931</v>
      </c>
      <c r="Y124">
        <v>135.36356437299401</v>
      </c>
      <c r="Z124">
        <v>169.22117811674252</v>
      </c>
      <c r="AA124">
        <v>122.05778421531431</v>
      </c>
      <c r="AB124">
        <v>115.05193743261043</v>
      </c>
      <c r="AC124">
        <v>144.4760100687854</v>
      </c>
      <c r="AD124">
        <v>138.09942448034417</v>
      </c>
      <c r="AE124">
        <v>135.20602624822641</v>
      </c>
      <c r="AF124">
        <v>157.07084731303621</v>
      </c>
      <c r="AG124">
        <v>106.40659912070259</v>
      </c>
      <c r="AH124">
        <v>118.61677467578556</v>
      </c>
      <c r="AI124">
        <v>140.80604660676909</v>
      </c>
      <c r="AJ124">
        <v>154.33934823278105</v>
      </c>
      <c r="AK124">
        <v>150.03001681662863</v>
      </c>
      <c r="AL124">
        <v>133.50309291610029</v>
      </c>
      <c r="AM124">
        <v>151.48087004973786</v>
      </c>
      <c r="AN124">
        <v>139.43966042035026</v>
      </c>
      <c r="AO124">
        <v>155.19968019844964</v>
      </c>
      <c r="AP124">
        <v>152.57848008815199</v>
      </c>
      <c r="AQ124">
        <v>127.24998487584526</v>
      </c>
      <c r="AR124">
        <v>130.26832494261907</v>
      </c>
      <c r="AS124">
        <v>168.49412805214524</v>
      </c>
      <c r="AT124">
        <v>130.98469526568078</v>
      </c>
      <c r="AU124">
        <v>141.04665115638636</v>
      </c>
      <c r="AV124">
        <v>118.79535396047868</v>
      </c>
      <c r="AW124">
        <v>131.52878910233267</v>
      </c>
      <c r="AX124">
        <v>167.44366167159751</v>
      </c>
      <c r="AY124">
        <v>157.25210051215254</v>
      </c>
      <c r="AZ124">
        <v>163.69139576028101</v>
      </c>
      <c r="BA124">
        <v>135.39052634342806</v>
      </c>
      <c r="BB124">
        <v>164.48478436842561</v>
      </c>
      <c r="BC124">
        <v>137.83209670265205</v>
      </c>
      <c r="BD124">
        <v>171.36616680119187</v>
      </c>
      <c r="BE124">
        <v>133.2594802127569</v>
      </c>
      <c r="BF124">
        <v>148.76347268483369</v>
      </c>
      <c r="BG124">
        <v>121.7842491362826</v>
      </c>
      <c r="BH124">
        <v>149.16933469549986</v>
      </c>
      <c r="BI124">
        <v>125.26546288910322</v>
      </c>
    </row>
    <row r="125" spans="1:61" x14ac:dyDescent="0.6">
      <c r="A125" s="40" t="s">
        <v>205</v>
      </c>
      <c r="B125">
        <v>159.24200216005556</v>
      </c>
      <c r="C125">
        <v>116.58803760411683</v>
      </c>
      <c r="D125">
        <v>145.81459072843427</v>
      </c>
      <c r="E125">
        <v>145.94949607754825</v>
      </c>
      <c r="F125">
        <v>150.78386969008716</v>
      </c>
      <c r="G125">
        <v>135.57473994779866</v>
      </c>
      <c r="H125">
        <v>140.79937773686834</v>
      </c>
      <c r="I125">
        <v>130.37152530642925</v>
      </c>
      <c r="J125">
        <v>142.24076085639535</v>
      </c>
      <c r="K125">
        <v>106.56779796164483</v>
      </c>
      <c r="L125">
        <v>121.99138200713787</v>
      </c>
      <c r="M125">
        <v>143.62007096252637</v>
      </c>
      <c r="N125">
        <v>157.83023900922853</v>
      </c>
      <c r="O125">
        <v>123.98484887427185</v>
      </c>
      <c r="P125">
        <v>122.55748788930941</v>
      </c>
      <c r="Q125">
        <v>137.95014684120542</v>
      </c>
      <c r="R125">
        <v>145.00133875600295</v>
      </c>
      <c r="S125">
        <v>113.04745658463798</v>
      </c>
      <c r="T125">
        <v>131.2793670015817</v>
      </c>
      <c r="U125">
        <v>125.93830252200132</v>
      </c>
      <c r="V125">
        <v>164.06332452362403</v>
      </c>
      <c r="W125">
        <v>109.34395777923055</v>
      </c>
      <c r="X125">
        <v>100.4809501003474</v>
      </c>
      <c r="Y125">
        <v>150.17606347583933</v>
      </c>
      <c r="Z125">
        <v>117.81326339161023</v>
      </c>
      <c r="AA125">
        <v>140.16308160108747</v>
      </c>
      <c r="AB125">
        <v>132.48082996625453</v>
      </c>
      <c r="AC125">
        <v>126.35342773620505</v>
      </c>
      <c r="AD125">
        <v>129.3616769592627</v>
      </c>
      <c r="AE125">
        <v>113.79475200129673</v>
      </c>
      <c r="AF125">
        <v>157.10987373068929</v>
      </c>
      <c r="AG125">
        <v>128.04525159054901</v>
      </c>
      <c r="AH125">
        <v>143.18842477706494</v>
      </c>
      <c r="AI125">
        <v>146.33122919377638</v>
      </c>
      <c r="AJ125">
        <v>133.79956317777396</v>
      </c>
      <c r="AK125">
        <v>149.92140495934291</v>
      </c>
      <c r="AL125">
        <v>142.8267460190109</v>
      </c>
      <c r="AM125">
        <v>140.35784761773539</v>
      </c>
      <c r="AN125">
        <v>154.67167759680888</v>
      </c>
      <c r="AO125">
        <v>149.58891643374227</v>
      </c>
      <c r="AP125">
        <v>144.07880644768011</v>
      </c>
      <c r="AQ125">
        <v>130.75957713709795</v>
      </c>
      <c r="AR125">
        <v>140.60972080670763</v>
      </c>
      <c r="AS125">
        <v>149.22411810886115</v>
      </c>
      <c r="AT125">
        <v>156.8811903828755</v>
      </c>
      <c r="AU125">
        <v>134.14273144491017</v>
      </c>
      <c r="AV125">
        <v>148.50330717791803</v>
      </c>
      <c r="AW125">
        <v>134.71568127471255</v>
      </c>
      <c r="AX125">
        <v>141.23910933022853</v>
      </c>
      <c r="AY125">
        <v>110.96434991969727</v>
      </c>
      <c r="AZ125">
        <v>138.91388608072884</v>
      </c>
      <c r="BA125">
        <v>127.50499354780186</v>
      </c>
      <c r="BB125">
        <v>127.23223836047691</v>
      </c>
      <c r="BC125">
        <v>157.59035068668891</v>
      </c>
      <c r="BD125">
        <v>142.97422513237689</v>
      </c>
      <c r="BE125">
        <v>123.60384790127864</v>
      </c>
      <c r="BF125">
        <v>145.33143985801144</v>
      </c>
      <c r="BG125">
        <v>146.46941327129025</v>
      </c>
      <c r="BH125">
        <v>134.26289843238192</v>
      </c>
      <c r="BI125">
        <v>124.25949808431324</v>
      </c>
    </row>
    <row r="126" spans="1:61" x14ac:dyDescent="0.6">
      <c r="A126" s="40" t="s">
        <v>206</v>
      </c>
      <c r="B126">
        <v>172.36442818585783</v>
      </c>
      <c r="C126">
        <v>138.63427102961577</v>
      </c>
      <c r="D126">
        <v>142.01855538459495</v>
      </c>
      <c r="E126">
        <v>134.955219441792</v>
      </c>
      <c r="F126">
        <v>129.17708136711735</v>
      </c>
      <c r="G126">
        <v>172.93995643313974</v>
      </c>
      <c r="H126">
        <v>141.79989921586821</v>
      </c>
      <c r="I126">
        <v>135.28376076038694</v>
      </c>
      <c r="J126">
        <v>127.80607949508703</v>
      </c>
      <c r="K126">
        <v>124.91171037737513</v>
      </c>
      <c r="L126">
        <v>135.8876834322582</v>
      </c>
      <c r="M126">
        <v>135.08070242579561</v>
      </c>
      <c r="N126">
        <v>133.79407210351201</v>
      </c>
      <c r="O126">
        <v>134.96063093526755</v>
      </c>
      <c r="P126">
        <v>127.02626736910315</v>
      </c>
      <c r="Q126">
        <v>142.99886334384792</v>
      </c>
      <c r="R126">
        <v>159.08080331911333</v>
      </c>
      <c r="S126">
        <v>155.8022659131093</v>
      </c>
      <c r="T126">
        <v>143.50055653750314</v>
      </c>
      <c r="U126">
        <v>142.80223513679812</v>
      </c>
      <c r="V126">
        <v>135.12176611158065</v>
      </c>
      <c r="W126">
        <v>141.052237727592</v>
      </c>
      <c r="X126">
        <v>153.20885541342432</v>
      </c>
      <c r="Y126">
        <v>128.74387539824238</v>
      </c>
      <c r="Z126">
        <v>139.14767851502984</v>
      </c>
      <c r="AA126">
        <v>140.11474423142499</v>
      </c>
      <c r="AB126">
        <v>132.13190005018259</v>
      </c>
      <c r="AC126">
        <v>137.03695731720654</v>
      </c>
      <c r="AD126">
        <v>117.80778823350556</v>
      </c>
      <c r="AE126">
        <v>143.41004135104595</v>
      </c>
      <c r="AF126">
        <v>132.81691554340068</v>
      </c>
      <c r="AG126">
        <v>148.34494141297182</v>
      </c>
      <c r="AH126">
        <v>140.04342393064871</v>
      </c>
      <c r="AI126">
        <v>150.70409790979465</v>
      </c>
      <c r="AJ126">
        <v>140.21913830703124</v>
      </c>
      <c r="AK126">
        <v>117.53278886800399</v>
      </c>
      <c r="AL126">
        <v>110.41976268216968</v>
      </c>
      <c r="AM126">
        <v>132.2296252558881</v>
      </c>
      <c r="AN126">
        <v>98.746216285973787</v>
      </c>
      <c r="AO126">
        <v>118.59901224425994</v>
      </c>
      <c r="AP126">
        <v>135.819992015342</v>
      </c>
      <c r="AQ126">
        <v>163.16348865558393</v>
      </c>
      <c r="AR126">
        <v>134.73739091324387</v>
      </c>
      <c r="AS126">
        <v>120.31280039565172</v>
      </c>
      <c r="AT126">
        <v>130.28153535316233</v>
      </c>
      <c r="AU126">
        <v>112.8507328806445</v>
      </c>
      <c r="AV126">
        <v>127.40227066871012</v>
      </c>
      <c r="AW126">
        <v>156.35799446073361</v>
      </c>
      <c r="AX126">
        <v>127.68347733555129</v>
      </c>
      <c r="AY126">
        <v>120.54581293824594</v>
      </c>
      <c r="AZ126">
        <v>142.18796696269419</v>
      </c>
      <c r="BA126">
        <v>158.01346581184771</v>
      </c>
      <c r="BB126">
        <v>127.99393789947499</v>
      </c>
      <c r="BC126">
        <v>152.02195573266363</v>
      </c>
      <c r="BD126">
        <v>131.79138978131232</v>
      </c>
      <c r="BE126">
        <v>133.81275767215993</v>
      </c>
      <c r="BF126">
        <v>151.64646175008966</v>
      </c>
      <c r="BG126">
        <v>136.23118593869731</v>
      </c>
      <c r="BH126">
        <v>156.45030817296356</v>
      </c>
      <c r="BI126">
        <v>141.34463345300173</v>
      </c>
    </row>
    <row r="127" spans="1:61" x14ac:dyDescent="0.6">
      <c r="A127" s="40" t="s">
        <v>207</v>
      </c>
      <c r="B127">
        <v>107.80696630291641</v>
      </c>
      <c r="C127">
        <v>116.07534634578042</v>
      </c>
      <c r="D127">
        <v>133.53623035555938</v>
      </c>
      <c r="E127">
        <v>151.91382136009634</v>
      </c>
      <c r="F127">
        <v>155.45955921453424</v>
      </c>
      <c r="G127">
        <v>142.52443452761509</v>
      </c>
      <c r="H127">
        <v>149.84452991967555</v>
      </c>
      <c r="I127">
        <v>129.75394657161087</v>
      </c>
      <c r="J127">
        <v>147.88986664399272</v>
      </c>
      <c r="K127">
        <v>135.10123426868813</v>
      </c>
      <c r="L127">
        <v>107.25754055357538</v>
      </c>
      <c r="M127">
        <v>137.0251634446613</v>
      </c>
      <c r="N127">
        <v>129.48938820528565</v>
      </c>
      <c r="O127">
        <v>123.2976210351917</v>
      </c>
      <c r="P127">
        <v>130.40386693802429</v>
      </c>
      <c r="Q127">
        <v>137.70018359110691</v>
      </c>
      <c r="R127">
        <v>140.18835645884974</v>
      </c>
      <c r="S127">
        <v>151.1878217618796</v>
      </c>
      <c r="T127">
        <v>145.52787707117386</v>
      </c>
      <c r="U127">
        <v>137.195450411411</v>
      </c>
      <c r="V127">
        <v>128.38947032406577</v>
      </c>
      <c r="W127">
        <v>113.8411635159282</v>
      </c>
      <c r="X127">
        <v>158.52622073481325</v>
      </c>
      <c r="Y127">
        <v>147.06921365842572</v>
      </c>
      <c r="Z127">
        <v>147.62798219209071</v>
      </c>
      <c r="AA127">
        <v>152.36743184260558</v>
      </c>
      <c r="AB127">
        <v>159.12918843724765</v>
      </c>
      <c r="AC127">
        <v>111.72208633553237</v>
      </c>
      <c r="AD127">
        <v>125.06028770559351</v>
      </c>
      <c r="AE127">
        <v>140.8582993511227</v>
      </c>
      <c r="AF127">
        <v>138.72165073308861</v>
      </c>
      <c r="AG127">
        <v>120.05279405030888</v>
      </c>
      <c r="AH127">
        <v>110.68766344152391</v>
      </c>
      <c r="AI127">
        <v>142.59860382054467</v>
      </c>
      <c r="AJ127">
        <v>138.28643932839623</v>
      </c>
      <c r="AK127">
        <v>135.70063675189158</v>
      </c>
      <c r="AL127">
        <v>159.95517333550379</v>
      </c>
      <c r="AM127">
        <v>128.20890151971253</v>
      </c>
      <c r="AN127">
        <v>147.73258317774162</v>
      </c>
      <c r="AO127">
        <v>99.975707603618503</v>
      </c>
      <c r="AP127">
        <v>118.38344381004572</v>
      </c>
      <c r="AQ127">
        <v>151.36617822037078</v>
      </c>
      <c r="AR127">
        <v>117.48761881364044</v>
      </c>
      <c r="AS127">
        <v>144.37245954951504</v>
      </c>
      <c r="AT127">
        <v>155.13009475881699</v>
      </c>
      <c r="AU127">
        <v>138.85229055205127</v>
      </c>
      <c r="AV127">
        <v>112.99639755208045</v>
      </c>
      <c r="AW127">
        <v>121.04389316419838</v>
      </c>
      <c r="AX127">
        <v>116.00964444852434</v>
      </c>
      <c r="AY127">
        <v>140.4107688406948</v>
      </c>
      <c r="AZ127">
        <v>144.06056653143605</v>
      </c>
      <c r="BA127">
        <v>142.71947111893678</v>
      </c>
      <c r="BB127">
        <v>139.26587189899874</v>
      </c>
      <c r="BC127">
        <v>126.66541625122773</v>
      </c>
      <c r="BD127">
        <v>125.78397946100449</v>
      </c>
      <c r="BE127">
        <v>135.06340156283113</v>
      </c>
      <c r="BF127">
        <v>132.28748048760463</v>
      </c>
      <c r="BG127">
        <v>146.90484750218457</v>
      </c>
      <c r="BH127">
        <v>137.01231910573551</v>
      </c>
      <c r="BI127">
        <v>150.1111573864473</v>
      </c>
    </row>
    <row r="128" spans="1:61" x14ac:dyDescent="0.6">
      <c r="A128" s="40" t="s">
        <v>208</v>
      </c>
      <c r="B128">
        <v>150.43683379673166</v>
      </c>
      <c r="C128">
        <v>137.69052248363732</v>
      </c>
      <c r="D128">
        <v>153.9583790921024</v>
      </c>
      <c r="E128">
        <v>131.11832732221228</v>
      </c>
      <c r="F128">
        <v>128.9355377642205</v>
      </c>
      <c r="G128">
        <v>125.36560735071544</v>
      </c>
      <c r="H128">
        <v>146.29914222069783</v>
      </c>
      <c r="I128">
        <v>164.90140570141375</v>
      </c>
      <c r="J128">
        <v>152.50905381009215</v>
      </c>
      <c r="K128">
        <v>135.91669858698151</v>
      </c>
      <c r="L128">
        <v>130.4516790744965</v>
      </c>
      <c r="M128">
        <v>152.78707724547712</v>
      </c>
      <c r="N128">
        <v>123.12015588150825</v>
      </c>
      <c r="O128">
        <v>126.04624590068124</v>
      </c>
      <c r="P128">
        <v>137.36900019040331</v>
      </c>
      <c r="Q128">
        <v>102.03691363614053</v>
      </c>
      <c r="R128">
        <v>140.56875261786627</v>
      </c>
      <c r="S128">
        <v>134.93790266267024</v>
      </c>
      <c r="T128">
        <v>158.9407411350403</v>
      </c>
      <c r="U128">
        <v>124.79466295673046</v>
      </c>
      <c r="V128">
        <v>126.95849637140054</v>
      </c>
      <c r="W128">
        <v>116.92915268696379</v>
      </c>
      <c r="X128">
        <v>114.41860170208383</v>
      </c>
      <c r="Y128">
        <v>153.63938746787608</v>
      </c>
      <c r="Z128">
        <v>152.55065864522476</v>
      </c>
      <c r="AA128">
        <v>145.45835529617034</v>
      </c>
      <c r="AB128">
        <v>137.85033661889611</v>
      </c>
      <c r="AC128">
        <v>113.94156263605691</v>
      </c>
      <c r="AD128">
        <v>115.89695805497468</v>
      </c>
      <c r="AE128">
        <v>144.7229651651578</v>
      </c>
      <c r="AF128">
        <v>148.42991777669522</v>
      </c>
      <c r="AG128">
        <v>145.67662947712233</v>
      </c>
      <c r="AH128">
        <v>122.40895830956288</v>
      </c>
      <c r="AI128">
        <v>128.96332737483317</v>
      </c>
      <c r="AJ128">
        <v>162.84491085144691</v>
      </c>
      <c r="AK128">
        <v>134.81872247694992</v>
      </c>
      <c r="AL128">
        <v>140.32038098349585</v>
      </c>
      <c r="AM128">
        <v>137.16011654224712</v>
      </c>
      <c r="AN128">
        <v>154.94830041035311</v>
      </c>
      <c r="AO128">
        <v>113.37851265608333</v>
      </c>
      <c r="AP128">
        <v>162.00924892956391</v>
      </c>
      <c r="AQ128">
        <v>140.36997572958353</v>
      </c>
      <c r="AR128">
        <v>144.64577180234483</v>
      </c>
      <c r="AS128">
        <v>132.16374828090193</v>
      </c>
      <c r="AT128">
        <v>151.27762072125915</v>
      </c>
      <c r="AU128">
        <v>126.71598188290955</v>
      </c>
      <c r="AV128">
        <v>137.78167431638576</v>
      </c>
      <c r="AW128">
        <v>104.56312611978501</v>
      </c>
      <c r="AX128">
        <v>152.22733782621799</v>
      </c>
      <c r="AY128">
        <v>143.05996547164978</v>
      </c>
      <c r="AZ128">
        <v>146.53145445237169</v>
      </c>
      <c r="BA128">
        <v>146.34459876589244</v>
      </c>
      <c r="BB128">
        <v>127.37788711575558</v>
      </c>
      <c r="BC128">
        <v>118.50459759926889</v>
      </c>
      <c r="BD128">
        <v>141.66722212877357</v>
      </c>
      <c r="BE128">
        <v>162.59025233495049</v>
      </c>
      <c r="BF128">
        <v>115.40011928929016</v>
      </c>
      <c r="BG128">
        <v>121.54028627747903</v>
      </c>
      <c r="BH128">
        <v>131.26539261548896</v>
      </c>
      <c r="BI128">
        <v>134.64184622108587</v>
      </c>
    </row>
    <row r="129" spans="1:61" x14ac:dyDescent="0.6">
      <c r="A129" s="40" t="s">
        <v>209</v>
      </c>
      <c r="B129">
        <v>138.93226924238843</v>
      </c>
      <c r="C129">
        <v>155.22711965360213</v>
      </c>
      <c r="D129">
        <v>136.74134652802604</v>
      </c>
      <c r="E129">
        <v>169.3434142046608</v>
      </c>
      <c r="F129">
        <v>144.25095560483169</v>
      </c>
      <c r="G129">
        <v>137.0433715285908</v>
      </c>
      <c r="H129">
        <v>126.7426096140407</v>
      </c>
      <c r="I129">
        <v>131.25490386784077</v>
      </c>
      <c r="J129">
        <v>134.8588311932981</v>
      </c>
      <c r="K129">
        <v>132.92653011859511</v>
      </c>
      <c r="L129">
        <v>147.35708919516765</v>
      </c>
      <c r="M129">
        <v>140.50464233633829</v>
      </c>
      <c r="N129">
        <v>144.47849298932124</v>
      </c>
      <c r="O129">
        <v>137.12261807569303</v>
      </c>
      <c r="P129">
        <v>140.87499540011049</v>
      </c>
      <c r="Q129">
        <v>145.72339114721399</v>
      </c>
      <c r="R129">
        <v>142.841930033057</v>
      </c>
      <c r="S129">
        <v>140.50131585946656</v>
      </c>
      <c r="T129">
        <v>127.20763198132045</v>
      </c>
      <c r="U129">
        <v>140.07853497361066</v>
      </c>
      <c r="V129">
        <v>130.159919995378</v>
      </c>
      <c r="W129">
        <v>140.51014932675753</v>
      </c>
      <c r="X129">
        <v>141.26266524300445</v>
      </c>
      <c r="Y129">
        <v>140.95070856029633</v>
      </c>
      <c r="Z129">
        <v>154.77669240254909</v>
      </c>
      <c r="AA129">
        <v>136.63099980959669</v>
      </c>
      <c r="AB129">
        <v>122.5684063732042</v>
      </c>
      <c r="AC129">
        <v>165.4028283203952</v>
      </c>
      <c r="AD129">
        <v>124.70199908904033</v>
      </c>
      <c r="AE129">
        <v>139.80261247098679</v>
      </c>
      <c r="AF129">
        <v>138.17356194095919</v>
      </c>
      <c r="AG129">
        <v>126.70055912650423</v>
      </c>
      <c r="AH129">
        <v>124.03753135487204</v>
      </c>
      <c r="AI129">
        <v>139.34946355703869</v>
      </c>
      <c r="AJ129">
        <v>124.08021848869976</v>
      </c>
      <c r="AK129">
        <v>119.98798345786054</v>
      </c>
      <c r="AL129">
        <v>124.39341663167579</v>
      </c>
      <c r="AM129">
        <v>129.99895989679499</v>
      </c>
      <c r="AN129">
        <v>137.98450982477516</v>
      </c>
      <c r="AO129">
        <v>146.51120910031023</v>
      </c>
      <c r="AP129">
        <v>160.02112989127636</v>
      </c>
      <c r="AQ129">
        <v>144.44639010008541</v>
      </c>
      <c r="AR129">
        <v>112.0433380540926</v>
      </c>
      <c r="AS129">
        <v>151.27940333087463</v>
      </c>
      <c r="AT129">
        <v>144.61222054279642</v>
      </c>
      <c r="AU129">
        <v>140.04671857520589</v>
      </c>
      <c r="AV129">
        <v>118.98329194565304</v>
      </c>
      <c r="AW129">
        <v>97.481072776019573</v>
      </c>
      <c r="AX129">
        <v>147.71389760909369</v>
      </c>
      <c r="AY129">
        <v>115.09210981358774</v>
      </c>
      <c r="AZ129">
        <v>144.41062649467494</v>
      </c>
      <c r="BA129">
        <v>154.32782493490959</v>
      </c>
      <c r="BB129">
        <v>145.87475380295655</v>
      </c>
      <c r="BC129">
        <v>121.60710230574477</v>
      </c>
      <c r="BD129">
        <v>118.6774788996554</v>
      </c>
      <c r="BE129">
        <v>132.6744659357355</v>
      </c>
      <c r="BF129">
        <v>142.45850980415707</v>
      </c>
      <c r="BG129">
        <v>121.67554178205319</v>
      </c>
      <c r="BH129">
        <v>127.5009349276952</v>
      </c>
      <c r="BI129">
        <v>128.46954451134661</v>
      </c>
    </row>
    <row r="130" spans="1:61" x14ac:dyDescent="0.6">
      <c r="A130" s="40" t="s">
        <v>210</v>
      </c>
      <c r="B130">
        <v>135.22114659764338</v>
      </c>
      <c r="C130">
        <v>145.09104221843882</v>
      </c>
      <c r="D130">
        <v>132.6800843392557</v>
      </c>
      <c r="E130">
        <v>152.1617314259056</v>
      </c>
      <c r="F130">
        <v>157.80439116980415</v>
      </c>
      <c r="G130">
        <v>160.57272023800761</v>
      </c>
      <c r="H130">
        <v>130.98353338619927</v>
      </c>
      <c r="I130">
        <v>154.65267370501533</v>
      </c>
      <c r="J130">
        <v>135.90595518081682</v>
      </c>
      <c r="K130">
        <v>132.35655661020428</v>
      </c>
      <c r="L130">
        <v>119.83684362831991</v>
      </c>
      <c r="M130">
        <v>122.95816123270197</v>
      </c>
      <c r="N130">
        <v>156.04794771689922</v>
      </c>
      <c r="O130">
        <v>131.36540974784293</v>
      </c>
      <c r="P130">
        <v>129.14699982985621</v>
      </c>
      <c r="Q130">
        <v>128.80496160988696</v>
      </c>
      <c r="R130">
        <v>146.37674940360012</v>
      </c>
      <c r="S130">
        <v>147.16655687635648</v>
      </c>
      <c r="T130">
        <v>142.71248392589041</v>
      </c>
      <c r="U130">
        <v>165.68524461518973</v>
      </c>
      <c r="V130">
        <v>108.53834556229413</v>
      </c>
      <c r="W130">
        <v>132.80795474685146</v>
      </c>
      <c r="X130">
        <v>150.84836195938988</v>
      </c>
      <c r="Y130">
        <v>132.06129597648396</v>
      </c>
      <c r="Z130">
        <v>116.78138708276674</v>
      </c>
      <c r="AA130">
        <v>144.6967990025878</v>
      </c>
      <c r="AB130">
        <v>121.64822965615895</v>
      </c>
      <c r="AC130">
        <v>134.48091795481741</v>
      </c>
      <c r="AD130">
        <v>141.37948983744718</v>
      </c>
      <c r="AE130">
        <v>158.64221768907737</v>
      </c>
      <c r="AF130">
        <v>135.66730831854511</v>
      </c>
      <c r="AG130">
        <v>136.13893589109648</v>
      </c>
      <c r="AH130">
        <v>124.91171037737513</v>
      </c>
      <c r="AI130">
        <v>146.02715100892237</v>
      </c>
      <c r="AJ130">
        <v>139.156352820748</v>
      </c>
      <c r="AK130">
        <v>137.71734120865585</v>
      </c>
      <c r="AL130">
        <v>136.00368038652232</v>
      </c>
      <c r="AM130">
        <v>131.66493591171457</v>
      </c>
      <c r="AN130">
        <v>131.62460436916444</v>
      </c>
      <c r="AO130">
        <v>134.14928890170995</v>
      </c>
      <c r="AP130">
        <v>139.47991238211398</v>
      </c>
      <c r="AQ130">
        <v>153.62417162151542</v>
      </c>
      <c r="AR130">
        <v>141.96606389788212</v>
      </c>
      <c r="AS130">
        <v>150.29158294538502</v>
      </c>
      <c r="AT130">
        <v>147.46159468387486</v>
      </c>
      <c r="AU130">
        <v>126.56106992409332</v>
      </c>
      <c r="AV130">
        <v>105.79490936407819</v>
      </c>
      <c r="AW130">
        <v>143.18251988271368</v>
      </c>
      <c r="AX130">
        <v>146.91996785160154</v>
      </c>
      <c r="AY130">
        <v>136.92557604855392</v>
      </c>
      <c r="AZ130">
        <v>123.85058017144911</v>
      </c>
      <c r="BA130">
        <v>127.75552977956249</v>
      </c>
      <c r="BB130">
        <v>153.01776602910832</v>
      </c>
      <c r="BC130">
        <v>132.39614009336219</v>
      </c>
      <c r="BD130">
        <v>136.89772277331213</v>
      </c>
      <c r="BE130">
        <v>144.96353788246051</v>
      </c>
      <c r="BF130">
        <v>134.20174855610821</v>
      </c>
      <c r="BG130">
        <v>128.84051830525277</v>
      </c>
      <c r="BH130">
        <v>119.55872469599126</v>
      </c>
      <c r="BI130">
        <v>156.70659013750264</v>
      </c>
    </row>
    <row r="131" spans="1:61" x14ac:dyDescent="0.6">
      <c r="A131" s="40" t="s">
        <v>211</v>
      </c>
      <c r="B131">
        <v>139.93057837552624</v>
      </c>
      <c r="C131">
        <v>150.38771653536242</v>
      </c>
      <c r="D131">
        <v>126.97234342823504</v>
      </c>
      <c r="E131">
        <v>137.17832462617662</v>
      </c>
      <c r="F131">
        <v>158.02002326864749</v>
      </c>
      <c r="G131">
        <v>132.19328866881551</v>
      </c>
      <c r="H131">
        <v>123.67308318545111</v>
      </c>
      <c r="I131">
        <v>124.72246726730373</v>
      </c>
      <c r="J131">
        <v>119.74796780606266</v>
      </c>
      <c r="K131">
        <v>117.08061083965003</v>
      </c>
      <c r="L131">
        <v>137.89649347501108</v>
      </c>
      <c r="M131">
        <v>112.46715349017177</v>
      </c>
      <c r="N131">
        <v>142.86297119298251</v>
      </c>
      <c r="O131">
        <v>139.59204171015881</v>
      </c>
      <c r="P131">
        <v>124.18803453812143</v>
      </c>
      <c r="Q131">
        <v>149.50411514774896</v>
      </c>
      <c r="R131">
        <v>141.56882844446227</v>
      </c>
      <c r="S131">
        <v>129.89439074345864</v>
      </c>
      <c r="T131">
        <v>141.00425051338971</v>
      </c>
      <c r="U131">
        <v>116.79351519461488</v>
      </c>
      <c r="V131">
        <v>150.43683379673166</v>
      </c>
      <c r="W131">
        <v>147.20282979879994</v>
      </c>
      <c r="X131">
        <v>158.61395059374627</v>
      </c>
      <c r="Y131">
        <v>125.07415067858528</v>
      </c>
      <c r="Z131">
        <v>136.1185313774622</v>
      </c>
      <c r="AA131">
        <v>152.0410232890863</v>
      </c>
      <c r="AB131">
        <v>134.42756699561141</v>
      </c>
      <c r="AC131">
        <v>160.12942342541646</v>
      </c>
      <c r="AD131">
        <v>110.34145518834703</v>
      </c>
      <c r="AE131">
        <v>131.33986431540688</v>
      </c>
      <c r="AF131">
        <v>147.58090219885344</v>
      </c>
      <c r="AG131">
        <v>148.51532387666521</v>
      </c>
      <c r="AH131">
        <v>161.52285116305575</v>
      </c>
      <c r="AI131">
        <v>147.70387043000665</v>
      </c>
      <c r="AJ131">
        <v>157.16411599470302</v>
      </c>
      <c r="AK131">
        <v>138.91929757420439</v>
      </c>
      <c r="AL131">
        <v>130.99526359411539</v>
      </c>
      <c r="AM131">
        <v>151.22904460923746</v>
      </c>
      <c r="AN131">
        <v>144.47476860851748</v>
      </c>
      <c r="AO131">
        <v>141.68533471575938</v>
      </c>
      <c r="AP131">
        <v>149.30430370924296</v>
      </c>
      <c r="AQ131">
        <v>136.30519607005408</v>
      </c>
      <c r="AR131">
        <v>115.4842202643631</v>
      </c>
      <c r="AS131">
        <v>133.37589098711032</v>
      </c>
      <c r="AT131">
        <v>116.86911694169976</v>
      </c>
      <c r="AU131">
        <v>144.4254285209463</v>
      </c>
      <c r="AV131">
        <v>125.58652361377608</v>
      </c>
      <c r="AW131">
        <v>159.40619323856663</v>
      </c>
      <c r="AX131">
        <v>126.90301264711889</v>
      </c>
      <c r="AY131">
        <v>139.08375922738924</v>
      </c>
      <c r="AZ131">
        <v>133.13612999382894</v>
      </c>
      <c r="BA131">
        <v>150.13608208874939</v>
      </c>
      <c r="BB131">
        <v>125.46813923591981</v>
      </c>
      <c r="BC131">
        <v>118.23723798926221</v>
      </c>
      <c r="BD131">
        <v>142.48508978681639</v>
      </c>
      <c r="BE131">
        <v>161.38501724100206</v>
      </c>
      <c r="BF131">
        <v>141.2671535993577</v>
      </c>
      <c r="BG131">
        <v>144.71924078435404</v>
      </c>
      <c r="BH131">
        <v>129.05785343292519</v>
      </c>
      <c r="BI131">
        <v>131.56807017850224</v>
      </c>
    </row>
    <row r="132" spans="1:61" x14ac:dyDescent="0.6">
      <c r="A132" s="40" t="s">
        <v>212</v>
      </c>
      <c r="B132">
        <v>129.89197148755193</v>
      </c>
      <c r="C132">
        <v>156.89586507988861</v>
      </c>
      <c r="D132">
        <v>130.39309169954504</v>
      </c>
      <c r="E132">
        <v>147.49419097398641</v>
      </c>
      <c r="F132">
        <v>150.83438757329714</v>
      </c>
      <c r="G132">
        <v>147.70816779247252</v>
      </c>
      <c r="H132">
        <v>148.03101112676086</v>
      </c>
      <c r="I132">
        <v>119.02486494847108</v>
      </c>
      <c r="J132">
        <v>126.10870090185199</v>
      </c>
      <c r="K132">
        <v>161.77515408827458</v>
      </c>
      <c r="L132">
        <v>115.45627149217762</v>
      </c>
      <c r="M132">
        <v>132.90977040497819</v>
      </c>
      <c r="N132">
        <v>125.16471361351432</v>
      </c>
      <c r="O132">
        <v>158.78489012294449</v>
      </c>
      <c r="P132">
        <v>116.3431197758764</v>
      </c>
      <c r="Q132">
        <v>133.97301745982259</v>
      </c>
      <c r="R132">
        <v>129.48319682010333</v>
      </c>
      <c r="S132">
        <v>115.07020918116905</v>
      </c>
      <c r="T132">
        <v>140.54331859853119</v>
      </c>
      <c r="U132">
        <v>150.61961494694697</v>
      </c>
      <c r="V132">
        <v>102.80547303892672</v>
      </c>
      <c r="W132">
        <v>92.286039039492607</v>
      </c>
      <c r="X132">
        <v>139.12058921533753</v>
      </c>
      <c r="Y132">
        <v>138.45755393532454</v>
      </c>
      <c r="Z132">
        <v>128.93299117905553</v>
      </c>
      <c r="AA132">
        <v>137.54579686548095</v>
      </c>
      <c r="AB132">
        <v>134.19846982770832</v>
      </c>
      <c r="AC132">
        <v>136.07132405496668</v>
      </c>
      <c r="AD132">
        <v>146.87323801382445</v>
      </c>
      <c r="AE132">
        <v>149.75508111575618</v>
      </c>
      <c r="AF132">
        <v>141.80671133118449</v>
      </c>
      <c r="AG132">
        <v>136.01442379268701</v>
      </c>
      <c r="AH132">
        <v>149.68387222808087</v>
      </c>
      <c r="AI132">
        <v>139.61165041592903</v>
      </c>
      <c r="AJ132">
        <v>130.40744807341252</v>
      </c>
      <c r="AK132">
        <v>131.95973497687373</v>
      </c>
      <c r="AL132">
        <v>161.28315383440349</v>
      </c>
      <c r="AM132">
        <v>152.08686182205565</v>
      </c>
      <c r="AN132">
        <v>165.70268872356974</v>
      </c>
      <c r="AO132">
        <v>154.74078555172309</v>
      </c>
      <c r="AP132">
        <v>139.294091245858</v>
      </c>
      <c r="AQ132">
        <v>110.34145518834703</v>
      </c>
      <c r="AR132">
        <v>138.9495701053529</v>
      </c>
      <c r="AS132">
        <v>147.61228886101162</v>
      </c>
      <c r="AT132">
        <v>138.91929757420439</v>
      </c>
      <c r="AU132">
        <v>152.67432718729833</v>
      </c>
      <c r="AV132">
        <v>139.29192664846778</v>
      </c>
      <c r="AW132">
        <v>129.33185008051805</v>
      </c>
      <c r="AX132">
        <v>162.63023372204043</v>
      </c>
      <c r="AY132">
        <v>162.305289454991</v>
      </c>
      <c r="AZ132">
        <v>142.12377710037981</v>
      </c>
      <c r="BA132">
        <v>153.19004251551814</v>
      </c>
      <c r="BB132">
        <v>105.51936884922907</v>
      </c>
      <c r="BC132">
        <v>143.34351181361126</v>
      </c>
      <c r="BD132">
        <v>126.96680460550124</v>
      </c>
      <c r="BE132">
        <v>120.45789208542556</v>
      </c>
      <c r="BF132">
        <v>141.27164195571095</v>
      </c>
      <c r="BG132">
        <v>141.37274138676003</v>
      </c>
      <c r="BH132">
        <v>146.68867425399367</v>
      </c>
      <c r="BI132">
        <v>135.39269094081828</v>
      </c>
    </row>
    <row r="133" spans="1:61" x14ac:dyDescent="0.6">
      <c r="A133" s="40" t="s">
        <v>213</v>
      </c>
      <c r="B133">
        <v>97.304849082604051</v>
      </c>
      <c r="C133">
        <v>120.14377080532722</v>
      </c>
      <c r="D133">
        <v>159.1591744775651</v>
      </c>
      <c r="E133">
        <v>123.21784925489919</v>
      </c>
      <c r="F133">
        <v>129.028901942831</v>
      </c>
      <c r="G133">
        <v>132.90865627396852</v>
      </c>
      <c r="H133">
        <v>147.10252617561491</v>
      </c>
      <c r="I133">
        <v>150.78733941237442</v>
      </c>
      <c r="J133">
        <v>145.04046067059971</v>
      </c>
      <c r="K133">
        <v>117.53562194400001</v>
      </c>
      <c r="L133">
        <v>139.87039938484668</v>
      </c>
      <c r="M133">
        <v>167.91630787821487</v>
      </c>
      <c r="N133">
        <v>137.32720436138334</v>
      </c>
      <c r="O133">
        <v>154.23376044537872</v>
      </c>
      <c r="P133">
        <v>154.83682364475681</v>
      </c>
      <c r="Q133">
        <v>155.59325493569486</v>
      </c>
      <c r="R133">
        <v>149.43405222339788</v>
      </c>
      <c r="S133">
        <v>144.66940729590715</v>
      </c>
      <c r="T133">
        <v>135.91776496951934</v>
      </c>
      <c r="U133">
        <v>137.49435584514868</v>
      </c>
      <c r="V133">
        <v>153.91607394604944</v>
      </c>
      <c r="W133">
        <v>128.54293391256942</v>
      </c>
      <c r="X133">
        <v>110.20903275976889</v>
      </c>
      <c r="Y133">
        <v>127.33580479590455</v>
      </c>
      <c r="Z133">
        <v>164.492169465404</v>
      </c>
      <c r="AA133">
        <v>142.64851688977797</v>
      </c>
      <c r="AB133">
        <v>135.05475908942753</v>
      </c>
      <c r="AC133">
        <v>145.86428097146563</v>
      </c>
      <c r="AD133">
        <v>157.77211320283823</v>
      </c>
      <c r="AE133">
        <v>137.76666538006975</v>
      </c>
      <c r="AF133">
        <v>139.65198195847915</v>
      </c>
      <c r="AG133">
        <v>133.33600509696407</v>
      </c>
      <c r="AH133">
        <v>119.94981651270064</v>
      </c>
      <c r="AI133">
        <v>138.89768343261676</v>
      </c>
      <c r="AJ133">
        <v>140.08840299112489</v>
      </c>
      <c r="AK133">
        <v>138.57929662236711</v>
      </c>
      <c r="AL133">
        <v>139.97437964036362</v>
      </c>
      <c r="AM133">
        <v>164.20338670769706</v>
      </c>
      <c r="AN133">
        <v>114.08582668565214</v>
      </c>
      <c r="AO133">
        <v>128.56863850657828</v>
      </c>
      <c r="AP133">
        <v>123.48145265178755</v>
      </c>
      <c r="AQ133">
        <v>138.3154863154341</v>
      </c>
      <c r="AR133">
        <v>139.31580088438932</v>
      </c>
      <c r="AS133">
        <v>143.78222477290547</v>
      </c>
      <c r="AT133">
        <v>131.31310925501748</v>
      </c>
      <c r="AU133">
        <v>157.14597157540265</v>
      </c>
      <c r="AV133">
        <v>125.86203229631064</v>
      </c>
      <c r="AW133">
        <v>143.05996547164978</v>
      </c>
      <c r="AX133">
        <v>139.31688318308443</v>
      </c>
      <c r="AY133">
        <v>157.94101546390448</v>
      </c>
      <c r="AZ133">
        <v>140.94625203625765</v>
      </c>
      <c r="BA133">
        <v>151.25419213774148</v>
      </c>
      <c r="BB133">
        <v>105.10300217475742</v>
      </c>
      <c r="BC133">
        <v>132.25798784816288</v>
      </c>
      <c r="BD133">
        <v>151.68351456423989</v>
      </c>
      <c r="BE133">
        <v>154.72404175426345</v>
      </c>
      <c r="BF133">
        <v>128.71965100686066</v>
      </c>
      <c r="BG133">
        <v>114.39498212467879</v>
      </c>
      <c r="BH133">
        <v>120.1216473467066</v>
      </c>
      <c r="BI133">
        <v>151.84977474319749</v>
      </c>
    </row>
    <row r="134" spans="1:61" x14ac:dyDescent="0.6">
      <c r="A134" s="40" t="s">
        <v>214</v>
      </c>
      <c r="B134">
        <v>117.80231307540089</v>
      </c>
      <c r="C134">
        <v>151.81972503825091</v>
      </c>
      <c r="D134">
        <v>125.41090473433724</v>
      </c>
      <c r="E134">
        <v>139.74364310826058</v>
      </c>
      <c r="F134">
        <v>137.27364649213268</v>
      </c>
      <c r="G134">
        <v>121.03978679561988</v>
      </c>
      <c r="H134">
        <v>151.38795152353123</v>
      </c>
      <c r="I134">
        <v>109.5004454376176</v>
      </c>
      <c r="J134">
        <v>146.42639189815964</v>
      </c>
      <c r="K134">
        <v>136.66421682984219</v>
      </c>
      <c r="L134">
        <v>165.28632204909809</v>
      </c>
      <c r="M134">
        <v>137.49114078137791</v>
      </c>
      <c r="N134">
        <v>107.56733263889328</v>
      </c>
      <c r="O134">
        <v>131.50217728735879</v>
      </c>
      <c r="P134">
        <v>149.61622855963651</v>
      </c>
      <c r="Q134">
        <v>140.43946567227249</v>
      </c>
      <c r="R134">
        <v>137.40328359318664</v>
      </c>
      <c r="S134">
        <v>112.18371856131125</v>
      </c>
      <c r="T134">
        <v>109.89491147967055</v>
      </c>
      <c r="U134">
        <v>145.22811216494301</v>
      </c>
      <c r="V134">
        <v>115.42825905536301</v>
      </c>
      <c r="W134">
        <v>113.59357177326456</v>
      </c>
      <c r="X134">
        <v>145.36854042063351</v>
      </c>
      <c r="Y134">
        <v>130.95532995549729</v>
      </c>
      <c r="Z134">
        <v>135.32797584531363</v>
      </c>
      <c r="AA134">
        <v>123.27686636609724</v>
      </c>
      <c r="AB134">
        <v>141.35249603469856</v>
      </c>
      <c r="AC134">
        <v>139.48753622145159</v>
      </c>
      <c r="AD134">
        <v>160.79217221459839</v>
      </c>
      <c r="AE134">
        <v>97.304849082604051</v>
      </c>
      <c r="AF134">
        <v>117.39384081494063</v>
      </c>
      <c r="AG134">
        <v>126.03898813296109</v>
      </c>
      <c r="AH134">
        <v>119.66988313844195</v>
      </c>
      <c r="AI134">
        <v>148.56044618255692</v>
      </c>
      <c r="AJ134">
        <v>132.4514964883856</v>
      </c>
      <c r="AK134">
        <v>114.59769030380994</v>
      </c>
      <c r="AL134">
        <v>128.30261585378321</v>
      </c>
      <c r="AM134">
        <v>151.80285391153302</v>
      </c>
      <c r="AN134">
        <v>156.03177690110169</v>
      </c>
      <c r="AO134">
        <v>129.20210156636313</v>
      </c>
      <c r="AP134">
        <v>163.49620000738651</v>
      </c>
      <c r="AQ134">
        <v>141.10363099945243</v>
      </c>
      <c r="AR134">
        <v>146.63567345024785</v>
      </c>
      <c r="AS134">
        <v>124.56753939233022</v>
      </c>
      <c r="AT134">
        <v>141.81579945699195</v>
      </c>
      <c r="AU134">
        <v>142.9800822782563</v>
      </c>
      <c r="AV134">
        <v>120.70290541060967</v>
      </c>
      <c r="AW134">
        <v>140.60749254468828</v>
      </c>
      <c r="AX134">
        <v>141.30306045018369</v>
      </c>
      <c r="AY134">
        <v>143.13179508945905</v>
      </c>
      <c r="AZ134">
        <v>128.51979181988281</v>
      </c>
      <c r="BA134">
        <v>137.6647860573139</v>
      </c>
      <c r="BB134">
        <v>125.47565166215645</v>
      </c>
      <c r="BC134">
        <v>140.12902102450607</v>
      </c>
      <c r="BD134">
        <v>135.31288732821122</v>
      </c>
      <c r="BE134">
        <v>129.78943960234756</v>
      </c>
      <c r="BF134">
        <v>136.21616108622402</v>
      </c>
      <c r="BG134">
        <v>119.65142039599596</v>
      </c>
      <c r="BH134">
        <v>127.37245970612275</v>
      </c>
      <c r="BI134">
        <v>147.98284883482847</v>
      </c>
    </row>
    <row r="135" spans="1:61" x14ac:dyDescent="0.6">
      <c r="A135" s="40" t="s">
        <v>215</v>
      </c>
      <c r="B135">
        <v>144.48836100683548</v>
      </c>
      <c r="C135">
        <v>143.27830331723089</v>
      </c>
      <c r="D135">
        <v>117.99247932259459</v>
      </c>
      <c r="E135">
        <v>151.10750883223955</v>
      </c>
      <c r="F135">
        <v>124.24167198815849</v>
      </c>
      <c r="G135">
        <v>113.60655935760587</v>
      </c>
      <c r="H135">
        <v>126.10578824506956</v>
      </c>
      <c r="I135">
        <v>143.05291461397428</v>
      </c>
      <c r="J135">
        <v>120.72607933561085</v>
      </c>
      <c r="K135">
        <v>148.23523134083371</v>
      </c>
      <c r="L135">
        <v>153.2004835146945</v>
      </c>
      <c r="M135">
        <v>129.85905687429477</v>
      </c>
      <c r="N135">
        <v>140.31377577822423</v>
      </c>
      <c r="O135">
        <v>139.13900420931168</v>
      </c>
      <c r="P135">
        <v>171.06872565392405</v>
      </c>
      <c r="Q135">
        <v>144.45132410884253</v>
      </c>
      <c r="R135">
        <v>112.36204318748787</v>
      </c>
      <c r="S135">
        <v>143.41121914668474</v>
      </c>
      <c r="T135">
        <v>124.13748482259689</v>
      </c>
      <c r="U135">
        <v>152.32837359263794</v>
      </c>
      <c r="V135">
        <v>134.52771145722363</v>
      </c>
      <c r="W135">
        <v>148.20865135817439</v>
      </c>
      <c r="X135">
        <v>129.29199602268636</v>
      </c>
      <c r="Y135">
        <v>129.21709458652185</v>
      </c>
      <c r="Z135">
        <v>139.00906470126938</v>
      </c>
      <c r="AA135">
        <v>120.80788838403532</v>
      </c>
      <c r="AB135">
        <v>131.19894265884068</v>
      </c>
      <c r="AC135">
        <v>132.17738842769177</v>
      </c>
      <c r="AD135">
        <v>137.38827465687064</v>
      </c>
      <c r="AE135">
        <v>124.06054611830041</v>
      </c>
      <c r="AF135">
        <v>112.61498275899794</v>
      </c>
      <c r="AG135">
        <v>150.72660335619003</v>
      </c>
      <c r="AH135">
        <v>152.88251052453415</v>
      </c>
      <c r="AI135">
        <v>128.25319618542562</v>
      </c>
      <c r="AJ135">
        <v>147.92758793674875</v>
      </c>
      <c r="AK135">
        <v>112.25553226296324</v>
      </c>
      <c r="AL135">
        <v>142.126053110871</v>
      </c>
      <c r="AM135">
        <v>151.29382336937124</v>
      </c>
      <c r="AN135">
        <v>129.00496404228033</v>
      </c>
      <c r="AO135">
        <v>111.70566086121835</v>
      </c>
      <c r="AP135">
        <v>135.68881104703178</v>
      </c>
      <c r="AQ135">
        <v>105.6520459363237</v>
      </c>
      <c r="AR135">
        <v>145.93638116394868</v>
      </c>
      <c r="AS135">
        <v>130.55783984356094</v>
      </c>
      <c r="AT135">
        <v>120.55864136101445</v>
      </c>
      <c r="AU135">
        <v>116.34942257415969</v>
      </c>
      <c r="AV135">
        <v>144.85048541729338</v>
      </c>
      <c r="AW135">
        <v>127.60179561638506</v>
      </c>
      <c r="AX135">
        <v>155.74961526482366</v>
      </c>
      <c r="AY135">
        <v>140.42843577527674</v>
      </c>
      <c r="AZ135">
        <v>140.14219960273476</v>
      </c>
      <c r="BA135">
        <v>150.15107510890812</v>
      </c>
      <c r="BB135">
        <v>151.83850610384252</v>
      </c>
      <c r="BC135">
        <v>154.66215973475482</v>
      </c>
      <c r="BD135">
        <v>150.28486632701242</v>
      </c>
      <c r="BE135">
        <v>112.99168636952527</v>
      </c>
      <c r="BF135">
        <v>131.00583192254999</v>
      </c>
      <c r="BG135">
        <v>127.64470557641471</v>
      </c>
      <c r="BH135">
        <v>150.93071215716191</v>
      </c>
      <c r="BI135">
        <v>133.77097775929724</v>
      </c>
    </row>
    <row r="136" spans="1:61" x14ac:dyDescent="0.6">
      <c r="A136" s="40" t="s">
        <v>216</v>
      </c>
      <c r="B136">
        <v>121.42349351535086</v>
      </c>
      <c r="C136">
        <v>153.6371910381713</v>
      </c>
      <c r="D136">
        <v>145.5743204181199</v>
      </c>
      <c r="E136">
        <v>149.32795511896256</v>
      </c>
      <c r="F136">
        <v>135.79419192438945</v>
      </c>
      <c r="G136">
        <v>105.78217643825337</v>
      </c>
      <c r="H136">
        <v>145.20775539978058</v>
      </c>
      <c r="I136">
        <v>133.02363459416665</v>
      </c>
      <c r="J136">
        <v>168.45389200653881</v>
      </c>
      <c r="K136">
        <v>161.38991941744462</v>
      </c>
      <c r="L136">
        <v>137.67551354732132</v>
      </c>
      <c r="M136">
        <v>139.14549800148234</v>
      </c>
      <c r="N136">
        <v>130.94944097730331</v>
      </c>
      <c r="O136">
        <v>142.03684304931085</v>
      </c>
      <c r="P136">
        <v>133.64987171854591</v>
      </c>
      <c r="Q136">
        <v>152.92946318851318</v>
      </c>
      <c r="R136">
        <v>125.65803490843973</v>
      </c>
      <c r="S136">
        <v>134.10771589889191</v>
      </c>
      <c r="T136">
        <v>131.24325324071106</v>
      </c>
      <c r="U136">
        <v>148.99062808154849</v>
      </c>
      <c r="V136">
        <v>139.83867848338559</v>
      </c>
      <c r="W136">
        <v>143.29014493824798</v>
      </c>
      <c r="X136">
        <v>152.07922206656076</v>
      </c>
      <c r="Y136">
        <v>126.02587321936153</v>
      </c>
      <c r="Z136">
        <v>163.26242348924279</v>
      </c>
      <c r="AA136">
        <v>109.81774994917214</v>
      </c>
      <c r="AB136">
        <v>112.14755705196876</v>
      </c>
      <c r="AC136">
        <v>139.5887788979162</v>
      </c>
      <c r="AD136">
        <v>133.82154339097906</v>
      </c>
      <c r="AE136">
        <v>140.67174607163179</v>
      </c>
      <c r="AF136">
        <v>130.22261373890797</v>
      </c>
      <c r="AG136">
        <v>140.73052444047062</v>
      </c>
      <c r="AH136">
        <v>117.31645645824028</v>
      </c>
      <c r="AI136">
        <v>128.11216311575845</v>
      </c>
      <c r="AJ136">
        <v>134.96496013004798</v>
      </c>
      <c r="AK136">
        <v>139.41900124819949</v>
      </c>
      <c r="AL136">
        <v>122.3664940019371</v>
      </c>
      <c r="AM136">
        <v>123.99637217214331</v>
      </c>
      <c r="AN136">
        <v>132.15009221795481</v>
      </c>
      <c r="AO136">
        <v>146.82111259872909</v>
      </c>
      <c r="AP136">
        <v>152.51303284941241</v>
      </c>
      <c r="AQ136">
        <v>143.71004499963601</v>
      </c>
      <c r="AR136">
        <v>128.83291038207244</v>
      </c>
      <c r="AS136">
        <v>134.4090405885363</v>
      </c>
      <c r="AT136">
        <v>134.6863637130009</v>
      </c>
      <c r="AU136">
        <v>149.72429926757468</v>
      </c>
      <c r="AV136">
        <v>143.95615653967252</v>
      </c>
      <c r="AW136">
        <v>147.15263023873558</v>
      </c>
      <c r="AX136">
        <v>143.34231810181518</v>
      </c>
      <c r="AY136">
        <v>133.84132717447937</v>
      </c>
      <c r="AZ136">
        <v>144.68931840866571</v>
      </c>
      <c r="BA136">
        <v>120.20991835498717</v>
      </c>
      <c r="BB136">
        <v>112.72162101278082</v>
      </c>
      <c r="BC136">
        <v>124.44953700224869</v>
      </c>
      <c r="BD136">
        <v>133.63002427041647</v>
      </c>
      <c r="BE136">
        <v>112.69271727115847</v>
      </c>
      <c r="BF136">
        <v>95.166736178100109</v>
      </c>
      <c r="BG136">
        <v>146.05353999769432</v>
      </c>
      <c r="BH136">
        <v>136.21939206615207</v>
      </c>
      <c r="BI136">
        <v>135.34847585589159</v>
      </c>
    </row>
    <row r="137" spans="1:61" x14ac:dyDescent="0.6">
      <c r="A137" s="40" t="s">
        <v>217</v>
      </c>
      <c r="B137">
        <v>130.22742041840684</v>
      </c>
      <c r="C137">
        <v>150.8868472276954</v>
      </c>
      <c r="D137">
        <v>110.07406374602579</v>
      </c>
      <c r="E137">
        <v>133.68512600692338</v>
      </c>
      <c r="F137">
        <v>127.32221239758655</v>
      </c>
      <c r="G137">
        <v>154.14501195237972</v>
      </c>
      <c r="H137">
        <v>144.88058287071181</v>
      </c>
      <c r="I137">
        <v>146.61940713750664</v>
      </c>
      <c r="J137">
        <v>126.98205228417646</v>
      </c>
      <c r="K137">
        <v>114.1184866403928</v>
      </c>
      <c r="L137">
        <v>117.32794792379718</v>
      </c>
      <c r="M137">
        <v>129.54496742651099</v>
      </c>
      <c r="N137">
        <v>117.78585576877231</v>
      </c>
      <c r="O137">
        <v>151.53399818274193</v>
      </c>
      <c r="P137">
        <v>130.74892922787694</v>
      </c>
      <c r="Q137">
        <v>140.42181465384783</v>
      </c>
      <c r="R137">
        <v>120.89329448400531</v>
      </c>
      <c r="S137">
        <v>145.28418478704407</v>
      </c>
      <c r="T137">
        <v>130.14061369659612</v>
      </c>
      <c r="U137">
        <v>118.73531821521465</v>
      </c>
      <c r="V137">
        <v>136.59243496050476</v>
      </c>
      <c r="W137">
        <v>132.90865627396852</v>
      </c>
      <c r="X137">
        <v>114.67434251727536</v>
      </c>
      <c r="Y137">
        <v>145.10495293990243</v>
      </c>
      <c r="Z137">
        <v>158.75254849134944</v>
      </c>
      <c r="AA137">
        <v>134.93790266267024</v>
      </c>
      <c r="AB137">
        <v>138.62456217367435</v>
      </c>
      <c r="AC137">
        <v>140.13890495817759</v>
      </c>
      <c r="AD137">
        <v>131.06330516649177</v>
      </c>
      <c r="AE137">
        <v>121.63842530327383</v>
      </c>
      <c r="AF137">
        <v>120.05725057434756</v>
      </c>
      <c r="AG137">
        <v>112.00125573424157</v>
      </c>
      <c r="AH137">
        <v>126.76642018533312</v>
      </c>
      <c r="AI137">
        <v>142.4862516662979</v>
      </c>
      <c r="AJ137">
        <v>122.57751041516894</v>
      </c>
      <c r="AK137">
        <v>138.63643562700599</v>
      </c>
      <c r="AL137">
        <v>143.41121914668474</v>
      </c>
      <c r="AM137">
        <v>152.50708020658931</v>
      </c>
      <c r="AN137">
        <v>136.45848458082764</v>
      </c>
      <c r="AO137">
        <v>148.38514562626369</v>
      </c>
      <c r="AP137">
        <v>144.66814991948195</v>
      </c>
      <c r="AQ137">
        <v>161.86797711753752</v>
      </c>
      <c r="AR137">
        <v>121.95706677203998</v>
      </c>
      <c r="AS137">
        <v>134.6472736307187</v>
      </c>
      <c r="AT137">
        <v>140.82048256142298</v>
      </c>
      <c r="AU137">
        <v>149.74209353141487</v>
      </c>
      <c r="AV137">
        <v>150.408025552053</v>
      </c>
      <c r="AW137">
        <v>149.61301349586574</v>
      </c>
      <c r="AX137">
        <v>134.12304315835354</v>
      </c>
      <c r="AY137">
        <v>139.21597474592272</v>
      </c>
      <c r="AZ137">
        <v>154.62192368914839</v>
      </c>
      <c r="BA137">
        <v>126.98895989643643</v>
      </c>
      <c r="BB137">
        <v>147.67662196874153</v>
      </c>
      <c r="BC137">
        <v>125.68478996882914</v>
      </c>
      <c r="BD137">
        <v>109.72543623694219</v>
      </c>
      <c r="BE137">
        <v>157.68559297185857</v>
      </c>
      <c r="BF137">
        <v>139.77530034509255</v>
      </c>
      <c r="BG137">
        <v>147.98869006455061</v>
      </c>
      <c r="BH137">
        <v>137.34970980777871</v>
      </c>
      <c r="BI137">
        <v>134.4754746290273</v>
      </c>
    </row>
    <row r="138" spans="1:61" x14ac:dyDescent="0.6">
      <c r="A138" s="40" t="s">
        <v>218</v>
      </c>
      <c r="B138">
        <v>137.48792571760714</v>
      </c>
      <c r="C138">
        <v>150.80650246574078</v>
      </c>
      <c r="D138">
        <v>130.27072828236851</v>
      </c>
      <c r="E138">
        <v>135.64470737520605</v>
      </c>
      <c r="F138">
        <v>102.27425537351519</v>
      </c>
      <c r="G138">
        <v>147.18328475765884</v>
      </c>
      <c r="H138">
        <v>147.12617758533452</v>
      </c>
      <c r="I138">
        <v>112.53151843021624</v>
      </c>
      <c r="J138">
        <v>139.84743236989016</v>
      </c>
      <c r="K138">
        <v>150.13277152803494</v>
      </c>
      <c r="L138">
        <v>119.38046373444377</v>
      </c>
      <c r="M138">
        <v>154.0816974787158</v>
      </c>
      <c r="N138">
        <v>124.80093392269919</v>
      </c>
      <c r="O138">
        <v>128.26231614354765</v>
      </c>
      <c r="P138">
        <v>145.50982814881718</v>
      </c>
      <c r="Q138">
        <v>153.23400294192834</v>
      </c>
      <c r="R138">
        <v>138.87065779755358</v>
      </c>
      <c r="S138">
        <v>136.32018909021281</v>
      </c>
      <c r="T138">
        <v>132.13303009734955</v>
      </c>
      <c r="U138">
        <v>140.98527845391072</v>
      </c>
      <c r="V138">
        <v>167.52387910429388</v>
      </c>
      <c r="W138">
        <v>139.73382283921819</v>
      </c>
      <c r="X138">
        <v>164.04944563447498</v>
      </c>
      <c r="Y138">
        <v>151.21828528691549</v>
      </c>
      <c r="Z138">
        <v>150.05481418967247</v>
      </c>
      <c r="AA138">
        <v>128.99235844571376</v>
      </c>
      <c r="AB138">
        <v>143.17897057964001</v>
      </c>
      <c r="AC138">
        <v>151.315501175588</v>
      </c>
      <c r="AD138">
        <v>156.36633452714887</v>
      </c>
      <c r="AE138">
        <v>139.97765836876351</v>
      </c>
      <c r="AF138">
        <v>134.50593815406319</v>
      </c>
      <c r="AG138">
        <v>133.86109504182241</v>
      </c>
      <c r="AH138">
        <v>126.80972804929479</v>
      </c>
      <c r="AI138">
        <v>99.377260089851916</v>
      </c>
      <c r="AJ138">
        <v>152.26028427178971</v>
      </c>
      <c r="AK138">
        <v>142.14324256073451</v>
      </c>
      <c r="AL138">
        <v>121.55999048019294</v>
      </c>
      <c r="AM138">
        <v>158.39106072718278</v>
      </c>
      <c r="AN138">
        <v>151.70395091018872</v>
      </c>
      <c r="AO138">
        <v>124.38539488840615</v>
      </c>
      <c r="AP138">
        <v>130.39428541134112</v>
      </c>
      <c r="AQ138">
        <v>158.15320967277512</v>
      </c>
      <c r="AR138">
        <v>130.68615590356058</v>
      </c>
      <c r="AS138">
        <v>111.0721978014335</v>
      </c>
      <c r="AT138">
        <v>164.62586518656462</v>
      </c>
      <c r="AU138">
        <v>131.6614661894273</v>
      </c>
      <c r="AV138">
        <v>157.38414095295593</v>
      </c>
      <c r="AW138">
        <v>141.25929101766087</v>
      </c>
      <c r="AX138">
        <v>125.08491000090726</v>
      </c>
      <c r="AY138">
        <v>127.97417003213195</v>
      </c>
      <c r="AZ138">
        <v>155.58809810073581</v>
      </c>
      <c r="BA138">
        <v>129.33681592158973</v>
      </c>
      <c r="BB138">
        <v>122.5920577829238</v>
      </c>
      <c r="BC138">
        <v>112.05377905326895</v>
      </c>
      <c r="BD138">
        <v>166.37435056082904</v>
      </c>
      <c r="BE138">
        <v>151.88743237132439</v>
      </c>
      <c r="BF138">
        <v>116.33357008150779</v>
      </c>
      <c r="BG138">
        <v>138.35421032609884</v>
      </c>
      <c r="BH138">
        <v>135.13906697454513</v>
      </c>
      <c r="BI138">
        <v>131.46977199113462</v>
      </c>
    </row>
    <row r="139" spans="1:61" x14ac:dyDescent="0.6">
      <c r="A139" s="40" t="s">
        <v>219</v>
      </c>
      <c r="B139">
        <v>139.46359832090093</v>
      </c>
      <c r="C139">
        <v>127.39956492197234</v>
      </c>
      <c r="D139">
        <v>131.35845438711112</v>
      </c>
      <c r="E139">
        <v>143.13532847637543</v>
      </c>
      <c r="F139">
        <v>131.5253193800454</v>
      </c>
      <c r="G139">
        <v>130.52686700149206</v>
      </c>
      <c r="H139">
        <v>158.44969585060608</v>
      </c>
      <c r="I139">
        <v>128.8925004749326</v>
      </c>
      <c r="J139">
        <v>147.45592853188282</v>
      </c>
      <c r="K139">
        <v>159.95517333550379</v>
      </c>
      <c r="L139">
        <v>129.90537289198255</v>
      </c>
      <c r="M139">
        <v>138.91929757420439</v>
      </c>
      <c r="N139">
        <v>133.74786749892519</v>
      </c>
      <c r="O139">
        <v>154.07268893369474</v>
      </c>
      <c r="P139">
        <v>130.08500264305621</v>
      </c>
      <c r="Q139">
        <v>169.84229023847729</v>
      </c>
      <c r="R139">
        <v>99.216315907426178</v>
      </c>
      <c r="S139">
        <v>141.90338607050944</v>
      </c>
      <c r="T139">
        <v>145.6053569248179</v>
      </c>
      <c r="U139">
        <v>158.073119569337</v>
      </c>
      <c r="V139">
        <v>163.79771569091827</v>
      </c>
      <c r="W139">
        <v>119.80730324040633</v>
      </c>
      <c r="X139">
        <v>151.46441274310928</v>
      </c>
      <c r="Y139">
        <v>159.41389665869065</v>
      </c>
      <c r="Z139">
        <v>154.96536253095837</v>
      </c>
      <c r="AA139">
        <v>127.3262869338505</v>
      </c>
      <c r="AB139">
        <v>128.25189106052858</v>
      </c>
      <c r="AC139">
        <v>136.60101376927923</v>
      </c>
      <c r="AD139">
        <v>119.80501131375786</v>
      </c>
      <c r="AE139">
        <v>134.75365722598508</v>
      </c>
      <c r="AF139">
        <v>126.1419975028839</v>
      </c>
      <c r="AG139">
        <v>118.1129328008974</v>
      </c>
      <c r="AH139">
        <v>149.27438133355463</v>
      </c>
      <c r="AI139">
        <v>125.47565166215645</v>
      </c>
      <c r="AJ139">
        <v>125.1202757023857</v>
      </c>
      <c r="AK139">
        <v>141.12935150961857</v>
      </c>
      <c r="AL139">
        <v>152.6043915922055</v>
      </c>
      <c r="AM139">
        <v>105.75645592808723</v>
      </c>
      <c r="AN139">
        <v>121.27747868845472</v>
      </c>
      <c r="AO139">
        <v>151.81036633776966</v>
      </c>
      <c r="AP139">
        <v>145.55623966344865</v>
      </c>
      <c r="AQ139">
        <v>141.36261871072929</v>
      </c>
      <c r="AR139">
        <v>156.79352418857161</v>
      </c>
      <c r="AS139">
        <v>104.94307662639767</v>
      </c>
      <c r="AT139">
        <v>137.82566657511052</v>
      </c>
      <c r="AU139">
        <v>156.28856818267377</v>
      </c>
      <c r="AV139">
        <v>141.45264049631078</v>
      </c>
      <c r="AW139">
        <v>130.22500116250012</v>
      </c>
      <c r="AX139">
        <v>153.09842911420856</v>
      </c>
      <c r="AY139">
        <v>139.5778763301787</v>
      </c>
      <c r="AZ139">
        <v>111.97483491315506</v>
      </c>
      <c r="BA139">
        <v>132.49776475760154</v>
      </c>
      <c r="BB139">
        <v>135.79419192438945</v>
      </c>
      <c r="BC139">
        <v>137.58759269450093</v>
      </c>
      <c r="BD139">
        <v>166.18361133197322</v>
      </c>
      <c r="BE139">
        <v>134.96279553265776</v>
      </c>
      <c r="BF139">
        <v>152.7709064296796</v>
      </c>
      <c r="BG139">
        <v>138.15420789370546</v>
      </c>
      <c r="BH139">
        <v>116.90814335935283</v>
      </c>
      <c r="BI139">
        <v>127.18848484411137</v>
      </c>
    </row>
    <row r="140" spans="1:61" x14ac:dyDescent="0.6">
      <c r="A140" s="40" t="s">
        <v>220</v>
      </c>
      <c r="B140">
        <v>144.1726799433236</v>
      </c>
      <c r="C140">
        <v>163.37523721205071</v>
      </c>
      <c r="D140">
        <v>127.82069052747102</v>
      </c>
      <c r="E140">
        <v>137.49865320761455</v>
      </c>
      <c r="F140">
        <v>139.26152678806102</v>
      </c>
      <c r="G140">
        <v>157.3132822207408</v>
      </c>
      <c r="H140">
        <v>151.20752596459351</v>
      </c>
      <c r="I140">
        <v>159.46807525807526</v>
      </c>
      <c r="J140">
        <v>161.26386345177889</v>
      </c>
      <c r="K140">
        <v>150.22785465163179</v>
      </c>
      <c r="L140">
        <v>134.85015688757994</v>
      </c>
      <c r="M140">
        <v>141.47406364401104</v>
      </c>
      <c r="N140">
        <v>136.05843196756905</v>
      </c>
      <c r="O140">
        <v>148.99527559947455</v>
      </c>
      <c r="P140">
        <v>133.52298811270157</v>
      </c>
      <c r="Q140">
        <v>144.07272647559876</v>
      </c>
      <c r="R140">
        <v>136.82275767251849</v>
      </c>
      <c r="S140">
        <v>147.58660018316004</v>
      </c>
      <c r="T140">
        <v>127.16518358985195</v>
      </c>
      <c r="U140">
        <v>131.01522245534579</v>
      </c>
      <c r="V140">
        <v>151.27399183739908</v>
      </c>
      <c r="W140">
        <v>142.07571030539111</v>
      </c>
      <c r="X140">
        <v>142.44117710887804</v>
      </c>
      <c r="Y140">
        <v>147.56665723808692</v>
      </c>
      <c r="Z140">
        <v>134.2530940794968</v>
      </c>
      <c r="AA140">
        <v>136.90950072970008</v>
      </c>
      <c r="AB140">
        <v>137.13762701200903</v>
      </c>
      <c r="AC140">
        <v>134.68093630336807</v>
      </c>
      <c r="AD140">
        <v>131.83498413610505</v>
      </c>
      <c r="AE140">
        <v>128.25448539416539</v>
      </c>
      <c r="AF140">
        <v>139.37118911172729</v>
      </c>
      <c r="AG140">
        <v>154.61953626555623</v>
      </c>
      <c r="AH140">
        <v>145.86558609636268</v>
      </c>
      <c r="AI140">
        <v>142.96952986597898</v>
      </c>
      <c r="AJ140">
        <v>126.84460034989752</v>
      </c>
      <c r="AK140">
        <v>151.20930857420899</v>
      </c>
      <c r="AL140">
        <v>134.08584709878778</v>
      </c>
      <c r="AM140">
        <v>155.59583335317438</v>
      </c>
      <c r="AN140">
        <v>112.80311173805967</v>
      </c>
      <c r="AO140">
        <v>141.81011738884263</v>
      </c>
      <c r="AP140">
        <v>159.1591744775651</v>
      </c>
      <c r="AQ140">
        <v>113.79901753144804</v>
      </c>
      <c r="AR140">
        <v>128.19062977115391</v>
      </c>
      <c r="AS140">
        <v>141.82261157230823</v>
      </c>
      <c r="AT140">
        <v>121.02336132130586</v>
      </c>
      <c r="AU140">
        <v>132.54847363469889</v>
      </c>
      <c r="AV140">
        <v>131.89568835997488</v>
      </c>
      <c r="AW140">
        <v>108.89270288799889</v>
      </c>
      <c r="AX140">
        <v>130.0195872366312</v>
      </c>
      <c r="AY140">
        <v>146.75682723947102</v>
      </c>
      <c r="AZ140">
        <v>138.37251390697202</v>
      </c>
      <c r="BA140">
        <v>123.30280970246531</v>
      </c>
      <c r="BB140">
        <v>150.3202001961763</v>
      </c>
      <c r="BC140">
        <v>131.80630322068464</v>
      </c>
      <c r="BD140">
        <v>129.0339314485318</v>
      </c>
      <c r="BE140">
        <v>127.68882516439771</v>
      </c>
      <c r="BF140">
        <v>146.11435563466512</v>
      </c>
      <c r="BG140">
        <v>140.54331859853119</v>
      </c>
      <c r="BH140">
        <v>108.89270288799889</v>
      </c>
      <c r="BI140">
        <v>131.76956872968003</v>
      </c>
    </row>
    <row r="141" spans="1:61" x14ac:dyDescent="0.6">
      <c r="A141" s="40" t="s">
        <v>221</v>
      </c>
      <c r="B141">
        <v>130.05352048395434</v>
      </c>
      <c r="C141">
        <v>150.93949787598103</v>
      </c>
      <c r="D141">
        <v>148.96592620544834</v>
      </c>
      <c r="E141">
        <v>137.45577507989947</v>
      </c>
      <c r="F141">
        <v>129.54374188240035</v>
      </c>
      <c r="G141">
        <v>139.70980535788112</v>
      </c>
      <c r="H141">
        <v>126.91275333537487</v>
      </c>
      <c r="I141">
        <v>117.69758476049174</v>
      </c>
      <c r="J141">
        <v>140.92285528505454</v>
      </c>
      <c r="K141">
        <v>143.46001808490837</v>
      </c>
      <c r="L141">
        <v>135.36897586646955</v>
      </c>
      <c r="M141">
        <v>158.66704689443577</v>
      </c>
      <c r="N141">
        <v>129.68528426910052</v>
      </c>
      <c r="O141">
        <v>136.6460087459127</v>
      </c>
      <c r="P141">
        <v>134.04424226365518</v>
      </c>
      <c r="Q141">
        <v>144.6109790825285</v>
      </c>
      <c r="R141">
        <v>135.95322616794147</v>
      </c>
      <c r="S141">
        <v>127.41583123471355</v>
      </c>
      <c r="T141">
        <v>129.83830220520031</v>
      </c>
      <c r="U141">
        <v>144.37000846129376</v>
      </c>
      <c r="V141">
        <v>119.72275661292952</v>
      </c>
      <c r="W141">
        <v>143.66083224132308</v>
      </c>
      <c r="X141">
        <v>129.81143573170993</v>
      </c>
      <c r="Y141">
        <v>144.1922249844647</v>
      </c>
      <c r="Z141">
        <v>133.20840526404209</v>
      </c>
      <c r="AA141">
        <v>127.93457063281676</v>
      </c>
      <c r="AB141">
        <v>138.92579136637505</v>
      </c>
      <c r="AC141">
        <v>125.52817498118384</v>
      </c>
      <c r="AD141">
        <v>136.41454007057473</v>
      </c>
      <c r="AE141">
        <v>155.22711965360213</v>
      </c>
      <c r="AF141">
        <v>138.71517285707523</v>
      </c>
      <c r="AG141">
        <v>134.05409436501213</v>
      </c>
      <c r="AH141">
        <v>131.18959987451672</v>
      </c>
      <c r="AI141">
        <v>143.64165327179944</v>
      </c>
      <c r="AJ141">
        <v>146.61262685450492</v>
      </c>
      <c r="AK141">
        <v>134.74280240671942</v>
      </c>
      <c r="AL141">
        <v>140.4781260183081</v>
      </c>
      <c r="AM141">
        <v>129.35050381685141</v>
      </c>
      <c r="AN141">
        <v>146.39954134082654</v>
      </c>
      <c r="AO141">
        <v>106.92177329957485</v>
      </c>
      <c r="AP141">
        <v>112.36204318748787</v>
      </c>
      <c r="AQ141">
        <v>148.58002305601258</v>
      </c>
      <c r="AR141">
        <v>142.40999735676451</v>
      </c>
      <c r="AS141">
        <v>133.38808276358759</v>
      </c>
      <c r="AT141">
        <v>142.99416807745001</v>
      </c>
      <c r="AU141">
        <v>136.86343937052879</v>
      </c>
      <c r="AV141">
        <v>119.78680322982837</v>
      </c>
      <c r="AW141">
        <v>135.0893448991992</v>
      </c>
      <c r="AX141">
        <v>158.62808414141182</v>
      </c>
      <c r="AY141">
        <v>132.03848812310025</v>
      </c>
      <c r="AZ141">
        <v>142.94372977502644</v>
      </c>
      <c r="BA141">
        <v>144.82543338573305</v>
      </c>
      <c r="BB141">
        <v>124.84626313863555</v>
      </c>
      <c r="BC141">
        <v>155.3882866622298</v>
      </c>
      <c r="BD141">
        <v>145.45577687869081</v>
      </c>
      <c r="BE141">
        <v>140.78603999706684</v>
      </c>
      <c r="BF141">
        <v>147.01519422061392</v>
      </c>
      <c r="BG141">
        <v>157.34403223660775</v>
      </c>
      <c r="BH141">
        <v>167.37566784769297</v>
      </c>
      <c r="BI141">
        <v>130.19851667678449</v>
      </c>
    </row>
    <row r="142" spans="1:61" x14ac:dyDescent="0.6">
      <c r="A142" s="40" t="s">
        <v>222</v>
      </c>
      <c r="B142">
        <v>151.99340214650147</v>
      </c>
      <c r="C142">
        <v>107.90042597847059</v>
      </c>
      <c r="D142">
        <v>137.04552020982374</v>
      </c>
      <c r="E142">
        <v>141.14950136473635</v>
      </c>
      <c r="F142">
        <v>144.64949618314859</v>
      </c>
      <c r="G142">
        <v>127.58704133858555</v>
      </c>
      <c r="H142">
        <v>129.37784777506022</v>
      </c>
      <c r="I142">
        <v>129.21709458652185</v>
      </c>
      <c r="J142">
        <v>107.20622686250135</v>
      </c>
      <c r="K142">
        <v>157.70793925668113</v>
      </c>
      <c r="L142">
        <v>143.12472831562627</v>
      </c>
      <c r="M142">
        <v>125.52219050604617</v>
      </c>
      <c r="N142">
        <v>127.87109699758003</v>
      </c>
      <c r="O142">
        <v>151.71884843340376</v>
      </c>
      <c r="P142">
        <v>119.76394762797281</v>
      </c>
      <c r="Q142">
        <v>150.42496034340002</v>
      </c>
      <c r="R142">
        <v>150.34041371592321</v>
      </c>
      <c r="S142">
        <v>159.19298039563</v>
      </c>
      <c r="T142">
        <v>162.38805347285233</v>
      </c>
      <c r="U142">
        <v>127.02212916821009</v>
      </c>
      <c r="V142">
        <v>141.45264049631078</v>
      </c>
      <c r="W142">
        <v>144.07272647559876</v>
      </c>
      <c r="X142">
        <v>147.15263023873558</v>
      </c>
      <c r="Y142">
        <v>130.48752226069337</v>
      </c>
      <c r="Z142">
        <v>107.195785863325</v>
      </c>
      <c r="AA142">
        <v>130.01231355275377</v>
      </c>
      <c r="AB142">
        <v>133.69723820261424</v>
      </c>
      <c r="AC142">
        <v>131.64765096490737</v>
      </c>
      <c r="AD142">
        <v>149.76319835596951</v>
      </c>
      <c r="AE142">
        <v>162.69924618001096</v>
      </c>
      <c r="AF142">
        <v>101.31419276632369</v>
      </c>
      <c r="AG142">
        <v>138.23052586786798</v>
      </c>
      <c r="AH142">
        <v>126.91135271353414</v>
      </c>
      <c r="AI142">
        <v>118.03277903283015</v>
      </c>
      <c r="AJ142">
        <v>144.52299456507899</v>
      </c>
      <c r="AK142">
        <v>145.60277850733837</v>
      </c>
      <c r="AL142">
        <v>131.05627022497356</v>
      </c>
      <c r="AM142">
        <v>111.56750861601904</v>
      </c>
      <c r="AN142">
        <v>125.35650330875069</v>
      </c>
      <c r="AO142">
        <v>165.20444933604449</v>
      </c>
      <c r="AP142">
        <v>117.9114342497196</v>
      </c>
      <c r="AQ142">
        <v>121.90546659013489</v>
      </c>
      <c r="AR142">
        <v>129.53385794872884</v>
      </c>
      <c r="AS142">
        <v>96.317792672663927</v>
      </c>
      <c r="AT142">
        <v>136.06809307503863</v>
      </c>
      <c r="AU142">
        <v>136.03910975262988</v>
      </c>
      <c r="AV142">
        <v>125.84879005345283</v>
      </c>
      <c r="AW142">
        <v>131.18609831991489</v>
      </c>
      <c r="AX142">
        <v>146.00606210052501</v>
      </c>
      <c r="AY142">
        <v>127.0965212873416</v>
      </c>
      <c r="AZ142">
        <v>104.91353623848408</v>
      </c>
      <c r="BA142">
        <v>127.58839421195444</v>
      </c>
      <c r="BB142">
        <v>128.69028569667717</v>
      </c>
      <c r="BC142">
        <v>127.4320657151402</v>
      </c>
      <c r="BD142">
        <v>151.11642188031692</v>
      </c>
      <c r="BE142">
        <v>116.72956407465972</v>
      </c>
      <c r="BF142">
        <v>124.81344402232207</v>
      </c>
      <c r="BG142">
        <v>129.99168621291756</v>
      </c>
      <c r="BH142">
        <v>131.49062215717277</v>
      </c>
      <c r="BI142">
        <v>123.50192083005095</v>
      </c>
    </row>
    <row r="143" spans="1:61" x14ac:dyDescent="0.6">
      <c r="A143" s="40" t="s">
        <v>223</v>
      </c>
      <c r="B143">
        <v>118.99796664266614</v>
      </c>
      <c r="C143">
        <v>107.04961187485605</v>
      </c>
      <c r="D143">
        <v>160.34168129891623</v>
      </c>
      <c r="E143">
        <v>119.98575519584119</v>
      </c>
      <c r="F143">
        <v>121.9989899303182</v>
      </c>
      <c r="G143">
        <v>147.96830146707362</v>
      </c>
      <c r="H143">
        <v>133.05263383273268</v>
      </c>
      <c r="I143">
        <v>130.31756953324657</v>
      </c>
      <c r="J143">
        <v>148.75890474769403</v>
      </c>
      <c r="K143">
        <v>138.93876303455909</v>
      </c>
      <c r="L143">
        <v>123.68654825451085</v>
      </c>
      <c r="M143">
        <v>143.91620698489714</v>
      </c>
      <c r="N143">
        <v>136.8923749444657</v>
      </c>
      <c r="O143">
        <v>119.33545284165302</v>
      </c>
      <c r="P143">
        <v>131.2141107567295</v>
      </c>
      <c r="Q143">
        <v>138.09189613795024</v>
      </c>
      <c r="R143">
        <v>138.88579406312783</v>
      </c>
      <c r="S143">
        <v>129.94309418473858</v>
      </c>
      <c r="T143">
        <v>127.59778474475024</v>
      </c>
      <c r="U143">
        <v>129.80411429936066</v>
      </c>
      <c r="V143">
        <v>137.01553416950628</v>
      </c>
      <c r="W143">
        <v>130.5792629912612</v>
      </c>
      <c r="X143">
        <v>143.58177668810822</v>
      </c>
      <c r="Y143">
        <v>134.61467734060716</v>
      </c>
      <c r="Z143">
        <v>129.58689058478922</v>
      </c>
      <c r="AA143">
        <v>115.18276824546047</v>
      </c>
      <c r="AB143">
        <v>112.13202288246248</v>
      </c>
      <c r="AC143">
        <v>148.68742528534494</v>
      </c>
      <c r="AD143">
        <v>136.53243104755529</v>
      </c>
      <c r="AE143">
        <v>151.53584445698652</v>
      </c>
      <c r="AF143">
        <v>161.22553734504618</v>
      </c>
      <c r="AG143">
        <v>116.79049112473149</v>
      </c>
      <c r="AH143">
        <v>148.63894467026694</v>
      </c>
      <c r="AI143">
        <v>146.19923650144483</v>
      </c>
      <c r="AJ143">
        <v>116.11450009269174</v>
      </c>
      <c r="AK143">
        <v>139.38424036069773</v>
      </c>
      <c r="AL143">
        <v>127.95042312546866</v>
      </c>
      <c r="AM143">
        <v>130.05352048395434</v>
      </c>
      <c r="AN143">
        <v>124.80093392269919</v>
      </c>
      <c r="AO143">
        <v>144.90066906120046</v>
      </c>
      <c r="AP143">
        <v>130.91767232737038</v>
      </c>
      <c r="AQ143">
        <v>132.12734802920022</v>
      </c>
      <c r="AR143">
        <v>148.3434452941874</v>
      </c>
      <c r="AS143">
        <v>154.25661604723427</v>
      </c>
      <c r="AT143">
        <v>118.58376456558472</v>
      </c>
      <c r="AU143">
        <v>138.11123426904669</v>
      </c>
      <c r="AV143">
        <v>155.85784513433464</v>
      </c>
      <c r="AW143">
        <v>144.47476860851748</v>
      </c>
      <c r="AX143">
        <v>108.00190739729442</v>
      </c>
      <c r="AY143">
        <v>112.75529960158747</v>
      </c>
      <c r="AZ143">
        <v>134.13178112870082</v>
      </c>
      <c r="BA143">
        <v>133.03256355840131</v>
      </c>
      <c r="BB143">
        <v>132.39501004619524</v>
      </c>
      <c r="BC143">
        <v>142.93669483350823</v>
      </c>
      <c r="BD143">
        <v>149.54406470252434</v>
      </c>
      <c r="BE143">
        <v>137.44399712351151</v>
      </c>
      <c r="BF143">
        <v>146.49096374824876</v>
      </c>
      <c r="BG143">
        <v>125.12641933909617</v>
      </c>
      <c r="BH143">
        <v>133.32492745149648</v>
      </c>
      <c r="BI143">
        <v>140.6285337046138</v>
      </c>
    </row>
    <row r="144" spans="1:61" x14ac:dyDescent="0.6">
      <c r="A144" s="40" t="s">
        <v>224</v>
      </c>
      <c r="B144">
        <v>150.06640115217306</v>
      </c>
      <c r="C144">
        <v>133.91926859668456</v>
      </c>
      <c r="D144">
        <v>114.87450411124155</v>
      </c>
      <c r="E144">
        <v>152.90902684256434</v>
      </c>
      <c r="F144">
        <v>146.99999429041054</v>
      </c>
      <c r="G144">
        <v>151.62055024603615</v>
      </c>
      <c r="H144">
        <v>137.03587501851143</v>
      </c>
      <c r="I144">
        <v>144.5601428761729</v>
      </c>
      <c r="J144">
        <v>134.34582161181606</v>
      </c>
      <c r="K144">
        <v>133.56384488844196</v>
      </c>
      <c r="L144">
        <v>122.84970853698906</v>
      </c>
      <c r="M144">
        <v>112.86486642831005</v>
      </c>
      <c r="N144">
        <v>149.91812623094302</v>
      </c>
      <c r="O144">
        <v>113.18051565950736</v>
      </c>
      <c r="P144">
        <v>139.25177018364775</v>
      </c>
      <c r="Q144">
        <v>130.94472979474813</v>
      </c>
      <c r="R144">
        <v>153.48197667236673</v>
      </c>
      <c r="S144">
        <v>143.0929119172215</v>
      </c>
      <c r="T144">
        <v>138.07470668808674</v>
      </c>
      <c r="U144">
        <v>125.66842815914424</v>
      </c>
      <c r="V144">
        <v>113.73108737217262</v>
      </c>
      <c r="W144">
        <v>133.17506091453834</v>
      </c>
      <c r="X144">
        <v>149.73076122743078</v>
      </c>
      <c r="Y144">
        <v>138.33592266138294</v>
      </c>
      <c r="Z144">
        <v>147.26019162964076</v>
      </c>
      <c r="AA144">
        <v>128.15796981641324</v>
      </c>
      <c r="AB144">
        <v>142.74858177060378</v>
      </c>
      <c r="AC144">
        <v>97.760178510099649</v>
      </c>
      <c r="AD144">
        <v>131.6787511362345</v>
      </c>
      <c r="AE144">
        <v>146.96959443000378</v>
      </c>
      <c r="AF144">
        <v>152.93971319380216</v>
      </c>
      <c r="AG144">
        <v>153.19421254872577</v>
      </c>
      <c r="AH144">
        <v>129.10058831522474</v>
      </c>
      <c r="AI144">
        <v>100.793670758605</v>
      </c>
      <c r="AJ144">
        <v>152.53283254907001</v>
      </c>
      <c r="AK144">
        <v>121.9799542062101</v>
      </c>
      <c r="AL144">
        <v>137.0487352735945</v>
      </c>
      <c r="AM144">
        <v>116.34942257415969</v>
      </c>
      <c r="AN144">
        <v>129.92119355231989</v>
      </c>
      <c r="AO144">
        <v>140.93733898818027</v>
      </c>
      <c r="AP144">
        <v>141.78627498523565</v>
      </c>
      <c r="AQ144">
        <v>130.82927398983156</v>
      </c>
      <c r="AR144">
        <v>145.6377303887275</v>
      </c>
      <c r="AS144">
        <v>125.42147306277184</v>
      </c>
      <c r="AT144">
        <v>149.52646143257152</v>
      </c>
      <c r="AU144">
        <v>125.76771314826328</v>
      </c>
      <c r="AV144">
        <v>154.60301529429853</v>
      </c>
      <c r="AW144">
        <v>113.18968336610124</v>
      </c>
      <c r="AX144">
        <v>106.27697793580592</v>
      </c>
      <c r="AY144">
        <v>129.17332515399903</v>
      </c>
      <c r="AZ144">
        <v>120.86002971528796</v>
      </c>
      <c r="BA144">
        <v>137.72377133619739</v>
      </c>
      <c r="BB144">
        <v>136.12604380369885</v>
      </c>
      <c r="BC144">
        <v>119.56104845495429</v>
      </c>
      <c r="BD144">
        <v>135.51228494662791</v>
      </c>
      <c r="BE144">
        <v>165.24519469868392</v>
      </c>
      <c r="BF144">
        <v>128.17102106538368</v>
      </c>
      <c r="BG144">
        <v>142.56613485969137</v>
      </c>
      <c r="BH144">
        <v>152.56259576318553</v>
      </c>
      <c r="BI144">
        <v>124.93189206480747</v>
      </c>
    </row>
    <row r="145" spans="1:61" x14ac:dyDescent="0.6">
      <c r="A145" s="40" t="s">
        <v>225</v>
      </c>
      <c r="B145">
        <v>136.09171265244368</v>
      </c>
      <c r="C145">
        <v>153.49270416237414</v>
      </c>
      <c r="D145">
        <v>130.67428245022893</v>
      </c>
      <c r="E145">
        <v>129.30694129437325</v>
      </c>
      <c r="F145">
        <v>119.68831404857337</v>
      </c>
      <c r="G145">
        <v>123.4472647459479</v>
      </c>
      <c r="H145">
        <v>106.7692328481935</v>
      </c>
      <c r="I145">
        <v>127.3697380432277</v>
      </c>
      <c r="J145">
        <v>123.98319359391462</v>
      </c>
      <c r="K145">
        <v>123.20393853343558</v>
      </c>
      <c r="L145">
        <v>135.08827851666138</v>
      </c>
      <c r="M145">
        <v>142.39500433660578</v>
      </c>
      <c r="N145">
        <v>111.90041096170899</v>
      </c>
      <c r="O145">
        <v>154.01424480415881</v>
      </c>
      <c r="P145">
        <v>147.49842467182316</v>
      </c>
      <c r="Q145">
        <v>153.58091150602559</v>
      </c>
      <c r="R145">
        <v>137.39363840187434</v>
      </c>
      <c r="S145">
        <v>137.34649474400794</v>
      </c>
      <c r="T145">
        <v>118.99309629853815</v>
      </c>
      <c r="U145">
        <v>131.16274931718362</v>
      </c>
      <c r="V145">
        <v>149.28383553097956</v>
      </c>
      <c r="W145">
        <v>144.22034883438027</v>
      </c>
      <c r="X145">
        <v>109.55188645794988</v>
      </c>
      <c r="Y145">
        <v>154.23146851873025</v>
      </c>
      <c r="Z145">
        <v>148.29741576733068</v>
      </c>
      <c r="AA145">
        <v>161.95144144631922</v>
      </c>
      <c r="AB145">
        <v>127.60179561638506</v>
      </c>
      <c r="AC145">
        <v>125.99817910569254</v>
      </c>
      <c r="AD145">
        <v>140.10817085846793</v>
      </c>
      <c r="AE145">
        <v>154.94584932213183</v>
      </c>
      <c r="AF145">
        <v>136.86773673299467</v>
      </c>
      <c r="AG145">
        <v>123.16386164940195</v>
      </c>
      <c r="AH145">
        <v>122.32017798424931</v>
      </c>
      <c r="AI145">
        <v>144.99124791228678</v>
      </c>
      <c r="AJ145">
        <v>137.76666538006975</v>
      </c>
      <c r="AK145">
        <v>148.77111244032858</v>
      </c>
      <c r="AL145">
        <v>143.66683263261802</v>
      </c>
      <c r="AM145">
        <v>163.21900421218015</v>
      </c>
      <c r="AN145">
        <v>138.38865289045498</v>
      </c>
      <c r="AO145">
        <v>130.77022504631896</v>
      </c>
      <c r="AP145">
        <v>140.75272747987765</v>
      </c>
      <c r="AQ145">
        <v>156.89586507988861</v>
      </c>
      <c r="AR145">
        <v>148.08951892092591</v>
      </c>
      <c r="AS145">
        <v>135.98006080911728</v>
      </c>
      <c r="AT145">
        <v>158.75617737520952</v>
      </c>
      <c r="AU145">
        <v>133.70384340788587</v>
      </c>
      <c r="AV145">
        <v>138.54480630953913</v>
      </c>
      <c r="AW145">
        <v>138.39295025292085</v>
      </c>
      <c r="AX145">
        <v>147.32614818541333</v>
      </c>
      <c r="AY145">
        <v>141.18532863477594</v>
      </c>
      <c r="AZ145">
        <v>133.21507413394284</v>
      </c>
      <c r="BA145">
        <v>149.15217707795091</v>
      </c>
      <c r="BB145">
        <v>145.94949607754825</v>
      </c>
      <c r="BC145">
        <v>145.66883056005463</v>
      </c>
      <c r="BD145">
        <v>163.45787390065379</v>
      </c>
      <c r="BE145">
        <v>131.76154698641039</v>
      </c>
      <c r="BF145">
        <v>121.88439359789481</v>
      </c>
      <c r="BG145">
        <v>147.37119091051864</v>
      </c>
      <c r="BH145">
        <v>107.92831108602695</v>
      </c>
      <c r="BI145">
        <v>112.46218764910009</v>
      </c>
    </row>
    <row r="146" spans="1:61" x14ac:dyDescent="0.6">
      <c r="A146" s="40" t="s">
        <v>226</v>
      </c>
      <c r="B146">
        <v>141.43236331193475</v>
      </c>
      <c r="C146">
        <v>140.37769506586483</v>
      </c>
      <c r="D146">
        <v>105.66528817918152</v>
      </c>
      <c r="E146">
        <v>146.83344762062188</v>
      </c>
      <c r="F146">
        <v>114.85954292339738</v>
      </c>
      <c r="G146">
        <v>135.60811612961697</v>
      </c>
      <c r="H146">
        <v>121.42947799048852</v>
      </c>
      <c r="I146">
        <v>141.84080374008045</v>
      </c>
      <c r="J146">
        <v>139.1151618057047</v>
      </c>
      <c r="K146">
        <v>107.10232618777081</v>
      </c>
      <c r="L146">
        <v>153.47341377974954</v>
      </c>
      <c r="M146">
        <v>130.21175891964231</v>
      </c>
      <c r="N146">
        <v>128.18540927156573</v>
      </c>
      <c r="O146">
        <v>123.96667262265692</v>
      </c>
      <c r="P146">
        <v>119.114854901738</v>
      </c>
      <c r="Q146">
        <v>97.815184749662876</v>
      </c>
      <c r="R146">
        <v>149.14281837746967</v>
      </c>
      <c r="S146">
        <v>146.33390310819959</v>
      </c>
      <c r="T146">
        <v>144.80541085987352</v>
      </c>
      <c r="U146">
        <v>134.27601334598148</v>
      </c>
      <c r="V146">
        <v>119.34493887139251</v>
      </c>
      <c r="W146">
        <v>127.21582880232017</v>
      </c>
      <c r="X146">
        <v>155.24214450607542</v>
      </c>
      <c r="Y146">
        <v>130.66718384408159</v>
      </c>
      <c r="Z146">
        <v>134.44934029877186</v>
      </c>
      <c r="AA146">
        <v>146.97236384137068</v>
      </c>
      <c r="AB146">
        <v>119.53309968276881</v>
      </c>
      <c r="AC146">
        <v>145.42623649077723</v>
      </c>
      <c r="AD146">
        <v>130.76548203144921</v>
      </c>
      <c r="AE146">
        <v>132.40857061219867</v>
      </c>
      <c r="AF146">
        <v>136.58707121550106</v>
      </c>
      <c r="AG146">
        <v>137.67551354732132</v>
      </c>
      <c r="AH146">
        <v>133.97959083277965</v>
      </c>
      <c r="AI146">
        <v>152.54868504172191</v>
      </c>
      <c r="AJ146">
        <v>129.14200215646997</v>
      </c>
      <c r="AK146">
        <v>141.35474021287519</v>
      </c>
      <c r="AL146">
        <v>138.59438513946952</v>
      </c>
      <c r="AM146">
        <v>131.14638750749873</v>
      </c>
      <c r="AN146">
        <v>145.90881437953794</v>
      </c>
      <c r="AO146">
        <v>130.16112962333136</v>
      </c>
      <c r="AP146">
        <v>135.04610069986666</v>
      </c>
      <c r="AQ146">
        <v>134.93573806528002</v>
      </c>
      <c r="AR146">
        <v>153.86062205408234</v>
      </c>
      <c r="AS146">
        <v>155.71033418865409</v>
      </c>
      <c r="AT146">
        <v>128.99614649114665</v>
      </c>
      <c r="AU146">
        <v>147.79589765140554</v>
      </c>
      <c r="AV146">
        <v>116.36215549998451</v>
      </c>
      <c r="AW146">
        <v>135.41748831386212</v>
      </c>
      <c r="AX146">
        <v>127.88433924043784</v>
      </c>
      <c r="AY146">
        <v>129.71472916007042</v>
      </c>
      <c r="AZ146">
        <v>131.6130651551357</v>
      </c>
      <c r="BA146">
        <v>139.04694515559822</v>
      </c>
      <c r="BB146">
        <v>143.68602751829894</v>
      </c>
      <c r="BC146">
        <v>120.81622845045058</v>
      </c>
      <c r="BD146">
        <v>142.82906977797393</v>
      </c>
      <c r="BE146">
        <v>113.77361534442753</v>
      </c>
      <c r="BF146">
        <v>142.79289235247415</v>
      </c>
      <c r="BG146">
        <v>143.78101514495211</v>
      </c>
      <c r="BH146">
        <v>166.52116119558923</v>
      </c>
      <c r="BI146">
        <v>140.70391262549674</v>
      </c>
    </row>
    <row r="147" spans="1:61" x14ac:dyDescent="0.6">
      <c r="A147" s="40" t="s">
        <v>227</v>
      </c>
      <c r="B147">
        <v>149.44993654836435</v>
      </c>
      <c r="C147">
        <v>141.92730805490282</v>
      </c>
      <c r="D147">
        <v>129.33433300105389</v>
      </c>
      <c r="E147">
        <v>101.00198142509907</v>
      </c>
      <c r="F147">
        <v>122.86931724275928</v>
      </c>
      <c r="G147">
        <v>132.40518047069781</v>
      </c>
      <c r="H147">
        <v>140.47039076586952</v>
      </c>
      <c r="I147">
        <v>123.57332071161363</v>
      </c>
      <c r="J147">
        <v>140.93733898818027</v>
      </c>
      <c r="K147">
        <v>140.67951315638493</v>
      </c>
      <c r="L147">
        <v>149.83803612750489</v>
      </c>
      <c r="M147">
        <v>141.57334863313008</v>
      </c>
      <c r="N147">
        <v>125.1156600167742</v>
      </c>
      <c r="O147">
        <v>155.74961526482366</v>
      </c>
      <c r="P147">
        <v>149.29010649694828</v>
      </c>
      <c r="Q147">
        <v>140.61635784429382</v>
      </c>
      <c r="R147">
        <v>135.2729696057504</v>
      </c>
      <c r="S147">
        <v>141.33226659879438</v>
      </c>
      <c r="T147">
        <v>128.86335799095104</v>
      </c>
      <c r="U147">
        <v>130.44212938012788</v>
      </c>
      <c r="V147">
        <v>115.98653418815229</v>
      </c>
      <c r="W147">
        <v>170.57366949785501</v>
      </c>
      <c r="X147">
        <v>158.88968210248277</v>
      </c>
      <c r="Y147">
        <v>146.589580258762</v>
      </c>
      <c r="Z147">
        <v>131.05627022497356</v>
      </c>
      <c r="AA147">
        <v>111.2253748991061</v>
      </c>
      <c r="AB147">
        <v>140.7061249713588</v>
      </c>
      <c r="AC147">
        <v>133.93025074520847</v>
      </c>
      <c r="AD147">
        <v>132.59915067948168</v>
      </c>
      <c r="AE147">
        <v>158.223941075732</v>
      </c>
      <c r="AF147">
        <v>139.0112292986596</v>
      </c>
      <c r="AG147">
        <v>132.21487097808858</v>
      </c>
      <c r="AH147">
        <v>144.7779077400919</v>
      </c>
      <c r="AI147">
        <v>136.03053094385541</v>
      </c>
      <c r="AJ147">
        <v>163.23759428388439</v>
      </c>
      <c r="AK147">
        <v>121.18863469851203</v>
      </c>
      <c r="AL147">
        <v>125.38827195868362</v>
      </c>
      <c r="AM147">
        <v>129.59182459354633</v>
      </c>
      <c r="AN147">
        <v>141.57899886896485</v>
      </c>
      <c r="AO147">
        <v>140.44720092471107</v>
      </c>
      <c r="AP147">
        <v>155.57256393122952</v>
      </c>
      <c r="AQ147">
        <v>138.54372401084402</v>
      </c>
      <c r="AR147">
        <v>147.44036253006198</v>
      </c>
      <c r="AS147">
        <v>142.73344550502952</v>
      </c>
      <c r="AT147">
        <v>150.82566551910713</v>
      </c>
      <c r="AU147">
        <v>141.20325022787438</v>
      </c>
      <c r="AV147">
        <v>130.19008111342555</v>
      </c>
      <c r="AW147">
        <v>142.79405423195567</v>
      </c>
      <c r="AX147">
        <v>125.68625425529899</v>
      </c>
      <c r="AY147">
        <v>141.29857209383044</v>
      </c>
      <c r="AZ147">
        <v>126.38487806299236</v>
      </c>
      <c r="BA147">
        <v>132.33392383455066</v>
      </c>
      <c r="BB147">
        <v>123.45067080360604</v>
      </c>
      <c r="BC147">
        <v>128.54037141124718</v>
      </c>
      <c r="BD147">
        <v>132.38596966885962</v>
      </c>
      <c r="BE147">
        <v>140.45603439200204</v>
      </c>
      <c r="BF147">
        <v>138.49739207699895</v>
      </c>
      <c r="BG147">
        <v>147.40221150105936</v>
      </c>
      <c r="BH147">
        <v>139.70216560238623</v>
      </c>
      <c r="BI147">
        <v>121.71835624513915</v>
      </c>
    </row>
    <row r="148" spans="1:61" x14ac:dyDescent="0.6">
      <c r="A148" s="40" t="s">
        <v>228</v>
      </c>
      <c r="B148">
        <v>143.24042286290205</v>
      </c>
      <c r="C148">
        <v>136.01227511145407</v>
      </c>
      <c r="D148">
        <v>124.88525772397406</v>
      </c>
      <c r="E148">
        <v>123.72687979706097</v>
      </c>
      <c r="F148">
        <v>148.42544533649925</v>
      </c>
      <c r="G148">
        <v>149.33425791724585</v>
      </c>
      <c r="H148">
        <v>162.61877408879809</v>
      </c>
      <c r="I148">
        <v>149.06186880153837</v>
      </c>
      <c r="J148">
        <v>115.88358848285861</v>
      </c>
      <c r="K148">
        <v>132.26139390582102</v>
      </c>
      <c r="L148">
        <v>135.8876834322582</v>
      </c>
      <c r="M148">
        <v>153.96952040219912</v>
      </c>
      <c r="N148">
        <v>146.30850092117907</v>
      </c>
      <c r="O148">
        <v>136.16790329734795</v>
      </c>
      <c r="P148">
        <v>154.15860435069771</v>
      </c>
      <c r="Q148">
        <v>147.06642833090154</v>
      </c>
      <c r="R148">
        <v>138.38865289045498</v>
      </c>
      <c r="S148">
        <v>129.41135128613678</v>
      </c>
      <c r="T148">
        <v>135.68343138587079</v>
      </c>
      <c r="U148">
        <v>121.56587945838692</v>
      </c>
      <c r="V148">
        <v>142.75324520468712</v>
      </c>
      <c r="W148">
        <v>145.46991042635636</v>
      </c>
      <c r="X148">
        <v>129.64597136061639</v>
      </c>
      <c r="Y148">
        <v>142.70433485336252</v>
      </c>
      <c r="Z148">
        <v>142.21893980476307</v>
      </c>
      <c r="AA148">
        <v>121.25128069357015</v>
      </c>
      <c r="AB148">
        <v>157.97061951644719</v>
      </c>
      <c r="AC148">
        <v>135.63178345549386</v>
      </c>
      <c r="AD148">
        <v>135.00608748046216</v>
      </c>
      <c r="AE148">
        <v>123.77383246104</v>
      </c>
      <c r="AF148">
        <v>130.76904725068016</v>
      </c>
      <c r="AG148">
        <v>126.22138729540166</v>
      </c>
      <c r="AH148">
        <v>148.73910504803644</v>
      </c>
      <c r="AI148">
        <v>148.25740254792618</v>
      </c>
      <c r="AJ148">
        <v>142.82206666877028</v>
      </c>
      <c r="AK148">
        <v>161.65310899424367</v>
      </c>
      <c r="AL148">
        <v>136.5474399838713</v>
      </c>
      <c r="AM148">
        <v>141.23799519921886</v>
      </c>
      <c r="AN148">
        <v>141.80671133118449</v>
      </c>
      <c r="AO148">
        <v>126.5667042437708</v>
      </c>
      <c r="AP148">
        <v>133.79736674806918</v>
      </c>
      <c r="AQ148">
        <v>150.36065906798467</v>
      </c>
      <c r="AR148">
        <v>141.0801705836202</v>
      </c>
      <c r="AS148">
        <v>148.77413651021197</v>
      </c>
      <c r="AT148">
        <v>118.69762875477318</v>
      </c>
      <c r="AU148">
        <v>146.43446138990112</v>
      </c>
      <c r="AV148">
        <v>132.61038748652209</v>
      </c>
      <c r="AW148">
        <v>139.93057837552624</v>
      </c>
      <c r="AX148">
        <v>141.71818566438742</v>
      </c>
      <c r="AY148">
        <v>125.04177721467568</v>
      </c>
      <c r="AZ148">
        <v>145.60016825754428</v>
      </c>
      <c r="BA148">
        <v>151.94597199780401</v>
      </c>
      <c r="BB148">
        <v>138.99932401301339</v>
      </c>
      <c r="BC148">
        <v>157.01714619837003</v>
      </c>
      <c r="BD148">
        <v>149.39913217432331</v>
      </c>
      <c r="BE148">
        <v>137.73771388997557</v>
      </c>
      <c r="BF148">
        <v>146.32454440771835</v>
      </c>
      <c r="BG148">
        <v>117.42522747709882</v>
      </c>
      <c r="BH148">
        <v>130.70985506175202</v>
      </c>
      <c r="BI148">
        <v>136.84737996783224</v>
      </c>
    </row>
    <row r="149" spans="1:61" x14ac:dyDescent="0.6">
      <c r="A149" s="40" t="s">
        <v>229</v>
      </c>
      <c r="B149">
        <v>150.53392235614592</v>
      </c>
      <c r="C149">
        <v>119.11727415764472</v>
      </c>
      <c r="D149">
        <v>137.55222699302249</v>
      </c>
      <c r="E149">
        <v>159.1591744775651</v>
      </c>
      <c r="F149">
        <v>123.42670107074082</v>
      </c>
      <c r="G149">
        <v>155.96184130600886</v>
      </c>
      <c r="H149">
        <v>121.65797034441493</v>
      </c>
      <c r="I149">
        <v>135.45842467038892</v>
      </c>
      <c r="J149">
        <v>153.31186478334712</v>
      </c>
      <c r="K149">
        <v>154.47390342643484</v>
      </c>
      <c r="L149">
        <v>126.72300090827048</v>
      </c>
      <c r="M149">
        <v>152.95817593624815</v>
      </c>
      <c r="N149">
        <v>114.91550413239747</v>
      </c>
      <c r="O149">
        <v>135.89091441218625</v>
      </c>
      <c r="P149">
        <v>163.27490175655112</v>
      </c>
      <c r="Q149">
        <v>153.25077857170254</v>
      </c>
      <c r="R149">
        <v>139.71416638497612</v>
      </c>
      <c r="S149">
        <v>146.20055754249915</v>
      </c>
      <c r="T149">
        <v>131.34451183333294</v>
      </c>
      <c r="U149">
        <v>111.99075107043609</v>
      </c>
      <c r="V149">
        <v>140.62632135875174</v>
      </c>
      <c r="W149">
        <v>120.27568391687237</v>
      </c>
      <c r="X149">
        <v>174.50508767552674</v>
      </c>
      <c r="Y149">
        <v>134.85232148497016</v>
      </c>
      <c r="Z149">
        <v>130.21054929168895</v>
      </c>
      <c r="AA149">
        <v>126.29039975337218</v>
      </c>
      <c r="AB149">
        <v>163.87844244064763</v>
      </c>
      <c r="AC149">
        <v>139.62801222561393</v>
      </c>
      <c r="AD149">
        <v>152.98074504727265</v>
      </c>
      <c r="AE149">
        <v>123.80725639133016</v>
      </c>
      <c r="AF149">
        <v>142.68805262446404</v>
      </c>
      <c r="AG149">
        <v>141.79762320537702</v>
      </c>
      <c r="AH149">
        <v>123.26645719923545</v>
      </c>
      <c r="AI149">
        <v>135.31288732821122</v>
      </c>
      <c r="AJ149">
        <v>144.4217359724571</v>
      </c>
      <c r="AK149">
        <v>152.57450104883173</v>
      </c>
      <c r="AL149">
        <v>131.14170815725811</v>
      </c>
      <c r="AM149">
        <v>133.32269918947713</v>
      </c>
      <c r="AN149">
        <v>125.30194272159133</v>
      </c>
      <c r="AO149">
        <v>123.11140199500369</v>
      </c>
      <c r="AP149">
        <v>144.5824573286809</v>
      </c>
      <c r="AQ149">
        <v>142.95076471654465</v>
      </c>
      <c r="AR149">
        <v>156.86941242648754</v>
      </c>
      <c r="AS149">
        <v>136.89129264577059</v>
      </c>
      <c r="AT149">
        <v>168.5753641189076</v>
      </c>
      <c r="AU149">
        <v>140.41629174727132</v>
      </c>
      <c r="AV149">
        <v>151.05778675689362</v>
      </c>
      <c r="AW149">
        <v>134.98119461047463</v>
      </c>
      <c r="AX149">
        <v>135.95750761425006</v>
      </c>
      <c r="AY149">
        <v>152.88047325640218</v>
      </c>
      <c r="AZ149">
        <v>148.99680355057353</v>
      </c>
      <c r="BA149">
        <v>130.78913344116881</v>
      </c>
      <c r="BB149">
        <v>118.48919075902086</v>
      </c>
      <c r="BC149">
        <v>132.51129349129042</v>
      </c>
      <c r="BD149">
        <v>138.59545152200735</v>
      </c>
      <c r="BE149">
        <v>128.61479536269326</v>
      </c>
      <c r="BF149">
        <v>182.08066922426224</v>
      </c>
      <c r="BG149">
        <v>143.05291461397428</v>
      </c>
      <c r="BH149">
        <v>154.81995251803892</v>
      </c>
      <c r="BI149">
        <v>145.00385350885335</v>
      </c>
    </row>
    <row r="150" spans="1:61" x14ac:dyDescent="0.6">
      <c r="A150" s="40" t="s">
        <v>230</v>
      </c>
      <c r="B150">
        <v>139.81682559943874</v>
      </c>
      <c r="C150">
        <v>167.65197233809158</v>
      </c>
      <c r="D150">
        <v>134.82088707434013</v>
      </c>
      <c r="E150">
        <v>140.20263325193082</v>
      </c>
      <c r="F150">
        <v>138.46078491525259</v>
      </c>
      <c r="G150">
        <v>122.68631326634204</v>
      </c>
      <c r="H150">
        <v>131.82925431948388</v>
      </c>
      <c r="I150">
        <v>150.63683622912504</v>
      </c>
      <c r="J150">
        <v>111.65619344438892</v>
      </c>
      <c r="K150">
        <v>130.80686404037988</v>
      </c>
      <c r="L150">
        <v>151.221882338461</v>
      </c>
      <c r="M150">
        <v>131.92885763174854</v>
      </c>
      <c r="N150">
        <v>132.26706005781307</v>
      </c>
      <c r="O150">
        <v>169.85909770056605</v>
      </c>
      <c r="P150">
        <v>147.65800006472273</v>
      </c>
      <c r="Q150">
        <v>121.78813267865917</v>
      </c>
      <c r="R150">
        <v>131.08320036309306</v>
      </c>
      <c r="S150">
        <v>115.10306012979709</v>
      </c>
      <c r="T150">
        <v>159.7161763177719</v>
      </c>
      <c r="U150">
        <v>140.59199020749656</v>
      </c>
      <c r="V150">
        <v>144.82041979618953</v>
      </c>
      <c r="W150">
        <v>139.61384684563382</v>
      </c>
      <c r="X150">
        <v>143.64044364384608</v>
      </c>
      <c r="Y150">
        <v>158.94437001890037</v>
      </c>
      <c r="Z150">
        <v>155.23463207983878</v>
      </c>
      <c r="AA150">
        <v>150.01352767768549</v>
      </c>
      <c r="AB150">
        <v>116.26965079386719</v>
      </c>
      <c r="AC150">
        <v>138.36821654450614</v>
      </c>
      <c r="AD150">
        <v>131.14988906210056</v>
      </c>
      <c r="AE150">
        <v>131.00700971818878</v>
      </c>
      <c r="AF150">
        <v>141.041080501338</v>
      </c>
      <c r="AG150">
        <v>120.91404915309977</v>
      </c>
      <c r="AH150">
        <v>139.83212102658581</v>
      </c>
      <c r="AI150">
        <v>141.63214291812619</v>
      </c>
      <c r="AJ150">
        <v>140.04891500491067</v>
      </c>
      <c r="AK150">
        <v>152.13671122665983</v>
      </c>
      <c r="AL150">
        <v>145.65456968313083</v>
      </c>
      <c r="AM150">
        <v>123.23698047595099</v>
      </c>
      <c r="AN150">
        <v>151.68351456423989</v>
      </c>
      <c r="AO150">
        <v>163.61920007085428</v>
      </c>
      <c r="AP150">
        <v>121.57571564358659</v>
      </c>
      <c r="AQ150">
        <v>130.7926668280852</v>
      </c>
      <c r="AR150">
        <v>135.65223571759998</v>
      </c>
      <c r="AS150">
        <v>120.25378328445368</v>
      </c>
      <c r="AT150">
        <v>156.31072347360896</v>
      </c>
      <c r="AU150">
        <v>161.99346010154113</v>
      </c>
      <c r="AV150">
        <v>147.44884584189276</v>
      </c>
      <c r="AW150">
        <v>120.3779929758748</v>
      </c>
      <c r="AX150">
        <v>133.22284121869598</v>
      </c>
      <c r="AY150">
        <v>126.75661583244801</v>
      </c>
      <c r="AZ150">
        <v>133.70605575374793</v>
      </c>
      <c r="BA150">
        <v>127.05523477535462</v>
      </c>
      <c r="BB150">
        <v>154.41800588206388</v>
      </c>
      <c r="BC150">
        <v>130.66599013228551</v>
      </c>
      <c r="BD150">
        <v>149.08052253787173</v>
      </c>
      <c r="BE150">
        <v>142.03227511217119</v>
      </c>
      <c r="BF150">
        <v>169.17584890080616</v>
      </c>
      <c r="BG150">
        <v>151.41701442672638</v>
      </c>
      <c r="BH150">
        <v>143.01178726356011</v>
      </c>
      <c r="BI150">
        <v>124.62146333319834</v>
      </c>
    </row>
    <row r="151" spans="1:61" x14ac:dyDescent="0.6">
      <c r="A151" s="40" t="s">
        <v>231</v>
      </c>
      <c r="B151">
        <v>144.79038600740023</v>
      </c>
      <c r="C151">
        <v>130.84226157417288</v>
      </c>
      <c r="D151">
        <v>113.65831870108377</v>
      </c>
      <c r="E151">
        <v>128.07151325006271</v>
      </c>
      <c r="F151">
        <v>146.17531451705145</v>
      </c>
      <c r="G151">
        <v>146.29646830627462</v>
      </c>
      <c r="H151">
        <v>134.39597342340858</v>
      </c>
      <c r="I151">
        <v>145.1531311479921</v>
      </c>
      <c r="J151">
        <v>122.73320226569194</v>
      </c>
      <c r="K151">
        <v>135.94676420808537</v>
      </c>
      <c r="L151">
        <v>136.0927790349815</v>
      </c>
      <c r="M151">
        <v>143.61648982713814</v>
      </c>
      <c r="N151">
        <v>143.22506377112586</v>
      </c>
      <c r="O151">
        <v>138.58144530360005</v>
      </c>
      <c r="P151">
        <v>151.65015429857885</v>
      </c>
      <c r="Q151">
        <v>128.80750819505192</v>
      </c>
      <c r="R151">
        <v>115.29386302328203</v>
      </c>
      <c r="S151">
        <v>144.50195340515347</v>
      </c>
      <c r="T151">
        <v>148.37172830567579</v>
      </c>
      <c r="U151">
        <v>111.55070115393028</v>
      </c>
      <c r="V151">
        <v>140.82382495445199</v>
      </c>
      <c r="W151">
        <v>109.24527760408819</v>
      </c>
      <c r="X151">
        <v>146.35128355195047</v>
      </c>
      <c r="Y151">
        <v>108.93281160434708</v>
      </c>
      <c r="Z151">
        <v>128.12524619704345</v>
      </c>
      <c r="AA151">
        <v>141.68874077341752</v>
      </c>
      <c r="AB151">
        <v>155.72602751973318</v>
      </c>
      <c r="AC151">
        <v>135.99616796028567</v>
      </c>
      <c r="AD151">
        <v>135.64254277781583</v>
      </c>
      <c r="AE151">
        <v>132.1239260553848</v>
      </c>
      <c r="AF151">
        <v>150.92192643834278</v>
      </c>
      <c r="AG151">
        <v>161.55277353874408</v>
      </c>
      <c r="AH151">
        <v>122.83006799890427</v>
      </c>
      <c r="AI151">
        <v>148.40453150583198</v>
      </c>
      <c r="AJ151">
        <v>112.02232872648165</v>
      </c>
      <c r="AK151">
        <v>152.59242264193017</v>
      </c>
      <c r="AL151">
        <v>118.77288034639787</v>
      </c>
      <c r="AM151">
        <v>137.34649474400794</v>
      </c>
      <c r="AN151">
        <v>143.90290107741021</v>
      </c>
      <c r="AO151">
        <v>126.52990608813707</v>
      </c>
      <c r="AP151">
        <v>153.80548848526087</v>
      </c>
      <c r="AQ151">
        <v>118.70520484563895</v>
      </c>
      <c r="AR151">
        <v>133.73026422897237</v>
      </c>
      <c r="AS151">
        <v>142.50360027773422</v>
      </c>
      <c r="AT151">
        <v>150.58698682452086</v>
      </c>
      <c r="AU151">
        <v>142.72295675738133</v>
      </c>
      <c r="AV151">
        <v>126.39344095560955</v>
      </c>
      <c r="AW151">
        <v>136.1904246599006</v>
      </c>
      <c r="AX151">
        <v>123.44042079831706</v>
      </c>
      <c r="AY151">
        <v>132.25459770666203</v>
      </c>
      <c r="AZ151">
        <v>141.43462340626866</v>
      </c>
      <c r="BA151">
        <v>147.42197936840239</v>
      </c>
      <c r="BB151">
        <v>139.8933663998032</v>
      </c>
      <c r="BC151">
        <v>152.91924501553876</v>
      </c>
      <c r="BD151">
        <v>155.28976564866025</v>
      </c>
      <c r="BE151">
        <v>133.48652419637074</v>
      </c>
      <c r="BF151">
        <v>145.40057964524021</v>
      </c>
      <c r="BG151">
        <v>110.09456375660375</v>
      </c>
      <c r="BH151">
        <v>141.79081109006074</v>
      </c>
      <c r="BI151">
        <v>146.98340965452371</v>
      </c>
    </row>
    <row r="152" spans="1:61" x14ac:dyDescent="0.6">
      <c r="A152" s="40" t="s">
        <v>232</v>
      </c>
      <c r="B152">
        <v>140.11256371787749</v>
      </c>
      <c r="C152">
        <v>149.62103523913538</v>
      </c>
      <c r="D152">
        <v>137.04015646482003</v>
      </c>
      <c r="E152">
        <v>132.48761024925625</v>
      </c>
      <c r="F152">
        <v>132.19443463213975</v>
      </c>
      <c r="G152">
        <v>154.20638465485536</v>
      </c>
      <c r="H152">
        <v>130.62325524998596</v>
      </c>
      <c r="I152">
        <v>162.26155185478274</v>
      </c>
      <c r="J152">
        <v>149.81031018152134</v>
      </c>
      <c r="K152">
        <v>141.41097199654905</v>
      </c>
      <c r="L152">
        <v>137.40328359318664</v>
      </c>
      <c r="M152">
        <v>126.26598436810309</v>
      </c>
      <c r="N152">
        <v>142.66479911867646</v>
      </c>
      <c r="O152">
        <v>118.38344381004572</v>
      </c>
      <c r="P152">
        <v>146.32588136492996</v>
      </c>
      <c r="Q152">
        <v>151.67794390919153</v>
      </c>
      <c r="R152">
        <v>163.01158485049382</v>
      </c>
      <c r="S152">
        <v>153.5895380632719</v>
      </c>
      <c r="T152">
        <v>124.77744167455239</v>
      </c>
      <c r="U152">
        <v>120.43850620585727</v>
      </c>
      <c r="V152">
        <v>127.79544750202331</v>
      </c>
      <c r="W152">
        <v>121.73389041464543</v>
      </c>
      <c r="X152">
        <v>162.49411874497309</v>
      </c>
      <c r="Y152">
        <v>136.72848627294297</v>
      </c>
      <c r="Z152">
        <v>116.98581420688424</v>
      </c>
      <c r="AA152">
        <v>146.34058789425762</v>
      </c>
      <c r="AB152">
        <v>126.00839727866696</v>
      </c>
      <c r="AC152">
        <v>140.68505197911873</v>
      </c>
      <c r="AD152">
        <v>151.04183876729803</v>
      </c>
      <c r="AE152">
        <v>117.48761881364044</v>
      </c>
      <c r="AF152">
        <v>137.92546088126255</v>
      </c>
      <c r="AG152">
        <v>120.62036421895027</v>
      </c>
      <c r="AH152">
        <v>148.43887857324444</v>
      </c>
      <c r="AI152">
        <v>124.38539488840615</v>
      </c>
      <c r="AJ152">
        <v>162.61304427217692</v>
      </c>
      <c r="AK152">
        <v>145.5124065662967</v>
      </c>
      <c r="AL152">
        <v>143.97433279128745</v>
      </c>
      <c r="AM152">
        <v>150.07302227360196</v>
      </c>
      <c r="AN152">
        <v>139.04153366212267</v>
      </c>
      <c r="AO152">
        <v>151.94409389124485</v>
      </c>
      <c r="AP152">
        <v>127.65406427689595</v>
      </c>
      <c r="AQ152">
        <v>130.58995864895405</v>
      </c>
      <c r="AR152">
        <v>134.77535094835912</v>
      </c>
      <c r="AS152">
        <v>130.5792629912612</v>
      </c>
      <c r="AT152">
        <v>152.08686182205565</v>
      </c>
      <c r="AU152">
        <v>138.46508227771847</v>
      </c>
      <c r="AV152">
        <v>136.76919980326784</v>
      </c>
      <c r="AW152">
        <v>138.07793766801478</v>
      </c>
      <c r="AX152">
        <v>139.71306817012373</v>
      </c>
      <c r="AY152">
        <v>161.24470039841253</v>
      </c>
      <c r="AZ152">
        <v>147.48282683768775</v>
      </c>
      <c r="BA152">
        <v>133.24837073497474</v>
      </c>
      <c r="BB152">
        <v>101.50365870259702</v>
      </c>
      <c r="BC152">
        <v>126.72019966458902</v>
      </c>
      <c r="BD152">
        <v>134.08912582718767</v>
      </c>
      <c r="BE152">
        <v>142.05169282405404</v>
      </c>
      <c r="BF152">
        <v>102.99290170706809</v>
      </c>
      <c r="BG152">
        <v>122.56293121509952</v>
      </c>
      <c r="BH152">
        <v>134.52879375591874</v>
      </c>
      <c r="BI152">
        <v>142.09743586007971</v>
      </c>
    </row>
    <row r="153" spans="1:61" x14ac:dyDescent="0.6">
      <c r="A153" s="40" t="s">
        <v>233</v>
      </c>
      <c r="B153">
        <v>150.30673512711655</v>
      </c>
      <c r="C153">
        <v>133.20506287101307</v>
      </c>
      <c r="D153">
        <v>112.51674823625945</v>
      </c>
      <c r="E153">
        <v>134.81764017825481</v>
      </c>
      <c r="F153">
        <v>142.65781192563009</v>
      </c>
      <c r="G153">
        <v>164.4995545623824</v>
      </c>
      <c r="H153">
        <v>161.26386345177889</v>
      </c>
      <c r="I153">
        <v>119.5214490556391</v>
      </c>
      <c r="J153">
        <v>121.69696492975345</v>
      </c>
      <c r="K153">
        <v>150.19608600169886</v>
      </c>
      <c r="L153">
        <v>129.36790017675958</v>
      </c>
      <c r="M153">
        <v>121.27143054868793</v>
      </c>
      <c r="N153">
        <v>154.00978828012012</v>
      </c>
      <c r="O153">
        <v>132.59127218162757</v>
      </c>
      <c r="P153">
        <v>133.98178726248443</v>
      </c>
      <c r="Q153">
        <v>158.06312422256451</v>
      </c>
      <c r="R153">
        <v>138.29936324810842</v>
      </c>
      <c r="S153">
        <v>139.1043388187536</v>
      </c>
      <c r="T153">
        <v>138.84473037734278</v>
      </c>
      <c r="U153">
        <v>126.05353550071595</v>
      </c>
      <c r="V153">
        <v>130.36554083129158</v>
      </c>
      <c r="W153">
        <v>123.21437953261193</v>
      </c>
      <c r="X153">
        <v>133.28500972903566</v>
      </c>
      <c r="Y153">
        <v>128.69921466091182</v>
      </c>
      <c r="Z153">
        <v>146.49771219893591</v>
      </c>
      <c r="AA153">
        <v>154.59120550559601</v>
      </c>
      <c r="AB153">
        <v>136.58707121550106</v>
      </c>
      <c r="AC153">
        <v>159.17413566540927</v>
      </c>
      <c r="AD153">
        <v>135.16391209606081</v>
      </c>
      <c r="AE153">
        <v>120.22748979262542</v>
      </c>
      <c r="AF153">
        <v>144.26809730622335</v>
      </c>
      <c r="AG153">
        <v>129.98075181286549</v>
      </c>
      <c r="AH153">
        <v>139.1151618057047</v>
      </c>
      <c r="AI153">
        <v>140.25103428622242</v>
      </c>
      <c r="AJ153">
        <v>138.23052586786798</v>
      </c>
      <c r="AK153">
        <v>153.76152805885067</v>
      </c>
      <c r="AL153">
        <v>156.31903170770966</v>
      </c>
      <c r="AM153">
        <v>126.69772605050821</v>
      </c>
      <c r="AN153">
        <v>140.78938239009585</v>
      </c>
      <c r="AO153">
        <v>132.30673903791467</v>
      </c>
      <c r="AP153">
        <v>132.24778559134575</v>
      </c>
      <c r="AQ153">
        <v>123.08510850317543</v>
      </c>
      <c r="AR153">
        <v>169.69306034781039</v>
      </c>
      <c r="AS153">
        <v>142.44695467397105</v>
      </c>
      <c r="AT153">
        <v>132.6261444822303</v>
      </c>
      <c r="AU153">
        <v>117.36525539646391</v>
      </c>
      <c r="AV153">
        <v>148.80927938548848</v>
      </c>
      <c r="AW153">
        <v>126.93217104725773</v>
      </c>
      <c r="AX153">
        <v>133.13501586281927</v>
      </c>
      <c r="AY153">
        <v>129.32561094686389</v>
      </c>
      <c r="AZ153">
        <v>145.87997430254472</v>
      </c>
      <c r="BA153">
        <v>145.32376827020198</v>
      </c>
      <c r="BB153">
        <v>101.86476447898895</v>
      </c>
      <c r="BC153">
        <v>129.6607256384159</v>
      </c>
      <c r="BD153">
        <v>154.22691649774788</v>
      </c>
      <c r="BE153">
        <v>137.64656205722713</v>
      </c>
      <c r="BF153">
        <v>136.39310100671719</v>
      </c>
      <c r="BG153">
        <v>133.76656898373039</v>
      </c>
      <c r="BH153">
        <v>140.24992015521275</v>
      </c>
      <c r="BI153">
        <v>133.7005487633287</v>
      </c>
    </row>
    <row r="154" spans="1:61" x14ac:dyDescent="0.6">
      <c r="A154" s="40" t="s">
        <v>234</v>
      </c>
      <c r="B154">
        <v>141.49547087555402</v>
      </c>
      <c r="C154">
        <v>125.41544083916233</v>
      </c>
      <c r="D154">
        <v>139.81464508589124</v>
      </c>
      <c r="E154">
        <v>123.92366716568358</v>
      </c>
      <c r="F154">
        <v>139.27562850341201</v>
      </c>
      <c r="G154">
        <v>131.1884379950352</v>
      </c>
      <c r="H154">
        <v>128.70177716223407</v>
      </c>
      <c r="I154">
        <v>155.9779166248627</v>
      </c>
      <c r="J154">
        <v>135.72215539653553</v>
      </c>
      <c r="K154">
        <v>137.78597167885164</v>
      </c>
      <c r="L154">
        <v>135.11097495694412</v>
      </c>
      <c r="M154">
        <v>123.1131527723046</v>
      </c>
      <c r="N154">
        <v>144.31347427063156</v>
      </c>
      <c r="O154">
        <v>120.42987964861095</v>
      </c>
      <c r="P154">
        <v>107.49857483943924</v>
      </c>
      <c r="Q154">
        <v>139.36576170209446</v>
      </c>
      <c r="R154">
        <v>137.9748328011483</v>
      </c>
      <c r="S154">
        <v>128.19846052053617</v>
      </c>
      <c r="T154">
        <v>131.84873569599586</v>
      </c>
      <c r="U154">
        <v>124.92103724554181</v>
      </c>
      <c r="V154">
        <v>147.80888523574686</v>
      </c>
      <c r="W154">
        <v>156.19768692459911</v>
      </c>
      <c r="X154">
        <v>147.17491285892902</v>
      </c>
      <c r="Y154">
        <v>122.12577803921886</v>
      </c>
      <c r="Z154">
        <v>141.00202225137036</v>
      </c>
      <c r="AA154">
        <v>144.68683548812987</v>
      </c>
      <c r="AB154">
        <v>136.91699723977945</v>
      </c>
      <c r="AC154">
        <v>142.55338601770927</v>
      </c>
      <c r="AD154">
        <v>151.31728378520347</v>
      </c>
      <c r="AE154">
        <v>117.39384081494063</v>
      </c>
      <c r="AF154">
        <v>113.80748492712155</v>
      </c>
      <c r="AG154">
        <v>130.43496710935142</v>
      </c>
      <c r="AH154">
        <v>157.34097633440979</v>
      </c>
      <c r="AI154">
        <v>137.41721023080754</v>
      </c>
      <c r="AJ154">
        <v>112.41730408556759</v>
      </c>
      <c r="AK154">
        <v>140.4781260183081</v>
      </c>
      <c r="AL154">
        <v>110.32834027474746</v>
      </c>
      <c r="AM154">
        <v>130.7430084173684</v>
      </c>
      <c r="AN154">
        <v>134.79379777464783</v>
      </c>
      <c r="AO154">
        <v>127.80475845403271</v>
      </c>
      <c r="AP154">
        <v>131.54381395480596</v>
      </c>
      <c r="AQ154">
        <v>160.36319994356018</v>
      </c>
      <c r="AR154">
        <v>134.14273144491017</v>
      </c>
      <c r="AS154">
        <v>155.48769898060709</v>
      </c>
      <c r="AT154">
        <v>119.71358890633564</v>
      </c>
      <c r="AU154">
        <v>110.0125637142919</v>
      </c>
      <c r="AV154">
        <v>142.3385338105727</v>
      </c>
      <c r="AW154">
        <v>129.9284831523546</v>
      </c>
      <c r="AX154">
        <v>129.74169113050448</v>
      </c>
      <c r="AY154">
        <v>129.25955889414763</v>
      </c>
      <c r="AZ154">
        <v>127.58435150800506</v>
      </c>
      <c r="BA154">
        <v>138.8825471670425</v>
      </c>
      <c r="BB154">
        <v>145.03288457973395</v>
      </c>
      <c r="BC154">
        <v>141.910214101983</v>
      </c>
      <c r="BD154">
        <v>128.22844656085363</v>
      </c>
      <c r="BE154">
        <v>151.61501142330235</v>
      </c>
      <c r="BF154">
        <v>128.18017285582027</v>
      </c>
      <c r="BG154">
        <v>127.8259906078456</v>
      </c>
      <c r="BH154">
        <v>152.17713826615363</v>
      </c>
      <c r="BI154">
        <v>183.68603651225567</v>
      </c>
    </row>
    <row r="155" spans="1:61" x14ac:dyDescent="0.6">
      <c r="A155" s="40" t="s">
        <v>235</v>
      </c>
      <c r="B155">
        <v>122.26997842418496</v>
      </c>
      <c r="C155">
        <v>127.67278167785844</v>
      </c>
      <c r="D155">
        <v>117.8923985256115</v>
      </c>
      <c r="E155">
        <v>127.60851223475765</v>
      </c>
      <c r="F155">
        <v>154.31630163703812</v>
      </c>
      <c r="G155">
        <v>142.97774260313599</v>
      </c>
      <c r="H155">
        <v>135.21143774170196</v>
      </c>
      <c r="I155">
        <v>144.86802502261708</v>
      </c>
      <c r="J155">
        <v>148.4643285087368</v>
      </c>
      <c r="K155">
        <v>128.87983121373691</v>
      </c>
      <c r="L155">
        <v>118.6850231582066</v>
      </c>
      <c r="M155">
        <v>157.57456185866613</v>
      </c>
      <c r="N155">
        <v>147.60942395270104</v>
      </c>
      <c r="O155">
        <v>122.78887698386097</v>
      </c>
      <c r="P155">
        <v>152.96842594153713</v>
      </c>
      <c r="Q155">
        <v>149.45311977982055</v>
      </c>
      <c r="R155">
        <v>126.46321738912957</v>
      </c>
      <c r="S155">
        <v>127.23632881289814</v>
      </c>
      <c r="T155">
        <v>115.57793459843379</v>
      </c>
      <c r="U155">
        <v>139.84415364149027</v>
      </c>
      <c r="V155">
        <v>149.80219294130802</v>
      </c>
      <c r="W155">
        <v>113.75661688845139</v>
      </c>
      <c r="X155">
        <v>114.93778675259091</v>
      </c>
      <c r="Y155">
        <v>150.95885192323476</v>
      </c>
      <c r="Z155">
        <v>152.92946318851318</v>
      </c>
      <c r="AA155">
        <v>144.26564621800208</v>
      </c>
      <c r="AB155">
        <v>147.16237092699157</v>
      </c>
      <c r="AC155">
        <v>137.08941697160481</v>
      </c>
      <c r="AD155">
        <v>127.33851054264233</v>
      </c>
      <c r="AE155">
        <v>131.32474396598991</v>
      </c>
      <c r="AF155">
        <v>110.9340455562342</v>
      </c>
      <c r="AG155">
        <v>142.45157035958255</v>
      </c>
      <c r="AH155">
        <v>131.25608166347956</v>
      </c>
      <c r="AI155">
        <v>129.53016540023964</v>
      </c>
      <c r="AJ155">
        <v>150.74220119032543</v>
      </c>
      <c r="AK155">
        <v>114.29579263250344</v>
      </c>
      <c r="AL155">
        <v>126.12318460497772</v>
      </c>
      <c r="AM155">
        <v>149.90666659770068</v>
      </c>
      <c r="AN155">
        <v>140.04452214550111</v>
      </c>
      <c r="AO155">
        <v>134.77643324705423</v>
      </c>
      <c r="AP155">
        <v>131.9220136841177</v>
      </c>
      <c r="AQ155">
        <v>160.68394234508742</v>
      </c>
      <c r="AR155">
        <v>126.90441326895962</v>
      </c>
      <c r="AS155">
        <v>126.6104895924509</v>
      </c>
      <c r="AT155">
        <v>119.61904693208635</v>
      </c>
      <c r="AU155">
        <v>129.47824689518893</v>
      </c>
      <c r="AV155">
        <v>139.18452441913541</v>
      </c>
      <c r="AW155">
        <v>152.61034423502861</v>
      </c>
      <c r="AX155">
        <v>131.17559365610941</v>
      </c>
      <c r="AY155">
        <v>122.71158812410431</v>
      </c>
      <c r="AZ155">
        <v>131.49986944455304</v>
      </c>
      <c r="BA155">
        <v>132.71713715340593</v>
      </c>
      <c r="BB155">
        <v>131.84644376934739</v>
      </c>
      <c r="BC155">
        <v>161.96188244549558</v>
      </c>
      <c r="BD155">
        <v>146.79508968157461</v>
      </c>
      <c r="BE155">
        <v>132.11141595576191</v>
      </c>
      <c r="BF155">
        <v>139.56590737990336</v>
      </c>
      <c r="BG155">
        <v>132.30220293308957</v>
      </c>
      <c r="BH155">
        <v>144.57376710680546</v>
      </c>
      <c r="BI155">
        <v>111.30661096586846</v>
      </c>
    </row>
    <row r="156" spans="1:61" x14ac:dyDescent="0.6">
      <c r="A156" s="40" t="s">
        <v>236</v>
      </c>
      <c r="B156">
        <v>172.44286300893873</v>
      </c>
      <c r="C156">
        <v>154.84646883606911</v>
      </c>
      <c r="D156">
        <v>135.82105839787982</v>
      </c>
      <c r="E156">
        <v>136.58385615173029</v>
      </c>
      <c r="F156">
        <v>113.33394741569646</v>
      </c>
      <c r="G156">
        <v>141.16069042330491</v>
      </c>
      <c r="H156">
        <v>131.23276449306286</v>
      </c>
      <c r="I156">
        <v>151.84601853007916</v>
      </c>
      <c r="J156">
        <v>146.91996785160154</v>
      </c>
      <c r="K156">
        <v>143.15302724327194</v>
      </c>
      <c r="L156">
        <v>141.79875325254397</v>
      </c>
      <c r="M156">
        <v>135.89091441218625</v>
      </c>
      <c r="N156">
        <v>153.27181973162806</v>
      </c>
      <c r="O156">
        <v>121.55209606618155</v>
      </c>
      <c r="P156">
        <v>146.36735887080431</v>
      </c>
      <c r="Q156">
        <v>145.68960114530637</v>
      </c>
      <c r="R156">
        <v>152.17134478490334</v>
      </c>
      <c r="S156">
        <v>116.3874940223759</v>
      </c>
      <c r="T156">
        <v>142.26488975083339</v>
      </c>
      <c r="U156">
        <v>150.85361429129262</v>
      </c>
      <c r="V156">
        <v>133.11387920595007</v>
      </c>
      <c r="W156">
        <v>124.129335750069</v>
      </c>
      <c r="X156">
        <v>136.77561401465209</v>
      </c>
      <c r="Y156">
        <v>165.05127223837189</v>
      </c>
      <c r="Z156">
        <v>131.37470478369505</v>
      </c>
      <c r="AA156">
        <v>168.2695192405954</v>
      </c>
      <c r="AB156">
        <v>145.94949607754825</v>
      </c>
      <c r="AC156">
        <v>125.76328845653916</v>
      </c>
      <c r="AD156">
        <v>148.81386323878542</v>
      </c>
      <c r="AE156">
        <v>160.10427589691244</v>
      </c>
      <c r="AF156">
        <v>134.47763922641752</v>
      </c>
      <c r="AG156">
        <v>142.84660938329762</v>
      </c>
      <c r="AH156">
        <v>119.68369836296188</v>
      </c>
      <c r="AI156">
        <v>132.97677742713131</v>
      </c>
      <c r="AJ156">
        <v>110.5994242655579</v>
      </c>
      <c r="AK156">
        <v>123.58350705227349</v>
      </c>
      <c r="AL156">
        <v>138.13163878268097</v>
      </c>
      <c r="AM156">
        <v>142.29823410033714</v>
      </c>
      <c r="AN156">
        <v>138.46939555634162</v>
      </c>
      <c r="AO156">
        <v>116.71122866147198</v>
      </c>
      <c r="AP156">
        <v>137.98987356977887</v>
      </c>
      <c r="AQ156">
        <v>134.52008761788602</v>
      </c>
      <c r="AR156">
        <v>124.36448105773889</v>
      </c>
      <c r="AS156">
        <v>129.14074478004477</v>
      </c>
      <c r="AT156">
        <v>123.15860931749921</v>
      </c>
      <c r="AU156">
        <v>141.99573161505396</v>
      </c>
      <c r="AV156">
        <v>134.56902980152518</v>
      </c>
      <c r="AW156">
        <v>129.59920969052473</v>
      </c>
      <c r="AX156">
        <v>144.75915850681486</v>
      </c>
      <c r="AY156">
        <v>144.64949618314859</v>
      </c>
      <c r="AZ156">
        <v>144.07638719177339</v>
      </c>
      <c r="BA156">
        <v>128.70943283388624</v>
      </c>
      <c r="BB156">
        <v>166.24027285189368</v>
      </c>
      <c r="BC156">
        <v>147.29663962981431</v>
      </c>
      <c r="BD156">
        <v>133.48211542080389</v>
      </c>
      <c r="BE156">
        <v>157.38414095295593</v>
      </c>
      <c r="BF156">
        <v>132.36900304519804</v>
      </c>
      <c r="BG156">
        <v>140.82605321647134</v>
      </c>
      <c r="BH156">
        <v>148.43887857324444</v>
      </c>
      <c r="BI156">
        <v>127.72887021611677</v>
      </c>
    </row>
    <row r="157" spans="1:61" x14ac:dyDescent="0.6">
      <c r="A157" s="40" t="s">
        <v>237</v>
      </c>
      <c r="B157">
        <v>124.96292857150547</v>
      </c>
      <c r="C157">
        <v>147.6823517853627</v>
      </c>
      <c r="D157">
        <v>124.43193373229587</v>
      </c>
      <c r="E157">
        <v>153.99858330539428</v>
      </c>
      <c r="F157">
        <v>131.16859054690576</v>
      </c>
      <c r="G157">
        <v>148.79858372779563</v>
      </c>
      <c r="H157">
        <v>170.0124021274969</v>
      </c>
      <c r="I157">
        <v>121.53045009227935</v>
      </c>
      <c r="J157">
        <v>145.53303390613291</v>
      </c>
      <c r="K157">
        <v>151.79912953072926</v>
      </c>
      <c r="L157">
        <v>129.39026237773942</v>
      </c>
      <c r="M157">
        <v>133.50751760782441</v>
      </c>
      <c r="N157">
        <v>143.83525740896584</v>
      </c>
      <c r="O157">
        <v>151.65941750211641</v>
      </c>
      <c r="P157">
        <v>126.66681687306846</v>
      </c>
      <c r="Q157">
        <v>122.75300196534954</v>
      </c>
      <c r="R157">
        <v>143.44693500362337</v>
      </c>
      <c r="S157">
        <v>130.33316736738198</v>
      </c>
      <c r="T157">
        <v>168.2695192405954</v>
      </c>
      <c r="U157">
        <v>115.99646587029565</v>
      </c>
      <c r="V157">
        <v>136.51635572870146</v>
      </c>
      <c r="W157">
        <v>162.544859454385</v>
      </c>
      <c r="X157">
        <v>143.36604909232119</v>
      </c>
      <c r="Y157">
        <v>137.45792376113241</v>
      </c>
      <c r="Z157">
        <v>132.26593001064612</v>
      </c>
      <c r="AA157">
        <v>133.64765937268385</v>
      </c>
      <c r="AB157">
        <v>153.02601059857989</v>
      </c>
      <c r="AC157">
        <v>115.75574990757741</v>
      </c>
      <c r="AD157">
        <v>124.20105395477731</v>
      </c>
      <c r="AE157">
        <v>150.97470441588666</v>
      </c>
      <c r="AF157">
        <v>120.58420270960778</v>
      </c>
      <c r="AG157">
        <v>122.09372289845487</v>
      </c>
      <c r="AH157">
        <v>114.09805029444396</v>
      </c>
      <c r="AI157">
        <v>125.86496086925035</v>
      </c>
      <c r="AJ157">
        <v>121.27747868845472</v>
      </c>
      <c r="AK157">
        <v>136.68885504131322</v>
      </c>
      <c r="AL157">
        <v>140.33360731019638</v>
      </c>
      <c r="AM157">
        <v>142.91679963690694</v>
      </c>
      <c r="AN157">
        <v>109.75395799078979</v>
      </c>
      <c r="AO157">
        <v>140.80049186787801</v>
      </c>
      <c r="AP157">
        <v>126.17955963406712</v>
      </c>
      <c r="AQ157">
        <v>145.83680968399858</v>
      </c>
      <c r="AR157">
        <v>131.72131094080396</v>
      </c>
      <c r="AS157">
        <v>149.54406470252434</v>
      </c>
      <c r="AT157">
        <v>139.13467501453124</v>
      </c>
      <c r="AU157">
        <v>126.21705810062122</v>
      </c>
      <c r="AV157">
        <v>124.03753135487204</v>
      </c>
      <c r="AW157">
        <v>119.98575519584119</v>
      </c>
      <c r="AX157">
        <v>138.71517285707523</v>
      </c>
      <c r="AY157">
        <v>113.65398950630333</v>
      </c>
      <c r="AZ157">
        <v>109.86689904285595</v>
      </c>
      <c r="BA157">
        <v>135.5381327860523</v>
      </c>
      <c r="BB157">
        <v>123.92201188532636</v>
      </c>
      <c r="BC157">
        <v>121.61104951275047</v>
      </c>
      <c r="BD157">
        <v>163.66503860382363</v>
      </c>
      <c r="BE157">
        <v>142.77072114538169</v>
      </c>
      <c r="BF157">
        <v>135.63071707295603</v>
      </c>
      <c r="BG157">
        <v>140.58979377779178</v>
      </c>
      <c r="BH157">
        <v>141.41549218521686</v>
      </c>
      <c r="BI157">
        <v>137.20188053895254</v>
      </c>
    </row>
    <row r="158" spans="1:61" x14ac:dyDescent="0.6">
      <c r="A158" s="40" t="s">
        <v>238</v>
      </c>
      <c r="B158">
        <v>143.32215233054012</v>
      </c>
      <c r="C158">
        <v>126.88216248108074</v>
      </c>
      <c r="D158">
        <v>130.71577587226056</v>
      </c>
      <c r="E158">
        <v>130.16595221898751</v>
      </c>
      <c r="F158">
        <v>130.4516790744965</v>
      </c>
      <c r="G158">
        <v>142.55222413822776</v>
      </c>
      <c r="H158">
        <v>130.81510860985145</v>
      </c>
      <c r="I158">
        <v>138.19613105198368</v>
      </c>
      <c r="J158">
        <v>158.71326741517987</v>
      </c>
      <c r="K158">
        <v>111.24867615336552</v>
      </c>
      <c r="L158">
        <v>126.05060692777624</v>
      </c>
      <c r="M158">
        <v>140.15867282552063</v>
      </c>
      <c r="N158">
        <v>127.35345581432921</v>
      </c>
      <c r="O158">
        <v>149.81031018152134</v>
      </c>
      <c r="P158">
        <v>132.91199866699753</v>
      </c>
      <c r="Q158">
        <v>139.49730874202214</v>
      </c>
      <c r="R158">
        <v>141.52932454209076</v>
      </c>
      <c r="S158">
        <v>131.5253193800454</v>
      </c>
      <c r="T158">
        <v>150.53904735879041</v>
      </c>
      <c r="U158">
        <v>166.99266143888235</v>
      </c>
      <c r="V158">
        <v>138.93335154108354</v>
      </c>
      <c r="W158">
        <v>146.14084012038074</v>
      </c>
      <c r="X158">
        <v>115.71500454493798</v>
      </c>
      <c r="Y158">
        <v>123.96336206194246</v>
      </c>
      <c r="Z158">
        <v>156.65479896171018</v>
      </c>
      <c r="AA158">
        <v>112.28615494957194</v>
      </c>
      <c r="AB158">
        <v>132.26026385865407</v>
      </c>
      <c r="AC158">
        <v>140.95629513150197</v>
      </c>
      <c r="AD158">
        <v>150.38599759037606</v>
      </c>
      <c r="AE158">
        <v>154.98735866032075</v>
      </c>
      <c r="AF158">
        <v>128.34024164959555</v>
      </c>
      <c r="AG158">
        <v>142.33967977389693</v>
      </c>
      <c r="AH158">
        <v>155.68677827587817</v>
      </c>
      <c r="AI158">
        <v>152.71446773596108</v>
      </c>
      <c r="AJ158">
        <v>134.30873696535127</v>
      </c>
      <c r="AK158">
        <v>164.61096766334958</v>
      </c>
      <c r="AL158">
        <v>140.90170271202805</v>
      </c>
      <c r="AM158">
        <v>137.95121322374325</v>
      </c>
      <c r="AN158">
        <v>146.42370206757914</v>
      </c>
      <c r="AO158">
        <v>131.96088094019797</v>
      </c>
      <c r="AP158">
        <v>140.39313373842742</v>
      </c>
      <c r="AQ158">
        <v>136.83345333021134</v>
      </c>
      <c r="AR158">
        <v>114.37919329665601</v>
      </c>
      <c r="AS158">
        <v>152.50115939608077</v>
      </c>
      <c r="AT158">
        <v>144.44023054721765</v>
      </c>
      <c r="AU158">
        <v>143.00943167228252</v>
      </c>
      <c r="AV158">
        <v>161.54277819197159</v>
      </c>
      <c r="AW158">
        <v>125.59546849416802</v>
      </c>
      <c r="AX158">
        <v>137.73663159128046</v>
      </c>
      <c r="AY158">
        <v>139.7993337425869</v>
      </c>
      <c r="AZ158">
        <v>133.93352947360836</v>
      </c>
      <c r="BA158">
        <v>132.5169278109679</v>
      </c>
      <c r="BB158">
        <v>121.3456953385612</v>
      </c>
      <c r="BC158">
        <v>131.44082050104043</v>
      </c>
      <c r="BD158">
        <v>137.81064172263723</v>
      </c>
      <c r="BE158">
        <v>125.35650330875069</v>
      </c>
      <c r="BF158">
        <v>108.04749127174728</v>
      </c>
      <c r="BG158">
        <v>110.14193024067208</v>
      </c>
      <c r="BH158">
        <v>114.58610334130935</v>
      </c>
      <c r="BI158">
        <v>112.8222111267969</v>
      </c>
    </row>
    <row r="159" spans="1:61" x14ac:dyDescent="0.6">
      <c r="A159" s="40" t="s">
        <v>239</v>
      </c>
      <c r="B159">
        <v>144.3749265538936</v>
      </c>
      <c r="C159">
        <v>153.37537025089841</v>
      </c>
      <c r="D159">
        <v>130.86113813670818</v>
      </c>
      <c r="E159">
        <v>123.74534253950696</v>
      </c>
      <c r="F159">
        <v>118.88477093208348</v>
      </c>
      <c r="G159">
        <v>131.76269294973463</v>
      </c>
      <c r="H159">
        <v>150.34547505393857</v>
      </c>
      <c r="I159">
        <v>121.08075498446124</v>
      </c>
      <c r="J159">
        <v>124.4046534387162</v>
      </c>
      <c r="K159">
        <v>129.26331510726595</v>
      </c>
      <c r="L159">
        <v>128.27791397768306</v>
      </c>
      <c r="M159">
        <v>140.24221673508873</v>
      </c>
      <c r="N159">
        <v>158.75974259444047</v>
      </c>
      <c r="O159">
        <v>123.58519416494528</v>
      </c>
      <c r="P159">
        <v>134.47873744126991</v>
      </c>
      <c r="Q159">
        <v>97.760178510099649</v>
      </c>
      <c r="R159">
        <v>122.11444573523477</v>
      </c>
      <c r="S159">
        <v>152.49520675325766</v>
      </c>
      <c r="T159">
        <v>138.93551613847376</v>
      </c>
      <c r="U159">
        <v>138.58359398483299</v>
      </c>
      <c r="V159">
        <v>111.51148374238983</v>
      </c>
      <c r="W159">
        <v>148.33303612732561</v>
      </c>
      <c r="X159">
        <v>138.36496964842081</v>
      </c>
      <c r="Y159">
        <v>143.14712234892067</v>
      </c>
      <c r="Z159">
        <v>132.40066028203</v>
      </c>
      <c r="AA159">
        <v>150.3202001961763</v>
      </c>
      <c r="AB159">
        <v>145.63254172145389</v>
      </c>
      <c r="AC159">
        <v>148.986012395937</v>
      </c>
      <c r="AD159">
        <v>157.56513949355576</v>
      </c>
      <c r="AE159">
        <v>167.83099727518857</v>
      </c>
      <c r="AF159">
        <v>141.68987082058447</v>
      </c>
      <c r="AG159">
        <v>133.77097775929724</v>
      </c>
      <c r="AH159">
        <v>160.46729161217809</v>
      </c>
      <c r="AI159">
        <v>122.0615722607472</v>
      </c>
      <c r="AJ159">
        <v>127.15421735748532</v>
      </c>
      <c r="AK159">
        <v>111.80905221891589</v>
      </c>
      <c r="AL159">
        <v>140.91395815313444</v>
      </c>
      <c r="AM159">
        <v>150.46064436802408</v>
      </c>
      <c r="AN159">
        <v>132.32259153056657</v>
      </c>
      <c r="AO159">
        <v>138.60192939802073</v>
      </c>
      <c r="AP159">
        <v>162.07291355868801</v>
      </c>
      <c r="AQ159">
        <v>134.64402673463337</v>
      </c>
      <c r="AR159">
        <v>142.85243469686247</v>
      </c>
      <c r="AS159">
        <v>121.61888026213273</v>
      </c>
      <c r="AT159">
        <v>137.19438402887317</v>
      </c>
      <c r="AU159">
        <v>144.49577793612843</v>
      </c>
      <c r="AV159">
        <v>142.18911292601842</v>
      </c>
      <c r="AW159">
        <v>131.45936282427283</v>
      </c>
      <c r="AX159">
        <v>147.75989530363586</v>
      </c>
      <c r="AY159">
        <v>112.68304024753161</v>
      </c>
      <c r="AZ159">
        <v>138.85012595466105</v>
      </c>
      <c r="BA159">
        <v>143.69443124934332</v>
      </c>
      <c r="BB159">
        <v>120.15262018877547</v>
      </c>
      <c r="BC159">
        <v>133.10052554999129</v>
      </c>
      <c r="BD159">
        <v>126.9903286859626</v>
      </c>
      <c r="BE159">
        <v>111.97483491315506</v>
      </c>
      <c r="BF159">
        <v>108.72195435268804</v>
      </c>
      <c r="BG159">
        <v>125.17544110352173</v>
      </c>
      <c r="BH159">
        <v>156.99037522182334</v>
      </c>
      <c r="BI159">
        <v>137.90507228378556</v>
      </c>
    </row>
    <row r="160" spans="1:61" x14ac:dyDescent="0.6">
      <c r="A160" s="40" t="s">
        <v>240</v>
      </c>
      <c r="B160">
        <v>128.01499497555778</v>
      </c>
      <c r="C160">
        <v>130.83872818725649</v>
      </c>
      <c r="D160">
        <v>119.13904746080516</v>
      </c>
      <c r="E160">
        <v>159.87336428707931</v>
      </c>
      <c r="F160">
        <v>120.88081621669699</v>
      </c>
      <c r="G160">
        <v>130.86702711490216</v>
      </c>
      <c r="H160">
        <v>131.05509242933476</v>
      </c>
      <c r="I160">
        <v>136.37917436909629</v>
      </c>
      <c r="J160">
        <v>163.63231498445384</v>
      </c>
      <c r="K160">
        <v>164.492169465404</v>
      </c>
      <c r="L160">
        <v>128.53521457628813</v>
      </c>
      <c r="M160">
        <v>148.14089627662906</v>
      </c>
      <c r="N160">
        <v>137.83317900134716</v>
      </c>
      <c r="O160">
        <v>136.17863078735536</v>
      </c>
      <c r="P160">
        <v>141.4064836401958</v>
      </c>
      <c r="Q160">
        <v>124.15219135192456</v>
      </c>
      <c r="R160">
        <v>166.46208041976206</v>
      </c>
      <c r="S160">
        <v>128.86843524512369</v>
      </c>
      <c r="T160">
        <v>133.75447270419681</v>
      </c>
      <c r="U160">
        <v>109.52260072855279</v>
      </c>
      <c r="V160">
        <v>136.05413460510317</v>
      </c>
      <c r="W160">
        <v>151.27039478585357</v>
      </c>
      <c r="X160">
        <v>127.21309122326784</v>
      </c>
      <c r="Y160">
        <v>101.68752215150744</v>
      </c>
      <c r="Z160">
        <v>152.44000951980706</v>
      </c>
      <c r="AA160">
        <v>130.30316541090724</v>
      </c>
      <c r="AB160">
        <v>159.08825208072085</v>
      </c>
      <c r="AC160">
        <v>134.34146058472106</v>
      </c>
      <c r="AD160">
        <v>136.56886313157156</v>
      </c>
      <c r="AE160">
        <v>136.70706312524271</v>
      </c>
      <c r="AF160">
        <v>127.12128682807088</v>
      </c>
      <c r="AG160">
        <v>124.98460637772223</v>
      </c>
      <c r="AH160">
        <v>147.88407316274242</v>
      </c>
      <c r="AI160">
        <v>101.28668964654207</v>
      </c>
      <c r="AJ160">
        <v>153.08181264600717</v>
      </c>
      <c r="AK160">
        <v>143.59014858683804</v>
      </c>
      <c r="AL160">
        <v>133.79295797250234</v>
      </c>
      <c r="AM160">
        <v>119.9160424269503</v>
      </c>
      <c r="AN160">
        <v>151.92327555752127</v>
      </c>
      <c r="AO160">
        <v>111.3640364613384</v>
      </c>
      <c r="AP160">
        <v>152.35765932203503</v>
      </c>
      <c r="AQ160">
        <v>168.91125870216638</v>
      </c>
      <c r="AR160">
        <v>124.04412064398639</v>
      </c>
      <c r="AS160">
        <v>124.75859694433166</v>
      </c>
      <c r="AT160">
        <v>118.89715370244812</v>
      </c>
      <c r="AU160">
        <v>163.87156666070223</v>
      </c>
      <c r="AV160">
        <v>146.22716935747303</v>
      </c>
      <c r="AW160">
        <v>124.70199908904033</v>
      </c>
      <c r="AX160">
        <v>126.00403625157196</v>
      </c>
      <c r="AY160">
        <v>140.97190888179466</v>
      </c>
      <c r="AZ160">
        <v>150.55101630906574</v>
      </c>
      <c r="BA160">
        <v>159.78035026392899</v>
      </c>
      <c r="BB160">
        <v>146.35798425416579</v>
      </c>
      <c r="BC160">
        <v>162.34380655561108</v>
      </c>
      <c r="BD160">
        <v>149.79732259718003</v>
      </c>
      <c r="BE160">
        <v>123.89880612801062</v>
      </c>
      <c r="BF160">
        <v>138.61593561642803</v>
      </c>
      <c r="BG160">
        <v>112.25553226296324</v>
      </c>
      <c r="BH160">
        <v>136.82275767251849</v>
      </c>
      <c r="BI160">
        <v>139.20838273889967</v>
      </c>
    </row>
    <row r="161" spans="1:61" x14ac:dyDescent="0.6">
      <c r="A161" s="40" t="s">
        <v>241</v>
      </c>
      <c r="B161">
        <v>150.35897195531288</v>
      </c>
      <c r="C161">
        <v>147.54531367117306</v>
      </c>
      <c r="D161">
        <v>145.53688561619492</v>
      </c>
      <c r="E161">
        <v>156.81682544283103</v>
      </c>
      <c r="F161">
        <v>134.03766889069811</v>
      </c>
      <c r="G161">
        <v>136.65993538353359</v>
      </c>
      <c r="H161">
        <v>147.28543465508847</v>
      </c>
      <c r="I161">
        <v>133.65318227926036</v>
      </c>
      <c r="J161">
        <v>142.65201844437979</v>
      </c>
      <c r="K161">
        <v>124.44635377079248</v>
      </c>
      <c r="L161">
        <v>160.48479938518722</v>
      </c>
      <c r="M161">
        <v>136.77776269588503</v>
      </c>
      <c r="N161">
        <v>120.89329448400531</v>
      </c>
      <c r="O161">
        <v>140.82939560950035</v>
      </c>
      <c r="P161">
        <v>120.98840943991672</v>
      </c>
      <c r="Q161">
        <v>153.31609848118387</v>
      </c>
      <c r="R161">
        <v>139.65089965978405</v>
      </c>
      <c r="S161">
        <v>137.14725628716405</v>
      </c>
      <c r="T161">
        <v>137.94693177743466</v>
      </c>
      <c r="U161">
        <v>156.36076387210051</v>
      </c>
      <c r="V161">
        <v>125.67142039671307</v>
      </c>
      <c r="W161">
        <v>158.79921466449741</v>
      </c>
      <c r="X161">
        <v>134.87508158988203</v>
      </c>
      <c r="Y161">
        <v>149.11630205943948</v>
      </c>
      <c r="Z161">
        <v>147.90002115233801</v>
      </c>
      <c r="AA161">
        <v>120.11722265498247</v>
      </c>
      <c r="AB161">
        <v>132.9622778078483</v>
      </c>
      <c r="AC161">
        <v>121.55015429499326</v>
      </c>
      <c r="AD161">
        <v>139.60076376434881</v>
      </c>
      <c r="AE161">
        <v>139.0664265321102</v>
      </c>
      <c r="AF161">
        <v>121.90740836132318</v>
      </c>
      <c r="AG161">
        <v>161.8111246037297</v>
      </c>
      <c r="AH161">
        <v>147.14565896184649</v>
      </c>
      <c r="AI161">
        <v>122.25508090096992</v>
      </c>
      <c r="AJ161">
        <v>131.34333403769415</v>
      </c>
      <c r="AK161">
        <v>118.57357822492486</v>
      </c>
      <c r="AL161">
        <v>127.32899268058827</v>
      </c>
      <c r="AM161">
        <v>148.47332113760058</v>
      </c>
      <c r="AN161">
        <v>101.88972101360559</v>
      </c>
      <c r="AO161">
        <v>144.48218553781044</v>
      </c>
      <c r="AP161">
        <v>132.46730123256566</v>
      </c>
      <c r="AQ161">
        <v>128.99235844571376</v>
      </c>
      <c r="AR161">
        <v>143.5483209255035</v>
      </c>
      <c r="AS161">
        <v>159.7441887545865</v>
      </c>
      <c r="AT161">
        <v>146.43310851653223</v>
      </c>
      <c r="AU161">
        <v>119.01022208377253</v>
      </c>
      <c r="AV161">
        <v>139.43857812165515</v>
      </c>
      <c r="AW161">
        <v>146.43579834711272</v>
      </c>
      <c r="AX161">
        <v>137.00482259565615</v>
      </c>
      <c r="AY161">
        <v>143.78945070831105</v>
      </c>
      <c r="AZ161">
        <v>132.56311649939744</v>
      </c>
      <c r="BA161">
        <v>133.09829728797195</v>
      </c>
      <c r="BB161">
        <v>120.55224306578748</v>
      </c>
      <c r="BC161">
        <v>112.66362253564876</v>
      </c>
      <c r="BD161">
        <v>122.67004695360083</v>
      </c>
      <c r="BE161">
        <v>116.56320839875843</v>
      </c>
      <c r="BF161">
        <v>133.76768311474007</v>
      </c>
      <c r="BG161">
        <v>112.57582901208661</v>
      </c>
      <c r="BH161">
        <v>160.1588364840718</v>
      </c>
      <c r="BI161">
        <v>119.99243998189922</v>
      </c>
    </row>
    <row r="162" spans="1:61" x14ac:dyDescent="0.6">
      <c r="A162" s="40" t="s">
        <v>242</v>
      </c>
      <c r="B162">
        <v>137.72590410127304</v>
      </c>
      <c r="C162">
        <v>133.77427240385441</v>
      </c>
      <c r="D162">
        <v>138.12197767521138</v>
      </c>
      <c r="E162">
        <v>156.1593608178664</v>
      </c>
      <c r="F162">
        <v>143.07997208135203</v>
      </c>
      <c r="G162">
        <v>145.88392150955042</v>
      </c>
      <c r="H162">
        <v>159.01421011704952</v>
      </c>
      <c r="I162">
        <v>132.87623506158707</v>
      </c>
      <c r="J162">
        <v>137.14082615962252</v>
      </c>
      <c r="K162">
        <v>135.45088041183772</v>
      </c>
      <c r="L162">
        <v>125.99817910569254</v>
      </c>
      <c r="M162">
        <v>158.48095518350601</v>
      </c>
      <c r="N162">
        <v>145.18488388176775</v>
      </c>
      <c r="O162">
        <v>123.65789917140501</v>
      </c>
      <c r="P162">
        <v>177.68220732733607</v>
      </c>
      <c r="Q162">
        <v>147.00690190267051</v>
      </c>
      <c r="R162">
        <v>154.07042883936083</v>
      </c>
      <c r="S162">
        <v>128.06493987710564</v>
      </c>
      <c r="T162">
        <v>132.03393610211788</v>
      </c>
      <c r="U162">
        <v>136.61922185320873</v>
      </c>
      <c r="V162">
        <v>116.79959516669624</v>
      </c>
      <c r="W162">
        <v>123.30971731472528</v>
      </c>
      <c r="X162">
        <v>140.68837845599046</v>
      </c>
      <c r="Y162">
        <v>156.9046826310223</v>
      </c>
      <c r="Z162">
        <v>128.13310877874028</v>
      </c>
      <c r="AA162">
        <v>126.19254721840844</v>
      </c>
      <c r="AB162">
        <v>129.89074594344129</v>
      </c>
      <c r="AC162">
        <v>177.60988430865109</v>
      </c>
      <c r="AD162">
        <v>120.48584085761104</v>
      </c>
      <c r="AE162">
        <v>137.81493908510311</v>
      </c>
      <c r="AF162">
        <v>134.42973159300163</v>
      </c>
      <c r="AG162">
        <v>141.04889533456299</v>
      </c>
      <c r="AH162">
        <v>120.24066837085411</v>
      </c>
      <c r="AI162">
        <v>142.508231879503</v>
      </c>
      <c r="AJ162">
        <v>145.49693606141955</v>
      </c>
      <c r="AK162">
        <v>136.78740788719733</v>
      </c>
      <c r="AL162">
        <v>139.34187155001564</v>
      </c>
      <c r="AM162">
        <v>144.6967990025878</v>
      </c>
      <c r="AN162">
        <v>129.32685240713181</v>
      </c>
      <c r="AO162">
        <v>146.18992554943543</v>
      </c>
      <c r="AP162">
        <v>140.06097945212969</v>
      </c>
      <c r="AQ162">
        <v>138.70544808497652</v>
      </c>
      <c r="AR162">
        <v>134.66357177577447</v>
      </c>
      <c r="AS162">
        <v>127.61923972476507</v>
      </c>
      <c r="AT162">
        <v>137.63155312091112</v>
      </c>
      <c r="AU162">
        <v>141.98089775646804</v>
      </c>
      <c r="AV162">
        <v>147.58375119100674</v>
      </c>
      <c r="AW162">
        <v>140.02698254017741</v>
      </c>
      <c r="AX162">
        <v>151.42067514290102</v>
      </c>
      <c r="AY162">
        <v>134.31201569375116</v>
      </c>
      <c r="AZ162">
        <v>147.12200755212689</v>
      </c>
      <c r="BA162">
        <v>139.11626002055709</v>
      </c>
      <c r="BB162">
        <v>122.84614331775811</v>
      </c>
      <c r="BC162">
        <v>141.09357198805083</v>
      </c>
      <c r="BD162">
        <v>134.55489625385962</v>
      </c>
      <c r="BE162">
        <v>119.54475030989852</v>
      </c>
      <c r="BF162">
        <v>119.81640728237107</v>
      </c>
      <c r="BG162">
        <v>130.22982375815627</v>
      </c>
      <c r="BH162">
        <v>141.8863080337469</v>
      </c>
      <c r="BI162">
        <v>141.23126266468898</v>
      </c>
    </row>
    <row r="163" spans="1:61" x14ac:dyDescent="0.6">
      <c r="A163" s="40" t="s">
        <v>243</v>
      </c>
      <c r="B163">
        <v>115.19715645164251</v>
      </c>
      <c r="C163">
        <v>132.4198710838682</v>
      </c>
      <c r="D163">
        <v>141.86241788166808</v>
      </c>
      <c r="E163">
        <v>134.45696413810947</v>
      </c>
      <c r="F163">
        <v>127.27589637989877</v>
      </c>
      <c r="G163">
        <v>153.87392796156928</v>
      </c>
      <c r="H163">
        <v>124.91171037737513</v>
      </c>
      <c r="I163">
        <v>138.94092763194931</v>
      </c>
      <c r="J163">
        <v>122.29789536405588</v>
      </c>
      <c r="K163">
        <v>127.71553247631527</v>
      </c>
      <c r="L163">
        <v>115.74218934157398</v>
      </c>
      <c r="M163">
        <v>133.736869434244</v>
      </c>
      <c r="N163">
        <v>112.72645952459425</v>
      </c>
      <c r="O163">
        <v>143.31740931567037</v>
      </c>
      <c r="P163">
        <v>119.13904746080516</v>
      </c>
      <c r="Q163">
        <v>139.47773186856648</v>
      </c>
      <c r="R163">
        <v>127.11577983765164</v>
      </c>
      <c r="S163">
        <v>137.53293661039788</v>
      </c>
      <c r="T163">
        <v>148.03247541323071</v>
      </c>
      <c r="U163">
        <v>131.44545210280921</v>
      </c>
      <c r="V163">
        <v>118.43774973868858</v>
      </c>
      <c r="W163">
        <v>135.12068381288555</v>
      </c>
      <c r="X163">
        <v>135.18982360011432</v>
      </c>
      <c r="Y163">
        <v>125.61335825495189</v>
      </c>
      <c r="Z163">
        <v>127.92533926159376</v>
      </c>
      <c r="AA163">
        <v>146.32187049329514</v>
      </c>
      <c r="AB163">
        <v>166.13675416493788</v>
      </c>
      <c r="AC163">
        <v>149.60015324078267</v>
      </c>
      <c r="AD163">
        <v>129.12946022453252</v>
      </c>
      <c r="AE163">
        <v>144.03382738720393</v>
      </c>
      <c r="AF163">
        <v>129.24583916657139</v>
      </c>
      <c r="AG163">
        <v>146.43446138990112</v>
      </c>
      <c r="AH163">
        <v>111.3640364613384</v>
      </c>
      <c r="AI163">
        <v>134.43409262009664</v>
      </c>
      <c r="AJ163">
        <v>129.80654947142466</v>
      </c>
      <c r="AK163">
        <v>141.43124918092508</v>
      </c>
      <c r="AL163">
        <v>159.49532371934038</v>
      </c>
      <c r="AM163">
        <v>126.83762907300843</v>
      </c>
      <c r="AN163">
        <v>148.83067070087418</v>
      </c>
      <c r="AO163">
        <v>145.74810893947142</v>
      </c>
      <c r="AP163">
        <v>146.50041794567369</v>
      </c>
      <c r="AQ163">
        <v>140.38651261699852</v>
      </c>
      <c r="AR163">
        <v>150.82916707370896</v>
      </c>
      <c r="AS163">
        <v>154.16996848699637</v>
      </c>
      <c r="AT163">
        <v>139.61929017142393</v>
      </c>
      <c r="AU163">
        <v>162.7107058132533</v>
      </c>
      <c r="AV163">
        <v>115.88358848285861</v>
      </c>
      <c r="AW163">
        <v>140.55659267370356</v>
      </c>
      <c r="AX163">
        <v>107.63532646279782</v>
      </c>
      <c r="AY163">
        <v>142.60672106075799</v>
      </c>
      <c r="AZ163">
        <v>144.60973762226058</v>
      </c>
      <c r="BA163">
        <v>127.70353169372538</v>
      </c>
      <c r="BB163">
        <v>127.10753526818007</v>
      </c>
      <c r="BC163">
        <v>145.23447862785542</v>
      </c>
      <c r="BD163">
        <v>136.51207428239286</v>
      </c>
      <c r="BE163">
        <v>135.57798684388399</v>
      </c>
      <c r="BF163">
        <v>138.82961002792581</v>
      </c>
      <c r="BG163">
        <v>129.66686927512637</v>
      </c>
      <c r="BH163">
        <v>129.13573119050125</v>
      </c>
      <c r="BI163">
        <v>125.5641136643244</v>
      </c>
    </row>
    <row r="164" spans="1:61" x14ac:dyDescent="0.6">
      <c r="A164" s="40" t="s">
        <v>244</v>
      </c>
      <c r="B164">
        <v>139.76110313279787</v>
      </c>
      <c r="C164">
        <v>127.71686943352688</v>
      </c>
      <c r="D164">
        <v>149.65484115720028</v>
      </c>
      <c r="E164">
        <v>168.69912815792486</v>
      </c>
      <c r="F164">
        <v>136.99517740434385</v>
      </c>
      <c r="G164">
        <v>139.18777131522074</v>
      </c>
      <c r="H164">
        <v>115.6672560730949</v>
      </c>
      <c r="I164">
        <v>138.88038256965228</v>
      </c>
      <c r="J164">
        <v>134.17333821536158</v>
      </c>
      <c r="K164">
        <v>131.77647634194</v>
      </c>
      <c r="L164">
        <v>150.17771875619655</v>
      </c>
      <c r="M164">
        <v>135.15850060258526</v>
      </c>
      <c r="N164">
        <v>132.65087819064502</v>
      </c>
      <c r="O164">
        <v>169.43687388021499</v>
      </c>
      <c r="P164">
        <v>118.9095046404982</v>
      </c>
      <c r="Q164">
        <v>168.05280484305695</v>
      </c>
      <c r="R164">
        <v>113.4449785288889</v>
      </c>
      <c r="S164">
        <v>118.398977979552</v>
      </c>
      <c r="T164">
        <v>139.90103798761265</v>
      </c>
      <c r="U164">
        <v>150.30673512711655</v>
      </c>
      <c r="V164">
        <v>141.98317376695923</v>
      </c>
      <c r="W164">
        <v>159.78436113556381</v>
      </c>
      <c r="X164">
        <v>121.04596226464491</v>
      </c>
      <c r="Y164">
        <v>148.77111244032858</v>
      </c>
      <c r="Z164">
        <v>115.96673448849469</v>
      </c>
      <c r="AA164">
        <v>123.77383246104</v>
      </c>
      <c r="AB164">
        <v>131.92428969460889</v>
      </c>
      <c r="AC164">
        <v>120.72818026837194</v>
      </c>
      <c r="AD164">
        <v>152.31860107206739</v>
      </c>
      <c r="AE164">
        <v>113.21693182736635</v>
      </c>
      <c r="AF164">
        <v>129.09180259640561</v>
      </c>
      <c r="AG164">
        <v>145.00638417786104</v>
      </c>
      <c r="AH164">
        <v>156.96369974222034</v>
      </c>
      <c r="AI164">
        <v>134.50485585536808</v>
      </c>
      <c r="AJ164">
        <v>123.9187013246119</v>
      </c>
      <c r="AK164">
        <v>144.83418727223761</v>
      </c>
      <c r="AL164">
        <v>139.61492914432893</v>
      </c>
      <c r="AM164">
        <v>143.53636789138545</v>
      </c>
      <c r="AN164">
        <v>135.43472551219747</v>
      </c>
      <c r="AO164">
        <v>151.37521859770641</v>
      </c>
      <c r="AP164">
        <v>108.12885466776788</v>
      </c>
      <c r="AQ164">
        <v>134.75690412207041</v>
      </c>
      <c r="AR164">
        <v>160.73340976191685</v>
      </c>
      <c r="AS164">
        <v>154.5324112205999</v>
      </c>
      <c r="AT164">
        <v>143.61169906379655</v>
      </c>
      <c r="AU164">
        <v>145.26505356599228</v>
      </c>
      <c r="AV164">
        <v>126.87105300329858</v>
      </c>
      <c r="AW164">
        <v>147.59942860592855</v>
      </c>
      <c r="AX164">
        <v>136.13785359240137</v>
      </c>
      <c r="AY164">
        <v>127.3846673987573</v>
      </c>
      <c r="AZ164">
        <v>130.07169673556928</v>
      </c>
      <c r="BA164">
        <v>137.89219611254521</v>
      </c>
      <c r="BB164">
        <v>138.6504418454133</v>
      </c>
      <c r="BC164">
        <v>130.13940406864276</v>
      </c>
      <c r="BD164">
        <v>138.36713424581103</v>
      </c>
      <c r="BE164">
        <v>146.78827756625833</v>
      </c>
      <c r="BF164">
        <v>137.1451235220884</v>
      </c>
      <c r="BG164">
        <v>127.68481429276289</v>
      </c>
      <c r="BH164">
        <v>160.39776983717456</v>
      </c>
      <c r="BI164">
        <v>148.10419361793902</v>
      </c>
    </row>
    <row r="165" spans="1:61" x14ac:dyDescent="0.6">
      <c r="A165" s="40" t="s">
        <v>245</v>
      </c>
      <c r="B165">
        <v>143.32807314104866</v>
      </c>
      <c r="C165">
        <v>147.9392067315639</v>
      </c>
      <c r="D165">
        <v>149.92306023970013</v>
      </c>
      <c r="E165">
        <v>115.43176060996484</v>
      </c>
      <c r="F165">
        <v>134.08584709878778</v>
      </c>
      <c r="G165">
        <v>124.2546595724998</v>
      </c>
      <c r="H165">
        <v>145.48278659759671</v>
      </c>
      <c r="I165">
        <v>117.4138315084856</v>
      </c>
      <c r="J165">
        <v>110.24239302542992</v>
      </c>
      <c r="K165">
        <v>144.95346295490162</v>
      </c>
      <c r="L165">
        <v>157.08886440307833</v>
      </c>
      <c r="M165">
        <v>134.18863364250865</v>
      </c>
      <c r="N165">
        <v>127.7661776887835</v>
      </c>
      <c r="O165">
        <v>125.18613676121458</v>
      </c>
      <c r="P165">
        <v>128.66856014198856</v>
      </c>
      <c r="Q165">
        <v>114.61691702180542</v>
      </c>
      <c r="R165">
        <v>163.94630893529393</v>
      </c>
      <c r="S165">
        <v>119.94306806201348</v>
      </c>
      <c r="T165">
        <v>138.58684088091832</v>
      </c>
      <c r="U165">
        <v>141.09022959502181</v>
      </c>
      <c r="V165">
        <v>111.78193108690903</v>
      </c>
      <c r="W165">
        <v>122.89958977390779</v>
      </c>
      <c r="X165">
        <v>130.34636186176795</v>
      </c>
      <c r="Y165">
        <v>145.9797367763822</v>
      </c>
      <c r="Z165">
        <v>151.00115706928773</v>
      </c>
      <c r="AA165">
        <v>144.25095560483169</v>
      </c>
      <c r="AB165">
        <v>131.2374279271462</v>
      </c>
      <c r="AC165">
        <v>124.25303612445714</v>
      </c>
      <c r="AD165">
        <v>142.05283878737828</v>
      </c>
      <c r="AE165">
        <v>159.87336428707931</v>
      </c>
      <c r="AF165">
        <v>139.18019522435497</v>
      </c>
      <c r="AG165">
        <v>149.852710824518</v>
      </c>
      <c r="AH165">
        <v>120.87874711625045</v>
      </c>
      <c r="AI165">
        <v>131.50911673193332</v>
      </c>
      <c r="AJ165">
        <v>142.21435595146613</v>
      </c>
      <c r="AK165">
        <v>127.22814790805569</v>
      </c>
      <c r="AL165">
        <v>130.21296854759566</v>
      </c>
      <c r="AM165">
        <v>98.834837449714541</v>
      </c>
      <c r="AN165">
        <v>127.31947481853422</v>
      </c>
      <c r="AO165">
        <v>111.694710545009</v>
      </c>
      <c r="AP165">
        <v>129.23334498310578</v>
      </c>
      <c r="AQ165">
        <v>141.79421714771888</v>
      </c>
      <c r="AR165">
        <v>149.92633896810003</v>
      </c>
      <c r="AS165">
        <v>135.80709992794436</v>
      </c>
      <c r="AT165">
        <v>148.37470462708734</v>
      </c>
      <c r="AU165">
        <v>154.54176992108114</v>
      </c>
      <c r="AV165">
        <v>129.0792288321536</v>
      </c>
      <c r="AW165">
        <v>143.91257810103707</v>
      </c>
      <c r="AX165">
        <v>126.13041054038331</v>
      </c>
      <c r="AY165">
        <v>137.19974777387688</v>
      </c>
      <c r="AZ165">
        <v>126.78179519326659</v>
      </c>
      <c r="BA165">
        <v>122.18027496174909</v>
      </c>
      <c r="BB165">
        <v>114.96739080513362</v>
      </c>
      <c r="BC165">
        <v>117.65594809304457</v>
      </c>
      <c r="BD165">
        <v>116.92017597425729</v>
      </c>
      <c r="BE165">
        <v>129.74904439516831</v>
      </c>
      <c r="BF165">
        <v>128.77952759055188</v>
      </c>
      <c r="BG165">
        <v>117.95746377657633</v>
      </c>
      <c r="BH165">
        <v>150.71794496662915</v>
      </c>
      <c r="BI165">
        <v>133.65206814825069</v>
      </c>
    </row>
    <row r="166" spans="1:61" x14ac:dyDescent="0.6">
      <c r="A166" s="40" t="s">
        <v>246</v>
      </c>
      <c r="B166">
        <v>145.21028606878826</v>
      </c>
      <c r="C166">
        <v>147.67089215212036</v>
      </c>
      <c r="D166">
        <v>153.84960807324387</v>
      </c>
      <c r="E166">
        <v>132.64188556178124</v>
      </c>
      <c r="F166">
        <v>104.14090229943395</v>
      </c>
      <c r="G166">
        <v>140.67395841749385</v>
      </c>
      <c r="H166">
        <v>133.89402557123685</v>
      </c>
      <c r="I166">
        <v>138.38757059175987</v>
      </c>
      <c r="J166">
        <v>108.4189107180573</v>
      </c>
      <c r="K166">
        <v>156.63474460353609</v>
      </c>
      <c r="L166">
        <v>155.09794412110932</v>
      </c>
      <c r="M166">
        <v>129.54990143526811</v>
      </c>
      <c r="N166">
        <v>134.99093529873062</v>
      </c>
      <c r="O166">
        <v>134.67334429634502</v>
      </c>
      <c r="P166">
        <v>133.69943463231903</v>
      </c>
      <c r="Q166">
        <v>135.61134710954502</v>
      </c>
      <c r="R166">
        <v>135.34739355719648</v>
      </c>
      <c r="S166">
        <v>129.87124865077203</v>
      </c>
      <c r="T166">
        <v>153.96729214017978</v>
      </c>
      <c r="U166">
        <v>131.21993607029435</v>
      </c>
      <c r="V166">
        <v>112.90268321800977</v>
      </c>
      <c r="W166">
        <v>129.05030917437398</v>
      </c>
      <c r="X166">
        <v>133.71485738872434</v>
      </c>
      <c r="Y166">
        <v>129.11188878689427</v>
      </c>
      <c r="Z166">
        <v>110.20903275976889</v>
      </c>
      <c r="AA166">
        <v>149.61460511159385</v>
      </c>
      <c r="AB166">
        <v>135.76732545089908</v>
      </c>
      <c r="AC166">
        <v>150.17106580245309</v>
      </c>
      <c r="AD166">
        <v>128.4553791313665</v>
      </c>
      <c r="AE166">
        <v>136.73491640048451</v>
      </c>
      <c r="AF166">
        <v>127.03868197178235</v>
      </c>
      <c r="AG166">
        <v>113.54143044201192</v>
      </c>
      <c r="AH166">
        <v>122.22706846415531</v>
      </c>
      <c r="AI166">
        <v>148.07780462916708</v>
      </c>
      <c r="AJ166">
        <v>110.56135281734169</v>
      </c>
      <c r="AK166">
        <v>133.10052554999129</v>
      </c>
      <c r="AL166">
        <v>147.80598849512171</v>
      </c>
      <c r="AM166">
        <v>135.11961743034772</v>
      </c>
      <c r="AN166">
        <v>143.77136995363981</v>
      </c>
      <c r="AO166">
        <v>137.49328946261085</v>
      </c>
      <c r="AP166">
        <v>119.23527654772624</v>
      </c>
      <c r="AQ166">
        <v>136.52278585624299</v>
      </c>
      <c r="AR166">
        <v>128.91529241215903</v>
      </c>
      <c r="AS166">
        <v>132.35315055254614</v>
      </c>
      <c r="AT166">
        <v>126.59637196094263</v>
      </c>
      <c r="AU166">
        <v>122.10126715700608</v>
      </c>
      <c r="AV166">
        <v>151.08974640071392</v>
      </c>
      <c r="AW166">
        <v>123.12365743611008</v>
      </c>
      <c r="AX166">
        <v>126.0651542955311</v>
      </c>
      <c r="AY166">
        <v>146.1965785031789</v>
      </c>
      <c r="AZ166">
        <v>133.0559762257617</v>
      </c>
      <c r="BA166">
        <v>130.85169985544053</v>
      </c>
      <c r="BB166">
        <v>145.32760406410671</v>
      </c>
      <c r="BC166">
        <v>152.19448687758995</v>
      </c>
      <c r="BD166">
        <v>117.74183167773299</v>
      </c>
      <c r="BE166">
        <v>127.21719759184634</v>
      </c>
      <c r="BF166">
        <v>140.14439603243954</v>
      </c>
      <c r="BG166">
        <v>143.40883172309259</v>
      </c>
      <c r="BH166">
        <v>147.35145487549016</v>
      </c>
      <c r="BI166">
        <v>144.59113163439906</v>
      </c>
    </row>
    <row r="167" spans="1:61" x14ac:dyDescent="0.6">
      <c r="A167" s="40" t="s">
        <v>247</v>
      </c>
      <c r="B167">
        <v>153.93386820988962</v>
      </c>
      <c r="C167">
        <v>161.28315383440349</v>
      </c>
      <c r="D167">
        <v>142.91444404562935</v>
      </c>
      <c r="E167">
        <v>98.834837449714541</v>
      </c>
      <c r="F167">
        <v>135.98865553404903</v>
      </c>
      <c r="G167">
        <v>138.89660113392165</v>
      </c>
      <c r="H167">
        <v>137.195450411411</v>
      </c>
      <c r="I167">
        <v>139.55282429861836</v>
      </c>
      <c r="J167">
        <v>138.53617975229281</v>
      </c>
      <c r="K167">
        <v>148.96745415654732</v>
      </c>
      <c r="L167">
        <v>158.16333234880585</v>
      </c>
      <c r="M167">
        <v>104.10728737525642</v>
      </c>
      <c r="N167">
        <v>128.83418367465492</v>
      </c>
      <c r="O167">
        <v>148.32709940065979</v>
      </c>
      <c r="P167">
        <v>132.45826085523004</v>
      </c>
      <c r="Q167">
        <v>138.3273120202939</v>
      </c>
      <c r="R167">
        <v>113.04745658463798</v>
      </c>
      <c r="S167">
        <v>149.95753463637084</v>
      </c>
      <c r="T167">
        <v>125.25479906372493</v>
      </c>
      <c r="U167">
        <v>140.7405197872431</v>
      </c>
      <c r="V167">
        <v>126.18245637469226</v>
      </c>
      <c r="W167">
        <v>114.87826032435987</v>
      </c>
      <c r="X167">
        <v>137.22545236788574</v>
      </c>
      <c r="Y167">
        <v>147.12756229101797</v>
      </c>
      <c r="Z167">
        <v>125.15093022130895</v>
      </c>
      <c r="AA167">
        <v>143.40526650386164</v>
      </c>
      <c r="AB167">
        <v>124.52937244717032</v>
      </c>
      <c r="AC167">
        <v>136.85381009537377</v>
      </c>
      <c r="AD167">
        <v>138.40049451147206</v>
      </c>
      <c r="AE167">
        <v>137.59832018450834</v>
      </c>
      <c r="AF167">
        <v>143.67042968416354</v>
      </c>
      <c r="AG167">
        <v>120.2712910574628</v>
      </c>
      <c r="AH167">
        <v>151.58550286770333</v>
      </c>
      <c r="AI167">
        <v>139.14008650800679</v>
      </c>
      <c r="AJ167">
        <v>121.61299128393875</v>
      </c>
      <c r="AK167">
        <v>135.35926701052813</v>
      </c>
      <c r="AL167">
        <v>133.84791646359372</v>
      </c>
      <c r="AM167">
        <v>124.83846422156785</v>
      </c>
      <c r="AN167">
        <v>126.74821210140362</v>
      </c>
      <c r="AO167">
        <v>134.14709247200517</v>
      </c>
      <c r="AP167">
        <v>115.776058924268</v>
      </c>
      <c r="AQ167">
        <v>141.75902652397053</v>
      </c>
      <c r="AR167">
        <v>138.21010543807643</v>
      </c>
      <c r="AS167">
        <v>122.47701579809655</v>
      </c>
      <c r="AT167">
        <v>134.55271574031212</v>
      </c>
      <c r="AU167">
        <v>135.2794315656065</v>
      </c>
      <c r="AV167">
        <v>139.46031959250104</v>
      </c>
      <c r="AW167">
        <v>152.53085894556716</v>
      </c>
      <c r="AX167">
        <v>158.82086063839961</v>
      </c>
      <c r="AY167">
        <v>139.18995182876824</v>
      </c>
      <c r="AZ167">
        <v>135.49936102691572</v>
      </c>
      <c r="BA167">
        <v>120.09503553173272</v>
      </c>
      <c r="BB167">
        <v>146.51795755099738</v>
      </c>
      <c r="BC167">
        <v>141.26155111199478</v>
      </c>
      <c r="BD167">
        <v>132.00312242162181</v>
      </c>
      <c r="BE167">
        <v>138.08115273178555</v>
      </c>
      <c r="BF167">
        <v>115.07753061351832</v>
      </c>
      <c r="BG167">
        <v>125.45009031356312</v>
      </c>
      <c r="BH167">
        <v>138.47047785503673</v>
      </c>
      <c r="BI167">
        <v>149.39279754372546</v>
      </c>
    </row>
    <row r="168" spans="1:61" x14ac:dyDescent="0.6">
      <c r="A168" s="40" t="s">
        <v>248</v>
      </c>
      <c r="B168">
        <v>150.70584868709557</v>
      </c>
      <c r="C168">
        <v>145.24466496851528</v>
      </c>
      <c r="D168">
        <v>129.72822606144473</v>
      </c>
      <c r="E168">
        <v>105.63905835198238</v>
      </c>
      <c r="F168">
        <v>138.59545152200735</v>
      </c>
      <c r="G168">
        <v>133.65757513866993</v>
      </c>
      <c r="H168">
        <v>140.00726242130622</v>
      </c>
      <c r="I168">
        <v>151.97061020927504</v>
      </c>
      <c r="J168">
        <v>150.59386260446627</v>
      </c>
      <c r="K168">
        <v>131.35030531458324</v>
      </c>
      <c r="L168">
        <v>138.17033096103114</v>
      </c>
      <c r="M168">
        <v>125.59696461295243</v>
      </c>
      <c r="N168">
        <v>147.03733359539183</v>
      </c>
      <c r="O168">
        <v>157.07383955060504</v>
      </c>
      <c r="P168">
        <v>147.17911472445121</v>
      </c>
      <c r="Q168">
        <v>131.25141822939622</v>
      </c>
      <c r="R168">
        <v>140.11144958686782</v>
      </c>
      <c r="S168">
        <v>141.16965121985413</v>
      </c>
      <c r="T168">
        <v>143.2972594605526</v>
      </c>
      <c r="U168">
        <v>125.34895905019948</v>
      </c>
      <c r="V168">
        <v>141.59594957646914</v>
      </c>
      <c r="W168">
        <v>136.45420313451905</v>
      </c>
      <c r="X168">
        <v>136.8452312865993</v>
      </c>
      <c r="Y168">
        <v>129.11063141046907</v>
      </c>
      <c r="Z168">
        <v>128.00842160260072</v>
      </c>
      <c r="AA168">
        <v>131.2024442134425</v>
      </c>
      <c r="AB168">
        <v>136.26871623756597</v>
      </c>
      <c r="AC168">
        <v>129.41878413158702</v>
      </c>
      <c r="AD168">
        <v>138.84256577995257</v>
      </c>
      <c r="AE168">
        <v>160.20944986422546</v>
      </c>
      <c r="AF168">
        <v>153.8010956258513</v>
      </c>
      <c r="AG168">
        <v>126.96957401686814</v>
      </c>
      <c r="AH168">
        <v>140.16527803079225</v>
      </c>
      <c r="AI168">
        <v>125.54915247648023</v>
      </c>
      <c r="AJ168">
        <v>121.23918441403657</v>
      </c>
      <c r="AK168">
        <v>121.44138327613473</v>
      </c>
      <c r="AL168">
        <v>102.20396962296218</v>
      </c>
      <c r="AM168">
        <v>141.69100086775143</v>
      </c>
      <c r="AN168">
        <v>151.34621935914038</v>
      </c>
      <c r="AO168">
        <v>161.06911335128825</v>
      </c>
      <c r="AP168">
        <v>147.19445790007012</v>
      </c>
      <c r="AQ168">
        <v>124.14891262352467</v>
      </c>
      <c r="AR168">
        <v>121.88248365902109</v>
      </c>
      <c r="AS168">
        <v>173.55113687273115</v>
      </c>
      <c r="AT168">
        <v>144.98117298472789</v>
      </c>
      <c r="AU168">
        <v>144.25585778127424</v>
      </c>
      <c r="AV168">
        <v>149.72913777938811</v>
      </c>
      <c r="AW168">
        <v>128.37393615455949</v>
      </c>
      <c r="AX168">
        <v>158.95169145124964</v>
      </c>
      <c r="AY168">
        <v>163.24994522193447</v>
      </c>
      <c r="AZ168">
        <v>154.29561063257279</v>
      </c>
      <c r="BA168">
        <v>123.90708252979675</v>
      </c>
      <c r="BB168">
        <v>136.07239043750451</v>
      </c>
      <c r="BC168">
        <v>146.14084012038074</v>
      </c>
      <c r="BD168">
        <v>119.44177277229028</v>
      </c>
      <c r="BE168">
        <v>101.93963408283889</v>
      </c>
      <c r="BF168">
        <v>131.59345644936548</v>
      </c>
      <c r="BG168">
        <v>142.59281033929437</v>
      </c>
      <c r="BH168">
        <v>148.58455916083767</v>
      </c>
      <c r="BI168">
        <v>137.1269154381589</v>
      </c>
    </row>
    <row r="169" spans="1:61" x14ac:dyDescent="0.6">
      <c r="A169" s="40" t="s">
        <v>249</v>
      </c>
      <c r="B169">
        <v>139.97547785521601</v>
      </c>
      <c r="C169">
        <v>135.33122274139896</v>
      </c>
      <c r="D169">
        <v>151.92327555752127</v>
      </c>
      <c r="E169">
        <v>118.8897049408406</v>
      </c>
      <c r="F169">
        <v>116.06223143218085</v>
      </c>
      <c r="G169">
        <v>134.08692939748289</v>
      </c>
      <c r="H169">
        <v>117.20647581142839</v>
      </c>
      <c r="I169">
        <v>175.25378371402621</v>
      </c>
      <c r="J169">
        <v>157.47416273853742</v>
      </c>
      <c r="K169">
        <v>133.6928294270474</v>
      </c>
      <c r="L169">
        <v>142.96719019085867</v>
      </c>
      <c r="M169">
        <v>147.57946974469814</v>
      </c>
      <c r="N169">
        <v>133.10162376484368</v>
      </c>
      <c r="O169">
        <v>133.63223661627853</v>
      </c>
      <c r="P169">
        <v>124.68309069419047</v>
      </c>
      <c r="Q169">
        <v>141.3401291804912</v>
      </c>
      <c r="R169">
        <v>142.56960458197864</v>
      </c>
      <c r="S169">
        <v>101.88972101360559</v>
      </c>
      <c r="T169">
        <v>148.01640009437688</v>
      </c>
      <c r="U169">
        <v>155.13999460864579</v>
      </c>
      <c r="V169">
        <v>150.77346052322537</v>
      </c>
      <c r="W169">
        <v>145.19376509753056</v>
      </c>
      <c r="X169">
        <v>150.77517946821172</v>
      </c>
      <c r="Y169">
        <v>124.83066530450014</v>
      </c>
      <c r="Z169">
        <v>136.89557409207919</v>
      </c>
      <c r="AA169">
        <v>137.80312929640058</v>
      </c>
      <c r="AB169">
        <v>165.97988451877609</v>
      </c>
      <c r="AC169">
        <v>134.73629269839148</v>
      </c>
      <c r="AD169">
        <v>147.79303274309495</v>
      </c>
      <c r="AE169">
        <v>138.30257831187919</v>
      </c>
      <c r="AF169">
        <v>142.43886926607229</v>
      </c>
      <c r="AG169">
        <v>133.05931861879071</v>
      </c>
      <c r="AH169">
        <v>144.95094820205122</v>
      </c>
      <c r="AI169">
        <v>128.67495843721554</v>
      </c>
      <c r="AJ169">
        <v>100.31796864978969</v>
      </c>
      <c r="AK169">
        <v>99.533620418980718</v>
      </c>
      <c r="AL169">
        <v>144.10802851244807</v>
      </c>
      <c r="AM169">
        <v>130.93651705759112</v>
      </c>
      <c r="AN169">
        <v>135.74044306125143</v>
      </c>
      <c r="AO169">
        <v>155.21960722736549</v>
      </c>
      <c r="AP169">
        <v>142.78822891839081</v>
      </c>
      <c r="AQ169">
        <v>157.90829184453469</v>
      </c>
      <c r="AR169">
        <v>143.82198333379347</v>
      </c>
      <c r="AS169">
        <v>141.09693029723712</v>
      </c>
      <c r="AT169">
        <v>112.98703885159921</v>
      </c>
      <c r="AU169">
        <v>127.8113954916189</v>
      </c>
      <c r="AV169">
        <v>126.40340447006747</v>
      </c>
      <c r="AW169">
        <v>144.6171863838681</v>
      </c>
      <c r="AX169">
        <v>163.13292963360436</v>
      </c>
      <c r="AY169">
        <v>157.88225301122293</v>
      </c>
      <c r="AZ169">
        <v>142.94724724578555</v>
      </c>
      <c r="BA169">
        <v>136.6695805748459</v>
      </c>
      <c r="BB169">
        <v>147.70098960553878</v>
      </c>
      <c r="BC169">
        <v>141.06116669182666</v>
      </c>
      <c r="BD169">
        <v>138.07900405055261</v>
      </c>
      <c r="BE169">
        <v>135.09475639267475</v>
      </c>
      <c r="BF169">
        <v>132.61038748652209</v>
      </c>
      <c r="BG169">
        <v>112.47218299587257</v>
      </c>
      <c r="BH169">
        <v>145.36982962937327</v>
      </c>
      <c r="BI169">
        <v>108.24446963425726</v>
      </c>
    </row>
    <row r="170" spans="1:61" x14ac:dyDescent="0.6">
      <c r="A170" s="40" t="s">
        <v>250</v>
      </c>
      <c r="B170">
        <v>135.82105839787982</v>
      </c>
      <c r="C170">
        <v>136.51314066493069</v>
      </c>
      <c r="D170">
        <v>148.34048488893313</v>
      </c>
      <c r="E170">
        <v>161.79571776348166</v>
      </c>
      <c r="F170">
        <v>123.17608525819378</v>
      </c>
      <c r="G170">
        <v>108.43597283866256</v>
      </c>
      <c r="H170">
        <v>147.86958945961669</v>
      </c>
      <c r="I170">
        <v>151.17171461071121</v>
      </c>
      <c r="J170">
        <v>113.97887010872364</v>
      </c>
      <c r="K170">
        <v>135.60811612961697</v>
      </c>
      <c r="L170">
        <v>104.03903889283538</v>
      </c>
      <c r="M170">
        <v>158.126470528543</v>
      </c>
      <c r="N170">
        <v>125.66397163510555</v>
      </c>
      <c r="O170">
        <v>134.88700279168552</v>
      </c>
      <c r="P170">
        <v>135.87802232478862</v>
      </c>
      <c r="Q170">
        <v>115.51904481649399</v>
      </c>
      <c r="R170">
        <v>126.17090124450624</v>
      </c>
      <c r="S170">
        <v>136.95447979017626</v>
      </c>
      <c r="T170">
        <v>124.95672127016587</v>
      </c>
      <c r="U170">
        <v>142.48278194401064</v>
      </c>
      <c r="V170">
        <v>144.50443632568931</v>
      </c>
      <c r="W170">
        <v>140.19824039252126</v>
      </c>
      <c r="X170">
        <v>132.18307049584109</v>
      </c>
      <c r="Y170">
        <v>139.24958967010025</v>
      </c>
      <c r="Z170">
        <v>134.20174855610821</v>
      </c>
      <c r="AA170">
        <v>157.07683178817388</v>
      </c>
      <c r="AB170">
        <v>133.36369921063306</v>
      </c>
      <c r="AC170">
        <v>155.54162292147521</v>
      </c>
      <c r="AD170">
        <v>135.153105025267</v>
      </c>
      <c r="AE170">
        <v>138.45862031786237</v>
      </c>
      <c r="AF170">
        <v>151.257789189287</v>
      </c>
      <c r="AG170">
        <v>136.46169964459841</v>
      </c>
      <c r="AH170">
        <v>136.39203462417936</v>
      </c>
      <c r="AI170">
        <v>138.22516212286428</v>
      </c>
      <c r="AJ170">
        <v>132.28520447711344</v>
      </c>
      <c r="AK170">
        <v>106.022064760793</v>
      </c>
      <c r="AL170">
        <v>148.67376922239782</v>
      </c>
      <c r="AM170">
        <v>130.31637582145049</v>
      </c>
      <c r="AN170">
        <v>138.64935954671819</v>
      </c>
      <c r="AO170">
        <v>148.3226428766211</v>
      </c>
      <c r="AP170">
        <v>152.87843598827021</v>
      </c>
      <c r="AQ170">
        <v>151.01707322656875</v>
      </c>
      <c r="AR170">
        <v>151.1182044899324</v>
      </c>
      <c r="AS170">
        <v>160.3202263189014</v>
      </c>
      <c r="AT170">
        <v>126.96126578276744</v>
      </c>
      <c r="AU170">
        <v>124.84470335522201</v>
      </c>
      <c r="AV170">
        <v>135.9274419931462</v>
      </c>
      <c r="AW170">
        <v>166.92925146827474</v>
      </c>
      <c r="AX170">
        <v>139.48099468080909</v>
      </c>
      <c r="AY170">
        <v>134.59185357106617</v>
      </c>
      <c r="AZ170">
        <v>135.45304500922794</v>
      </c>
      <c r="BA170">
        <v>142.06312062498182</v>
      </c>
      <c r="BB170">
        <v>139.15092541111517</v>
      </c>
      <c r="BC170">
        <v>121.00693584699184</v>
      </c>
      <c r="BD170">
        <v>144.33190518076299</v>
      </c>
      <c r="BE170">
        <v>158.08305125148036</v>
      </c>
      <c r="BF170">
        <v>139.88133378489874</v>
      </c>
      <c r="BG170">
        <v>135.48643710720353</v>
      </c>
      <c r="BH170">
        <v>128.42695287446259</v>
      </c>
      <c r="BI170">
        <v>130.8351948003401</v>
      </c>
    </row>
    <row r="171" spans="1:61" x14ac:dyDescent="0.6">
      <c r="A171" s="40" t="s">
        <v>251</v>
      </c>
      <c r="B171">
        <v>144.31471573089948</v>
      </c>
      <c r="C171">
        <v>129.90537289198255</v>
      </c>
      <c r="D171">
        <v>146.76367118710186</v>
      </c>
      <c r="E171">
        <v>150.74392013531178</v>
      </c>
      <c r="F171">
        <v>114.87826032435987</v>
      </c>
      <c r="G171">
        <v>127.42530134829576</v>
      </c>
      <c r="H171">
        <v>158.92979081883095</v>
      </c>
      <c r="I171">
        <v>120.40396814455744</v>
      </c>
      <c r="J171">
        <v>122.65196619892959</v>
      </c>
      <c r="K171">
        <v>150.08795162913157</v>
      </c>
      <c r="L171">
        <v>139.36902451433707</v>
      </c>
      <c r="M171">
        <v>129.46710558509221</v>
      </c>
      <c r="N171">
        <v>114.19953171326779</v>
      </c>
      <c r="O171">
        <v>113.65398950630333</v>
      </c>
      <c r="P171">
        <v>137.05943093128735</v>
      </c>
      <c r="Q171">
        <v>140.56544205715181</v>
      </c>
      <c r="R171">
        <v>115.44226527377032</v>
      </c>
      <c r="S171">
        <v>136.45098807074828</v>
      </c>
      <c r="T171">
        <v>115.06658029730897</v>
      </c>
      <c r="U171">
        <v>137.92867594503332</v>
      </c>
      <c r="V171">
        <v>155.11522906791652</v>
      </c>
      <c r="W171">
        <v>153.75057774264133</v>
      </c>
      <c r="X171">
        <v>147.34583647196996</v>
      </c>
      <c r="Y171">
        <v>141.92274011776317</v>
      </c>
      <c r="Z171">
        <v>154.76711087586591</v>
      </c>
      <c r="AA171">
        <v>145.07837295724312</v>
      </c>
      <c r="AB171">
        <v>132.96339193885797</v>
      </c>
      <c r="AC171">
        <v>144.09949745214544</v>
      </c>
      <c r="AD171">
        <v>126.69072294130456</v>
      </c>
      <c r="AE171">
        <v>138.74323304236168</v>
      </c>
      <c r="AF171">
        <v>132.98460817651358</v>
      </c>
      <c r="AG171">
        <v>127.46316588646732</v>
      </c>
      <c r="AH171">
        <v>147.7642244984163</v>
      </c>
      <c r="AI171">
        <v>142.16043201059802</v>
      </c>
      <c r="AJ171">
        <v>147.81031768990215</v>
      </c>
      <c r="AK171">
        <v>132.16374828090193</v>
      </c>
      <c r="AL171">
        <v>139.63455376625643</v>
      </c>
      <c r="AM171">
        <v>145.05815943749622</v>
      </c>
      <c r="AN171">
        <v>136.14858108240878</v>
      </c>
      <c r="AO171">
        <v>141.64005324829486</v>
      </c>
      <c r="AP171">
        <v>133.89622200094163</v>
      </c>
      <c r="AQ171">
        <v>127.05937297624769</v>
      </c>
      <c r="AR171">
        <v>106.34802766190842</v>
      </c>
      <c r="AS171">
        <v>118.38083356025163</v>
      </c>
      <c r="AT171">
        <v>141.99573161505396</v>
      </c>
      <c r="AU171">
        <v>124.25949808431324</v>
      </c>
      <c r="AV171">
        <v>157.25210051215254</v>
      </c>
      <c r="AW171">
        <v>129.84318846548558</v>
      </c>
      <c r="AX171">
        <v>142.74741989112226</v>
      </c>
      <c r="AY171">
        <v>142.0414109864505</v>
      </c>
      <c r="AZ171">
        <v>137.32292291507474</v>
      </c>
      <c r="BA171">
        <v>120.52442162286025</v>
      </c>
      <c r="BB171">
        <v>124.09005467389943</v>
      </c>
      <c r="BC171">
        <v>126.03898813296109</v>
      </c>
      <c r="BD171">
        <v>129.8651527625334</v>
      </c>
      <c r="BE171">
        <v>132.96114776068134</v>
      </c>
      <c r="BF171">
        <v>145.5020928963786</v>
      </c>
      <c r="BG171">
        <v>139.56480916505097</v>
      </c>
      <c r="BH171">
        <v>114.11441210412886</v>
      </c>
      <c r="BI171">
        <v>126.09997884766199</v>
      </c>
    </row>
    <row r="172" spans="1:61" x14ac:dyDescent="0.6">
      <c r="A172" s="40" t="s">
        <v>252</v>
      </c>
      <c r="B172">
        <v>136.84952864906518</v>
      </c>
      <c r="C172">
        <v>116.37800799263641</v>
      </c>
      <c r="D172">
        <v>133.20617700202274</v>
      </c>
      <c r="E172">
        <v>164.97194611048326</v>
      </c>
      <c r="F172">
        <v>169.35894837416708</v>
      </c>
      <c r="G172">
        <v>154.58175130817108</v>
      </c>
      <c r="H172">
        <v>121.92844952124869</v>
      </c>
      <c r="I172">
        <v>141.95579797643586</v>
      </c>
      <c r="J172">
        <v>139.70544433078612</v>
      </c>
      <c r="K172">
        <v>139.56480916505097</v>
      </c>
      <c r="L172">
        <v>131.32822960443445</v>
      </c>
      <c r="M172">
        <v>143.75091769153369</v>
      </c>
      <c r="N172">
        <v>134.11866621510126</v>
      </c>
      <c r="O172">
        <v>128.91276174315135</v>
      </c>
      <c r="P172">
        <v>162.66461262176745</v>
      </c>
      <c r="Q172">
        <v>124.96604813833255</v>
      </c>
      <c r="R172">
        <v>150.92192643834278</v>
      </c>
      <c r="S172">
        <v>153.22773197595961</v>
      </c>
      <c r="T172">
        <v>135.73829438001849</v>
      </c>
      <c r="U172">
        <v>128.45020638025017</v>
      </c>
      <c r="V172">
        <v>142.78472736378899</v>
      </c>
      <c r="W172">
        <v>107.67377989878878</v>
      </c>
      <c r="X172">
        <v>94.243853714317083</v>
      </c>
      <c r="Y172">
        <v>136.07132405496668</v>
      </c>
      <c r="Z172">
        <v>137.63263541960623</v>
      </c>
      <c r="AA172">
        <v>130.50541202147724</v>
      </c>
      <c r="AB172">
        <v>141.86241788166808</v>
      </c>
      <c r="AC172">
        <v>133.99055706514628</v>
      </c>
      <c r="AD172">
        <v>145.25485130917514</v>
      </c>
      <c r="AE172">
        <v>157.67604327748995</v>
      </c>
      <c r="AF172">
        <v>126.41339981683996</v>
      </c>
      <c r="AG172">
        <v>123.19002781197196</v>
      </c>
      <c r="AH172">
        <v>142.76839738641866</v>
      </c>
      <c r="AI172">
        <v>134.14163323005778</v>
      </c>
      <c r="AJ172">
        <v>131.2024442134425</v>
      </c>
      <c r="AK172">
        <v>141.07346988140489</v>
      </c>
      <c r="AL172">
        <v>129.26331510726595</v>
      </c>
      <c r="AM172">
        <v>134.64835592941381</v>
      </c>
      <c r="AN172">
        <v>163.96006049518473</v>
      </c>
      <c r="AO172">
        <v>137.28222530090716</v>
      </c>
      <c r="AP172">
        <v>146.91309207165614</v>
      </c>
      <c r="AQ172">
        <v>163.30609742482193</v>
      </c>
      <c r="AR172">
        <v>130.44212938012788</v>
      </c>
      <c r="AS172">
        <v>125.27459876338253</v>
      </c>
      <c r="AT172">
        <v>143.1447508414858</v>
      </c>
      <c r="AU172">
        <v>144.70302222008468</v>
      </c>
      <c r="AV172">
        <v>133.76656898373039</v>
      </c>
      <c r="AW172">
        <v>155.03634859243175</v>
      </c>
      <c r="AX172">
        <v>106.63553712703288</v>
      </c>
      <c r="AY172">
        <v>129.6213808976172</v>
      </c>
      <c r="AZ172">
        <v>152.78507180965971</v>
      </c>
      <c r="BA172">
        <v>136.52063717501005</v>
      </c>
      <c r="BB172">
        <v>131.6821890262072</v>
      </c>
      <c r="BC172">
        <v>100.73255271464586</v>
      </c>
      <c r="BD172">
        <v>141.2997021409974</v>
      </c>
      <c r="BE172">
        <v>139.81136635749135</v>
      </c>
      <c r="BF172">
        <v>125.06797520956025</v>
      </c>
      <c r="BG172">
        <v>141.31092303188052</v>
      </c>
      <c r="BH172">
        <v>146.124939879257</v>
      </c>
      <c r="BI172">
        <v>110.78723492147401</v>
      </c>
    </row>
    <row r="173" spans="1:61" x14ac:dyDescent="0.6">
      <c r="A173" s="40" t="s">
        <v>253</v>
      </c>
      <c r="B173">
        <v>125.54466412012698</v>
      </c>
      <c r="C173">
        <v>115.36128386552446</v>
      </c>
      <c r="D173">
        <v>131.43270326082711</v>
      </c>
      <c r="E173">
        <v>135.67482074478175</v>
      </c>
      <c r="F173">
        <v>123.23698047595099</v>
      </c>
      <c r="G173">
        <v>137.93512198873213</v>
      </c>
      <c r="H173">
        <v>143.66683263261802</v>
      </c>
      <c r="I173">
        <v>112.17340489139315</v>
      </c>
      <c r="J173">
        <v>129.51905592245748</v>
      </c>
      <c r="K173">
        <v>142.81506355956662</v>
      </c>
      <c r="L173">
        <v>130.27313162211794</v>
      </c>
      <c r="M173">
        <v>119.53077592380578</v>
      </c>
      <c r="N173">
        <v>165.80862666643225</v>
      </c>
      <c r="O173">
        <v>140.46927663485985</v>
      </c>
      <c r="P173">
        <v>140.21363131661201</v>
      </c>
      <c r="Q173">
        <v>153.19421254872577</v>
      </c>
      <c r="R173">
        <v>130.46482582041062</v>
      </c>
      <c r="S173">
        <v>129.92727352440124</v>
      </c>
      <c r="T173">
        <v>126.72019966458902</v>
      </c>
      <c r="U173">
        <v>148.17473402700853</v>
      </c>
      <c r="V173">
        <v>143.6440406953916</v>
      </c>
      <c r="W173">
        <v>122.17839685518993</v>
      </c>
      <c r="X173">
        <v>129.84807472577086</v>
      </c>
      <c r="Y173">
        <v>145.17344016468269</v>
      </c>
      <c r="Z173">
        <v>143.47908564133104</v>
      </c>
      <c r="AA173">
        <v>108.20028638164513</v>
      </c>
      <c r="AB173">
        <v>131.98486658922047</v>
      </c>
      <c r="AC173">
        <v>144.76665501689422</v>
      </c>
      <c r="AD173">
        <v>142.29132648807717</v>
      </c>
      <c r="AE173">
        <v>116.32077349105384</v>
      </c>
      <c r="AF173">
        <v>105.76918885391206</v>
      </c>
      <c r="AG173">
        <v>130.55427462432999</v>
      </c>
      <c r="AH173">
        <v>123.29590209020535</v>
      </c>
      <c r="AI173">
        <v>128.32079210539814</v>
      </c>
      <c r="AJ173">
        <v>146.75410557657597</v>
      </c>
      <c r="AK173">
        <v>131.11247017633286</v>
      </c>
      <c r="AL173">
        <v>140.56875261786627</v>
      </c>
      <c r="AM173">
        <v>151.82160314481007</v>
      </c>
      <c r="AN173">
        <v>129.15327079582494</v>
      </c>
      <c r="AO173">
        <v>155.55451500887284</v>
      </c>
      <c r="AP173">
        <v>128.8456114755827</v>
      </c>
      <c r="AQ173">
        <v>106.03428836958483</v>
      </c>
      <c r="AR173">
        <v>120.1216473467066</v>
      </c>
      <c r="AS173">
        <v>151.25960363121703</v>
      </c>
      <c r="AT173">
        <v>127.35753035059315</v>
      </c>
      <c r="AU173">
        <v>143.41597807771177</v>
      </c>
      <c r="AV173">
        <v>146.26046595850494</v>
      </c>
      <c r="AW173">
        <v>124.72561866644537</v>
      </c>
      <c r="AX173">
        <v>124.25141267641447</v>
      </c>
      <c r="AY173">
        <v>154.38324499456212</v>
      </c>
      <c r="AZ173">
        <v>126.7426096140407</v>
      </c>
      <c r="BA173">
        <v>144.87179715189268</v>
      </c>
      <c r="BB173">
        <v>137.56830231187632</v>
      </c>
      <c r="BC173">
        <v>142.09057599629159</v>
      </c>
      <c r="BD173">
        <v>131.00583192254999</v>
      </c>
      <c r="BE173">
        <v>137.79669916885905</v>
      </c>
      <c r="BF173">
        <v>127.05385006967117</v>
      </c>
      <c r="BG173">
        <v>137.48149559006561</v>
      </c>
      <c r="BH173">
        <v>120.42338585644029</v>
      </c>
      <c r="BI173">
        <v>134.17879745730897</v>
      </c>
    </row>
    <row r="174" spans="1:61" x14ac:dyDescent="0.6">
      <c r="A174" s="40" t="s">
        <v>254</v>
      </c>
      <c r="B174">
        <v>135.48105744604254</v>
      </c>
      <c r="C174">
        <v>122.71158812410431</v>
      </c>
      <c r="D174">
        <v>127.08553913881769</v>
      </c>
      <c r="E174">
        <v>123.15689037251286</v>
      </c>
      <c r="F174">
        <v>126.78459643694805</v>
      </c>
      <c r="G174">
        <v>153.66326170379762</v>
      </c>
      <c r="H174">
        <v>144.73792635300197</v>
      </c>
      <c r="I174">
        <v>129.06916982075199</v>
      </c>
      <c r="J174">
        <v>145.38520463730674</v>
      </c>
      <c r="K174">
        <v>133.38031567883445</v>
      </c>
      <c r="L174">
        <v>134.27491513112909</v>
      </c>
      <c r="M174">
        <v>142.89572664466687</v>
      </c>
      <c r="N174">
        <v>123.58688127761707</v>
      </c>
      <c r="O174">
        <v>160.99430741206743</v>
      </c>
      <c r="P174">
        <v>126.2084315433749</v>
      </c>
      <c r="Q174">
        <v>134.23561813880224</v>
      </c>
      <c r="R174">
        <v>145.27780240797438</v>
      </c>
      <c r="S174">
        <v>161.09260559943505</v>
      </c>
      <c r="T174">
        <v>147.87102191377198</v>
      </c>
      <c r="U174">
        <v>133.60576804672019</v>
      </c>
      <c r="V174">
        <v>145.1417192632216</v>
      </c>
      <c r="W174">
        <v>130.29595539165894</v>
      </c>
      <c r="X174">
        <v>120.08838257798925</v>
      </c>
      <c r="Y174">
        <v>149.66935669264058</v>
      </c>
      <c r="Z174">
        <v>131.47788923134794</v>
      </c>
      <c r="AA174">
        <v>138.73352418642025</v>
      </c>
      <c r="AB174">
        <v>157.84647348965518</v>
      </c>
      <c r="AC174">
        <v>126.41339981683996</v>
      </c>
      <c r="AD174">
        <v>129.2358438197989</v>
      </c>
      <c r="AE174">
        <v>162.95161276985891</v>
      </c>
      <c r="AF174">
        <v>144.33804881747346</v>
      </c>
      <c r="AG174">
        <v>138.54049303091597</v>
      </c>
      <c r="AH174">
        <v>132.35429651587037</v>
      </c>
      <c r="AI174">
        <v>154.12915945972782</v>
      </c>
      <c r="AJ174">
        <v>141.34574758401141</v>
      </c>
      <c r="AK174">
        <v>125.14173068240052</v>
      </c>
      <c r="AL174">
        <v>144.69555754231988</v>
      </c>
      <c r="AM174">
        <v>128.49017185118282</v>
      </c>
      <c r="AN174">
        <v>131.98943452636013</v>
      </c>
      <c r="AO174">
        <v>118.0809731570771</v>
      </c>
      <c r="AP174">
        <v>135.08611391927116</v>
      </c>
      <c r="AQ174">
        <v>143.54472387395799</v>
      </c>
      <c r="AR174">
        <v>147.10809683066327</v>
      </c>
      <c r="AS174">
        <v>137.95551058620913</v>
      </c>
      <c r="AT174">
        <v>138.66877725860104</v>
      </c>
      <c r="AU174">
        <v>168.58886102028191</v>
      </c>
      <c r="AV174">
        <v>133.18728452333016</v>
      </c>
      <c r="AW174">
        <v>149.27753273269627</v>
      </c>
      <c r="AX174">
        <v>145.77546881383751</v>
      </c>
      <c r="AY174">
        <v>145.26632685857476</v>
      </c>
      <c r="AZ174">
        <v>119.02976712491363</v>
      </c>
      <c r="BA174">
        <v>139.12275381272775</v>
      </c>
      <c r="BB174">
        <v>115.05193743261043</v>
      </c>
      <c r="BC174">
        <v>135.47134859010112</v>
      </c>
      <c r="BD174">
        <v>136.50671053738915</v>
      </c>
      <c r="BE174">
        <v>137.7537892088294</v>
      </c>
      <c r="BF174">
        <v>123.09739577659639</v>
      </c>
      <c r="BG174">
        <v>122.9156014281325</v>
      </c>
      <c r="BH174">
        <v>136.16896967988578</v>
      </c>
      <c r="BI174">
        <v>158.65991645597387</v>
      </c>
    </row>
    <row r="175" spans="1:61" x14ac:dyDescent="0.6">
      <c r="A175" s="40" t="s">
        <v>255</v>
      </c>
      <c r="B175">
        <v>146.144819159701</v>
      </c>
      <c r="C175">
        <v>154.61953626555623</v>
      </c>
      <c r="D175">
        <v>149.62425030290615</v>
      </c>
      <c r="E175">
        <v>125.11413206567522</v>
      </c>
      <c r="F175">
        <v>129.15202933555702</v>
      </c>
      <c r="G175">
        <v>150.08626451645978</v>
      </c>
      <c r="H175">
        <v>147.15680027194321</v>
      </c>
      <c r="I175">
        <v>152.56059032736812</v>
      </c>
      <c r="J175">
        <v>138.51248059410136</v>
      </c>
      <c r="K175">
        <v>150.32188730884809</v>
      </c>
      <c r="L175">
        <v>147.39232756738784</v>
      </c>
      <c r="M175">
        <v>149.13969881064259</v>
      </c>
      <c r="N175">
        <v>150.14107976213563</v>
      </c>
      <c r="O175">
        <v>146.7418342193123</v>
      </c>
      <c r="P175">
        <v>133.30164211339434</v>
      </c>
      <c r="Q175">
        <v>137.09584709914634</v>
      </c>
      <c r="R175">
        <v>142.61716205993434</v>
      </c>
      <c r="S175">
        <v>141.86354792883503</v>
      </c>
      <c r="T175">
        <v>129.46463858071365</v>
      </c>
      <c r="U175">
        <v>128.28962826944189</v>
      </c>
      <c r="V175">
        <v>146.87186922429828</v>
      </c>
      <c r="W175">
        <v>148.0924634100229</v>
      </c>
      <c r="X175">
        <v>137.34649474400794</v>
      </c>
      <c r="Y175">
        <v>136.36308313408517</v>
      </c>
      <c r="Z175">
        <v>165.08323188219219</v>
      </c>
      <c r="AA175">
        <v>126.45468632882694</v>
      </c>
      <c r="AB175">
        <v>152.44198312330991</v>
      </c>
      <c r="AC175">
        <v>137.98450982477516</v>
      </c>
      <c r="AD175">
        <v>119.0711491338443</v>
      </c>
      <c r="AE175">
        <v>129.13948740361957</v>
      </c>
      <c r="AF175">
        <v>146.59365479502594</v>
      </c>
      <c r="AG175">
        <v>139.0924335331074</v>
      </c>
      <c r="AH175">
        <v>123.53766851930413</v>
      </c>
      <c r="AI175">
        <v>150.99762368237134</v>
      </c>
      <c r="AJ175">
        <v>117.79410033824388</v>
      </c>
      <c r="AK175">
        <v>147.82330527424347</v>
      </c>
      <c r="AL175">
        <v>128.26360535228741</v>
      </c>
      <c r="AM175">
        <v>112.47218299587257</v>
      </c>
      <c r="AN175">
        <v>143.6872371462523</v>
      </c>
      <c r="AO175">
        <v>132.73844888800522</v>
      </c>
      <c r="AP175">
        <v>131.35262907354627</v>
      </c>
      <c r="AQ175">
        <v>166.72195943584666</v>
      </c>
      <c r="AR175">
        <v>155.88439328467939</v>
      </c>
      <c r="AS175">
        <v>148.04269358620513</v>
      </c>
      <c r="AT175">
        <v>118.01399796723854</v>
      </c>
      <c r="AU175">
        <v>125.98359990562312</v>
      </c>
      <c r="AV175">
        <v>149.00453880301211</v>
      </c>
      <c r="AW175">
        <v>132.50791926594684</v>
      </c>
      <c r="AX175">
        <v>133.12723286190885</v>
      </c>
      <c r="AY175">
        <v>135.59950548852794</v>
      </c>
      <c r="AZ175">
        <v>136.94591689755907</v>
      </c>
      <c r="BA175">
        <v>130.90237690022332</v>
      </c>
      <c r="BB175">
        <v>134.63423829790554</v>
      </c>
      <c r="BC175">
        <v>136.73385001794668</v>
      </c>
      <c r="BD175">
        <v>126.51574070815695</v>
      </c>
      <c r="BE175">
        <v>147.51972049026517</v>
      </c>
      <c r="BF175">
        <v>155.99676135508344</v>
      </c>
      <c r="BG175">
        <v>139.32991851589759</v>
      </c>
      <c r="BH175">
        <v>143.26646169621381</v>
      </c>
      <c r="BI175">
        <v>149.84943209611811</v>
      </c>
    </row>
    <row r="176" spans="1:61" x14ac:dyDescent="0.6">
      <c r="A176" s="40" t="s">
        <v>256</v>
      </c>
      <c r="B176">
        <v>135.77483787713572</v>
      </c>
      <c r="C176">
        <v>129.34178176266141</v>
      </c>
      <c r="D176">
        <v>160.67948582104873</v>
      </c>
      <c r="E176">
        <v>146.92687546386151</v>
      </c>
      <c r="F176">
        <v>148.25444214267191</v>
      </c>
      <c r="G176">
        <v>132.7148929752293</v>
      </c>
      <c r="H176">
        <v>110.58681866899133</v>
      </c>
      <c r="I176">
        <v>163.26866262289695</v>
      </c>
      <c r="J176">
        <v>137.68194367486285</v>
      </c>
      <c r="K176">
        <v>122.16149389615748</v>
      </c>
      <c r="L176">
        <v>148.4358863356756</v>
      </c>
      <c r="M176">
        <v>145.77938418852864</v>
      </c>
      <c r="N176">
        <v>132.4864802020893</v>
      </c>
      <c r="O176">
        <v>124.76801930944202</v>
      </c>
      <c r="P176">
        <v>142.63110461371252</v>
      </c>
      <c r="Q176">
        <v>142.24305278304382</v>
      </c>
      <c r="R176">
        <v>140.81271547666984</v>
      </c>
      <c r="S176">
        <v>123.92201188532636</v>
      </c>
      <c r="T176">
        <v>153.82312358752824</v>
      </c>
      <c r="U176">
        <v>144.63209982324042</v>
      </c>
      <c r="V176">
        <v>129.89561628756928</v>
      </c>
      <c r="W176">
        <v>114.2357568872394</v>
      </c>
      <c r="X176">
        <v>136.27301360003185</v>
      </c>
      <c r="Y176">
        <v>149.99372797802789</v>
      </c>
      <c r="Z176">
        <v>138.60730905918172</v>
      </c>
      <c r="AA176">
        <v>145.08849563327385</v>
      </c>
      <c r="AB176">
        <v>152.92335138411727</v>
      </c>
      <c r="AC176">
        <v>149.92633896810003</v>
      </c>
      <c r="AD176">
        <v>160.82852471782826</v>
      </c>
      <c r="AE176">
        <v>135.29993157618446</v>
      </c>
      <c r="AF176">
        <v>127.00691332184942</v>
      </c>
      <c r="AG176">
        <v>142.9331932789064</v>
      </c>
      <c r="AH176">
        <v>144.77291006670566</v>
      </c>
      <c r="AI176">
        <v>114.75424162682611</v>
      </c>
      <c r="AJ176">
        <v>143.46479293209268</v>
      </c>
      <c r="AK176">
        <v>184.61503078043461</v>
      </c>
      <c r="AL176">
        <v>136.56779674903373</v>
      </c>
      <c r="AM176">
        <v>120.4104619367281</v>
      </c>
      <c r="AN176">
        <v>117.3250830154866</v>
      </c>
      <c r="AO176">
        <v>145.42881490825675</v>
      </c>
      <c r="AP176">
        <v>134.03984940424562</v>
      </c>
      <c r="AQ176">
        <v>128.88237779890187</v>
      </c>
      <c r="AR176">
        <v>156.54351319000125</v>
      </c>
      <c r="AS176">
        <v>144.59485601520282</v>
      </c>
      <c r="AT176">
        <v>138.89984803000698</v>
      </c>
      <c r="AU176">
        <v>159.13294465036597</v>
      </c>
      <c r="AV176">
        <v>148.158563211211</v>
      </c>
      <c r="AW176">
        <v>129.49185520966421</v>
      </c>
      <c r="AX176">
        <v>156.56344021891709</v>
      </c>
      <c r="AY176">
        <v>129.03520474111428</v>
      </c>
      <c r="AZ176">
        <v>158.70257175748702</v>
      </c>
      <c r="BA176">
        <v>151.4315936267958</v>
      </c>
      <c r="BB176">
        <v>140.90058858101838</v>
      </c>
      <c r="BC176">
        <v>111.37549609458074</v>
      </c>
      <c r="BD176">
        <v>141.30419049735065</v>
      </c>
      <c r="BE176">
        <v>151.09327978763031</v>
      </c>
      <c r="BF176">
        <v>113.33394741569646</v>
      </c>
      <c r="BG176">
        <v>152.83571702212794</v>
      </c>
      <c r="BH176">
        <v>136.06809307503863</v>
      </c>
      <c r="BI176">
        <v>148.47930561273824</v>
      </c>
    </row>
    <row r="177" spans="1:61" x14ac:dyDescent="0.6">
      <c r="A177" s="40" t="s">
        <v>257</v>
      </c>
      <c r="B177">
        <v>151.81036633776966</v>
      </c>
      <c r="C177">
        <v>153.98963842500234</v>
      </c>
      <c r="D177">
        <v>148.50181105913362</v>
      </c>
      <c r="E177">
        <v>140.71610440197401</v>
      </c>
      <c r="F177">
        <v>135.17470325069735</v>
      </c>
      <c r="G177">
        <v>172.28701199684292</v>
      </c>
      <c r="H177">
        <v>157.38719685515389</v>
      </c>
      <c r="I177">
        <v>137.47078401621548</v>
      </c>
      <c r="J177">
        <v>148.81997504318133</v>
      </c>
      <c r="K177">
        <v>144.09949745214544</v>
      </c>
      <c r="L177">
        <v>139.55282429861836</v>
      </c>
      <c r="M177">
        <v>129.33185008051805</v>
      </c>
      <c r="N177">
        <v>136.38452219794272</v>
      </c>
      <c r="O177">
        <v>120.70290541060967</v>
      </c>
      <c r="P177">
        <v>129.3032009974122</v>
      </c>
      <c r="Q177">
        <v>151.68908521928824</v>
      </c>
      <c r="R177">
        <v>135.62425511309993</v>
      </c>
      <c r="S177">
        <v>146.86362465482671</v>
      </c>
      <c r="T177">
        <v>170.88562618056312</v>
      </c>
      <c r="U177">
        <v>156.80514298338676</v>
      </c>
      <c r="V177">
        <v>144.82291863288265</v>
      </c>
      <c r="W177">
        <v>145.38647792988922</v>
      </c>
      <c r="X177">
        <v>143.32333012617892</v>
      </c>
      <c r="Y177">
        <v>157.34097633440979</v>
      </c>
      <c r="Z177">
        <v>123.52745034632972</v>
      </c>
      <c r="AA177">
        <v>115.07020918116905</v>
      </c>
      <c r="AB177">
        <v>125.81345618428895</v>
      </c>
      <c r="AC177">
        <v>147.46159468387486</v>
      </c>
      <c r="AD177">
        <v>111.82522303471342</v>
      </c>
      <c r="AE177">
        <v>154.11782715574373</v>
      </c>
      <c r="AF177">
        <v>135.7447404237173</v>
      </c>
      <c r="AG177">
        <v>141.93413608637638</v>
      </c>
      <c r="AH177">
        <v>106.64674210175872</v>
      </c>
      <c r="AI177">
        <v>155.77590875665192</v>
      </c>
      <c r="AJ177">
        <v>136.4231188793492</v>
      </c>
      <c r="AK177">
        <v>135.93388803684502</v>
      </c>
      <c r="AL177">
        <v>135.08286702318583</v>
      </c>
      <c r="AM177">
        <v>114.35939359699842</v>
      </c>
      <c r="AN177">
        <v>120.07504483818775</v>
      </c>
      <c r="AO177">
        <v>130.48631263274001</v>
      </c>
      <c r="AP177">
        <v>156.86941242648754</v>
      </c>
      <c r="AQ177">
        <v>147.65943251887802</v>
      </c>
      <c r="AR177">
        <v>146.40490508583025</v>
      </c>
      <c r="AS177">
        <v>124.65466443728656</v>
      </c>
      <c r="AT177">
        <v>133.45004436388263</v>
      </c>
      <c r="AU177">
        <v>152.93971319380216</v>
      </c>
      <c r="AV177">
        <v>138.68065071193269</v>
      </c>
      <c r="AW177">
        <v>137.48792571760714</v>
      </c>
      <c r="AX177">
        <v>130.72289039456518</v>
      </c>
      <c r="AY177">
        <v>124.83534465474077</v>
      </c>
      <c r="AZ177">
        <v>152.44790393381845</v>
      </c>
      <c r="BA177">
        <v>169.85909770056605</v>
      </c>
      <c r="BB177">
        <v>150.48104888165835</v>
      </c>
      <c r="BC177">
        <v>125.67587692075176</v>
      </c>
      <c r="BD177">
        <v>125.37617567915004</v>
      </c>
      <c r="BE177">
        <v>151.57996404496953</v>
      </c>
      <c r="BF177">
        <v>137.08193637768272</v>
      </c>
      <c r="BG177">
        <v>149.38802269654116</v>
      </c>
      <c r="BH177">
        <v>135.20602624822641</v>
      </c>
      <c r="BI177">
        <v>128.64936525630765</v>
      </c>
    </row>
    <row r="178" spans="1:61" x14ac:dyDescent="0.6">
      <c r="A178" s="40" t="s">
        <v>258</v>
      </c>
      <c r="B178">
        <v>147.69094651029445</v>
      </c>
      <c r="C178">
        <v>127.24861608631909</v>
      </c>
      <c r="D178">
        <v>143.73769136483315</v>
      </c>
      <c r="E178">
        <v>117.64200553926639</v>
      </c>
      <c r="F178">
        <v>136.88915988069493</v>
      </c>
      <c r="G178">
        <v>140.07194568449631</v>
      </c>
      <c r="H178">
        <v>131.70176589966286</v>
      </c>
      <c r="I178">
        <v>132.26933606830426</v>
      </c>
      <c r="J178">
        <v>141.53156872026739</v>
      </c>
      <c r="K178">
        <v>144.75915850681486</v>
      </c>
      <c r="L178">
        <v>114.32367774005979</v>
      </c>
      <c r="M178">
        <v>126.29039975337218</v>
      </c>
      <c r="N178">
        <v>144.40199993742863</v>
      </c>
      <c r="O178">
        <v>116.00964444852434</v>
      </c>
      <c r="P178">
        <v>146.84578264251468</v>
      </c>
      <c r="Q178">
        <v>126.25449290254619</v>
      </c>
      <c r="R178">
        <v>102.41177097242326</v>
      </c>
      <c r="S178">
        <v>128.31818185560405</v>
      </c>
      <c r="T178">
        <v>145.64030880620703</v>
      </c>
      <c r="U178">
        <v>149.26336735271616</v>
      </c>
      <c r="V178">
        <v>112.67336322390474</v>
      </c>
      <c r="W178">
        <v>150.09953859163215</v>
      </c>
      <c r="X178">
        <v>155.436608115735</v>
      </c>
      <c r="Y178">
        <v>127.66743384901201</v>
      </c>
      <c r="Z178">
        <v>128.92794575719745</v>
      </c>
      <c r="AA178">
        <v>165.71147444238886</v>
      </c>
      <c r="AB178">
        <v>113.41403751913458</v>
      </c>
      <c r="AC178">
        <v>130.14543629225227</v>
      </c>
      <c r="AD178">
        <v>148.33157184085576</v>
      </c>
      <c r="AE178">
        <v>104.0731631340459</v>
      </c>
      <c r="AF178">
        <v>134.64402673463337</v>
      </c>
      <c r="AG178">
        <v>129.50546352413949</v>
      </c>
      <c r="AH178">
        <v>143.77859588904539</v>
      </c>
      <c r="AI178">
        <v>158.04650775436312</v>
      </c>
      <c r="AJ178">
        <v>132.77769813186023</v>
      </c>
      <c r="AK178">
        <v>142.0848620958277</v>
      </c>
      <c r="AL178">
        <v>107.39925801800564</v>
      </c>
      <c r="AM178">
        <v>107.24722688365728</v>
      </c>
      <c r="AN178">
        <v>131.78106019523693</v>
      </c>
      <c r="AO178">
        <v>143.89322405378334</v>
      </c>
      <c r="AP178">
        <v>116.60038854216691</v>
      </c>
      <c r="AQ178">
        <v>164.492169465404</v>
      </c>
      <c r="AR178">
        <v>162.95161276985891</v>
      </c>
      <c r="AS178">
        <v>148.70868927147239</v>
      </c>
      <c r="AT178">
        <v>142.21206402481766</v>
      </c>
      <c r="AU178">
        <v>129.49927213895717</v>
      </c>
      <c r="AV178">
        <v>142.65898972126888</v>
      </c>
      <c r="AW178">
        <v>136.10350652498892</v>
      </c>
      <c r="AX178">
        <v>129.55238435580395</v>
      </c>
      <c r="AY178">
        <v>139.62037247011904</v>
      </c>
      <c r="AZ178">
        <v>129.32188656606013</v>
      </c>
      <c r="BA178">
        <v>142.06541255163029</v>
      </c>
      <c r="BB178">
        <v>122.40711203531828</v>
      </c>
      <c r="BC178">
        <v>128.52108102862258</v>
      </c>
      <c r="BD178">
        <v>137.76023525252822</v>
      </c>
      <c r="BE178">
        <v>145.91667696123477</v>
      </c>
      <c r="BF178">
        <v>126.19401150487829</v>
      </c>
      <c r="BG178">
        <v>149.37853666680166</v>
      </c>
      <c r="BH178">
        <v>121.1520912013948</v>
      </c>
      <c r="BI178">
        <v>147.90581463358831</v>
      </c>
    </row>
    <row r="179" spans="1:61" x14ac:dyDescent="0.6">
      <c r="A179" s="40" t="s">
        <v>259</v>
      </c>
      <c r="B179">
        <v>152.61833414598368</v>
      </c>
      <c r="C179">
        <v>133.39581801602617</v>
      </c>
      <c r="D179">
        <v>123.78885731351329</v>
      </c>
      <c r="E179">
        <v>115.31875589326955</v>
      </c>
      <c r="F179">
        <v>130.98821273643989</v>
      </c>
      <c r="G179">
        <v>136.7670511220349</v>
      </c>
      <c r="H179">
        <v>125.55364083283348</v>
      </c>
      <c r="I179">
        <v>140.7349809645093</v>
      </c>
      <c r="J179">
        <v>159.97981154697482</v>
      </c>
      <c r="K179">
        <v>130.84226157417288</v>
      </c>
      <c r="L179">
        <v>131.58422507814248</v>
      </c>
      <c r="M179">
        <v>119.36626652214909</v>
      </c>
      <c r="N179">
        <v>107.95594153506681</v>
      </c>
      <c r="O179">
        <v>133.01472154608928</v>
      </c>
      <c r="P179">
        <v>136.60744389682077</v>
      </c>
      <c r="Q179">
        <v>133.90390950490837</v>
      </c>
      <c r="R179">
        <v>156.2444167623762</v>
      </c>
      <c r="S179">
        <v>126.52567239030031</v>
      </c>
      <c r="T179">
        <v>133.60355570085812</v>
      </c>
      <c r="U179">
        <v>130.24306600101409</v>
      </c>
      <c r="V179">
        <v>134.25963562013931</v>
      </c>
      <c r="W179">
        <v>140.20484559779288</v>
      </c>
      <c r="X179">
        <v>117.72247763047926</v>
      </c>
      <c r="Y179">
        <v>144.02774741512258</v>
      </c>
      <c r="Z179">
        <v>151.55787241866346</v>
      </c>
      <c r="AA179">
        <v>124.16361915285233</v>
      </c>
      <c r="AB179">
        <v>109.46351995272562</v>
      </c>
      <c r="AC179">
        <v>146.81835910351947</v>
      </c>
      <c r="AD179">
        <v>161.64298631821293</v>
      </c>
      <c r="AE179">
        <v>104.80912624672055</v>
      </c>
      <c r="AF179">
        <v>147.99453129427275</v>
      </c>
      <c r="AG179">
        <v>137.47828052629484</v>
      </c>
      <c r="AH179">
        <v>126.34913037373917</v>
      </c>
      <c r="AI179">
        <v>146.78143361862749</v>
      </c>
      <c r="AJ179">
        <v>139.8933663998032</v>
      </c>
      <c r="AK179">
        <v>116.94707428006222</v>
      </c>
      <c r="AL179">
        <v>135.24489350430667</v>
      </c>
      <c r="AM179">
        <v>167.78286681557074</v>
      </c>
      <c r="AN179">
        <v>126.17090124450624</v>
      </c>
      <c r="AO179">
        <v>113.56320374517236</v>
      </c>
      <c r="AP179">
        <v>130.58878085331526</v>
      </c>
      <c r="AQ179">
        <v>143.86059593135724</v>
      </c>
      <c r="AR179">
        <v>119.28073309292085</v>
      </c>
      <c r="AS179">
        <v>139.31255398830399</v>
      </c>
      <c r="AT179">
        <v>152.07346041762503</v>
      </c>
      <c r="AU179">
        <v>108.27095411997288</v>
      </c>
      <c r="AV179">
        <v>142.40308974450454</v>
      </c>
      <c r="AW179">
        <v>125.60740561212879</v>
      </c>
      <c r="AX179">
        <v>130.86820491054095</v>
      </c>
      <c r="AY179">
        <v>142.56266513740411</v>
      </c>
      <c r="AZ179">
        <v>152.63628757139668</v>
      </c>
      <c r="BA179">
        <v>133.07714471494546</v>
      </c>
      <c r="BB179">
        <v>143.89080479787663</v>
      </c>
      <c r="BC179">
        <v>142.23845301358961</v>
      </c>
      <c r="BD179">
        <v>132.39614009336219</v>
      </c>
      <c r="BE179">
        <v>134.39597342340858</v>
      </c>
      <c r="BF179">
        <v>101.20265233609825</v>
      </c>
      <c r="BG179">
        <v>126.370585353754</v>
      </c>
      <c r="BH179">
        <v>141.7919411372277</v>
      </c>
      <c r="BI179">
        <v>155.52876266639214</v>
      </c>
    </row>
    <row r="180" spans="1:61" x14ac:dyDescent="0.6">
      <c r="A180" s="40" t="s">
        <v>260</v>
      </c>
      <c r="B180">
        <v>164.48478436842561</v>
      </c>
      <c r="C180">
        <v>133.96424765716074</v>
      </c>
      <c r="D180">
        <v>146.42503902479075</v>
      </c>
      <c r="E180">
        <v>138.4618672139477</v>
      </c>
      <c r="F180">
        <v>100.57670170255005</v>
      </c>
      <c r="G180">
        <v>154.68832589732483</v>
      </c>
      <c r="H180">
        <v>136.34164407022763</v>
      </c>
      <c r="I180">
        <v>121.25936610146891</v>
      </c>
      <c r="J180">
        <v>156.64620423677843</v>
      </c>
      <c r="K180">
        <v>102.34352249000221</v>
      </c>
      <c r="L180">
        <v>153.80768491496565</v>
      </c>
      <c r="M180">
        <v>149.93289642489981</v>
      </c>
      <c r="N180">
        <v>150.06640115217306</v>
      </c>
      <c r="O180">
        <v>128.96963017311646</v>
      </c>
      <c r="P180">
        <v>129.1257040114142</v>
      </c>
      <c r="Q180">
        <v>129.95525412890129</v>
      </c>
      <c r="R180">
        <v>122.00468791462481</v>
      </c>
      <c r="S180">
        <v>136.10029146121815</v>
      </c>
      <c r="T180">
        <v>154.47390342643484</v>
      </c>
      <c r="U180">
        <v>119.81182342907414</v>
      </c>
      <c r="V180">
        <v>132.20918890993926</v>
      </c>
      <c r="W180">
        <v>133.57046600987087</v>
      </c>
      <c r="X180">
        <v>149.92961769649992</v>
      </c>
      <c r="Y180">
        <v>141.58690919913352</v>
      </c>
      <c r="Z180">
        <v>139.09459813049762</v>
      </c>
      <c r="AA180">
        <v>140.57650378646213</v>
      </c>
      <c r="AB180">
        <v>149.83965957554756</v>
      </c>
      <c r="AC180">
        <v>118.13152287260164</v>
      </c>
      <c r="AD180">
        <v>120.96778210008051</v>
      </c>
      <c r="AE180">
        <v>120.08169779193122</v>
      </c>
      <c r="AF180">
        <v>136.11746499492438</v>
      </c>
      <c r="AG180">
        <v>115.02997313556261</v>
      </c>
      <c r="AH180">
        <v>154.20409272820689</v>
      </c>
      <c r="AI180">
        <v>133.10162376484368</v>
      </c>
      <c r="AJ180">
        <v>123.68823536718264</v>
      </c>
      <c r="AK180">
        <v>143.60571458865888</v>
      </c>
      <c r="AL180">
        <v>106.40659912070259</v>
      </c>
      <c r="AM180">
        <v>142.65781192563009</v>
      </c>
      <c r="AN180">
        <v>140.46154138242127</v>
      </c>
      <c r="AO180">
        <v>129.39895259961486</v>
      </c>
      <c r="AP180">
        <v>147.99889232136775</v>
      </c>
      <c r="AQ180">
        <v>143.60332716506673</v>
      </c>
      <c r="AR180">
        <v>116.78437932033557</v>
      </c>
      <c r="AS180">
        <v>139.34511844610097</v>
      </c>
      <c r="AT180">
        <v>148.54238134404295</v>
      </c>
      <c r="AU180">
        <v>131.20594576804433</v>
      </c>
      <c r="AV180">
        <v>136.29981640889309</v>
      </c>
      <c r="AW180">
        <v>151.17171461071121</v>
      </c>
      <c r="AX180">
        <v>139.5778763301787</v>
      </c>
      <c r="AY180">
        <v>153.79667093412718</v>
      </c>
      <c r="AZ180">
        <v>116.12755134166218</v>
      </c>
      <c r="BA180">
        <v>150.05481418967247</v>
      </c>
      <c r="BB180">
        <v>122.64652287313947</v>
      </c>
      <c r="BC180">
        <v>130.8552491585142</v>
      </c>
      <c r="BD180">
        <v>159.5735675485339</v>
      </c>
      <c r="BE180">
        <v>127.16244601079961</v>
      </c>
      <c r="BF180">
        <v>142.54643065697746</v>
      </c>
      <c r="BG180">
        <v>151.34440491721034</v>
      </c>
      <c r="BH180">
        <v>137.23616394173587</v>
      </c>
      <c r="BI180">
        <v>144.61222054279642</v>
      </c>
    </row>
    <row r="181" spans="1:61" x14ac:dyDescent="0.6">
      <c r="A181" s="40" t="s">
        <v>261</v>
      </c>
      <c r="B181">
        <v>132.84489614790073</v>
      </c>
      <c r="C181">
        <v>140.10925315716304</v>
      </c>
      <c r="D181">
        <v>139.787332959997</v>
      </c>
      <c r="E181">
        <v>132.25911789532984</v>
      </c>
      <c r="F181">
        <v>136.64922380968346</v>
      </c>
      <c r="G181">
        <v>150.86233634548262</v>
      </c>
      <c r="H181">
        <v>140.4991035136045</v>
      </c>
      <c r="I181">
        <v>138.06396328192204</v>
      </c>
      <c r="J181">
        <v>144.83043105911929</v>
      </c>
      <c r="K181">
        <v>155.81019215943525</v>
      </c>
      <c r="L181">
        <v>139.26044448936591</v>
      </c>
      <c r="M181">
        <v>156.32460236275801</v>
      </c>
      <c r="N181">
        <v>127.12265561759705</v>
      </c>
      <c r="O181">
        <v>143.07172751188045</v>
      </c>
      <c r="P181">
        <v>115.82998286513612</v>
      </c>
      <c r="Q181">
        <v>144.23258835932938</v>
      </c>
      <c r="R181">
        <v>126.80414147808915</v>
      </c>
      <c r="S181">
        <v>119.98798345786054</v>
      </c>
      <c r="T181">
        <v>123.46948370151222</v>
      </c>
      <c r="U181">
        <v>163.8379517365247</v>
      </c>
      <c r="V181">
        <v>106.09591573057696</v>
      </c>
      <c r="W181">
        <v>156.37747583724558</v>
      </c>
      <c r="X181">
        <v>134.40359726274619</v>
      </c>
      <c r="Y181">
        <v>150.89034878229722</v>
      </c>
      <c r="Z181">
        <v>136.21402832114836</v>
      </c>
      <c r="AA181">
        <v>130.59473349613836</v>
      </c>
      <c r="AB181">
        <v>150.21614035987295</v>
      </c>
      <c r="AC181">
        <v>145.12903408586862</v>
      </c>
      <c r="AD181">
        <v>146.35529442358529</v>
      </c>
      <c r="AE181">
        <v>129.98562215699349</v>
      </c>
      <c r="AF181">
        <v>155.8286867341958</v>
      </c>
      <c r="AG181">
        <v>118.01399796723854</v>
      </c>
      <c r="AH181">
        <v>140.6706478567794</v>
      </c>
      <c r="AI181">
        <v>134.09787971369224</v>
      </c>
      <c r="AJ181">
        <v>153.71775862632785</v>
      </c>
      <c r="AK181">
        <v>128.47470134630566</v>
      </c>
      <c r="AL181">
        <v>144.89565547165694</v>
      </c>
      <c r="AM181">
        <v>124.75547737750458</v>
      </c>
      <c r="AN181">
        <v>169.72591129643843</v>
      </c>
      <c r="AO181">
        <v>135.81031499171513</v>
      </c>
      <c r="AP181">
        <v>125.84732576698298</v>
      </c>
      <c r="AQ181">
        <v>139.14441570278723</v>
      </c>
      <c r="AR181">
        <v>156.67205207620282</v>
      </c>
      <c r="AS181">
        <v>141.66607616544934</v>
      </c>
      <c r="AT181">
        <v>142.10774952999782</v>
      </c>
      <c r="AU181">
        <v>122.7511875234195</v>
      </c>
      <c r="AV181">
        <v>138.45970261655748</v>
      </c>
      <c r="AW181">
        <v>133.92146502638934</v>
      </c>
      <c r="AX181">
        <v>148.45982423622627</v>
      </c>
      <c r="AY181">
        <v>153.987410162983</v>
      </c>
      <c r="AZ181">
        <v>145.93506012289436</v>
      </c>
      <c r="BA181">
        <v>147.29804025165504</v>
      </c>
      <c r="BB181">
        <v>136.35880168777658</v>
      </c>
      <c r="BC181">
        <v>147.19725914375158</v>
      </c>
      <c r="BD181">
        <v>141.63325704913586</v>
      </c>
      <c r="BE181">
        <v>134.30001491116127</v>
      </c>
      <c r="BF181">
        <v>148.03392378354329</v>
      </c>
      <c r="BG181">
        <v>129.75394657161087</v>
      </c>
      <c r="BH181">
        <v>161.06440216873307</v>
      </c>
      <c r="BI181">
        <v>150.66784090350848</v>
      </c>
    </row>
    <row r="182" spans="1:61" x14ac:dyDescent="0.6">
      <c r="A182" s="40" t="s">
        <v>262</v>
      </c>
      <c r="B182">
        <v>147.49702404998243</v>
      </c>
      <c r="C182">
        <v>134.8165578795597</v>
      </c>
      <c r="D182">
        <v>156.6004293684382</v>
      </c>
      <c r="E182">
        <v>149.84452991967555</v>
      </c>
      <c r="F182">
        <v>128.37910890567582</v>
      </c>
      <c r="G182">
        <v>133.6509699333983</v>
      </c>
      <c r="H182">
        <v>126.81671524234116</v>
      </c>
      <c r="I182">
        <v>136.57422687657527</v>
      </c>
      <c r="J182">
        <v>142.66596099815797</v>
      </c>
      <c r="K182">
        <v>133.75447270419681</v>
      </c>
      <c r="L182">
        <v>144.71672603150364</v>
      </c>
      <c r="M182">
        <v>142.3385338105727</v>
      </c>
      <c r="N182">
        <v>129.19584651655168</v>
      </c>
      <c r="O182">
        <v>138.51139829540625</v>
      </c>
      <c r="P182">
        <v>119.88669303292409</v>
      </c>
      <c r="Q182">
        <v>131.59576429217122</v>
      </c>
      <c r="R182">
        <v>137.01445187081117</v>
      </c>
      <c r="S182">
        <v>152.21186732134083</v>
      </c>
      <c r="T182">
        <v>140.30166358253337</v>
      </c>
      <c r="U182">
        <v>144.07516164766275</v>
      </c>
      <c r="V182">
        <v>148.12915015255567</v>
      </c>
      <c r="W182">
        <v>166.73227310576476</v>
      </c>
      <c r="X182">
        <v>136.69956661516335</v>
      </c>
      <c r="Y182">
        <v>140.28843725583283</v>
      </c>
      <c r="Z182">
        <v>122.5684063732042</v>
      </c>
      <c r="AA182">
        <v>123.22306975448737</v>
      </c>
      <c r="AB182">
        <v>146.19392050491297</v>
      </c>
      <c r="AC182">
        <v>141.52817857876653</v>
      </c>
      <c r="AD182">
        <v>123.84392721770564</v>
      </c>
      <c r="AE182">
        <v>126.04188487358624</v>
      </c>
      <c r="AF182">
        <v>145.77024831424933</v>
      </c>
      <c r="AG182">
        <v>142.16386990057072</v>
      </c>
      <c r="AH182">
        <v>149.71459041163325</v>
      </c>
      <c r="AI182">
        <v>126.30189121892909</v>
      </c>
      <c r="AJ182">
        <v>150.119465620548</v>
      </c>
      <c r="AK182">
        <v>128.67368514463305</v>
      </c>
      <c r="AL182">
        <v>137.66908341977978</v>
      </c>
      <c r="AM182">
        <v>132.86504600301851</v>
      </c>
      <c r="AN182">
        <v>132.66100086667575</v>
      </c>
      <c r="AO182">
        <v>107.14409018447623</v>
      </c>
      <c r="AP182">
        <v>139.57243300438859</v>
      </c>
      <c r="AQ182">
        <v>167.27507773367688</v>
      </c>
      <c r="AR182">
        <v>137.89004743131227</v>
      </c>
      <c r="AS182">
        <v>107.6545531807933</v>
      </c>
      <c r="AT182">
        <v>132.25572775382898</v>
      </c>
      <c r="AU182">
        <v>149.96902610192774</v>
      </c>
      <c r="AV182">
        <v>136.59136857796693</v>
      </c>
      <c r="AW182">
        <v>128.35709686015616</v>
      </c>
      <c r="AX182">
        <v>136.31697402644204</v>
      </c>
      <c r="AY182">
        <v>112.46218764910009</v>
      </c>
      <c r="AZ182">
        <v>145.02279373601777</v>
      </c>
      <c r="BA182">
        <v>129.63368408719543</v>
      </c>
      <c r="BB182">
        <v>124.17663856950821</v>
      </c>
      <c r="BC182">
        <v>146.35262050916208</v>
      </c>
      <c r="BD182">
        <v>141.62988282379229</v>
      </c>
      <c r="BE182">
        <v>117.68370587134268</v>
      </c>
      <c r="BF182">
        <v>131.70981947524706</v>
      </c>
      <c r="BG182">
        <v>132.09888993998175</v>
      </c>
      <c r="BH182">
        <v>127.25953457021387</v>
      </c>
      <c r="BI182">
        <v>128.86335799095104</v>
      </c>
    </row>
    <row r="183" spans="1:61" x14ac:dyDescent="0.6">
      <c r="A183" s="40" t="s">
        <v>263</v>
      </c>
      <c r="B183">
        <v>133.47878894393216</v>
      </c>
      <c r="C183">
        <v>113.83275978488382</v>
      </c>
      <c r="D183">
        <v>135.7447404237173</v>
      </c>
      <c r="E183">
        <v>136.27944372757338</v>
      </c>
      <c r="F183">
        <v>121.01104221557034</v>
      </c>
      <c r="G183">
        <v>124.08187376905698</v>
      </c>
      <c r="H183">
        <v>130.81510860985145</v>
      </c>
      <c r="I183">
        <v>140.75162926502526</v>
      </c>
      <c r="J183">
        <v>122.41080458380748</v>
      </c>
      <c r="K183">
        <v>126.0753088038764</v>
      </c>
      <c r="L183">
        <v>164.37528120633215</v>
      </c>
      <c r="M183">
        <v>121.724181558704</v>
      </c>
      <c r="N183">
        <v>152.71851043991046</v>
      </c>
      <c r="O183">
        <v>159.32565748272464</v>
      </c>
      <c r="P183">
        <v>141.07681227443391</v>
      </c>
      <c r="Q183">
        <v>129.52274847094668</v>
      </c>
      <c r="R183">
        <v>138.17033096103114</v>
      </c>
      <c r="S183">
        <v>133.37589098711032</v>
      </c>
      <c r="T183">
        <v>130.08621227100957</v>
      </c>
      <c r="U183">
        <v>152.29135261080228</v>
      </c>
      <c r="V183">
        <v>133.64656115783146</v>
      </c>
      <c r="W183">
        <v>136.02729996392736</v>
      </c>
      <c r="X183">
        <v>149.52646143257152</v>
      </c>
      <c r="Y183">
        <v>147.49702404998243</v>
      </c>
      <c r="Z183">
        <v>140.41298118655686</v>
      </c>
      <c r="AA183">
        <v>139.18668901652563</v>
      </c>
      <c r="AB183">
        <v>128.09511691131047</v>
      </c>
      <c r="AC183">
        <v>123.25257831008639</v>
      </c>
      <c r="AD183">
        <v>139.56372686635586</v>
      </c>
      <c r="AE183">
        <v>123.01119386876235</v>
      </c>
      <c r="AF183">
        <v>101.6615469828248</v>
      </c>
      <c r="AG183">
        <v>176.07887730747461</v>
      </c>
      <c r="AH183">
        <v>153.32243311178172</v>
      </c>
      <c r="AI183">
        <v>149.37061042047571</v>
      </c>
      <c r="AJ183">
        <v>131.89683432329912</v>
      </c>
      <c r="AK183">
        <v>161.32663677609526</v>
      </c>
      <c r="AL183">
        <v>119.04682924551889</v>
      </c>
      <c r="AM183">
        <v>131.72707258973969</v>
      </c>
      <c r="AN183">
        <v>138.2670852811425</v>
      </c>
      <c r="AO183">
        <v>146.10375547391595</v>
      </c>
      <c r="AP183">
        <v>140.8872349250596</v>
      </c>
      <c r="AQ183">
        <v>148.90585862786975</v>
      </c>
      <c r="AR183">
        <v>140.02040916722035</v>
      </c>
      <c r="AS183">
        <v>133.92475967094651</v>
      </c>
      <c r="AT183">
        <v>119.88895312725799</v>
      </c>
      <c r="AU183">
        <v>151.15385668224189</v>
      </c>
      <c r="AV183">
        <v>139.08484152608435</v>
      </c>
      <c r="AW183">
        <v>168.40066837659106</v>
      </c>
      <c r="AX183">
        <v>137.94370079750661</v>
      </c>
      <c r="AY183">
        <v>129.51657300192164</v>
      </c>
      <c r="AZ183">
        <v>146.1011133918073</v>
      </c>
      <c r="BA183">
        <v>154.11104687274201</v>
      </c>
      <c r="BB183">
        <v>127.71152160468046</v>
      </c>
      <c r="BC183">
        <v>136.03267962508835</v>
      </c>
      <c r="BD183">
        <v>124.99546119698789</v>
      </c>
      <c r="BE183">
        <v>134.83607108838623</v>
      </c>
      <c r="BF183">
        <v>130.27914792957017</v>
      </c>
      <c r="BG183">
        <v>150.74220119032543</v>
      </c>
      <c r="BH183">
        <v>133.66088569938438</v>
      </c>
      <c r="BI183">
        <v>111.25446963461582</v>
      </c>
    </row>
    <row r="184" spans="1:61" x14ac:dyDescent="0.6">
      <c r="A184" s="40" t="s">
        <v>264</v>
      </c>
      <c r="B184">
        <v>135.37435552763054</v>
      </c>
      <c r="C184">
        <v>152.84994606673717</v>
      </c>
      <c r="D184">
        <v>130.34276481022243</v>
      </c>
      <c r="E184">
        <v>123.69326487288345</v>
      </c>
      <c r="F184">
        <v>143.33638137514936</v>
      </c>
      <c r="G184">
        <v>138.71409055838012</v>
      </c>
      <c r="H184">
        <v>138.13593614514684</v>
      </c>
      <c r="I184">
        <v>165.6590147879906</v>
      </c>
      <c r="J184">
        <v>129.4299572739983</v>
      </c>
      <c r="K184">
        <v>130.73116679635132</v>
      </c>
      <c r="L184">
        <v>161.15404196653981</v>
      </c>
      <c r="M184">
        <v>133.45004436388263</v>
      </c>
      <c r="N184">
        <v>103.70467226067558</v>
      </c>
      <c r="O184">
        <v>115.84004187653773</v>
      </c>
      <c r="P184">
        <v>143.52562448522076</v>
      </c>
      <c r="Q184">
        <v>143.77619254929596</v>
      </c>
      <c r="R184">
        <v>107.86324583506212</v>
      </c>
      <c r="S184">
        <v>147.34301931213122</v>
      </c>
      <c r="T184">
        <v>131.52068777827662</v>
      </c>
      <c r="U184">
        <v>132.54283931502141</v>
      </c>
      <c r="V184">
        <v>146.21784248930635</v>
      </c>
      <c r="W184">
        <v>139.77749677479733</v>
      </c>
      <c r="X184">
        <v>151.70955339755164</v>
      </c>
      <c r="Y184">
        <v>132.96114776068134</v>
      </c>
      <c r="Z184">
        <v>123.08335772587452</v>
      </c>
      <c r="AA184">
        <v>153.82751644693781</v>
      </c>
      <c r="AB184">
        <v>139.64653863268904</v>
      </c>
      <c r="AC184">
        <v>133.45335492459708</v>
      </c>
      <c r="AD184">
        <v>128.56733338168124</v>
      </c>
      <c r="AE184">
        <v>106.59046256961301</v>
      </c>
      <c r="AF184">
        <v>166.27834430010989</v>
      </c>
      <c r="AG184">
        <v>124.03259734611493</v>
      </c>
      <c r="AH184">
        <v>148.54538949776907</v>
      </c>
      <c r="AI184">
        <v>131.71787305083126</v>
      </c>
      <c r="AJ184">
        <v>152.71446773596108</v>
      </c>
      <c r="AK184">
        <v>164.79292117338628</v>
      </c>
      <c r="AL184">
        <v>137.52115865400992</v>
      </c>
      <c r="AM184">
        <v>131.07266386697302</v>
      </c>
      <c r="AN184">
        <v>105.25910784536973</v>
      </c>
      <c r="AO184">
        <v>145.19631168269552</v>
      </c>
      <c r="AP184">
        <v>134.29237515566638</v>
      </c>
      <c r="AQ184">
        <v>125.73222011752659</v>
      </c>
      <c r="AR184">
        <v>137.4429148248164</v>
      </c>
      <c r="AS184">
        <v>116.75095539004542</v>
      </c>
      <c r="AT184">
        <v>119.87536072894</v>
      </c>
      <c r="AU184">
        <v>162.29981429688632</v>
      </c>
      <c r="AV184">
        <v>141.72046167487861</v>
      </c>
      <c r="AW184">
        <v>117.34233612997923</v>
      </c>
      <c r="AX184">
        <v>135.94892880547559</v>
      </c>
      <c r="AY184">
        <v>131.26423073600745</v>
      </c>
      <c r="AZ184">
        <v>132.54172518401174</v>
      </c>
      <c r="BA184">
        <v>137.87930402514758</v>
      </c>
      <c r="BB184">
        <v>127.12128682807088</v>
      </c>
      <c r="BC184">
        <v>131.04455593321472</v>
      </c>
      <c r="BD184">
        <v>141.30980890087085</v>
      </c>
      <c r="BE184">
        <v>143.31976490694797</v>
      </c>
      <c r="BF184">
        <v>134.0420458339504</v>
      </c>
      <c r="BG184">
        <v>117.96822309889831</v>
      </c>
      <c r="BH184">
        <v>116.74178768345155</v>
      </c>
      <c r="BI184">
        <v>138.52971779243671</v>
      </c>
    </row>
    <row r="185" spans="1:61" x14ac:dyDescent="0.6">
      <c r="A185" s="40" t="s">
        <v>265</v>
      </c>
      <c r="B185">
        <v>115.4667761559831</v>
      </c>
      <c r="C185">
        <v>139.47773186856648</v>
      </c>
      <c r="D185">
        <v>149.75021077162819</v>
      </c>
      <c r="E185">
        <v>132.00084641113062</v>
      </c>
      <c r="F185">
        <v>138.84149939741474</v>
      </c>
      <c r="G185">
        <v>168.69912815792486</v>
      </c>
      <c r="H185">
        <v>146.86909981293138</v>
      </c>
      <c r="I185">
        <v>132.35541064688005</v>
      </c>
      <c r="J185">
        <v>147.81464688468259</v>
      </c>
      <c r="K185">
        <v>128.84433818300022</v>
      </c>
      <c r="L185">
        <v>145.40314214656246</v>
      </c>
      <c r="M185">
        <v>142.11919324708288</v>
      </c>
      <c r="N185">
        <v>131.83956798940198</v>
      </c>
      <c r="O185">
        <v>142.20631829203921</v>
      </c>
      <c r="P185">
        <v>137.88253500507562</v>
      </c>
      <c r="Q185">
        <v>112.68787875934504</v>
      </c>
      <c r="R185">
        <v>131.04805748781655</v>
      </c>
      <c r="S185">
        <v>136.63851223583333</v>
      </c>
      <c r="T185">
        <v>145.3544546214398</v>
      </c>
      <c r="U185">
        <v>95.694388624280691</v>
      </c>
      <c r="V185">
        <v>136.94056906871265</v>
      </c>
      <c r="W185">
        <v>144.61594492360018</v>
      </c>
      <c r="X185">
        <v>134.96171323396266</v>
      </c>
      <c r="Y185">
        <v>129.01629634626443</v>
      </c>
      <c r="Z185">
        <v>145.24975813884521</v>
      </c>
      <c r="AA185">
        <v>143.89322405378334</v>
      </c>
      <c r="AB185">
        <v>157.45862856903113</v>
      </c>
      <c r="AC185">
        <v>131.71787305083126</v>
      </c>
      <c r="AD185">
        <v>135.93816948315362</v>
      </c>
      <c r="AE185">
        <v>167.43220203835517</v>
      </c>
      <c r="AF185">
        <v>126.19834069965873</v>
      </c>
      <c r="AG185">
        <v>138.27784460346447</v>
      </c>
      <c r="AH185">
        <v>157.60932274616789</v>
      </c>
      <c r="AI185">
        <v>103.15435520652682</v>
      </c>
      <c r="AJ185">
        <v>142.4492625167768</v>
      </c>
      <c r="AK185">
        <v>141.61743638879852</v>
      </c>
      <c r="AL185">
        <v>150.73007307847729</v>
      </c>
      <c r="AM185">
        <v>144.02895704307593</v>
      </c>
      <c r="AN185">
        <v>136.7391978467931</v>
      </c>
      <c r="AO185">
        <v>118.1765974300215</v>
      </c>
      <c r="AP185">
        <v>137.26723228074843</v>
      </c>
      <c r="AQ185">
        <v>137.66371967477608</v>
      </c>
      <c r="AR185">
        <v>137.37971176425344</v>
      </c>
      <c r="AS185">
        <v>136.5281496012467</v>
      </c>
      <c r="AT185">
        <v>120.45143012556946</v>
      </c>
      <c r="AU185">
        <v>148.97671736008488</v>
      </c>
      <c r="AV185">
        <v>145.41211885926896</v>
      </c>
      <c r="AW185">
        <v>131.95744305022527</v>
      </c>
      <c r="AX185">
        <v>146.85538008535514</v>
      </c>
      <c r="AY185">
        <v>142.82790789849241</v>
      </c>
      <c r="AZ185">
        <v>122.1915117687895</v>
      </c>
      <c r="BA185">
        <v>121.67748355324147</v>
      </c>
      <c r="BB185">
        <v>129.38033069559606</v>
      </c>
      <c r="BC185">
        <v>138.69250824910705</v>
      </c>
      <c r="BD185">
        <v>146.71729150478495</v>
      </c>
      <c r="BE185">
        <v>128.87857383731171</v>
      </c>
      <c r="BF185">
        <v>138.97769395526848</v>
      </c>
      <c r="BG185">
        <v>148.420956980146</v>
      </c>
      <c r="BH185">
        <v>139.25611529458547</v>
      </c>
      <c r="BI185">
        <v>129.86149204635876</v>
      </c>
    </row>
    <row r="186" spans="1:61" x14ac:dyDescent="0.6">
      <c r="A186" s="40" t="s">
        <v>266</v>
      </c>
      <c r="B186">
        <v>157.06785507546738</v>
      </c>
      <c r="C186">
        <v>107.74075508862734</v>
      </c>
      <c r="D186">
        <v>159.69618562422693</v>
      </c>
      <c r="E186">
        <v>150.19608600169886</v>
      </c>
      <c r="F186">
        <v>147.8334279502742</v>
      </c>
      <c r="G186">
        <v>152.38700871606125</v>
      </c>
      <c r="H186">
        <v>120.59486653498607</v>
      </c>
      <c r="I186">
        <v>130.08379301510286</v>
      </c>
      <c r="J186">
        <v>156.29964582814137</v>
      </c>
      <c r="K186">
        <v>155.89505711005768</v>
      </c>
      <c r="L186">
        <v>165.35266059264541</v>
      </c>
      <c r="M186">
        <v>142.51749508304056</v>
      </c>
      <c r="N186">
        <v>133.12834699291852</v>
      </c>
      <c r="O186">
        <v>126.26598436810309</v>
      </c>
      <c r="P186">
        <v>119.76394762797281</v>
      </c>
      <c r="Q186">
        <v>128.63914708333323</v>
      </c>
      <c r="R186">
        <v>154.35548721626401</v>
      </c>
      <c r="S186">
        <v>133.13947238685796</v>
      </c>
      <c r="T186">
        <v>127.65540123410756</v>
      </c>
      <c r="U186">
        <v>152.60636519570835</v>
      </c>
      <c r="V186">
        <v>120.19451151473913</v>
      </c>
      <c r="W186">
        <v>138.1123165677418</v>
      </c>
      <c r="X186">
        <v>168.30848199361935</v>
      </c>
      <c r="Y186">
        <v>135.38514668226708</v>
      </c>
      <c r="Z186">
        <v>125.24260728724767</v>
      </c>
      <c r="AA186">
        <v>117.06291207275353</v>
      </c>
      <c r="AB186">
        <v>157.74320946121588</v>
      </c>
      <c r="AC186">
        <v>157.1038255909225</v>
      </c>
      <c r="AD186">
        <v>147.06921365842572</v>
      </c>
      <c r="AE186">
        <v>150.46064436802408</v>
      </c>
      <c r="AF186">
        <v>126.39485749360756</v>
      </c>
      <c r="AG186">
        <v>144.09098230800009</v>
      </c>
      <c r="AH186">
        <v>138.38542191052693</v>
      </c>
      <c r="AI186">
        <v>122.87823029083665</v>
      </c>
      <c r="AJ186">
        <v>140.39975485985633</v>
      </c>
      <c r="AK186">
        <v>142.21550191479037</v>
      </c>
      <c r="AL186">
        <v>123.95511749247089</v>
      </c>
      <c r="AM186">
        <v>144.61346200306434</v>
      </c>
      <c r="AN186">
        <v>147.5055232779705</v>
      </c>
      <c r="AO186">
        <v>106.00958649348468</v>
      </c>
      <c r="AP186">
        <v>125.92365965730278</v>
      </c>
      <c r="AQ186">
        <v>141.41436213804991</v>
      </c>
      <c r="AR186">
        <v>138.2025770956825</v>
      </c>
      <c r="AS186">
        <v>132.04420202356414</v>
      </c>
      <c r="AT186">
        <v>147.82330527424347</v>
      </c>
      <c r="AU186">
        <v>140.13890495817759</v>
      </c>
      <c r="AV186">
        <v>123.61228346463758</v>
      </c>
      <c r="AW186">
        <v>130.15871036742465</v>
      </c>
      <c r="AX186">
        <v>106.90012732567266</v>
      </c>
      <c r="AY186">
        <v>142.1363667807891</v>
      </c>
      <c r="AZ186">
        <v>142.28212694916874</v>
      </c>
      <c r="BA186">
        <v>124.50387476320611</v>
      </c>
      <c r="BB186">
        <v>148.36429546022555</v>
      </c>
      <c r="BC186">
        <v>124.38539488840615</v>
      </c>
      <c r="BD186">
        <v>127.62727738419198</v>
      </c>
      <c r="BE186">
        <v>125.33835888945032</v>
      </c>
      <c r="BF186">
        <v>145.27016265247948</v>
      </c>
      <c r="BG186">
        <v>112.06956788129173</v>
      </c>
      <c r="BH186">
        <v>167.65197233809158</v>
      </c>
      <c r="BI186">
        <v>133.65647692381754</v>
      </c>
    </row>
    <row r="187" spans="1:61" x14ac:dyDescent="0.6">
      <c r="A187" s="40" t="s">
        <v>267</v>
      </c>
      <c r="B187">
        <v>109.21471858210862</v>
      </c>
      <c r="C187">
        <v>108.86863765818998</v>
      </c>
      <c r="D187">
        <v>137.38399321056204</v>
      </c>
      <c r="E187">
        <v>162.11563252483029</v>
      </c>
      <c r="F187">
        <v>126.74401023588143</v>
      </c>
      <c r="G187">
        <v>155.02899532776792</v>
      </c>
      <c r="H187">
        <v>155.93239641503897</v>
      </c>
      <c r="I187">
        <v>96.737469907850027</v>
      </c>
      <c r="J187">
        <v>130.92945028375834</v>
      </c>
      <c r="K187">
        <v>121.52452928177081</v>
      </c>
      <c r="L187">
        <v>115.61237716278993</v>
      </c>
      <c r="M187">
        <v>141.55302370028221</v>
      </c>
      <c r="N187">
        <v>130.15025888790842</v>
      </c>
      <c r="O187">
        <v>131.15456841234118</v>
      </c>
      <c r="P187">
        <v>153.6220070241252</v>
      </c>
      <c r="Q187">
        <v>129.49556367431069</v>
      </c>
      <c r="R187">
        <v>143.59973011352122</v>
      </c>
      <c r="S187">
        <v>151.62055024603615</v>
      </c>
      <c r="T187">
        <v>127.41446244518738</v>
      </c>
      <c r="U187">
        <v>124.38698650413426</v>
      </c>
      <c r="V187">
        <v>166.7117730951868</v>
      </c>
      <c r="W187">
        <v>130.68733369919937</v>
      </c>
      <c r="X187">
        <v>152.10984475316945</v>
      </c>
      <c r="Y187">
        <v>145.02026306701009</v>
      </c>
      <c r="Z187">
        <v>150.57842393190367</v>
      </c>
      <c r="AA187">
        <v>145.67662947712233</v>
      </c>
      <c r="AB187">
        <v>151.17887688148767</v>
      </c>
      <c r="AC187">
        <v>155.98600203276146</v>
      </c>
      <c r="AD187">
        <v>137.62942035583546</v>
      </c>
      <c r="AE187">
        <v>144.48711954656756</v>
      </c>
      <c r="AF187">
        <v>131.49062215717277</v>
      </c>
      <c r="AG187">
        <v>144.18977389624342</v>
      </c>
      <c r="AH187">
        <v>143.12943949818145</v>
      </c>
      <c r="AI187">
        <v>140.95740926251165</v>
      </c>
      <c r="AJ187">
        <v>157.84647348965518</v>
      </c>
      <c r="AK187">
        <v>150.94653281749925</v>
      </c>
      <c r="AL187">
        <v>116.76005943201017</v>
      </c>
      <c r="AM187">
        <v>129.02008439169731</v>
      </c>
      <c r="AN187">
        <v>113.67544448631816</v>
      </c>
      <c r="AO187">
        <v>143.92588400852401</v>
      </c>
      <c r="AP187">
        <v>120.78904365381459</v>
      </c>
      <c r="AQ187">
        <v>147.69810878107091</v>
      </c>
      <c r="AR187">
        <v>131.59576429217122</v>
      </c>
      <c r="AS187">
        <v>130.60542915383121</v>
      </c>
      <c r="AT187">
        <v>159.53040292998776</v>
      </c>
      <c r="AU187">
        <v>118.64465978334192</v>
      </c>
      <c r="AV187">
        <v>122.62841028615367</v>
      </c>
      <c r="AW187">
        <v>130.40026988647878</v>
      </c>
      <c r="AX187">
        <v>146.73635906120762</v>
      </c>
      <c r="AY187">
        <v>128.58659193199128</v>
      </c>
      <c r="AZ187">
        <v>148.8935713544488</v>
      </c>
      <c r="BA187">
        <v>146.68732138062478</v>
      </c>
      <c r="BB187">
        <v>135.0601546667458</v>
      </c>
      <c r="BC187">
        <v>145.92718162504025</v>
      </c>
      <c r="BD187">
        <v>127.39007889223285</v>
      </c>
      <c r="BE187">
        <v>142.09514393343125</v>
      </c>
      <c r="BF187">
        <v>159.21933755208738</v>
      </c>
      <c r="BG187">
        <v>130.56379248638405</v>
      </c>
      <c r="BH187">
        <v>139.77202161669265</v>
      </c>
      <c r="BI187">
        <v>133.30496859026607</v>
      </c>
    </row>
    <row r="188" spans="1:61" x14ac:dyDescent="0.6">
      <c r="A188" s="40" t="s">
        <v>268</v>
      </c>
      <c r="B188">
        <v>133.49425944880932</v>
      </c>
      <c r="C188">
        <v>153.5507026395062</v>
      </c>
      <c r="D188">
        <v>151.32272711099358</v>
      </c>
      <c r="E188">
        <v>138.73998614627635</v>
      </c>
      <c r="F188">
        <v>143.99496013112366</v>
      </c>
      <c r="G188">
        <v>153.27815436222591</v>
      </c>
      <c r="H188">
        <v>155.03389750421047</v>
      </c>
      <c r="I188">
        <v>130.89177673947415</v>
      </c>
      <c r="J188">
        <v>129.44977288981318</v>
      </c>
      <c r="K188">
        <v>152.77698640176095</v>
      </c>
      <c r="L188">
        <v>139.2138101485325</v>
      </c>
      <c r="M188">
        <v>128.89883510553045</v>
      </c>
      <c r="N188">
        <v>117.21233295730781</v>
      </c>
      <c r="O188">
        <v>129.55360989991459</v>
      </c>
      <c r="P188">
        <v>154.83921106834896</v>
      </c>
      <c r="Q188">
        <v>138.94200993064442</v>
      </c>
      <c r="R188">
        <v>103.83021890930831</v>
      </c>
      <c r="S188">
        <v>135.79097686061868</v>
      </c>
      <c r="T188">
        <v>153.40300069993827</v>
      </c>
      <c r="U188">
        <v>116.70206095487811</v>
      </c>
      <c r="V188">
        <v>130.6363064989564</v>
      </c>
      <c r="W188">
        <v>122.44212758133654</v>
      </c>
      <c r="X188">
        <v>125.37617567915004</v>
      </c>
      <c r="Y188">
        <v>123.92863300675526</v>
      </c>
      <c r="Z188">
        <v>125.62230313534383</v>
      </c>
      <c r="AA188">
        <v>144.69804046285572</v>
      </c>
      <c r="AB188">
        <v>139.41249153987155</v>
      </c>
      <c r="AC188">
        <v>157.29793904512189</v>
      </c>
      <c r="AD188">
        <v>136.2462107911706</v>
      </c>
      <c r="AE188">
        <v>121.39761384361191</v>
      </c>
      <c r="AF188">
        <v>123.79554209957132</v>
      </c>
      <c r="AG188">
        <v>146.26046595850494</v>
      </c>
      <c r="AH188">
        <v>131.34565779665718</v>
      </c>
      <c r="AI188">
        <v>155.61394594016019</v>
      </c>
      <c r="AJ188">
        <v>145.3224949776195</v>
      </c>
      <c r="AK188">
        <v>136.99302872311091</v>
      </c>
      <c r="AL188">
        <v>145.86297584656859</v>
      </c>
      <c r="AM188">
        <v>121.27547325263731</v>
      </c>
      <c r="AN188">
        <v>145.99157839739928</v>
      </c>
      <c r="AO188">
        <v>145.3544546214398</v>
      </c>
      <c r="AP188">
        <v>128.79859514697455</v>
      </c>
      <c r="AQ188">
        <v>146.589580258762</v>
      </c>
      <c r="AR188">
        <v>134.23561813880224</v>
      </c>
      <c r="AS188">
        <v>121.3776549823815</v>
      </c>
      <c r="AT188">
        <v>132.87064849038143</v>
      </c>
      <c r="AU188">
        <v>132.9622778078483</v>
      </c>
      <c r="AV188">
        <v>153.60901943978388</v>
      </c>
      <c r="AW188">
        <v>114.60151018155739</v>
      </c>
      <c r="AX188">
        <v>138.74323304236168</v>
      </c>
      <c r="AY188">
        <v>138.86526222023531</v>
      </c>
      <c r="AZ188">
        <v>101.00198142509907</v>
      </c>
      <c r="BA188">
        <v>167.66394128836691</v>
      </c>
      <c r="BB188">
        <v>132.00084641113062</v>
      </c>
      <c r="BC188">
        <v>148.93816842715023</v>
      </c>
      <c r="BD188">
        <v>145.30205863167066</v>
      </c>
      <c r="BE188">
        <v>152.9049523063004</v>
      </c>
      <c r="BF188">
        <v>126.93357166909846</v>
      </c>
      <c r="BG188">
        <v>140.49467882188037</v>
      </c>
      <c r="BH188">
        <v>172.54981958586723</v>
      </c>
      <c r="BI188">
        <v>130.2635182631202</v>
      </c>
    </row>
    <row r="189" spans="1:61" x14ac:dyDescent="0.6">
      <c r="A189" s="40" t="s">
        <v>269</v>
      </c>
      <c r="B189">
        <v>135.32043158676242</v>
      </c>
      <c r="C189">
        <v>132.33844402321847</v>
      </c>
      <c r="D189">
        <v>127.67411863507004</v>
      </c>
      <c r="E189">
        <v>131.09023530461127</v>
      </c>
      <c r="F189">
        <v>135.98865553404903</v>
      </c>
      <c r="G189">
        <v>142.47815034224186</v>
      </c>
      <c r="H189">
        <v>141.38173401562381</v>
      </c>
      <c r="I189">
        <v>152.30691861262312</v>
      </c>
      <c r="J189">
        <v>119.69060597522184</v>
      </c>
      <c r="K189">
        <v>144.82793222242617</v>
      </c>
      <c r="L189">
        <v>143.3162156038743</v>
      </c>
      <c r="M189">
        <v>140.1839476832829</v>
      </c>
      <c r="N189">
        <v>139.39509517996339</v>
      </c>
      <c r="O189">
        <v>139.11842461794731</v>
      </c>
      <c r="P189">
        <v>174.16791979968548</v>
      </c>
      <c r="Q189">
        <v>132.65199232165469</v>
      </c>
      <c r="R189">
        <v>153.53994331718422</v>
      </c>
      <c r="S189">
        <v>147.29103714245139</v>
      </c>
      <c r="T189">
        <v>132.67897020824603</v>
      </c>
      <c r="U189">
        <v>150.79778041155078</v>
      </c>
      <c r="V189">
        <v>147.50125774781918</v>
      </c>
      <c r="W189">
        <v>170.16978109069169</v>
      </c>
      <c r="X189">
        <v>153.27602159715025</v>
      </c>
      <c r="Y189">
        <v>128.05575625435449</v>
      </c>
      <c r="Z189">
        <v>136.82702320266981</v>
      </c>
      <c r="AA189">
        <v>140.26863755617524</v>
      </c>
      <c r="AB189">
        <v>138.50493633555016</v>
      </c>
      <c r="AC189">
        <v>138.97444705918315</v>
      </c>
      <c r="AD189">
        <v>142.31550313098705</v>
      </c>
      <c r="AE189">
        <v>129.63123299897416</v>
      </c>
      <c r="AF189">
        <v>118.96365140756825</v>
      </c>
      <c r="AG189">
        <v>131.0293082545395</v>
      </c>
      <c r="AH189">
        <v>138.23267454910092</v>
      </c>
      <c r="AI189">
        <v>128.56733338168124</v>
      </c>
      <c r="AJ189">
        <v>131.58767888427246</v>
      </c>
      <c r="AK189">
        <v>149.99703853874234</v>
      </c>
      <c r="AL189">
        <v>116.20534951845184</v>
      </c>
      <c r="AM189">
        <v>137.46328750613611</v>
      </c>
      <c r="AN189">
        <v>140.356749402883</v>
      </c>
      <c r="AO189">
        <v>145.81982714417973</v>
      </c>
      <c r="AP189">
        <v>147.12060693028616</v>
      </c>
      <c r="AQ189">
        <v>171.84288754407316</v>
      </c>
      <c r="AR189">
        <v>150.77864919049898</v>
      </c>
      <c r="AS189">
        <v>147.72109171218472</v>
      </c>
      <c r="AT189">
        <v>152.06773060100386</v>
      </c>
      <c r="AU189">
        <v>135.17470325069735</v>
      </c>
      <c r="AV189">
        <v>115.60206349287182</v>
      </c>
      <c r="AW189">
        <v>158.32243025698699</v>
      </c>
      <c r="AX189">
        <v>116.20853274990804</v>
      </c>
      <c r="AY189">
        <v>125.1922485656105</v>
      </c>
      <c r="AZ189">
        <v>132.46278104389785</v>
      </c>
      <c r="BA189">
        <v>125.2304155107704</v>
      </c>
      <c r="BB189">
        <v>112.81266143242829</v>
      </c>
      <c r="BC189">
        <v>159.40230969619006</v>
      </c>
      <c r="BD189">
        <v>127.58839421195444</v>
      </c>
      <c r="BE189">
        <v>154.04792339296546</v>
      </c>
      <c r="BF189">
        <v>106.88943166797981</v>
      </c>
      <c r="BG189">
        <v>155.325035853195</v>
      </c>
      <c r="BH189">
        <v>146.33657702262281</v>
      </c>
      <c r="BI189">
        <v>126.13187482685316</v>
      </c>
    </row>
    <row r="190" spans="1:61" x14ac:dyDescent="0.6">
      <c r="A190" s="40" t="s">
        <v>270</v>
      </c>
      <c r="B190">
        <v>145.13283804745879</v>
      </c>
      <c r="C190">
        <v>126.84877038310515</v>
      </c>
      <c r="D190">
        <v>152.27193489891943</v>
      </c>
      <c r="E190">
        <v>129.39150383800734</v>
      </c>
      <c r="F190">
        <v>114.42254890908953</v>
      </c>
      <c r="G190">
        <v>120.19231508503435</v>
      </c>
      <c r="H190">
        <v>155.03389750421047</v>
      </c>
      <c r="I190">
        <v>122.0786025490379</v>
      </c>
      <c r="J190">
        <v>139.66290044237394</v>
      </c>
      <c r="K190">
        <v>134.24653662269702</v>
      </c>
      <c r="L190">
        <v>118.80534930725116</v>
      </c>
      <c r="M190">
        <v>174.42869012057781</v>
      </c>
      <c r="N190">
        <v>130.56855141741107</v>
      </c>
      <c r="O190">
        <v>132.69019109912915</v>
      </c>
      <c r="P190">
        <v>128.3855867816892</v>
      </c>
      <c r="Q190">
        <v>134.212667040003</v>
      </c>
      <c r="R190">
        <v>102.03691363614053</v>
      </c>
      <c r="S190">
        <v>119.52377281460213</v>
      </c>
      <c r="T190">
        <v>149.14749772771029</v>
      </c>
      <c r="U190">
        <v>137.17082811609725</v>
      </c>
      <c r="V190">
        <v>119.14385414030403</v>
      </c>
      <c r="W190">
        <v>135.76516085350886</v>
      </c>
      <c r="X190">
        <v>146.68867425399367</v>
      </c>
      <c r="Y190">
        <v>145.14424993222929</v>
      </c>
      <c r="Z190">
        <v>152.99102688487619</v>
      </c>
      <c r="AA190">
        <v>119.96554167609429</v>
      </c>
      <c r="AB190">
        <v>129.05282392722438</v>
      </c>
      <c r="AC190">
        <v>141.83399162476417</v>
      </c>
      <c r="AD190">
        <v>152.5209272634238</v>
      </c>
      <c r="AE190">
        <v>123.05346718250075</v>
      </c>
      <c r="AF190">
        <v>130.84461716545047</v>
      </c>
      <c r="AG190">
        <v>121.42349351535086</v>
      </c>
      <c r="AH190">
        <v>153.6111840371741</v>
      </c>
      <c r="AI190">
        <v>131.88766661670525</v>
      </c>
      <c r="AJ190">
        <v>143.22859715804225</v>
      </c>
      <c r="AK190">
        <v>128.83418367465492</v>
      </c>
      <c r="AL190">
        <v>169.53160684835166</v>
      </c>
      <c r="AM190">
        <v>125.0201949054026</v>
      </c>
      <c r="AN190">
        <v>127.62325059639988</v>
      </c>
      <c r="AO190">
        <v>137.49757090891944</v>
      </c>
      <c r="AP190">
        <v>140.0873047762725</v>
      </c>
      <c r="AQ190">
        <v>150.97645519318758</v>
      </c>
      <c r="AR190">
        <v>171.23680027481169</v>
      </c>
      <c r="AS190">
        <v>129.82365934050176</v>
      </c>
      <c r="AT190">
        <v>114.4264324514661</v>
      </c>
      <c r="AU190">
        <v>129.79432586263283</v>
      </c>
      <c r="AV190">
        <v>156.18673660838977</v>
      </c>
      <c r="AW190">
        <v>157.91160240524914</v>
      </c>
      <c r="AX190">
        <v>108.09269315842539</v>
      </c>
      <c r="AY190">
        <v>146.60314082476543</v>
      </c>
      <c r="AZ190">
        <v>149.70972006750526</v>
      </c>
      <c r="BA190">
        <v>139.25827989197569</v>
      </c>
      <c r="BB190">
        <v>148.24263235396938</v>
      </c>
      <c r="BC190">
        <v>132.81691554340068</v>
      </c>
      <c r="BD190">
        <v>130.59710500357323</v>
      </c>
      <c r="BE190">
        <v>127.75153482408496</v>
      </c>
      <c r="BF190">
        <v>158.91514795413241</v>
      </c>
      <c r="BG190">
        <v>145.11128757050028</v>
      </c>
      <c r="BH190">
        <v>138.66769495990593</v>
      </c>
      <c r="BI190">
        <v>114.20360624953173</v>
      </c>
    </row>
    <row r="191" spans="1:61" x14ac:dyDescent="0.6">
      <c r="A191" s="40" t="s">
        <v>271</v>
      </c>
      <c r="B191">
        <v>142.25225232195226</v>
      </c>
      <c r="C191">
        <v>149.15217707795091</v>
      </c>
      <c r="D191">
        <v>124.66259068361251</v>
      </c>
      <c r="E191">
        <v>151.65757122787181</v>
      </c>
      <c r="F191">
        <v>145.36085291666677</v>
      </c>
      <c r="G191">
        <v>122.77633505192352</v>
      </c>
      <c r="H191">
        <v>130.47319771914044</v>
      </c>
      <c r="I191">
        <v>123.33731593145058</v>
      </c>
      <c r="J191">
        <v>166.86635081470013</v>
      </c>
      <c r="K191">
        <v>151.51381649530958</v>
      </c>
      <c r="L191">
        <v>142.42731413588626</v>
      </c>
      <c r="M191">
        <v>134.7232732817356</v>
      </c>
      <c r="N191">
        <v>151.90061094955308</v>
      </c>
      <c r="O191">
        <v>147.03596480586566</v>
      </c>
      <c r="P191">
        <v>138.83500560524408</v>
      </c>
      <c r="Q191">
        <v>119.05415067786817</v>
      </c>
      <c r="R191">
        <v>153.77470663707936</v>
      </c>
      <c r="S191">
        <v>126.77060613469803</v>
      </c>
      <c r="T191">
        <v>141.49547087555402</v>
      </c>
      <c r="U191">
        <v>102.15711245592684</v>
      </c>
      <c r="V191">
        <v>115.79630427632947</v>
      </c>
      <c r="W191">
        <v>122.02178186754463</v>
      </c>
      <c r="X191">
        <v>118.40158822934609</v>
      </c>
      <c r="Y191">
        <v>132.52819645032287</v>
      </c>
      <c r="Z191">
        <v>140.53227278537815</v>
      </c>
      <c r="AA191">
        <v>148.85518158308696</v>
      </c>
      <c r="AB191">
        <v>147.85220901586581</v>
      </c>
      <c r="AC191">
        <v>159.33711711596698</v>
      </c>
      <c r="AD191">
        <v>116.96200363559183</v>
      </c>
      <c r="AE191">
        <v>137.88360138761345</v>
      </c>
      <c r="AF191">
        <v>104.64105162583292</v>
      </c>
      <c r="AG191">
        <v>135.93495441938285</v>
      </c>
      <c r="AH191">
        <v>140.98193606088171</v>
      </c>
      <c r="AI191">
        <v>130.82574060291518</v>
      </c>
      <c r="AJ191">
        <v>121.19672010641079</v>
      </c>
      <c r="AK191">
        <v>125.83115495118545</v>
      </c>
      <c r="AL191">
        <v>170.35007932037115</v>
      </c>
      <c r="AM191">
        <v>142.1329288908164</v>
      </c>
      <c r="AN191">
        <v>103.27251675818115</v>
      </c>
      <c r="AO191">
        <v>140.51788457919611</v>
      </c>
      <c r="AP191">
        <v>130.81748011728632</v>
      </c>
      <c r="AQ191">
        <v>134.93573806528002</v>
      </c>
      <c r="AR191">
        <v>127.80740053614136</v>
      </c>
      <c r="AS191">
        <v>143.840080004622</v>
      </c>
      <c r="AT191">
        <v>129.30568391794804</v>
      </c>
      <c r="AU191">
        <v>144.89815430835006</v>
      </c>
      <c r="AV191">
        <v>135.2794315656065</v>
      </c>
      <c r="AW191">
        <v>140.75272747987765</v>
      </c>
      <c r="AX191">
        <v>133.47105369149358</v>
      </c>
      <c r="AY191">
        <v>142.91679963690694</v>
      </c>
      <c r="AZ191">
        <v>123.12540821341099</v>
      </c>
      <c r="BA191">
        <v>141.24359768658178</v>
      </c>
      <c r="BB191">
        <v>135.77915115575888</v>
      </c>
      <c r="BC191">
        <v>138.9203798728995</v>
      </c>
      <c r="BD191">
        <v>111.03641827986576</v>
      </c>
      <c r="BE191">
        <v>165.48712028935552</v>
      </c>
      <c r="BF191">
        <v>142.62645709578646</v>
      </c>
      <c r="BG191">
        <v>140.60749254468828</v>
      </c>
      <c r="BH191">
        <v>145.86034968061722</v>
      </c>
      <c r="BI191">
        <v>125.77955476928037</v>
      </c>
    </row>
    <row r="192" spans="1:61" x14ac:dyDescent="0.6">
      <c r="A192" s="40" t="s">
        <v>272</v>
      </c>
      <c r="B192">
        <v>128.19585027074208</v>
      </c>
      <c r="C192">
        <v>149.87722170673078</v>
      </c>
      <c r="D192">
        <v>114.41465449507814</v>
      </c>
      <c r="E192">
        <v>95.166736178100109</v>
      </c>
      <c r="F192">
        <v>143.38150368104107</v>
      </c>
      <c r="G192">
        <v>127.08413851697696</v>
      </c>
      <c r="H192">
        <v>152.28358552604914</v>
      </c>
      <c r="I192">
        <v>130.82574060291518</v>
      </c>
      <c r="J192">
        <v>139.91854576062178</v>
      </c>
      <c r="K192">
        <v>132.36220684603904</v>
      </c>
      <c r="L192">
        <v>131.21993607029435</v>
      </c>
      <c r="M192">
        <v>107.17515852348879</v>
      </c>
      <c r="N192">
        <v>165.45325070666149</v>
      </c>
      <c r="O192">
        <v>132.20010078413179</v>
      </c>
      <c r="P192">
        <v>121.14801666513085</v>
      </c>
      <c r="Q192">
        <v>130.92002791864797</v>
      </c>
      <c r="R192">
        <v>160.98972355877049</v>
      </c>
      <c r="S192">
        <v>146.35933712753467</v>
      </c>
      <c r="T192">
        <v>147.43046268023318</v>
      </c>
      <c r="U192">
        <v>150.05315890931524</v>
      </c>
      <c r="V192">
        <v>151.02414000040153</v>
      </c>
      <c r="W192">
        <v>120.93680925801164</v>
      </c>
      <c r="X192">
        <v>124.38377144036349</v>
      </c>
      <c r="Y192">
        <v>110.13518178998493</v>
      </c>
      <c r="Z192">
        <v>144.30487954569981</v>
      </c>
      <c r="AA192">
        <v>148.986012395937</v>
      </c>
      <c r="AB192">
        <v>135.1088103595539</v>
      </c>
      <c r="AC192">
        <v>125.24260728724767</v>
      </c>
      <c r="AD192">
        <v>145.92455545908888</v>
      </c>
      <c r="AE192">
        <v>144.12509063305333</v>
      </c>
      <c r="AF192">
        <v>144.61470346333226</v>
      </c>
      <c r="AG192">
        <v>146.76093360804953</v>
      </c>
      <c r="AH192">
        <v>142.3823191592528</v>
      </c>
      <c r="AI192">
        <v>134.47003130323719</v>
      </c>
      <c r="AJ192">
        <v>135.65008703636704</v>
      </c>
      <c r="AK192">
        <v>138.43387069329037</v>
      </c>
      <c r="AL192">
        <v>133.6752102409373</v>
      </c>
      <c r="AM192">
        <v>117.40810169186443</v>
      </c>
      <c r="AN192">
        <v>101.39619280863553</v>
      </c>
      <c r="AO192">
        <v>140.59864316124003</v>
      </c>
      <c r="AP192">
        <v>138.94632320926758</v>
      </c>
      <c r="AQ192">
        <v>134.01904698667931</v>
      </c>
      <c r="AR192">
        <v>130.76785353888408</v>
      </c>
      <c r="AS192">
        <v>141.67740846943343</v>
      </c>
      <c r="AT192">
        <v>138.39941221277695</v>
      </c>
      <c r="AU192">
        <v>114.02840119018219</v>
      </c>
      <c r="AV192">
        <v>127.06901816755999</v>
      </c>
      <c r="AW192">
        <v>144.83921677793842</v>
      </c>
      <c r="AX192">
        <v>116.69282958365511</v>
      </c>
      <c r="AY192">
        <v>135.37112454770249</v>
      </c>
      <c r="AZ192">
        <v>98.470166454091668</v>
      </c>
      <c r="BA192">
        <v>138.42740873343428</v>
      </c>
      <c r="BB192">
        <v>119.45116330508608</v>
      </c>
      <c r="BC192">
        <v>124.07859504065709</v>
      </c>
      <c r="BD192">
        <v>128.21931068657432</v>
      </c>
      <c r="BE192">
        <v>147.34301931213122</v>
      </c>
      <c r="BF192">
        <v>133.50532117811963</v>
      </c>
      <c r="BG192">
        <v>126.91552274674177</v>
      </c>
      <c r="BH192">
        <v>138.77345782503835</v>
      </c>
      <c r="BI192">
        <v>142.16386990057072</v>
      </c>
    </row>
    <row r="193" spans="1:61" x14ac:dyDescent="0.6">
      <c r="A193" s="40" t="s">
        <v>273</v>
      </c>
      <c r="B193">
        <v>128.89504706009757</v>
      </c>
      <c r="C193">
        <v>109.02805388951674</v>
      </c>
      <c r="D193">
        <v>120.08392605395056</v>
      </c>
      <c r="E193">
        <v>139.30602836381877</v>
      </c>
      <c r="F193">
        <v>138.0564508556854</v>
      </c>
      <c r="G193">
        <v>144.3183923632314</v>
      </c>
      <c r="H193">
        <v>134.4155821291788</v>
      </c>
      <c r="I193">
        <v>147.01380951493047</v>
      </c>
      <c r="J193">
        <v>110.25563526828773</v>
      </c>
      <c r="K193">
        <v>134.51246377854841</v>
      </c>
      <c r="L193">
        <v>117.53278886800399</v>
      </c>
      <c r="M193">
        <v>144.62215222493978</v>
      </c>
      <c r="N193">
        <v>120.73448306665523</v>
      </c>
      <c r="O193">
        <v>133.09272663292359</v>
      </c>
      <c r="P193">
        <v>133.12390638503712</v>
      </c>
      <c r="Q193">
        <v>134.79161726110033</v>
      </c>
      <c r="R193">
        <v>128.66983343457105</v>
      </c>
      <c r="S193">
        <v>160.50230715819634</v>
      </c>
      <c r="T193">
        <v>135.65761537876097</v>
      </c>
      <c r="U193">
        <v>135.32259618415264</v>
      </c>
      <c r="V193">
        <v>107.90042597847059</v>
      </c>
      <c r="W193">
        <v>159.87336428707931</v>
      </c>
      <c r="X193">
        <v>112.35701368178707</v>
      </c>
      <c r="Y193">
        <v>130.4505012788577</v>
      </c>
      <c r="Z193">
        <v>146.15277723834151</v>
      </c>
      <c r="AA193">
        <v>133.8863539834274</v>
      </c>
      <c r="AB193">
        <v>153.600361050223</v>
      </c>
      <c r="AC193">
        <v>143.00707608100493</v>
      </c>
      <c r="AD193">
        <v>132.11824398723547</v>
      </c>
      <c r="AE193">
        <v>145.4018529378227</v>
      </c>
      <c r="AF193">
        <v>162.47164513089228</v>
      </c>
      <c r="AG193">
        <v>144.14705493010115</v>
      </c>
      <c r="AH193">
        <v>132.64525978712481</v>
      </c>
      <c r="AI193">
        <v>139.12709892366547</v>
      </c>
      <c r="AJ193">
        <v>129.05282392722438</v>
      </c>
      <c r="AK193">
        <v>155.03634859243175</v>
      </c>
      <c r="AL193">
        <v>132.03051412830246</v>
      </c>
      <c r="AM193">
        <v>137.6497771209979</v>
      </c>
      <c r="AN193">
        <v>138.64721086548525</v>
      </c>
      <c r="AO193">
        <v>120.80788838403532</v>
      </c>
      <c r="AP193">
        <v>134.26617716078181</v>
      </c>
      <c r="AQ193">
        <v>154.31400971038966</v>
      </c>
      <c r="AR193">
        <v>137.79133542385534</v>
      </c>
      <c r="AS193">
        <v>140.77604465029435</v>
      </c>
      <c r="AT193">
        <v>142.54875441594049</v>
      </c>
      <c r="AU193">
        <v>134.71784587210277</v>
      </c>
      <c r="AV193">
        <v>131.71325736521976</v>
      </c>
      <c r="AW193">
        <v>125.83850821584929</v>
      </c>
      <c r="AX193">
        <v>119.63986526580993</v>
      </c>
      <c r="AY193">
        <v>139.26260908675613</v>
      </c>
      <c r="AZ193">
        <v>139.77421804639744</v>
      </c>
      <c r="BA193">
        <v>135.51553184271324</v>
      </c>
      <c r="BB193">
        <v>130.69681972893886</v>
      </c>
      <c r="BC193">
        <v>153.67631295276806</v>
      </c>
      <c r="BD193">
        <v>124.26923877256922</v>
      </c>
      <c r="BE193">
        <v>137.32935304261628</v>
      </c>
      <c r="BF193">
        <v>162.53919330239296</v>
      </c>
      <c r="BG193">
        <v>135.23626694706036</v>
      </c>
      <c r="BH193">
        <v>134.08255245423061</v>
      </c>
      <c r="BI193">
        <v>149.63551894226111</v>
      </c>
    </row>
    <row r="194" spans="1:61" x14ac:dyDescent="0.6">
      <c r="A194" s="40" t="s">
        <v>274</v>
      </c>
      <c r="B194">
        <v>138.16709998110309</v>
      </c>
      <c r="C194">
        <v>143.61768353893422</v>
      </c>
      <c r="D194">
        <v>145.13411134004127</v>
      </c>
      <c r="E194">
        <v>137.75487150752451</v>
      </c>
      <c r="F194">
        <v>147.62511728378013</v>
      </c>
      <c r="G194">
        <v>130.14543629225227</v>
      </c>
      <c r="H194">
        <v>135.46488663024502</v>
      </c>
      <c r="I194">
        <v>130.07895450328942</v>
      </c>
      <c r="J194">
        <v>146.66012066783151</v>
      </c>
      <c r="K194">
        <v>129.69387899403227</v>
      </c>
      <c r="L194">
        <v>150.13277152803494</v>
      </c>
      <c r="M194">
        <v>152.19837041996652</v>
      </c>
      <c r="N194">
        <v>121.03568042704137</v>
      </c>
      <c r="O194">
        <v>119.53077592380578</v>
      </c>
      <c r="P194">
        <v>142.87583144806558</v>
      </c>
      <c r="Q194">
        <v>138.44248133437941</v>
      </c>
      <c r="R194">
        <v>143.36012828181265</v>
      </c>
      <c r="S194">
        <v>126.38914359314367</v>
      </c>
      <c r="T194">
        <v>135.04610069986666</v>
      </c>
      <c r="U194">
        <v>137.51579490900622</v>
      </c>
      <c r="V194">
        <v>140.94290964322863</v>
      </c>
      <c r="W194">
        <v>133.58480646758107</v>
      </c>
      <c r="X194">
        <v>128.71325271163369</v>
      </c>
      <c r="Y194">
        <v>156.24715434142854</v>
      </c>
      <c r="Z194">
        <v>143.76414401823422</v>
      </c>
      <c r="AA194">
        <v>134.80462076159893</v>
      </c>
      <c r="AB194">
        <v>121.71058916038601</v>
      </c>
      <c r="AC194">
        <v>126.97928287280956</v>
      </c>
      <c r="AD194">
        <v>141.95237600262044</v>
      </c>
      <c r="AE194">
        <v>159.39848981844261</v>
      </c>
      <c r="AF194">
        <v>123.10614966310095</v>
      </c>
      <c r="AG194">
        <v>140.68061137123732</v>
      </c>
      <c r="AH194">
        <v>106.16900272481143</v>
      </c>
      <c r="AI194">
        <v>112.86486642831005</v>
      </c>
      <c r="AJ194">
        <v>127.36295776022598</v>
      </c>
      <c r="AK194">
        <v>116.49139469710644</v>
      </c>
      <c r="AL194">
        <v>153.47341377974954</v>
      </c>
      <c r="AM194">
        <v>130.24546934076352</v>
      </c>
      <c r="AN194">
        <v>147.25038727675565</v>
      </c>
      <c r="AO194">
        <v>141.30980890087085</v>
      </c>
      <c r="AP194">
        <v>136.25155862001702</v>
      </c>
      <c r="AQ194">
        <v>171.45376933086663</v>
      </c>
      <c r="AR194">
        <v>143.32689534540987</v>
      </c>
      <c r="AS194">
        <v>172.11027898639441</v>
      </c>
      <c r="AT194">
        <v>131.03868287117803</v>
      </c>
      <c r="AU194">
        <v>146.05880824575434</v>
      </c>
      <c r="AV194">
        <v>146.22583240026142</v>
      </c>
      <c r="AW194">
        <v>111.40974766504951</v>
      </c>
      <c r="AX194">
        <v>152.62832949275617</v>
      </c>
      <c r="AY194">
        <v>161.75471774232574</v>
      </c>
      <c r="AZ194">
        <v>129.77597453328781</v>
      </c>
      <c r="BA194">
        <v>143.64763774693711</v>
      </c>
      <c r="BB194">
        <v>107.88183590676636</v>
      </c>
      <c r="BC194">
        <v>109.24527760408819</v>
      </c>
      <c r="BD194">
        <v>122.55382717313478</v>
      </c>
      <c r="BE194">
        <v>129.38033069559606</v>
      </c>
      <c r="BF194">
        <v>159.05482815043069</v>
      </c>
      <c r="BG194">
        <v>130.62799826485571</v>
      </c>
      <c r="BH194">
        <v>108.29731127643026</v>
      </c>
      <c r="BI194">
        <v>133.9006148603512</v>
      </c>
    </row>
    <row r="195" spans="1:61" x14ac:dyDescent="0.6">
      <c r="A195" s="40" t="s">
        <v>275</v>
      </c>
      <c r="B195">
        <v>128.92288441918208</v>
      </c>
      <c r="C195">
        <v>139.92402091872646</v>
      </c>
      <c r="D195">
        <v>129.9333534964826</v>
      </c>
      <c r="E195">
        <v>143.9670750235673</v>
      </c>
      <c r="F195">
        <v>115.86353412468452</v>
      </c>
      <c r="G195">
        <v>128.73878222791245</v>
      </c>
      <c r="H195">
        <v>132.88742412015563</v>
      </c>
      <c r="I195">
        <v>116.82684362796135</v>
      </c>
      <c r="J195">
        <v>146.51254605752183</v>
      </c>
      <c r="K195">
        <v>141.85671989736147</v>
      </c>
      <c r="L195">
        <v>128.29870047909208</v>
      </c>
      <c r="M195">
        <v>158.8715376831824</v>
      </c>
      <c r="N195">
        <v>135.47889284865232</v>
      </c>
      <c r="O195">
        <v>116.62820998509414</v>
      </c>
      <c r="P195">
        <v>155.67375885922229</v>
      </c>
      <c r="Q195">
        <v>130.53043222072301</v>
      </c>
      <c r="R195">
        <v>154.67642061167862</v>
      </c>
      <c r="S195">
        <v>136.92021230355022</v>
      </c>
      <c r="T195">
        <v>156.51518243004102</v>
      </c>
      <c r="U195">
        <v>154.06594048300758</v>
      </c>
      <c r="V195">
        <v>116.3589722685283</v>
      </c>
      <c r="W195">
        <v>132.81355723421439</v>
      </c>
      <c r="X195">
        <v>163.5997186943423</v>
      </c>
      <c r="Y195">
        <v>150.72660335619003</v>
      </c>
      <c r="Z195">
        <v>126.19401150487829</v>
      </c>
      <c r="AA195">
        <v>103.05401975102723</v>
      </c>
      <c r="AB195">
        <v>144.38847120373975</v>
      </c>
      <c r="AC195">
        <v>131.238605722785</v>
      </c>
      <c r="AD195">
        <v>118.99061337800231</v>
      </c>
      <c r="AE195">
        <v>148.14532096835319</v>
      </c>
      <c r="AF195">
        <v>131.59229456988396</v>
      </c>
      <c r="AG195">
        <v>145.41340806800872</v>
      </c>
      <c r="AH195">
        <v>116.8660610395018</v>
      </c>
      <c r="AI195">
        <v>117.19485701661324</v>
      </c>
      <c r="AJ195">
        <v>161.24470039841253</v>
      </c>
      <c r="AK195">
        <v>108.8036997364834</v>
      </c>
      <c r="AL195">
        <v>119.42295987438411</v>
      </c>
      <c r="AM195">
        <v>133.03813421344967</v>
      </c>
      <c r="AN195">
        <v>132.8034823066555</v>
      </c>
      <c r="AO195">
        <v>112.87912730523385</v>
      </c>
      <c r="AP195">
        <v>119.58428604458459</v>
      </c>
      <c r="AQ195">
        <v>132.49324456893373</v>
      </c>
      <c r="AR195">
        <v>155.53391950135119</v>
      </c>
      <c r="AS195">
        <v>142.79055267735384</v>
      </c>
      <c r="AT195">
        <v>147.31631200021366</v>
      </c>
      <c r="AU195">
        <v>138.73244188772514</v>
      </c>
      <c r="AV195">
        <v>146.54630422711489</v>
      </c>
      <c r="AW195">
        <v>134.41448391432641</v>
      </c>
      <c r="AX195">
        <v>130.35834672820056</v>
      </c>
      <c r="AY195">
        <v>119.62369445001241</v>
      </c>
      <c r="AZ195">
        <v>126.99725221437984</v>
      </c>
      <c r="BA195">
        <v>124.73663264728384</v>
      </c>
      <c r="BB195">
        <v>128.7004879534943</v>
      </c>
      <c r="BC195">
        <v>146.62481863098219</v>
      </c>
      <c r="BD195">
        <v>154.86579105100827</v>
      </c>
      <c r="BE195">
        <v>153.33933607081417</v>
      </c>
      <c r="BF195">
        <v>146.88834244708414</v>
      </c>
      <c r="BG195">
        <v>163.33118128869683</v>
      </c>
      <c r="BH195">
        <v>130.98117779492168</v>
      </c>
      <c r="BI195">
        <v>118.01132405281533</v>
      </c>
    </row>
    <row r="196" spans="1:61" x14ac:dyDescent="0.6">
      <c r="A196" s="40" t="s">
        <v>276</v>
      </c>
      <c r="B196">
        <v>130.22863004636019</v>
      </c>
      <c r="C196">
        <v>140.5422203836788</v>
      </c>
      <c r="D196">
        <v>114.22773514396977</v>
      </c>
      <c r="E196">
        <v>142.39385837328155</v>
      </c>
      <c r="F196">
        <v>151.6371985465521</v>
      </c>
      <c r="G196">
        <v>124.19131326652132</v>
      </c>
      <c r="H196">
        <v>120.75342329381965</v>
      </c>
      <c r="I196">
        <v>150.01515112572815</v>
      </c>
      <c r="J196">
        <v>144.48836100683548</v>
      </c>
      <c r="K196">
        <v>155.59064468590077</v>
      </c>
      <c r="L196">
        <v>154.27724338707048</v>
      </c>
      <c r="M196">
        <v>128.27791397768306</v>
      </c>
      <c r="N196">
        <v>130.42180444728001</v>
      </c>
      <c r="O196">
        <v>142.74625801164075</v>
      </c>
      <c r="P196">
        <v>138.68279939316562</v>
      </c>
      <c r="Q196">
        <v>135.2632448336517</v>
      </c>
      <c r="R196">
        <v>142.51517132407753</v>
      </c>
      <c r="S196">
        <v>161.93571628292557</v>
      </c>
      <c r="T196">
        <v>150.57670498691732</v>
      </c>
      <c r="U196">
        <v>143.18369767835247</v>
      </c>
      <c r="V196">
        <v>146.9103544926038</v>
      </c>
      <c r="W196">
        <v>130.9529743642197</v>
      </c>
      <c r="X196">
        <v>142.91444404562935</v>
      </c>
      <c r="Y196">
        <v>129.90537289198255</v>
      </c>
      <c r="Z196">
        <v>141.93642801302485</v>
      </c>
      <c r="AA196">
        <v>153.0714671437745</v>
      </c>
      <c r="AB196">
        <v>158.99574737460352</v>
      </c>
      <c r="AC196">
        <v>136.67920985000092</v>
      </c>
      <c r="AD196">
        <v>150.91839305142639</v>
      </c>
      <c r="AE196">
        <v>138.98743464352447</v>
      </c>
      <c r="AF196">
        <v>132.03166009162669</v>
      </c>
      <c r="AG196">
        <v>151.29563781130128</v>
      </c>
      <c r="AH196">
        <v>155.14244569686707</v>
      </c>
      <c r="AI196">
        <v>116.23431692470331</v>
      </c>
      <c r="AJ196">
        <v>135.5650629241718</v>
      </c>
      <c r="AK196">
        <v>134.79269955979544</v>
      </c>
      <c r="AL196">
        <v>119.30215624062112</v>
      </c>
      <c r="AM196">
        <v>142.99886334384792</v>
      </c>
      <c r="AN196">
        <v>144.95473624748411</v>
      </c>
      <c r="AO196">
        <v>140.64626430382486</v>
      </c>
      <c r="AP196">
        <v>140.22902224070276</v>
      </c>
      <c r="AQ196">
        <v>154.87788733054185</v>
      </c>
      <c r="AR196">
        <v>163.5284143097233</v>
      </c>
      <c r="AS196">
        <v>149.86413862544578</v>
      </c>
      <c r="AT196">
        <v>134.11974851379637</v>
      </c>
      <c r="AU196">
        <v>142.5255964070966</v>
      </c>
      <c r="AV196">
        <v>160.7153290072456</v>
      </c>
      <c r="AW196">
        <v>128.16188519110437</v>
      </c>
      <c r="AX196">
        <v>137.03374225343578</v>
      </c>
      <c r="AY196">
        <v>132.87959337077336</v>
      </c>
      <c r="AZ196">
        <v>124.65625605301466</v>
      </c>
      <c r="BA196">
        <v>125.09414137213025</v>
      </c>
      <c r="BB196">
        <v>113.0889659228269</v>
      </c>
      <c r="BC196">
        <v>163.07193891890347</v>
      </c>
      <c r="BD196">
        <v>115.72181666025426</v>
      </c>
      <c r="BE196">
        <v>153.67631295276806</v>
      </c>
      <c r="BF196">
        <v>135.61457808947307</v>
      </c>
      <c r="BG196">
        <v>116.64056092314422</v>
      </c>
      <c r="BH196">
        <v>132.0510300550377</v>
      </c>
      <c r="BI196">
        <v>121.75327629421372</v>
      </c>
    </row>
    <row r="197" spans="1:61" x14ac:dyDescent="0.6">
      <c r="A197" s="40" t="s">
        <v>277</v>
      </c>
      <c r="B197">
        <v>130.35355596485897</v>
      </c>
      <c r="C197">
        <v>135.02986621944001</v>
      </c>
      <c r="D197">
        <v>98.790017550811172</v>
      </c>
      <c r="E197">
        <v>125.71000116196228</v>
      </c>
      <c r="F197">
        <v>131.0199177217437</v>
      </c>
      <c r="G197">
        <v>110.98243067436852</v>
      </c>
      <c r="H197">
        <v>130.05837491192506</v>
      </c>
      <c r="I197">
        <v>120.72818026837194</v>
      </c>
      <c r="J197">
        <v>164.44072844507173</v>
      </c>
      <c r="K197">
        <v>131.4384967420774</v>
      </c>
      <c r="L197">
        <v>138.94200993064442</v>
      </c>
      <c r="M197">
        <v>122.33501184283523</v>
      </c>
      <c r="N197">
        <v>142.48741354577942</v>
      </c>
      <c r="O197">
        <v>161.1067391471006</v>
      </c>
      <c r="P197">
        <v>117.86795130802784</v>
      </c>
      <c r="Q197">
        <v>139.11191490961937</v>
      </c>
      <c r="R197">
        <v>118.26088939898182</v>
      </c>
      <c r="S197">
        <v>138.72379941432155</v>
      </c>
      <c r="T197">
        <v>148.80163962999359</v>
      </c>
      <c r="U197">
        <v>130.99410171463387</v>
      </c>
      <c r="V197">
        <v>152.23895662103314</v>
      </c>
      <c r="W197">
        <v>134.07489678257843</v>
      </c>
      <c r="X197">
        <v>127.95965449669166</v>
      </c>
      <c r="Y197">
        <v>157.92796421493404</v>
      </c>
      <c r="Z197">
        <v>142.11233338329475</v>
      </c>
      <c r="AA197">
        <v>150.93246293446282</v>
      </c>
      <c r="AB197">
        <v>125.85910372337094</v>
      </c>
      <c r="AC197">
        <v>151.54135144740576</v>
      </c>
      <c r="AD197">
        <v>125.61635049252072</v>
      </c>
      <c r="AE197">
        <v>125.71296156721655</v>
      </c>
      <c r="AF197">
        <v>150.20111550739966</v>
      </c>
      <c r="AG197">
        <v>115.85010088793933</v>
      </c>
      <c r="AH197">
        <v>144.6109790825285</v>
      </c>
      <c r="AI197">
        <v>131.26423073600745</v>
      </c>
      <c r="AJ197">
        <v>132.88742412015563</v>
      </c>
      <c r="AK197">
        <v>114.32367774005979</v>
      </c>
      <c r="AL197">
        <v>127.02072854636936</v>
      </c>
      <c r="AM197">
        <v>151.87234385422198</v>
      </c>
      <c r="AN197">
        <v>146.40625795919914</v>
      </c>
      <c r="AO197">
        <v>137.74950776252081</v>
      </c>
      <c r="AP197">
        <v>128.45149558898993</v>
      </c>
      <c r="AQ197">
        <v>115.27960214635823</v>
      </c>
      <c r="AR197">
        <v>132.35881670453819</v>
      </c>
      <c r="AS197">
        <v>137.96410531114088</v>
      </c>
      <c r="AT197">
        <v>157.51484443654772</v>
      </c>
      <c r="AU197">
        <v>125.6565547058126</v>
      </c>
      <c r="AV197">
        <v>119.64680471038446</v>
      </c>
      <c r="AW197">
        <v>120.533016347792</v>
      </c>
      <c r="AX197">
        <v>143.42549593976582</v>
      </c>
      <c r="AY197">
        <v>139.46141780735343</v>
      </c>
      <c r="AZ197">
        <v>142.8805107983062</v>
      </c>
      <c r="BA197">
        <v>123.94684109068476</v>
      </c>
      <c r="BB197">
        <v>134.92273456478142</v>
      </c>
      <c r="BC197">
        <v>124.98772594454931</v>
      </c>
      <c r="BD197">
        <v>154.36242666083854</v>
      </c>
      <c r="BE197">
        <v>139.8911858862557</v>
      </c>
      <c r="BF197">
        <v>143.84853148413822</v>
      </c>
      <c r="BG197">
        <v>148.98136487801094</v>
      </c>
      <c r="BH197">
        <v>148.2885027192533</v>
      </c>
      <c r="BI197">
        <v>134.11538748670137</v>
      </c>
    </row>
    <row r="198" spans="1:61" x14ac:dyDescent="0.6">
      <c r="A198" s="40" t="s">
        <v>278</v>
      </c>
      <c r="B198">
        <v>136.98982957549742</v>
      </c>
      <c r="C198">
        <v>143.46001808490837</v>
      </c>
      <c r="D198">
        <v>133.89182914153207</v>
      </c>
      <c r="E198">
        <v>129.63860217979527</v>
      </c>
      <c r="F198">
        <v>124.05395682918606</v>
      </c>
      <c r="G198">
        <v>168.12843842245638</v>
      </c>
      <c r="H198">
        <v>138.28860392578645</v>
      </c>
      <c r="I198">
        <v>138.04677383205853</v>
      </c>
      <c r="J198">
        <v>133.30718093612813</v>
      </c>
      <c r="K198">
        <v>134.95089024701156</v>
      </c>
      <c r="L198">
        <v>130.75010702351574</v>
      </c>
      <c r="M198">
        <v>126.68088675610488</v>
      </c>
      <c r="N198">
        <v>135.22547579242382</v>
      </c>
      <c r="O198">
        <v>143.65123479848262</v>
      </c>
      <c r="P198">
        <v>148.43439021689119</v>
      </c>
      <c r="Q198">
        <v>118.52764419501182</v>
      </c>
      <c r="R198">
        <v>141.1707653508638</v>
      </c>
      <c r="S198">
        <v>130.09951817849651</v>
      </c>
      <c r="T198">
        <v>130.20092001653393</v>
      </c>
      <c r="U198">
        <v>156.4475069292821</v>
      </c>
      <c r="V198">
        <v>123.98647232231451</v>
      </c>
      <c r="W198">
        <v>163.5284143097233</v>
      </c>
      <c r="X198">
        <v>109.95055436552502</v>
      </c>
      <c r="Y198">
        <v>140.00396777674905</v>
      </c>
      <c r="Z198">
        <v>119.07360022206558</v>
      </c>
      <c r="AA198">
        <v>132.87846332360641</v>
      </c>
      <c r="AB198">
        <v>131.34218807436991</v>
      </c>
      <c r="AC198">
        <v>141.75676642963663</v>
      </c>
      <c r="AD198">
        <v>162.65315298852511</v>
      </c>
      <c r="AE198">
        <v>146.35395746637369</v>
      </c>
      <c r="AF198">
        <v>132.76313484794809</v>
      </c>
      <c r="AG198">
        <v>117.15691289765527</v>
      </c>
      <c r="AH198">
        <v>119.90929397626314</v>
      </c>
      <c r="AI198">
        <v>133.41685917595169</v>
      </c>
      <c r="AJ198">
        <v>140.46154138242127</v>
      </c>
      <c r="AK198">
        <v>142.32701051270124</v>
      </c>
      <c r="AL198">
        <v>138.99499481823295</v>
      </c>
      <c r="AM198">
        <v>122.63203917001374</v>
      </c>
      <c r="AN198">
        <v>133.36260099578067</v>
      </c>
      <c r="AO198">
        <v>117.15980963828042</v>
      </c>
      <c r="AP198">
        <v>146.36869582801592</v>
      </c>
      <c r="AQ198">
        <v>126.19401150487829</v>
      </c>
      <c r="AR198">
        <v>98.177818477153778</v>
      </c>
      <c r="AS198">
        <v>141.58690919913352</v>
      </c>
      <c r="AT198">
        <v>141.53382881460129</v>
      </c>
      <c r="AU198">
        <v>120.25378328445368</v>
      </c>
      <c r="AV198">
        <v>132.09320787183242</v>
      </c>
      <c r="AW198">
        <v>136.2204584486899</v>
      </c>
      <c r="AX198">
        <v>116.52583726146258</v>
      </c>
      <c r="AY198">
        <v>135.33122274139896</v>
      </c>
      <c r="AZ198">
        <v>133.00915089104092</v>
      </c>
      <c r="BA198">
        <v>122.60297626681859</v>
      </c>
      <c r="BB198">
        <v>127.25546003394993</v>
      </c>
      <c r="BC198">
        <v>112.29118445527274</v>
      </c>
      <c r="BD198">
        <v>128.96332737483317</v>
      </c>
      <c r="BE198">
        <v>141.99800762554514</v>
      </c>
      <c r="BF198">
        <v>151.94788193667773</v>
      </c>
      <c r="BG198">
        <v>124.18803453812143</v>
      </c>
      <c r="BH198">
        <v>128.47084963624366</v>
      </c>
      <c r="BI198">
        <v>131.78793597518234</v>
      </c>
    </row>
    <row r="199" spans="1:61" x14ac:dyDescent="0.6">
      <c r="A199" s="40" t="s">
        <v>279</v>
      </c>
      <c r="B199">
        <v>156.94300873775501</v>
      </c>
      <c r="C199">
        <v>140.24002030538395</v>
      </c>
      <c r="D199">
        <v>136.26015334494878</v>
      </c>
      <c r="E199">
        <v>140.64626430382486</v>
      </c>
      <c r="F199">
        <v>164.23891157074831</v>
      </c>
      <c r="G199">
        <v>150.26302935922286</v>
      </c>
      <c r="H199">
        <v>128.44503362913383</v>
      </c>
      <c r="I199">
        <v>144.36631591280457</v>
      </c>
      <c r="J199">
        <v>130.70748355431715</v>
      </c>
      <c r="K199">
        <v>142.00142959936056</v>
      </c>
      <c r="L199">
        <v>149.34374394698534</v>
      </c>
      <c r="M199">
        <v>134.02999730288866</v>
      </c>
      <c r="N199">
        <v>133.12167812301777</v>
      </c>
      <c r="O199">
        <v>122.66463546012528</v>
      </c>
      <c r="P199">
        <v>121.75136635534</v>
      </c>
      <c r="Q199">
        <v>153.05698344064876</v>
      </c>
      <c r="R199">
        <v>139.63455376625643</v>
      </c>
      <c r="S199">
        <v>129.44730588543462</v>
      </c>
      <c r="T199">
        <v>137.90613866632339</v>
      </c>
      <c r="U199">
        <v>140.31377577822423</v>
      </c>
      <c r="V199">
        <v>148.91970568470424</v>
      </c>
      <c r="W199">
        <v>131.73396428584238</v>
      </c>
      <c r="X199">
        <v>134.18317440056126</v>
      </c>
      <c r="Y199">
        <v>148.90738657896873</v>
      </c>
      <c r="Z199">
        <v>124.62464656465454</v>
      </c>
      <c r="AA199">
        <v>118.31844222371001</v>
      </c>
      <c r="AB199">
        <v>145.52657194627682</v>
      </c>
      <c r="AC199">
        <v>144.25216523278505</v>
      </c>
      <c r="AD199">
        <v>153.87392796156928</v>
      </c>
      <c r="AE199">
        <v>130.08742189896293</v>
      </c>
      <c r="AF199">
        <v>146.16205635803635</v>
      </c>
      <c r="AG199">
        <v>148.65712092188187</v>
      </c>
      <c r="AH199">
        <v>142.6369140111201</v>
      </c>
      <c r="AI199">
        <v>129.04402229224797</v>
      </c>
      <c r="AJ199">
        <v>136.37274424155476</v>
      </c>
      <c r="AK199">
        <v>113.39188222819939</v>
      </c>
      <c r="AL199">
        <v>124.02107404824346</v>
      </c>
      <c r="AM199">
        <v>160.17144208063837</v>
      </c>
      <c r="AN199">
        <v>145.3339864431764</v>
      </c>
      <c r="AO199">
        <v>150.19608600169886</v>
      </c>
      <c r="AP199">
        <v>141.50675543106627</v>
      </c>
      <c r="AQ199">
        <v>128.90644302871078</v>
      </c>
      <c r="AR199">
        <v>137.96302301244577</v>
      </c>
      <c r="AS199">
        <v>138.48771505337209</v>
      </c>
      <c r="AT199">
        <v>139.68252506430144</v>
      </c>
      <c r="AU199">
        <v>145.73898898134939</v>
      </c>
      <c r="AV199">
        <v>137.11513748177094</v>
      </c>
      <c r="AW199">
        <v>155.6789475264959</v>
      </c>
      <c r="AX199">
        <v>145.18488388176775</v>
      </c>
      <c r="AY199">
        <v>124.47993686265545</v>
      </c>
      <c r="AZ199">
        <v>141.76243258162867</v>
      </c>
      <c r="BA199">
        <v>141.84761585539673</v>
      </c>
      <c r="BB199">
        <v>136.15824218987837</v>
      </c>
      <c r="BC199">
        <v>128.20107077033026</v>
      </c>
      <c r="BD199">
        <v>155.5442331712693</v>
      </c>
      <c r="BE199">
        <v>141.65477569377981</v>
      </c>
      <c r="BF199">
        <v>165.41950845322572</v>
      </c>
      <c r="BG199">
        <v>136.17541572358459</v>
      </c>
      <c r="BH199">
        <v>139.3766324375174</v>
      </c>
      <c r="BI199">
        <v>133.44340732629644</v>
      </c>
    </row>
    <row r="200" spans="1:61" x14ac:dyDescent="0.6">
      <c r="A200" s="40" t="s">
        <v>280</v>
      </c>
      <c r="B200">
        <v>137.59297235566191</v>
      </c>
      <c r="C200">
        <v>111.68923538690433</v>
      </c>
      <c r="D200">
        <v>126.79857082304079</v>
      </c>
      <c r="E200">
        <v>148.39259438787121</v>
      </c>
      <c r="F200">
        <v>156.98744664888363</v>
      </c>
      <c r="G200">
        <v>149.2869869301212</v>
      </c>
      <c r="H200">
        <v>144.16656813892769</v>
      </c>
      <c r="I200">
        <v>146.13288204174023</v>
      </c>
      <c r="J200">
        <v>162.17477696528658</v>
      </c>
      <c r="K200">
        <v>129.01629634626443</v>
      </c>
      <c r="L200">
        <v>142.69270014239009</v>
      </c>
      <c r="M200">
        <v>124.14076355099678</v>
      </c>
      <c r="N200">
        <v>127.59240508358926</v>
      </c>
      <c r="O200">
        <v>159.13294465036597</v>
      </c>
      <c r="P200">
        <v>125.37617567915004</v>
      </c>
      <c r="Q200">
        <v>145.90881437953794</v>
      </c>
      <c r="R200">
        <v>144.82793222242617</v>
      </c>
      <c r="S200">
        <v>168.24354407191277</v>
      </c>
      <c r="T200">
        <v>128.6071237748838</v>
      </c>
      <c r="U200">
        <v>135.38944404473295</v>
      </c>
      <c r="V200">
        <v>122.4310817681835</v>
      </c>
      <c r="W200">
        <v>148.07487605622737</v>
      </c>
      <c r="X200">
        <v>159.14045707660262</v>
      </c>
      <c r="Y200">
        <v>117.25295099068899</v>
      </c>
      <c r="Z200">
        <v>156.14841050165705</v>
      </c>
      <c r="AA200">
        <v>163.20041414047591</v>
      </c>
      <c r="AB200">
        <v>146.51389893089072</v>
      </c>
      <c r="AC200">
        <v>124.04739937238628</v>
      </c>
      <c r="AD200">
        <v>127.01522155595012</v>
      </c>
      <c r="AE200">
        <v>139.66071992882644</v>
      </c>
      <c r="AF200">
        <v>155.645141608431</v>
      </c>
      <c r="AG200">
        <v>143.02587306275382</v>
      </c>
      <c r="AH200">
        <v>126.95712758187437</v>
      </c>
      <c r="AI200">
        <v>122.12953425233718</v>
      </c>
      <c r="AJ200">
        <v>141.23910933022853</v>
      </c>
      <c r="AK200">
        <v>160.20944986422546</v>
      </c>
      <c r="AL200">
        <v>121.61299128393875</v>
      </c>
      <c r="AM200">
        <v>124.15547008032445</v>
      </c>
      <c r="AN200">
        <v>130.86584931926336</v>
      </c>
      <c r="AO200">
        <v>130.06685822375584</v>
      </c>
      <c r="AP200">
        <v>145.82113226907677</v>
      </c>
      <c r="AQ200">
        <v>153.17122961761197</v>
      </c>
      <c r="AR200">
        <v>124.04246536362916</v>
      </c>
      <c r="AS200">
        <v>143.93677066010423</v>
      </c>
      <c r="AT200">
        <v>142.45965576748131</v>
      </c>
      <c r="AU200">
        <v>137.68837380240439</v>
      </c>
      <c r="AV200">
        <v>133.49425944880932</v>
      </c>
      <c r="AW200">
        <v>139.25611529458547</v>
      </c>
      <c r="AX200">
        <v>132.1136919662531</v>
      </c>
      <c r="AY200">
        <v>135.91563220444368</v>
      </c>
      <c r="AZ200">
        <v>111.41541381704155</v>
      </c>
      <c r="BA200">
        <v>105.95967342425138</v>
      </c>
      <c r="BB200">
        <v>140.56322971128975</v>
      </c>
      <c r="BC200">
        <v>120.77226802404039</v>
      </c>
      <c r="BD200">
        <v>141.2761303120642</v>
      </c>
      <c r="BE200">
        <v>143.62607135382132</v>
      </c>
      <c r="BF200">
        <v>118.75537257338874</v>
      </c>
      <c r="BG200">
        <v>147.83922143152449</v>
      </c>
      <c r="BH200">
        <v>128.07281837495975</v>
      </c>
      <c r="BI200">
        <v>147.23498043650761</v>
      </c>
    </row>
    <row r="201" spans="1:61" x14ac:dyDescent="0.6">
      <c r="A201" s="40" t="s">
        <v>281</v>
      </c>
      <c r="B201">
        <v>127.33714175311616</v>
      </c>
      <c r="C201">
        <v>148.72998508991441</v>
      </c>
      <c r="D201">
        <v>147.25178789859638</v>
      </c>
      <c r="E201">
        <v>144.36386482458329</v>
      </c>
      <c r="F201">
        <v>143.85696704749716</v>
      </c>
      <c r="G201">
        <v>161.27837898721918</v>
      </c>
      <c r="H201">
        <v>124.52937244717032</v>
      </c>
      <c r="I201">
        <v>143.11764562563621</v>
      </c>
      <c r="J201">
        <v>132.08636392420158</v>
      </c>
      <c r="K201">
        <v>134.80571897645132</v>
      </c>
      <c r="L201">
        <v>137.16011654224712</v>
      </c>
      <c r="M201">
        <v>142.22697746418999</v>
      </c>
      <c r="N201">
        <v>113.84956724697258</v>
      </c>
      <c r="O201">
        <v>129.8785700831213</v>
      </c>
      <c r="P201">
        <v>148.51833203039132</v>
      </c>
      <c r="Q201">
        <v>116.66519913461525</v>
      </c>
      <c r="R201">
        <v>158.38074705726467</v>
      </c>
      <c r="S201">
        <v>158.57880771846976</v>
      </c>
      <c r="T201">
        <v>140.1927493182593</v>
      </c>
      <c r="U201">
        <v>152.39092409075238</v>
      </c>
      <c r="V201">
        <v>127.63264112919569</v>
      </c>
      <c r="W201">
        <v>128.28311856111395</v>
      </c>
      <c r="X201">
        <v>147.34301931213122</v>
      </c>
      <c r="Y201">
        <v>152.81543983775191</v>
      </c>
      <c r="Z201">
        <v>136.00046532275155</v>
      </c>
      <c r="AA201">
        <v>127.92400230438216</v>
      </c>
      <c r="AB201">
        <v>145.76502781466115</v>
      </c>
      <c r="AC201">
        <v>136.37057964416454</v>
      </c>
      <c r="AD201">
        <v>122.90137238352327</v>
      </c>
      <c r="AE201">
        <v>138.53294877236476</v>
      </c>
      <c r="AF201">
        <v>122.68271621479653</v>
      </c>
      <c r="AG201">
        <v>137.19118488125969</v>
      </c>
      <c r="AH201">
        <v>158.32586814695969</v>
      </c>
      <c r="AI201">
        <v>140.18175125357811</v>
      </c>
      <c r="AJ201">
        <v>116.12105754949152</v>
      </c>
      <c r="AK201">
        <v>167.54705302929506</v>
      </c>
      <c r="AL201">
        <v>143.14830014455947</v>
      </c>
      <c r="AM201">
        <v>130.89884351330693</v>
      </c>
      <c r="AN201">
        <v>141.55189365311526</v>
      </c>
      <c r="AO201">
        <v>120.54581293824594</v>
      </c>
      <c r="AP201">
        <v>130.79740984295495</v>
      </c>
      <c r="AQ201">
        <v>142.78006392970565</v>
      </c>
      <c r="AR201">
        <v>127.15970843174728</v>
      </c>
      <c r="AS201">
        <v>157.43991116806865</v>
      </c>
      <c r="AT201">
        <v>141.18085619457997</v>
      </c>
      <c r="AU201">
        <v>143.68602751829894</v>
      </c>
      <c r="AV201">
        <v>134.45806235296186</v>
      </c>
      <c r="AW201">
        <v>150.05978003074415</v>
      </c>
      <c r="AX201">
        <v>152.73261215526145</v>
      </c>
      <c r="AY201">
        <v>122.93158125004265</v>
      </c>
      <c r="AZ201">
        <v>122.22334408335155</v>
      </c>
      <c r="BA201">
        <v>146.99999429041054</v>
      </c>
      <c r="BB201">
        <v>127.71820639073849</v>
      </c>
      <c r="BC201">
        <v>178.64990969002247</v>
      </c>
      <c r="BD201">
        <v>153.28865902603138</v>
      </c>
      <c r="BE201">
        <v>118.39639956207247</v>
      </c>
      <c r="BF201">
        <v>149.56968971574679</v>
      </c>
      <c r="BG201">
        <v>128.93174971878761</v>
      </c>
      <c r="BH201">
        <v>128.12263594724936</v>
      </c>
      <c r="BI201">
        <v>148.73759301309474</v>
      </c>
    </row>
    <row r="202" spans="1:61" x14ac:dyDescent="0.6">
      <c r="A202" s="40" t="s">
        <v>282</v>
      </c>
      <c r="B202">
        <v>133.00356431983528</v>
      </c>
      <c r="C202">
        <v>141.81579945699195</v>
      </c>
      <c r="D202">
        <v>138.65691972142668</v>
      </c>
      <c r="E202">
        <v>128.7119794190512</v>
      </c>
      <c r="F202">
        <v>155.20216311898548</v>
      </c>
      <c r="G202">
        <v>134.24871713624452</v>
      </c>
      <c r="H202">
        <v>141.8965421228786</v>
      </c>
      <c r="I202">
        <v>129.09052930382313</v>
      </c>
      <c r="J202">
        <v>121.72223978751572</v>
      </c>
      <c r="K202">
        <v>142.27983502252027</v>
      </c>
      <c r="L202">
        <v>112.43232893804088</v>
      </c>
      <c r="M202">
        <v>128.0242104306235</v>
      </c>
      <c r="N202">
        <v>134.0015232975129</v>
      </c>
      <c r="O202">
        <v>160.50230715819634</v>
      </c>
      <c r="P202">
        <v>135.94999518801342</v>
      </c>
      <c r="Q202">
        <v>141.1774819692364</v>
      </c>
      <c r="R202">
        <v>130.05110122804763</v>
      </c>
      <c r="S202">
        <v>142.46197952644434</v>
      </c>
      <c r="T202">
        <v>133.51636699127266</v>
      </c>
      <c r="U202">
        <v>126.21274482199806</v>
      </c>
      <c r="V202">
        <v>152.79315721755847</v>
      </c>
      <c r="W202">
        <v>123.44898369093426</v>
      </c>
      <c r="X202">
        <v>131.56460045621498</v>
      </c>
      <c r="Y202">
        <v>142.94490757066524</v>
      </c>
      <c r="Z202">
        <v>133.55501142115099</v>
      </c>
      <c r="AA202">
        <v>149.50093191629276</v>
      </c>
      <c r="AB202">
        <v>122.95641045540106</v>
      </c>
      <c r="AC202">
        <v>137.84605517258751</v>
      </c>
      <c r="AD202">
        <v>131.26539261548896</v>
      </c>
      <c r="AE202">
        <v>130.33077994378982</v>
      </c>
      <c r="AF202">
        <v>118.14215486566536</v>
      </c>
      <c r="AG202">
        <v>126.83205841796007</v>
      </c>
      <c r="AH202">
        <v>126.92106156947557</v>
      </c>
      <c r="AI202">
        <v>161.66316800564528</v>
      </c>
      <c r="AJ202">
        <v>163.53490810189396</v>
      </c>
      <c r="AK202">
        <v>146.41431153478334</v>
      </c>
      <c r="AL202">
        <v>133.25503960487549</v>
      </c>
      <c r="AM202">
        <v>148.81691914098337</v>
      </c>
      <c r="AN202">
        <v>125.65951511106687</v>
      </c>
      <c r="AO202">
        <v>142.33967977389693</v>
      </c>
      <c r="AP202">
        <v>125.36407939961646</v>
      </c>
      <c r="AQ202">
        <v>149.82823177461978</v>
      </c>
      <c r="AR202">
        <v>157.38102138612885</v>
      </c>
      <c r="AS202">
        <v>150.28989583271323</v>
      </c>
      <c r="AT202">
        <v>142.74159457755741</v>
      </c>
      <c r="AU202">
        <v>135.43364321350236</v>
      </c>
      <c r="AV202">
        <v>110.2156538811978</v>
      </c>
      <c r="AW202">
        <v>135.43041223357432</v>
      </c>
      <c r="AX202">
        <v>122.61752363457344</v>
      </c>
      <c r="AY202">
        <v>132.84938450425398</v>
      </c>
      <c r="AZ202">
        <v>135.12393070897087</v>
      </c>
      <c r="BA202">
        <v>130.41102920880076</v>
      </c>
      <c r="BB202">
        <v>106.87848135177046</v>
      </c>
      <c r="BC202">
        <v>167.85531716351397</v>
      </c>
      <c r="BD202">
        <v>133.01026502205059</v>
      </c>
      <c r="BE202">
        <v>127.85651779751061</v>
      </c>
      <c r="BF202">
        <v>154.08847776171751</v>
      </c>
      <c r="BG202">
        <v>133.24283191224094</v>
      </c>
      <c r="BH202">
        <v>149.70812845177716</v>
      </c>
      <c r="BI202">
        <v>148.54688561655348</v>
      </c>
    </row>
    <row r="203" spans="1:61" x14ac:dyDescent="0.6">
      <c r="A203" s="40" t="s">
        <v>283</v>
      </c>
      <c r="B203">
        <v>133.96424765716074</v>
      </c>
      <c r="C203">
        <v>137.56508724810556</v>
      </c>
      <c r="D203">
        <v>95.776897983625531</v>
      </c>
      <c r="E203">
        <v>143.09762309977668</v>
      </c>
      <c r="F203">
        <v>129.8675879345974</v>
      </c>
      <c r="G203">
        <v>161.75471774232574</v>
      </c>
      <c r="H203">
        <v>131.93344148504548</v>
      </c>
      <c r="I203">
        <v>132.39614009336219</v>
      </c>
      <c r="J203">
        <v>130.24306600101409</v>
      </c>
      <c r="K203">
        <v>128.07807070686249</v>
      </c>
      <c r="L203">
        <v>134.37198777438607</v>
      </c>
      <c r="M203">
        <v>133.46553078491706</v>
      </c>
      <c r="N203">
        <v>121.47114649025025</v>
      </c>
      <c r="O203">
        <v>129.5708789305645</v>
      </c>
      <c r="P203">
        <v>125.25024704274256</v>
      </c>
      <c r="Q203">
        <v>131.33520088132354</v>
      </c>
      <c r="R203">
        <v>146.63433649303624</v>
      </c>
      <c r="S203">
        <v>131.05157495857566</v>
      </c>
      <c r="T203">
        <v>142.65201844437979</v>
      </c>
      <c r="U203">
        <v>135.76194578973809</v>
      </c>
      <c r="V203">
        <v>130.69207671406912</v>
      </c>
      <c r="W203">
        <v>139.92838194582146</v>
      </c>
      <c r="X203">
        <v>144.33313072487363</v>
      </c>
      <c r="Y203">
        <v>161.35095666442066</v>
      </c>
      <c r="Z203">
        <v>112.20428223651834</v>
      </c>
      <c r="AA203">
        <v>143.10468987360946</v>
      </c>
      <c r="AB203">
        <v>131.84415184269892</v>
      </c>
      <c r="AC203">
        <v>137.2704473445192</v>
      </c>
      <c r="AD203">
        <v>114.96739080513362</v>
      </c>
      <c r="AE203">
        <v>160.19678060302977</v>
      </c>
      <c r="AF203">
        <v>135.99510157774785</v>
      </c>
      <c r="AG203">
        <v>130.24908230846631</v>
      </c>
      <c r="AH203">
        <v>114.79575096501503</v>
      </c>
      <c r="AI203">
        <v>115.75574990757741</v>
      </c>
      <c r="AJ203">
        <v>144.20078787708189</v>
      </c>
      <c r="AK203">
        <v>128.25709564395947</v>
      </c>
      <c r="AL203">
        <v>131.82696239283541</v>
      </c>
      <c r="AM203">
        <v>140.76939169655088</v>
      </c>
      <c r="AN203">
        <v>114.03253939107526</v>
      </c>
      <c r="AO203">
        <v>132.42891146120382</v>
      </c>
      <c r="AP203">
        <v>126.39485749360756</v>
      </c>
      <c r="AQ203">
        <v>132.48987034359016</v>
      </c>
      <c r="AR203">
        <v>150.55786025669659</v>
      </c>
      <c r="AS203">
        <v>122.49350493703969</v>
      </c>
      <c r="AT203">
        <v>131.75005552085349</v>
      </c>
      <c r="AU203">
        <v>114.94147930108011</v>
      </c>
      <c r="AV203">
        <v>123.99968273285776</v>
      </c>
      <c r="AW203">
        <v>119.30454366421327</v>
      </c>
      <c r="AX203">
        <v>114.04482666449621</v>
      </c>
      <c r="AY203">
        <v>148.48229785030708</v>
      </c>
      <c r="AZ203">
        <v>101.42318661138415</v>
      </c>
      <c r="BA203">
        <v>159.95517333550379</v>
      </c>
      <c r="BB203">
        <v>123.64271515735891</v>
      </c>
      <c r="BC203">
        <v>136.49385028230608</v>
      </c>
      <c r="BD203">
        <v>144.51185325498227</v>
      </c>
      <c r="BE203">
        <v>146.93375124380691</v>
      </c>
      <c r="BF203">
        <v>130.72169668276911</v>
      </c>
      <c r="BG203">
        <v>129.53140686050756</v>
      </c>
      <c r="BH203">
        <v>127.76351969051757</v>
      </c>
      <c r="BI203">
        <v>143.01530473431922</v>
      </c>
    </row>
    <row r="204" spans="1:61" x14ac:dyDescent="0.6">
      <c r="A204" s="40" t="s">
        <v>284</v>
      </c>
      <c r="B204">
        <v>133.87756826460827</v>
      </c>
      <c r="C204">
        <v>126.58367086743237</v>
      </c>
      <c r="D204">
        <v>121.74554104177514</v>
      </c>
      <c r="E204">
        <v>128.56991179916076</v>
      </c>
      <c r="F204">
        <v>159.46030817332212</v>
      </c>
      <c r="G204">
        <v>124.09989085909911</v>
      </c>
      <c r="H204">
        <v>147.59229816746665</v>
      </c>
      <c r="I204">
        <v>136.00261400398449</v>
      </c>
      <c r="J204">
        <v>129.82120825228048</v>
      </c>
      <c r="K204">
        <v>133.31273567501921</v>
      </c>
      <c r="L204">
        <v>148.41050006481237</v>
      </c>
      <c r="M204">
        <v>147.02625594992423</v>
      </c>
      <c r="N204">
        <v>131.25374198835925</v>
      </c>
      <c r="O204">
        <v>145.77677393873455</v>
      </c>
      <c r="P204">
        <v>153.90716089797206</v>
      </c>
      <c r="Q204">
        <v>148.17473402700853</v>
      </c>
      <c r="R204">
        <v>135.01905914864619</v>
      </c>
      <c r="S204">
        <v>140.85495695809368</v>
      </c>
      <c r="T204">
        <v>139.74800413535559</v>
      </c>
      <c r="U204">
        <v>124.74920641153585</v>
      </c>
      <c r="V204">
        <v>138.89984803000698</v>
      </c>
      <c r="W204">
        <v>115.51904481649399</v>
      </c>
      <c r="X204">
        <v>141.61065610579681</v>
      </c>
      <c r="Y204">
        <v>136.81096379997325</v>
      </c>
      <c r="Z204">
        <v>124.08515249745687</v>
      </c>
      <c r="AA204">
        <v>152.02765371697024</v>
      </c>
      <c r="AB204">
        <v>133.79515440220712</v>
      </c>
      <c r="AC204">
        <v>121.00279764609877</v>
      </c>
      <c r="AD204">
        <v>157.33174496318679</v>
      </c>
      <c r="AE204">
        <v>167.58194124605507</v>
      </c>
      <c r="AF204">
        <v>169.26676199119538</v>
      </c>
      <c r="AG204">
        <v>128.12524619704345</v>
      </c>
      <c r="AH204">
        <v>140.88166427001124</v>
      </c>
      <c r="AI204">
        <v>137.01981561581488</v>
      </c>
      <c r="AJ204">
        <v>127.27589637989877</v>
      </c>
      <c r="AK204">
        <v>142.14324256073451</v>
      </c>
      <c r="AL204">
        <v>134.04094761909801</v>
      </c>
      <c r="AM204">
        <v>119.44412836356787</v>
      </c>
      <c r="AN204">
        <v>146.28045665204991</v>
      </c>
      <c r="AO204">
        <v>104.73323800880462</v>
      </c>
      <c r="AP204">
        <v>126.29612956999335</v>
      </c>
      <c r="AQ204">
        <v>132.12847807636717</v>
      </c>
      <c r="AR204">
        <v>145.89439434104133</v>
      </c>
      <c r="AS204">
        <v>131.08789562949096</v>
      </c>
      <c r="AT204">
        <v>138.30042963064625</v>
      </c>
      <c r="AU204">
        <v>164.44072844507173</v>
      </c>
      <c r="AV204">
        <v>159.20800524810329</v>
      </c>
      <c r="AW204">
        <v>136.44240926197381</v>
      </c>
      <c r="AX204">
        <v>121.87096036114963</v>
      </c>
      <c r="AY204">
        <v>170.0124021274969</v>
      </c>
      <c r="AZ204">
        <v>138.17894160212018</v>
      </c>
      <c r="BA204">
        <v>135.89091441218625</v>
      </c>
      <c r="BB204">
        <v>157.3470881388057</v>
      </c>
      <c r="BC204">
        <v>133.60024514014367</v>
      </c>
      <c r="BD204">
        <v>168.82543878210708</v>
      </c>
      <c r="BE204">
        <v>162.68765921751037</v>
      </c>
      <c r="BF204">
        <v>94.243853714317083</v>
      </c>
      <c r="BG204">
        <v>184.28091880679131</v>
      </c>
      <c r="BH204">
        <v>123.71010416728677</v>
      </c>
      <c r="BI204">
        <v>127.04832716309465</v>
      </c>
    </row>
    <row r="205" spans="1:61" x14ac:dyDescent="0.6">
      <c r="A205" s="40" t="s">
        <v>285</v>
      </c>
      <c r="B205">
        <v>138.38219093059888</v>
      </c>
      <c r="C205">
        <v>153.47771114221541</v>
      </c>
      <c r="D205">
        <v>132.47293555224314</v>
      </c>
      <c r="E205">
        <v>119.81866737670498</v>
      </c>
      <c r="F205">
        <v>135.76624315220397</v>
      </c>
      <c r="G205">
        <v>139.5931399250112</v>
      </c>
      <c r="H205">
        <v>141.30643467552727</v>
      </c>
      <c r="I205">
        <v>124.03918663522927</v>
      </c>
      <c r="J205">
        <v>135.54890802453156</v>
      </c>
      <c r="K205">
        <v>120.73448306665523</v>
      </c>
      <c r="L205">
        <v>109.20707882661372</v>
      </c>
      <c r="M205">
        <v>154.19043666525977</v>
      </c>
      <c r="N205">
        <v>131.19660298372037</v>
      </c>
      <c r="O205">
        <v>116.67443050583825</v>
      </c>
      <c r="P205">
        <v>135.02879983690218</v>
      </c>
      <c r="Q205">
        <v>142.98947281105211</v>
      </c>
      <c r="R205">
        <v>131.32822960443445</v>
      </c>
      <c r="S205">
        <v>146.71181634668028</v>
      </c>
      <c r="T205">
        <v>128.47212292882614</v>
      </c>
      <c r="U205">
        <v>144.02045781508787</v>
      </c>
      <c r="V205">
        <v>131.04455593321472</v>
      </c>
      <c r="W205">
        <v>147.62654973793542</v>
      </c>
      <c r="X205">
        <v>139.7993337425869</v>
      </c>
      <c r="Y205">
        <v>139.82120254269103</v>
      </c>
      <c r="Z205">
        <v>136.57957470542169</v>
      </c>
      <c r="AA205">
        <v>120.0416209078976</v>
      </c>
      <c r="AB205">
        <v>135.28590944161988</v>
      </c>
      <c r="AC205">
        <v>137.47399907998624</v>
      </c>
      <c r="AD205">
        <v>135.09475639267475</v>
      </c>
      <c r="AE205">
        <v>145.93768628884573</v>
      </c>
      <c r="AF205">
        <v>146.50984031078406</v>
      </c>
      <c r="AG205">
        <v>115.36484908475541</v>
      </c>
      <c r="AH205">
        <v>137.77845925261499</v>
      </c>
      <c r="AI205">
        <v>122.98292677343125</v>
      </c>
      <c r="AJ205">
        <v>120.89953361765947</v>
      </c>
      <c r="AK205">
        <v>129.64597136061639</v>
      </c>
      <c r="AL205">
        <v>159.98808794876095</v>
      </c>
      <c r="AM205">
        <v>148.01786438084673</v>
      </c>
      <c r="AN205">
        <v>137.27792793844128</v>
      </c>
      <c r="AO205">
        <v>133.81056124245515</v>
      </c>
      <c r="AP205">
        <v>145.14805389381945</v>
      </c>
      <c r="AQ205">
        <v>138.45755393532454</v>
      </c>
      <c r="AR205">
        <v>157.43679160124157</v>
      </c>
      <c r="AS205">
        <v>133.41243448422756</v>
      </c>
      <c r="AT205">
        <v>112.49694853660185</v>
      </c>
      <c r="AU205">
        <v>141.24471181759145</v>
      </c>
      <c r="AV205">
        <v>153.27602159715025</v>
      </c>
      <c r="AW205">
        <v>119.47697931219591</v>
      </c>
      <c r="AX205">
        <v>159.21176146122161</v>
      </c>
      <c r="AY205">
        <v>147.36977437252062</v>
      </c>
      <c r="AZ205">
        <v>112.68304024753161</v>
      </c>
      <c r="BA205">
        <v>122.17464064207161</v>
      </c>
      <c r="BB205">
        <v>117.2181264385581</v>
      </c>
      <c r="BC205">
        <v>116.03600160498172</v>
      </c>
      <c r="BD205">
        <v>142.63922185392585</v>
      </c>
      <c r="BE205">
        <v>160.04182089574169</v>
      </c>
      <c r="BF205">
        <v>125.8119918978191</v>
      </c>
      <c r="BG205">
        <v>137.50614971769392</v>
      </c>
      <c r="BH205">
        <v>129.29947661660844</v>
      </c>
      <c r="BI205">
        <v>139.25067196879536</v>
      </c>
    </row>
    <row r="206" spans="1:61" x14ac:dyDescent="0.6">
      <c r="A206" s="40" t="s">
        <v>286</v>
      </c>
      <c r="B206">
        <v>136.14000227363431</v>
      </c>
      <c r="C206">
        <v>134.72219098304049</v>
      </c>
      <c r="D206">
        <v>130.39309169954504</v>
      </c>
      <c r="E206">
        <v>131.21060920212767</v>
      </c>
      <c r="F206">
        <v>154.11782715574373</v>
      </c>
      <c r="G206">
        <v>110.19566318765283</v>
      </c>
      <c r="H206">
        <v>152.78911451360909</v>
      </c>
      <c r="I206">
        <v>125.55364083283348</v>
      </c>
      <c r="J206">
        <v>124.75232597836293</v>
      </c>
      <c r="K206">
        <v>95.610860630869865</v>
      </c>
      <c r="L206">
        <v>138.75077730091289</v>
      </c>
      <c r="M206">
        <v>142.65434220334282</v>
      </c>
      <c r="N206">
        <v>137.07657263267902</v>
      </c>
      <c r="O206">
        <v>144.43652208257117</v>
      </c>
      <c r="P206">
        <v>143.77619254929596</v>
      </c>
      <c r="Q206">
        <v>119.52845216484275</v>
      </c>
      <c r="R206">
        <v>152.50115939608077</v>
      </c>
      <c r="S206">
        <v>141.56093403045088</v>
      </c>
      <c r="T206">
        <v>133.78197582397843</v>
      </c>
      <c r="U206">
        <v>148.37172830567579</v>
      </c>
      <c r="V206">
        <v>124.28865648445208</v>
      </c>
      <c r="W206">
        <v>146.1063975560246</v>
      </c>
      <c r="X206">
        <v>130.91885012300918</v>
      </c>
      <c r="Y206">
        <v>151.97252014814876</v>
      </c>
      <c r="Z206">
        <v>139.68144276560633</v>
      </c>
      <c r="AA206">
        <v>136.92877519616741</v>
      </c>
      <c r="AB206">
        <v>120.06170709838625</v>
      </c>
      <c r="AC206">
        <v>148.0704831968178</v>
      </c>
      <c r="AD206">
        <v>145.59112788020866</v>
      </c>
      <c r="AE206">
        <v>162.42141373851337</v>
      </c>
      <c r="AF206">
        <v>143.86301518726395</v>
      </c>
      <c r="AG206">
        <v>150.25131506746402</v>
      </c>
      <c r="AH206">
        <v>125.68329385004472</v>
      </c>
      <c r="AI206">
        <v>166.4914934784174</v>
      </c>
      <c r="AJ206">
        <v>135.12176611158065</v>
      </c>
      <c r="AK206">
        <v>140.56765440301388</v>
      </c>
      <c r="AL206">
        <v>130.08863152691629</v>
      </c>
      <c r="AM206">
        <v>145.50080368763884</v>
      </c>
      <c r="AN206">
        <v>121.89397512457799</v>
      </c>
      <c r="AO206">
        <v>136.53349743009312</v>
      </c>
      <c r="AP206">
        <v>136.00906004768331</v>
      </c>
      <c r="AQ206">
        <v>141.45601472165436</v>
      </c>
      <c r="AR206">
        <v>148.65104094980052</v>
      </c>
      <c r="AS206">
        <v>106.61312717758119</v>
      </c>
      <c r="AT206">
        <v>147.13174824038288</v>
      </c>
      <c r="AU206">
        <v>165.11531885527074</v>
      </c>
      <c r="AV206">
        <v>134.55053522676462</v>
      </c>
      <c r="AW206">
        <v>152.28941083961399</v>
      </c>
      <c r="AX206">
        <v>137.50186827138532</v>
      </c>
      <c r="AY206">
        <v>127.83926468301797</v>
      </c>
      <c r="AZ206">
        <v>149.62746536667692</v>
      </c>
      <c r="BA206">
        <v>142.0848620958277</v>
      </c>
      <c r="BB206">
        <v>138.96472228708444</v>
      </c>
      <c r="BC206">
        <v>134.40359726274619</v>
      </c>
      <c r="BD206">
        <v>121.10934040293796</v>
      </c>
      <c r="BE206">
        <v>120.98634033947019</v>
      </c>
      <c r="BF206">
        <v>124.61353708687238</v>
      </c>
      <c r="BG206">
        <v>126.83482782932697</v>
      </c>
      <c r="BH206">
        <v>144.48218553781044</v>
      </c>
      <c r="BI206">
        <v>116.69282958365511</v>
      </c>
    </row>
    <row r="207" spans="1:61" x14ac:dyDescent="0.6">
      <c r="A207" s="40" t="s">
        <v>287</v>
      </c>
      <c r="B207">
        <v>130.8375503916177</v>
      </c>
      <c r="C207">
        <v>151.72069470764836</v>
      </c>
      <c r="D207">
        <v>145.49566276883706</v>
      </c>
      <c r="E207">
        <v>129.55607690429315</v>
      </c>
      <c r="F207">
        <v>156.98744664888363</v>
      </c>
      <c r="G207">
        <v>148.9135302156792</v>
      </c>
      <c r="H207">
        <v>120.31280039565172</v>
      </c>
      <c r="I207">
        <v>122.60479070874862</v>
      </c>
      <c r="J207">
        <v>120.05725057434756</v>
      </c>
      <c r="K207">
        <v>138.05966591945617</v>
      </c>
      <c r="L207">
        <v>132.46052094956394</v>
      </c>
      <c r="M207">
        <v>116.96200363559183</v>
      </c>
      <c r="N207">
        <v>126.75661583244801</v>
      </c>
      <c r="O207">
        <v>140.00726242130622</v>
      </c>
      <c r="P207">
        <v>144.66566699894611</v>
      </c>
      <c r="Q207">
        <v>132.07838992940378</v>
      </c>
      <c r="R207">
        <v>120.88081621669699</v>
      </c>
      <c r="S207">
        <v>147.39092694554711</v>
      </c>
      <c r="T207">
        <v>125.28828665864421</v>
      </c>
      <c r="U207">
        <v>148.81233528768644</v>
      </c>
      <c r="V207">
        <v>150.86758867738536</v>
      </c>
      <c r="W207">
        <v>124.92103724554181</v>
      </c>
      <c r="X207">
        <v>128.97973693298991</v>
      </c>
      <c r="Y207">
        <v>131.76154698641039</v>
      </c>
      <c r="Z207">
        <v>126.17812717991183</v>
      </c>
      <c r="AA207">
        <v>140.88612079404993</v>
      </c>
      <c r="AB207">
        <v>130.47915036196355</v>
      </c>
      <c r="AC207">
        <v>138.00274974101922</v>
      </c>
      <c r="AD207">
        <v>134.64835592941381</v>
      </c>
      <c r="AE207">
        <v>163.63231498445384</v>
      </c>
      <c r="AF207">
        <v>140.10705672745826</v>
      </c>
      <c r="AG207">
        <v>139.93277480523102</v>
      </c>
      <c r="AH207">
        <v>160.67496563238092</v>
      </c>
      <c r="AI207">
        <v>140.47922423316049</v>
      </c>
      <c r="AJ207">
        <v>133.58480646758107</v>
      </c>
      <c r="AK207">
        <v>127.33036147011444</v>
      </c>
      <c r="AL207">
        <v>113.82009052368812</v>
      </c>
      <c r="AM207">
        <v>151.52667675039265</v>
      </c>
      <c r="AN207">
        <v>144.9748701864446</v>
      </c>
      <c r="AO207">
        <v>117.58617165952455</v>
      </c>
      <c r="AP207">
        <v>128.79479118538438</v>
      </c>
      <c r="AQ207">
        <v>145.82897893461632</v>
      </c>
      <c r="AR207">
        <v>155.94843990157824</v>
      </c>
      <c r="AS207">
        <v>124.87745880690636</v>
      </c>
      <c r="AT207">
        <v>116.13404513383284</v>
      </c>
      <c r="AU207">
        <v>131.38979330079746</v>
      </c>
      <c r="AV207">
        <v>122.19714608846698</v>
      </c>
      <c r="AW207">
        <v>131.94486928597325</v>
      </c>
      <c r="AX207">
        <v>151.6427373692859</v>
      </c>
      <c r="AY207">
        <v>137.60153524827911</v>
      </c>
      <c r="AZ207">
        <v>159.24957825092133</v>
      </c>
      <c r="BA207">
        <v>130.97177134596859</v>
      </c>
      <c r="BB207">
        <v>151.51566276955418</v>
      </c>
      <c r="BC207">
        <v>142.80223513679812</v>
      </c>
      <c r="BD207">
        <v>133.45225670974469</v>
      </c>
      <c r="BE207">
        <v>133.76107790946844</v>
      </c>
      <c r="BF207">
        <v>167.26387275895104</v>
      </c>
      <c r="BG207">
        <v>119.72275661292952</v>
      </c>
      <c r="BH207">
        <v>144.60725470172474</v>
      </c>
      <c r="BI207">
        <v>156.9400801648153</v>
      </c>
    </row>
    <row r="208" spans="1:61" x14ac:dyDescent="0.6">
      <c r="A208" s="40" t="s">
        <v>288</v>
      </c>
      <c r="B208">
        <v>167.54705302929506</v>
      </c>
      <c r="C208">
        <v>158.57174094463699</v>
      </c>
      <c r="D208">
        <v>130.94944097730331</v>
      </c>
      <c r="E208">
        <v>152.37720436317613</v>
      </c>
      <c r="F208">
        <v>125.42296918155625</v>
      </c>
      <c r="G208">
        <v>142.38462700205855</v>
      </c>
      <c r="H208">
        <v>141.03996637032833</v>
      </c>
      <c r="I208">
        <v>126.38629460099037</v>
      </c>
      <c r="J208">
        <v>123.88718733319547</v>
      </c>
      <c r="K208">
        <v>140.94848029827699</v>
      </c>
      <c r="L208">
        <v>111.88971530401614</v>
      </c>
      <c r="M208">
        <v>128.14097136043711</v>
      </c>
      <c r="N208">
        <v>135.14013335708296</v>
      </c>
      <c r="O208">
        <v>143.4874257077463</v>
      </c>
      <c r="P208">
        <v>103.25316271092743</v>
      </c>
      <c r="Q208">
        <v>131.11832732221228</v>
      </c>
      <c r="R208">
        <v>145.64549747348065</v>
      </c>
      <c r="S208">
        <v>154.63612090144306</v>
      </c>
      <c r="T208">
        <v>132.67559598290245</v>
      </c>
      <c r="U208">
        <v>135.06123696544091</v>
      </c>
      <c r="V208">
        <v>153.1379011842655</v>
      </c>
      <c r="W208">
        <v>143.63086211716291</v>
      </c>
      <c r="X208">
        <v>137.34970980777871</v>
      </c>
      <c r="Y208">
        <v>122.81755789928138</v>
      </c>
      <c r="Z208">
        <v>144.90192643762566</v>
      </c>
      <c r="AA208">
        <v>133.72034846298629</v>
      </c>
      <c r="AB208">
        <v>123.22482053178828</v>
      </c>
      <c r="AC208">
        <v>115.90026861568913</v>
      </c>
      <c r="AD208">
        <v>130.35474967665505</v>
      </c>
      <c r="AE208">
        <v>147.4913419818331</v>
      </c>
      <c r="AF208">
        <v>169.17584890080616</v>
      </c>
      <c r="AG208">
        <v>135.20710854692152</v>
      </c>
      <c r="AH208">
        <v>143.348254828481</v>
      </c>
      <c r="AI208">
        <v>154.4459228219348</v>
      </c>
      <c r="AJ208">
        <v>155.88974111352582</v>
      </c>
      <c r="AK208">
        <v>127.46046013972955</v>
      </c>
      <c r="AL208">
        <v>131.02225739686401</v>
      </c>
      <c r="AM208">
        <v>136.64707512845052</v>
      </c>
      <c r="AN208">
        <v>123.22829025407555</v>
      </c>
      <c r="AO208">
        <v>116.40646608185489</v>
      </c>
      <c r="AP208">
        <v>113.16689142887481</v>
      </c>
      <c r="AQ208">
        <v>119.19446752045769</v>
      </c>
      <c r="AR208">
        <v>128.7935178928019</v>
      </c>
      <c r="AS208">
        <v>131.4384967420774</v>
      </c>
      <c r="AT208">
        <v>156.02903932204936</v>
      </c>
      <c r="AU208">
        <v>145.26378027340979</v>
      </c>
      <c r="AV208">
        <v>149.66773324459791</v>
      </c>
      <c r="AW208">
        <v>129.19209030343336</v>
      </c>
      <c r="AX208">
        <v>121.30361301871017</v>
      </c>
      <c r="AY208">
        <v>147.11643689707853</v>
      </c>
      <c r="AZ208">
        <v>117.75284565857146</v>
      </c>
      <c r="BA208">
        <v>151.05600414727814</v>
      </c>
      <c r="BB208">
        <v>147.75989530363586</v>
      </c>
      <c r="BC208">
        <v>147.03733359539183</v>
      </c>
      <c r="BD208">
        <v>142.67874167245463</v>
      </c>
      <c r="BE208">
        <v>127.24180397100281</v>
      </c>
      <c r="BF208">
        <v>146.55440555117093</v>
      </c>
      <c r="BG208">
        <v>145.02152044343529</v>
      </c>
      <c r="BH208">
        <v>164.15411028475501</v>
      </c>
      <c r="BI208">
        <v>132.29992692259839</v>
      </c>
    </row>
    <row r="209" spans="1:61" x14ac:dyDescent="0.6">
      <c r="A209" s="40" t="s">
        <v>289</v>
      </c>
      <c r="B209">
        <v>131.28635419462807</v>
      </c>
      <c r="C209">
        <v>136.4081099430332</v>
      </c>
      <c r="D209">
        <v>147.72825398296118</v>
      </c>
      <c r="E209">
        <v>137.99631961347768</v>
      </c>
      <c r="F209">
        <v>136.58707121550106</v>
      </c>
      <c r="G209">
        <v>121.07461134775076</v>
      </c>
      <c r="H209">
        <v>144.44885710446397</v>
      </c>
      <c r="I209">
        <v>151.33176748832921</v>
      </c>
      <c r="J209">
        <v>127.93457063281676</v>
      </c>
      <c r="K209">
        <v>141.71025941806147</v>
      </c>
      <c r="L209">
        <v>146.98477844404988</v>
      </c>
      <c r="M209">
        <v>154.99958226911258</v>
      </c>
      <c r="N209">
        <v>139.08484152608435</v>
      </c>
      <c r="O209">
        <v>152.80124262545723</v>
      </c>
      <c r="P209">
        <v>113.77361534442753</v>
      </c>
      <c r="Q209">
        <v>146.98202494884026</v>
      </c>
      <c r="R209">
        <v>141.56204816146055</v>
      </c>
      <c r="S209">
        <v>128.15273340066778</v>
      </c>
      <c r="T209">
        <v>133.54396560799796</v>
      </c>
      <c r="U209">
        <v>119.75022790039657</v>
      </c>
      <c r="V209">
        <v>130.89766571766813</v>
      </c>
      <c r="W209">
        <v>102.61193256638944</v>
      </c>
      <c r="X209">
        <v>131.42111629832652</v>
      </c>
      <c r="Y209">
        <v>138.9106551008008</v>
      </c>
      <c r="Z209">
        <v>148.93355274153873</v>
      </c>
      <c r="AA209">
        <v>129.22085079964017</v>
      </c>
      <c r="AB209">
        <v>114.08175214938819</v>
      </c>
      <c r="AC209">
        <v>151.66498815716477</v>
      </c>
      <c r="AD209">
        <v>135.06881305630668</v>
      </c>
      <c r="AE209">
        <v>133.53291979484493</v>
      </c>
      <c r="AF209">
        <v>142.10889549332205</v>
      </c>
      <c r="AG209">
        <v>121.86710865108762</v>
      </c>
      <c r="AH209">
        <v>150.72313363390276</v>
      </c>
      <c r="AI209">
        <v>122.48067651427118</v>
      </c>
      <c r="AJ209">
        <v>140.16855675919214</v>
      </c>
      <c r="AK209">
        <v>152.32837359263794</v>
      </c>
      <c r="AL209">
        <v>139.40922872762894</v>
      </c>
      <c r="AM209">
        <v>135.66192865738412</v>
      </c>
      <c r="AN209">
        <v>136.72098976286361</v>
      </c>
      <c r="AO209">
        <v>138.94848780665779</v>
      </c>
      <c r="AP209">
        <v>138.56635678649764</v>
      </c>
      <c r="AQ209">
        <v>141.25033022111165</v>
      </c>
      <c r="AR209">
        <v>110.55498635442927</v>
      </c>
      <c r="AS209">
        <v>119.97900674515404</v>
      </c>
      <c r="AT209">
        <v>147.61655439116294</v>
      </c>
      <c r="AU209">
        <v>174.90795744862407</v>
      </c>
      <c r="AV209">
        <v>131.88539060621406</v>
      </c>
      <c r="AW209">
        <v>145.4519251686288</v>
      </c>
      <c r="AX209">
        <v>125.17391315242276</v>
      </c>
      <c r="AY209">
        <v>145.54204245115397</v>
      </c>
      <c r="AZ209">
        <v>145.69999439601088</v>
      </c>
      <c r="BA209">
        <v>121.97425622190349</v>
      </c>
      <c r="BB209">
        <v>138.88471176443272</v>
      </c>
      <c r="BC209">
        <v>125.67438080196735</v>
      </c>
      <c r="BD209">
        <v>142.35005710844416</v>
      </c>
      <c r="BE209">
        <v>132.17851847485872</v>
      </c>
      <c r="BF209">
        <v>151.18065949110314</v>
      </c>
      <c r="BG209">
        <v>149.80056949326536</v>
      </c>
      <c r="BH209">
        <v>128.01762114150915</v>
      </c>
      <c r="BI209">
        <v>137.80099653132493</v>
      </c>
    </row>
    <row r="210" spans="1:61" x14ac:dyDescent="0.6">
      <c r="A210" s="40" t="s">
        <v>290</v>
      </c>
      <c r="B210">
        <v>134.4112211020838</v>
      </c>
      <c r="C210">
        <v>149.24140305566834</v>
      </c>
      <c r="D210">
        <v>132.85385694444994</v>
      </c>
      <c r="E210">
        <v>167.26387275895104</v>
      </c>
      <c r="F210">
        <v>127.01935975684319</v>
      </c>
      <c r="G210">
        <v>144.99376266513718</v>
      </c>
      <c r="H210">
        <v>151.22544755769195</v>
      </c>
      <c r="I210">
        <v>134.7861898514675</v>
      </c>
      <c r="J210">
        <v>125.91048107907409</v>
      </c>
      <c r="K210">
        <v>127.52250132081099</v>
      </c>
      <c r="L210">
        <v>135.98865553404903</v>
      </c>
      <c r="M210">
        <v>113.68410287587903</v>
      </c>
      <c r="N210">
        <v>134.07489678257843</v>
      </c>
      <c r="O210">
        <v>110.24239302542992</v>
      </c>
      <c r="P210">
        <v>136.59028627927182</v>
      </c>
      <c r="Q210">
        <v>132.85610112262657</v>
      </c>
      <c r="R210">
        <v>155.55967184383189</v>
      </c>
      <c r="S210">
        <v>118.28705556155182</v>
      </c>
      <c r="T210">
        <v>141.41323209088296</v>
      </c>
      <c r="U210">
        <v>126.91552274674177</v>
      </c>
      <c r="V210">
        <v>154.25890797388274</v>
      </c>
      <c r="W210">
        <v>139.71744511337602</v>
      </c>
      <c r="X210">
        <v>143.68243046675343</v>
      </c>
      <c r="Y210">
        <v>104.73323800880462</v>
      </c>
      <c r="Z210">
        <v>123.8888426135527</v>
      </c>
      <c r="AA210">
        <v>136.65350525599206</v>
      </c>
      <c r="AB210">
        <v>154.20409272820689</v>
      </c>
      <c r="AC210">
        <v>150.97998858010396</v>
      </c>
      <c r="AD210">
        <v>135.45950696908403</v>
      </c>
      <c r="AE210">
        <v>159.48360942758154</v>
      </c>
      <c r="AF210">
        <v>147.04704245133325</v>
      </c>
      <c r="AG210">
        <v>116.67137460364029</v>
      </c>
      <c r="AH210">
        <v>136.58921989673399</v>
      </c>
      <c r="AI210">
        <v>149.46426108991727</v>
      </c>
      <c r="AJ210">
        <v>149.74050191568676</v>
      </c>
      <c r="AK210">
        <v>129.20835661617457</v>
      </c>
      <c r="AL210">
        <v>141.9455320549896</v>
      </c>
      <c r="AM210">
        <v>122.80858118657488</v>
      </c>
      <c r="AN210">
        <v>153.00955329195131</v>
      </c>
      <c r="AO210">
        <v>137.53187022786005</v>
      </c>
      <c r="AP210">
        <v>153.53134859225247</v>
      </c>
      <c r="AQ210">
        <v>132.48535015492234</v>
      </c>
      <c r="AR210">
        <v>127.02349795773625</v>
      </c>
      <c r="AS210">
        <v>147.8580024971161</v>
      </c>
      <c r="AT210">
        <v>146.79373680820572</v>
      </c>
      <c r="AU210">
        <v>135.755483829882</v>
      </c>
      <c r="AV210">
        <v>139.41900124819949</v>
      </c>
      <c r="AW210">
        <v>143.37793846181012</v>
      </c>
      <c r="AX210">
        <v>130.58995864895405</v>
      </c>
      <c r="AY210">
        <v>129.43861566355918</v>
      </c>
      <c r="AZ210">
        <v>143.22977495368104</v>
      </c>
      <c r="BA210">
        <v>115.776058924268</v>
      </c>
      <c r="BB210">
        <v>141.41998054157011</v>
      </c>
      <c r="BC210">
        <v>129.52523139148252</v>
      </c>
      <c r="BD210">
        <v>111.7765832580626</v>
      </c>
      <c r="BE210">
        <v>141.33564082413795</v>
      </c>
      <c r="BF210">
        <v>145.48921672513825</v>
      </c>
      <c r="BG210">
        <v>136.97377017280087</v>
      </c>
      <c r="BH210">
        <v>132.3916039885371</v>
      </c>
      <c r="BI210">
        <v>130.77612994067022</v>
      </c>
    </row>
    <row r="211" spans="1:61" x14ac:dyDescent="0.6">
      <c r="A211" s="40" t="s">
        <v>291</v>
      </c>
      <c r="B211">
        <v>151.36254933651071</v>
      </c>
      <c r="C211">
        <v>129.24957946353243</v>
      </c>
      <c r="D211">
        <v>159.08825208072085</v>
      </c>
      <c r="E211">
        <v>140.71833266399335</v>
      </c>
      <c r="F211">
        <v>139.7392661650083</v>
      </c>
      <c r="G211">
        <v>149.95587935601361</v>
      </c>
      <c r="H211">
        <v>164.44811354205012</v>
      </c>
      <c r="I211">
        <v>126.18245637469226</v>
      </c>
      <c r="J211">
        <v>148.05147930502426</v>
      </c>
      <c r="K211">
        <v>136.05843196756905</v>
      </c>
      <c r="L211">
        <v>155.71816493803635</v>
      </c>
      <c r="M211">
        <v>142.14324256073451</v>
      </c>
      <c r="N211">
        <v>124.2270609557745</v>
      </c>
      <c r="O211">
        <v>127.56689148346777</v>
      </c>
      <c r="P211">
        <v>148.61927229986759</v>
      </c>
      <c r="Q211">
        <v>170.82578142918646</v>
      </c>
      <c r="R211">
        <v>119.35681232472416</v>
      </c>
      <c r="S211">
        <v>139.36358118854696</v>
      </c>
      <c r="T211">
        <v>140.7827135201951</v>
      </c>
      <c r="U211">
        <v>126.63585994715686</v>
      </c>
      <c r="V211">
        <v>138.74215074366657</v>
      </c>
      <c r="W211">
        <v>128.89883510553045</v>
      </c>
      <c r="X211">
        <v>145.68831193656661</v>
      </c>
      <c r="Y211">
        <v>147.443195606058</v>
      </c>
      <c r="Z211">
        <v>164.16111339395866</v>
      </c>
      <c r="AA211">
        <v>133.78417225368321</v>
      </c>
      <c r="AB211">
        <v>136.21724338491913</v>
      </c>
      <c r="AC211">
        <v>123.15163804061012</v>
      </c>
      <c r="AD211">
        <v>155.20964371290756</v>
      </c>
      <c r="AE211">
        <v>134.08692939748289</v>
      </c>
      <c r="AF211">
        <v>148.6752971734968</v>
      </c>
      <c r="AG211">
        <v>160.80579644523095</v>
      </c>
      <c r="AH211">
        <v>153.7287089425372</v>
      </c>
      <c r="AI211">
        <v>137.19331764633534</v>
      </c>
      <c r="AJ211">
        <v>118.00323864491656</v>
      </c>
      <c r="AK211">
        <v>136.9748365553387</v>
      </c>
      <c r="AL211">
        <v>148.69652932730969</v>
      </c>
      <c r="AM211">
        <v>147.60372596839443</v>
      </c>
      <c r="AN211">
        <v>129.11941712928819</v>
      </c>
      <c r="AO211">
        <v>145.40828306536423</v>
      </c>
      <c r="AP211">
        <v>117.65037743799621</v>
      </c>
      <c r="AQ211">
        <v>144.5762500273413</v>
      </c>
      <c r="AR211">
        <v>118.51484760455787</v>
      </c>
      <c r="AS211">
        <v>142.35925664735259</v>
      </c>
      <c r="AT211">
        <v>153.51845650485484</v>
      </c>
      <c r="AU211">
        <v>150.12611857429147</v>
      </c>
      <c r="AV211">
        <v>139.02746377908625</v>
      </c>
      <c r="AW211">
        <v>144.34788500267314</v>
      </c>
      <c r="AX211">
        <v>142.34198761670268</v>
      </c>
      <c r="AY211">
        <v>100.35107425693423</v>
      </c>
      <c r="AZ211">
        <v>151.18065949110314</v>
      </c>
      <c r="BA211">
        <v>139.40162080444861</v>
      </c>
      <c r="BB211">
        <v>128.30910964595387</v>
      </c>
      <c r="BC211">
        <v>127.79676854307763</v>
      </c>
      <c r="BD211">
        <v>134.98660610395018</v>
      </c>
      <c r="BE211">
        <v>144.21667220204836</v>
      </c>
      <c r="BF211">
        <v>123.83393187093316</v>
      </c>
      <c r="BG211">
        <v>135.81569465287612</v>
      </c>
      <c r="BH211">
        <v>140.65955429515452</v>
      </c>
      <c r="BI211">
        <v>118.87487108225469</v>
      </c>
    </row>
    <row r="212" spans="1:61" x14ac:dyDescent="0.6">
      <c r="A212" s="40" t="s">
        <v>292</v>
      </c>
      <c r="B212">
        <v>138.6439798855572</v>
      </c>
      <c r="C212">
        <v>161.08318323432468</v>
      </c>
      <c r="D212">
        <v>129.02387243713019</v>
      </c>
      <c r="E212">
        <v>141.71366547571961</v>
      </c>
      <c r="F212">
        <v>117.97363459237386</v>
      </c>
      <c r="G212">
        <v>128.731110640103</v>
      </c>
      <c r="H212">
        <v>133.20729113303241</v>
      </c>
      <c r="I212">
        <v>134.18317440056126</v>
      </c>
      <c r="J212">
        <v>133.82705038139829</v>
      </c>
      <c r="K212">
        <v>122.01229583780514</v>
      </c>
      <c r="L212">
        <v>140.3247897590627</v>
      </c>
      <c r="M212">
        <v>138.29828094941331</v>
      </c>
      <c r="N212">
        <v>140.33691787091084</v>
      </c>
      <c r="O212">
        <v>156.74704900931101</v>
      </c>
      <c r="P212">
        <v>136.04234073255793</v>
      </c>
      <c r="Q212">
        <v>142.05627667735098</v>
      </c>
      <c r="R212">
        <v>155.40862751123495</v>
      </c>
      <c r="S212">
        <v>139.75346337730298</v>
      </c>
      <c r="T212">
        <v>131.12299075629562</v>
      </c>
      <c r="U212">
        <v>144.54527718527243</v>
      </c>
      <c r="V212">
        <v>127.20626319179428</v>
      </c>
      <c r="W212">
        <v>136.20436721367878</v>
      </c>
      <c r="X212">
        <v>134.57011210022029</v>
      </c>
      <c r="Y212">
        <v>136.83132056513568</v>
      </c>
      <c r="Z212">
        <v>130.26592160286964</v>
      </c>
      <c r="AA212">
        <v>160.36752913834061</v>
      </c>
      <c r="AB212">
        <v>151.26501512469258</v>
      </c>
      <c r="AC212">
        <v>161.40946445858572</v>
      </c>
      <c r="AD212">
        <v>119.97003003244754</v>
      </c>
      <c r="AE212">
        <v>114.15503013751004</v>
      </c>
      <c r="AF212">
        <v>155.96989488159306</v>
      </c>
      <c r="AG212">
        <v>124.19293671456398</v>
      </c>
      <c r="AH212">
        <v>142.78822891839081</v>
      </c>
      <c r="AI212">
        <v>132.04647803405533</v>
      </c>
      <c r="AJ212">
        <v>131.62689629581291</v>
      </c>
      <c r="AK212">
        <v>113.70975972141605</v>
      </c>
      <c r="AL212">
        <v>141.83056965094875</v>
      </c>
      <c r="AM212">
        <v>130.51852693507681</v>
      </c>
      <c r="AN212">
        <v>161.84206561348401</v>
      </c>
      <c r="AO212">
        <v>130.14783963200171</v>
      </c>
      <c r="AP212">
        <v>150.36572040600004</v>
      </c>
      <c r="AQ212">
        <v>157.02309884119313</v>
      </c>
      <c r="AR212">
        <v>122.04263203358278</v>
      </c>
      <c r="AS212">
        <v>123.29590209020535</v>
      </c>
      <c r="AT212">
        <v>111.47774148895405</v>
      </c>
      <c r="AU212">
        <v>126.05060692777624</v>
      </c>
      <c r="AV212">
        <v>92.783132463693619</v>
      </c>
      <c r="AW212">
        <v>103.90050465986133</v>
      </c>
      <c r="AX212">
        <v>131.04805748781655</v>
      </c>
      <c r="AY212">
        <v>137.55652435548836</v>
      </c>
      <c r="AZ212">
        <v>131.93802533834241</v>
      </c>
      <c r="BA212">
        <v>140.11913709083456</v>
      </c>
      <c r="BB212">
        <v>133.10608028888237</v>
      </c>
      <c r="BC212">
        <v>145.05056743047317</v>
      </c>
      <c r="BD212">
        <v>134.22578195360256</v>
      </c>
      <c r="BE212">
        <v>118.73783296806505</v>
      </c>
      <c r="BF212">
        <v>143.84490260027815</v>
      </c>
      <c r="BG212">
        <v>141.98431973028346</v>
      </c>
      <c r="BH212">
        <v>133.12946112392819</v>
      </c>
      <c r="BI212">
        <v>135.63716311665485</v>
      </c>
    </row>
    <row r="213" spans="1:61" x14ac:dyDescent="0.6">
      <c r="A213" s="40" t="s">
        <v>293</v>
      </c>
      <c r="B213">
        <v>131.00583192254999</v>
      </c>
      <c r="C213">
        <v>147.75989530363586</v>
      </c>
      <c r="D213">
        <v>149.37694505107356</v>
      </c>
      <c r="E213">
        <v>134.85450199851766</v>
      </c>
      <c r="F213">
        <v>133.54948851457448</v>
      </c>
      <c r="G213">
        <v>133.65647692381754</v>
      </c>
      <c r="H213">
        <v>156.88704752875492</v>
      </c>
      <c r="I213">
        <v>143.39932977719582</v>
      </c>
      <c r="J213">
        <v>132.0510300550377</v>
      </c>
      <c r="K213">
        <v>132.93100255879108</v>
      </c>
      <c r="L213">
        <v>148.87052475870587</v>
      </c>
      <c r="M213">
        <v>133.49316123395693</v>
      </c>
      <c r="N213">
        <v>141.64797949462081</v>
      </c>
      <c r="O213">
        <v>142.48972138858517</v>
      </c>
      <c r="P213">
        <v>140.03465412798687</v>
      </c>
      <c r="Q213">
        <v>154.84888809197582</v>
      </c>
      <c r="R213">
        <v>147.65656761056744</v>
      </c>
      <c r="S213">
        <v>145.35957962408429</v>
      </c>
      <c r="T213">
        <v>138.30904027173528</v>
      </c>
      <c r="U213">
        <v>134.32837750343606</v>
      </c>
      <c r="V213">
        <v>133.68732243662816</v>
      </c>
      <c r="W213">
        <v>124.16848949698033</v>
      </c>
      <c r="X213">
        <v>127.61252310639247</v>
      </c>
      <c r="Y213">
        <v>144.83043105911929</v>
      </c>
      <c r="Z213">
        <v>127.81936948641669</v>
      </c>
      <c r="AA213">
        <v>136.55921794025926</v>
      </c>
      <c r="AB213">
        <v>147.65371861841413</v>
      </c>
      <c r="AC213">
        <v>145.88392150955042</v>
      </c>
      <c r="AD213">
        <v>138.22516212286428</v>
      </c>
      <c r="AE213">
        <v>120.08615431596991</v>
      </c>
      <c r="AF213">
        <v>158.11978574248496</v>
      </c>
      <c r="AG213">
        <v>153.82528818491846</v>
      </c>
      <c r="AH213">
        <v>112.79840055550449</v>
      </c>
      <c r="AI213">
        <v>129.44109858409502</v>
      </c>
      <c r="AJ213">
        <v>141.06005256081698</v>
      </c>
      <c r="AK213">
        <v>124.5182311370736</v>
      </c>
      <c r="AL213">
        <v>118.0809731570771</v>
      </c>
      <c r="AM213">
        <v>133.26613316650037</v>
      </c>
      <c r="AN213">
        <v>130.90944367405609</v>
      </c>
      <c r="AO213">
        <v>147.31067768053617</v>
      </c>
      <c r="AP213">
        <v>146.80740878731012</v>
      </c>
      <c r="AQ213">
        <v>127.46450284367893</v>
      </c>
      <c r="AR213">
        <v>150.18106114922557</v>
      </c>
      <c r="AS213">
        <v>124.90859081054805</v>
      </c>
      <c r="AT213">
        <v>138.36928292704397</v>
      </c>
      <c r="AU213">
        <v>133.17617504554801</v>
      </c>
      <c r="AV213">
        <v>166.37435056082904</v>
      </c>
      <c r="AW213">
        <v>149.57449639524566</v>
      </c>
      <c r="AX213">
        <v>151.59473423892632</v>
      </c>
      <c r="AY213">
        <v>140.73829152522376</v>
      </c>
      <c r="AZ213">
        <v>151.38429080735659</v>
      </c>
      <c r="BA213">
        <v>150.87984411849175</v>
      </c>
      <c r="BB213">
        <v>137.41721023080754</v>
      </c>
      <c r="BC213">
        <v>142.05740672451793</v>
      </c>
      <c r="BD213">
        <v>113.97473190783057</v>
      </c>
      <c r="BE213">
        <v>126.20986399753019</v>
      </c>
      <c r="BF213">
        <v>142.67293227504706</v>
      </c>
      <c r="BG213">
        <v>139.8911858862557</v>
      </c>
      <c r="BH213">
        <v>132.13645207116497</v>
      </c>
      <c r="BI213">
        <v>115.93025465600658</v>
      </c>
    </row>
    <row r="214" spans="1:61" x14ac:dyDescent="0.6">
      <c r="A214" s="40" t="s">
        <v>294</v>
      </c>
      <c r="B214">
        <v>123.30971731472528</v>
      </c>
      <c r="C214">
        <v>144.54774418965098</v>
      </c>
      <c r="D214">
        <v>145.89439434104133</v>
      </c>
      <c r="E214">
        <v>144.16656813892769</v>
      </c>
      <c r="F214">
        <v>118.44806340860669</v>
      </c>
      <c r="G214">
        <v>128.65449025895214</v>
      </c>
      <c r="H214">
        <v>138.3520616448659</v>
      </c>
      <c r="I214">
        <v>106.55633832840249</v>
      </c>
      <c r="J214">
        <v>124.61831193405669</v>
      </c>
      <c r="K214">
        <v>123.4472647459479</v>
      </c>
      <c r="L214">
        <v>130.36075006794999</v>
      </c>
      <c r="M214">
        <v>132.04876996070379</v>
      </c>
      <c r="N214">
        <v>163.4898335444741</v>
      </c>
      <c r="O214">
        <v>145.08723825684865</v>
      </c>
      <c r="P214">
        <v>151.97630819358164</v>
      </c>
      <c r="Q214">
        <v>136.25907104625367</v>
      </c>
      <c r="R214">
        <v>134.94980794831645</v>
      </c>
      <c r="S214">
        <v>145.93506012289436</v>
      </c>
      <c r="T214">
        <v>148.61023192253197</v>
      </c>
      <c r="U214">
        <v>147.2713966043666</v>
      </c>
      <c r="V214">
        <v>159.24957825092133</v>
      </c>
      <c r="W214">
        <v>114.13064658455551</v>
      </c>
      <c r="X214">
        <v>140.72275735571748</v>
      </c>
      <c r="Y214">
        <v>136.55921794025926</v>
      </c>
      <c r="Z214">
        <v>125.25024704274256</v>
      </c>
      <c r="AA214">
        <v>137.09478071660851</v>
      </c>
      <c r="AB214">
        <v>125.05256836931221</v>
      </c>
      <c r="AC214">
        <v>112.23509591701441</v>
      </c>
      <c r="AD214">
        <v>116.26646756241098</v>
      </c>
      <c r="AE214">
        <v>150.13277152803494</v>
      </c>
      <c r="AF214">
        <v>161.12564754195046</v>
      </c>
      <c r="AG214">
        <v>105.4246358810924</v>
      </c>
      <c r="AH214">
        <v>112.21968907676637</v>
      </c>
      <c r="AI214">
        <v>128.6071237748838</v>
      </c>
      <c r="AJ214">
        <v>135.89521177465213</v>
      </c>
      <c r="AK214">
        <v>121.73000687226886</v>
      </c>
      <c r="AL214">
        <v>84.617761790752411</v>
      </c>
      <c r="AM214">
        <v>134.52771145722363</v>
      </c>
      <c r="AN214">
        <v>144.75167791289277</v>
      </c>
      <c r="AO214">
        <v>148.72998508991441</v>
      </c>
      <c r="AP214">
        <v>130.82927398983156</v>
      </c>
      <c r="AQ214">
        <v>118.15278685872909</v>
      </c>
      <c r="AR214">
        <v>109.48567524366081</v>
      </c>
      <c r="AS214">
        <v>128.3946430751821</v>
      </c>
      <c r="AT214">
        <v>148.90585862786975</v>
      </c>
      <c r="AU214">
        <v>141.93413608637638</v>
      </c>
      <c r="AV214">
        <v>141.31767148256768</v>
      </c>
      <c r="AW214">
        <v>130.67547616202501</v>
      </c>
      <c r="AX214">
        <v>132.71826720057288</v>
      </c>
      <c r="AY214">
        <v>149.63068043044768</v>
      </c>
      <c r="AZ214">
        <v>154.98490757209947</v>
      </c>
      <c r="BA214">
        <v>133.22506948071532</v>
      </c>
      <c r="BB214">
        <v>133.32604158250615</v>
      </c>
      <c r="BC214">
        <v>129.10434452834306</v>
      </c>
      <c r="BD214">
        <v>132.96114776068134</v>
      </c>
      <c r="BE214">
        <v>153.71992322371807</v>
      </c>
      <c r="BF214">
        <v>124.08515249745687</v>
      </c>
      <c r="BG214">
        <v>154.83440438885009</v>
      </c>
      <c r="BH214">
        <v>138.38327322929399</v>
      </c>
      <c r="BI214">
        <v>152.92946318851318</v>
      </c>
    </row>
    <row r="215" spans="1:61" x14ac:dyDescent="0.6">
      <c r="A215" s="40" t="s">
        <v>295</v>
      </c>
      <c r="B215">
        <v>141.38848246631096</v>
      </c>
      <c r="C215">
        <v>116.97690115880687</v>
      </c>
      <c r="D215">
        <v>126.97097463870887</v>
      </c>
      <c r="E215">
        <v>148.05147930502426</v>
      </c>
      <c r="F215">
        <v>147.67375706043094</v>
      </c>
      <c r="G215">
        <v>125.87084984744433</v>
      </c>
      <c r="H215">
        <v>125.33227891736897</v>
      </c>
      <c r="I215">
        <v>127.02349795773625</v>
      </c>
      <c r="J215">
        <v>158.16664290952031</v>
      </c>
      <c r="K215">
        <v>136.90307060215855</v>
      </c>
      <c r="L215">
        <v>123.10264810849912</v>
      </c>
      <c r="M215">
        <v>144.10560925654136</v>
      </c>
      <c r="N215">
        <v>129.50051359922509</v>
      </c>
      <c r="O215">
        <v>115.49472492816858</v>
      </c>
      <c r="P215">
        <v>99.722067721188068</v>
      </c>
      <c r="Q215">
        <v>118.14482878008857</v>
      </c>
      <c r="R215">
        <v>144.8517268775613</v>
      </c>
      <c r="S215">
        <v>153.35840362723684</v>
      </c>
      <c r="T215">
        <v>146.45731699175667</v>
      </c>
      <c r="U215">
        <v>117.8105258125579</v>
      </c>
      <c r="V215">
        <v>138.78210029844195</v>
      </c>
      <c r="W215">
        <v>129.02259914454771</v>
      </c>
      <c r="X215">
        <v>139.53105099545792</v>
      </c>
      <c r="Y215">
        <v>119.72275661292952</v>
      </c>
      <c r="Z215">
        <v>125.57605078228517</v>
      </c>
      <c r="AA215">
        <v>139.32665570365498</v>
      </c>
      <c r="AB215">
        <v>143.44930651105824</v>
      </c>
      <c r="AC215">
        <v>150.0564694700297</v>
      </c>
      <c r="AD215">
        <v>129.89439074345864</v>
      </c>
      <c r="AE215">
        <v>136.79703716235235</v>
      </c>
      <c r="AF215">
        <v>130.91649453173159</v>
      </c>
      <c r="AG215">
        <v>125.69812770863064</v>
      </c>
      <c r="AH215">
        <v>119.51444594643544</v>
      </c>
      <c r="AI215">
        <v>126.24298552083201</v>
      </c>
      <c r="AJ215">
        <v>148.20865135817439</v>
      </c>
      <c r="AK215">
        <v>153.21512637939304</v>
      </c>
      <c r="AL215">
        <v>122.83719843736617</v>
      </c>
      <c r="AM215">
        <v>135.06123696544091</v>
      </c>
      <c r="AN215">
        <v>134.15146941525745</v>
      </c>
      <c r="AO215">
        <v>149.01383383886423</v>
      </c>
      <c r="AP215">
        <v>145.2765291153919</v>
      </c>
      <c r="AQ215">
        <v>127.47935261842213</v>
      </c>
      <c r="AR215">
        <v>150.20780029345769</v>
      </c>
      <c r="AS215">
        <v>121.69308138737688</v>
      </c>
      <c r="AT215">
        <v>110.05369106470607</v>
      </c>
      <c r="AU215">
        <v>137.59297235566191</v>
      </c>
      <c r="AV215">
        <v>125.83261923765531</v>
      </c>
      <c r="AW215">
        <v>125.15860180911841</v>
      </c>
      <c r="AX215">
        <v>149.62908881471958</v>
      </c>
      <c r="AY215">
        <v>131.40139617945533</v>
      </c>
      <c r="AZ215">
        <v>148.0266182673513</v>
      </c>
      <c r="BA215">
        <v>133.0715740598971</v>
      </c>
      <c r="BB215">
        <v>129.97346221283078</v>
      </c>
      <c r="BC215">
        <v>130.87056050181855</v>
      </c>
      <c r="BD215">
        <v>136.78525920596439</v>
      </c>
      <c r="BE215">
        <v>119.94080796767958</v>
      </c>
      <c r="BF215">
        <v>110.83039954002015</v>
      </c>
      <c r="BG215">
        <v>123.99309344374342</v>
      </c>
      <c r="BH215">
        <v>152.68034349475056</v>
      </c>
      <c r="BI215">
        <v>132.97566329612164</v>
      </c>
    </row>
    <row r="216" spans="1:61" x14ac:dyDescent="0.6">
      <c r="A216" s="40" t="s">
        <v>296</v>
      </c>
      <c r="B216">
        <v>140.60972080670763</v>
      </c>
      <c r="C216">
        <v>136.50564415485132</v>
      </c>
      <c r="D216">
        <v>126.8849637247622</v>
      </c>
      <c r="E216">
        <v>130.42778892241768</v>
      </c>
      <c r="F216">
        <v>161.73937456670683</v>
      </c>
      <c r="G216">
        <v>124.15547008032445</v>
      </c>
      <c r="H216">
        <v>119.3875623405911</v>
      </c>
      <c r="I216">
        <v>115.16105860692915</v>
      </c>
      <c r="J216">
        <v>119.572699082084</v>
      </c>
      <c r="K216">
        <v>134.30001491116127</v>
      </c>
      <c r="L216">
        <v>102.34352249000221</v>
      </c>
      <c r="M216">
        <v>134.40141674919869</v>
      </c>
      <c r="N216">
        <v>151.33176748832921</v>
      </c>
      <c r="O216">
        <v>136.47241121844854</v>
      </c>
      <c r="P216">
        <v>138.9203798728995</v>
      </c>
      <c r="Q216">
        <v>151.27580627932912</v>
      </c>
      <c r="R216">
        <v>141.23126266468898</v>
      </c>
      <c r="S216">
        <v>133.99822865295573</v>
      </c>
      <c r="T216">
        <v>106.28894688608125</v>
      </c>
      <c r="U216">
        <v>146.81151515588863</v>
      </c>
      <c r="V216">
        <v>153.88277734501753</v>
      </c>
      <c r="W216">
        <v>163.41954779392108</v>
      </c>
      <c r="X216">
        <v>123.60212895629229</v>
      </c>
      <c r="Y216">
        <v>122.59753294102848</v>
      </c>
      <c r="Z216">
        <v>123.17083292629104</v>
      </c>
      <c r="AA216">
        <v>143.37437324257917</v>
      </c>
      <c r="AB216">
        <v>146.75956481852336</v>
      </c>
      <c r="AC216">
        <v>132.80682469968451</v>
      </c>
      <c r="AD216">
        <v>124.07366103189997</v>
      </c>
      <c r="AE216">
        <v>134.71784587210277</v>
      </c>
      <c r="AF216">
        <v>127.86711795825977</v>
      </c>
      <c r="AG216">
        <v>157.62199200736359</v>
      </c>
      <c r="AH216">
        <v>127.09792190918233</v>
      </c>
      <c r="AI216">
        <v>140.60195372195449</v>
      </c>
      <c r="AJ216">
        <v>130.25990529541741</v>
      </c>
      <c r="AK216">
        <v>127.61387597976136</v>
      </c>
      <c r="AL216">
        <v>129.23084614641266</v>
      </c>
      <c r="AM216">
        <v>155.08311026252341</v>
      </c>
      <c r="AN216">
        <v>139.94480742013548</v>
      </c>
      <c r="AO216">
        <v>132.99352122459095</v>
      </c>
      <c r="AP216">
        <v>145.05309809948085</v>
      </c>
      <c r="AQ216">
        <v>121.54225988098187</v>
      </c>
      <c r="AR216">
        <v>127.88168124217191</v>
      </c>
      <c r="AS216">
        <v>136.07883648120333</v>
      </c>
      <c r="AT216">
        <v>135.1088103595539</v>
      </c>
      <c r="AU216">
        <v>112.59053554141428</v>
      </c>
      <c r="AV216">
        <v>118.44548499112716</v>
      </c>
      <c r="AW216">
        <v>149.8200827020919</v>
      </c>
      <c r="AX216">
        <v>130.57687556766905</v>
      </c>
      <c r="AY216">
        <v>127.57360810184036</v>
      </c>
      <c r="AZ216">
        <v>124.103169587499</v>
      </c>
      <c r="BA216">
        <v>144.66690845921403</v>
      </c>
      <c r="BB216">
        <v>131.5749777907622</v>
      </c>
      <c r="BC216">
        <v>145.24848484626273</v>
      </c>
      <c r="BD216">
        <v>127.83926468301797</v>
      </c>
      <c r="BE216">
        <v>139.35489096667152</v>
      </c>
      <c r="BF216">
        <v>147.7239566204953</v>
      </c>
      <c r="BG216">
        <v>139.46794343183865</v>
      </c>
      <c r="BH216">
        <v>151.9858260556357</v>
      </c>
      <c r="BI216">
        <v>143.61768353893422</v>
      </c>
    </row>
    <row r="217" spans="1:61" x14ac:dyDescent="0.6">
      <c r="A217" s="40" t="s">
        <v>297</v>
      </c>
      <c r="B217">
        <v>141.11817836720729</v>
      </c>
      <c r="C217">
        <v>143.99860493114102</v>
      </c>
      <c r="D217">
        <v>113.4449785288889</v>
      </c>
      <c r="E217">
        <v>118.45060999377165</v>
      </c>
      <c r="F217">
        <v>138.76481535163475</v>
      </c>
      <c r="G217">
        <v>119.06389136612415</v>
      </c>
      <c r="H217">
        <v>113.28912751679309</v>
      </c>
      <c r="I217">
        <v>150.74048224533908</v>
      </c>
      <c r="J217">
        <v>151.28659743396565</v>
      </c>
      <c r="K217">
        <v>132.34185008087661</v>
      </c>
      <c r="L217">
        <v>138.0725580068538</v>
      </c>
      <c r="M217">
        <v>125.00472440052545</v>
      </c>
      <c r="N217">
        <v>126.78039457142586</v>
      </c>
      <c r="O217">
        <v>118.69008449622197</v>
      </c>
      <c r="P217">
        <v>152.84587153047323</v>
      </c>
      <c r="Q217">
        <v>118.93165993143339</v>
      </c>
      <c r="R217">
        <v>130.28755166061455</v>
      </c>
      <c r="S217">
        <v>147.80022684618598</v>
      </c>
      <c r="T217">
        <v>118.87487108225469</v>
      </c>
      <c r="U217">
        <v>131.21759639517404</v>
      </c>
      <c r="V217">
        <v>138.71840383700328</v>
      </c>
      <c r="W217">
        <v>113.597900968045</v>
      </c>
      <c r="X217">
        <v>153.56149379414273</v>
      </c>
      <c r="Y217">
        <v>147.34301931213122</v>
      </c>
      <c r="Z217">
        <v>129.25831743387971</v>
      </c>
      <c r="AA217">
        <v>140.43946567227249</v>
      </c>
      <c r="AB217">
        <v>129.81877308021649</v>
      </c>
      <c r="AC217">
        <v>119.84594767028466</v>
      </c>
      <c r="AD217">
        <v>165.72904588002712</v>
      </c>
      <c r="AE217">
        <v>148.60720785264857</v>
      </c>
      <c r="AF217">
        <v>144.27790165910847</v>
      </c>
      <c r="AG217">
        <v>138.84041709871963</v>
      </c>
      <c r="AH217">
        <v>162.80384716566186</v>
      </c>
      <c r="AI217">
        <v>130.64582436101045</v>
      </c>
      <c r="AJ217">
        <v>131.44198238052195</v>
      </c>
      <c r="AK217">
        <v>148.63136857940117</v>
      </c>
      <c r="AL217">
        <v>108.14668076392263</v>
      </c>
      <c r="AM217">
        <v>147.43186330207391</v>
      </c>
      <c r="AN217">
        <v>129.83464148902567</v>
      </c>
      <c r="AO217">
        <v>143.88233740220312</v>
      </c>
      <c r="AP217">
        <v>113.1119488539407</v>
      </c>
      <c r="AQ217">
        <v>140.40968654199969</v>
      </c>
      <c r="AR217">
        <v>122.90493760275422</v>
      </c>
      <c r="AS217">
        <v>119.14146671671188</v>
      </c>
      <c r="AT217">
        <v>114.3870877106674</v>
      </c>
      <c r="AU217">
        <v>131.74660171472351</v>
      </c>
      <c r="AV217">
        <v>160.51109287701547</v>
      </c>
      <c r="AW217">
        <v>126.80274085624842</v>
      </c>
      <c r="AX217">
        <v>155.51335582614411</v>
      </c>
      <c r="AY217">
        <v>140.47922423316049</v>
      </c>
      <c r="AZ217">
        <v>121.4195144760306</v>
      </c>
      <c r="BA217">
        <v>162.72229277575389</v>
      </c>
      <c r="BB217">
        <v>152.15017629571958</v>
      </c>
      <c r="BC217">
        <v>132.0510300550377</v>
      </c>
      <c r="BD217">
        <v>144.57376710680546</v>
      </c>
      <c r="BE217">
        <v>135.1444625518634</v>
      </c>
      <c r="BF217">
        <v>135.21898200025316</v>
      </c>
      <c r="BG217">
        <v>141.41436213804991</v>
      </c>
      <c r="BH217">
        <v>136.16896967988578</v>
      </c>
      <c r="BI217">
        <v>138.37897586682811</v>
      </c>
    </row>
    <row r="218" spans="1:61" x14ac:dyDescent="0.6">
      <c r="A218" s="40" t="s">
        <v>298</v>
      </c>
      <c r="B218">
        <v>146.25379708860419</v>
      </c>
      <c r="C218">
        <v>143.11411223871983</v>
      </c>
      <c r="D218">
        <v>140.11036728817271</v>
      </c>
      <c r="E218">
        <v>130.34755557356402</v>
      </c>
      <c r="F218">
        <v>137.43541831473703</v>
      </c>
      <c r="G218">
        <v>146.32721832214156</v>
      </c>
      <c r="H218">
        <v>123.71179127995856</v>
      </c>
      <c r="I218">
        <v>127.33987933216849</v>
      </c>
      <c r="J218">
        <v>129.29572040349012</v>
      </c>
      <c r="K218">
        <v>158.58931238227524</v>
      </c>
      <c r="L218">
        <v>132.65425241598859</v>
      </c>
      <c r="M218">
        <v>125.22127963649109</v>
      </c>
      <c r="N218">
        <v>160.22218279005028</v>
      </c>
      <c r="O218">
        <v>141.48081209469819</v>
      </c>
      <c r="P218">
        <v>139.83649796983809</v>
      </c>
      <c r="Q218">
        <v>93.231331452727318</v>
      </c>
      <c r="R218">
        <v>145.81589585333131</v>
      </c>
      <c r="S218">
        <v>136.61172534312936</v>
      </c>
      <c r="T218">
        <v>107.10232618777081</v>
      </c>
      <c r="U218">
        <v>140.26422878060839</v>
      </c>
      <c r="V218">
        <v>130.74065282609081</v>
      </c>
      <c r="W218">
        <v>134.2694558891817</v>
      </c>
      <c r="X218">
        <v>143.0423303693824</v>
      </c>
      <c r="Y218">
        <v>138.5642081052647</v>
      </c>
      <c r="Z218">
        <v>165.43644324457273</v>
      </c>
      <c r="AA218">
        <v>128.88743913691724</v>
      </c>
      <c r="AB218">
        <v>141.99915358886938</v>
      </c>
      <c r="AC218">
        <v>109.41895471233875</v>
      </c>
      <c r="AD218">
        <v>126.36059000698151</v>
      </c>
      <c r="AE218">
        <v>152.25251718703657</v>
      </c>
      <c r="AF218">
        <v>151.15029146301094</v>
      </c>
      <c r="AG218">
        <v>154.33244062052108</v>
      </c>
      <c r="AH218">
        <v>125.73371623631101</v>
      </c>
      <c r="AI218">
        <v>111.06621332629584</v>
      </c>
      <c r="AJ218">
        <v>127.17065874795662</v>
      </c>
      <c r="AK218">
        <v>117.47628650965635</v>
      </c>
      <c r="AL218">
        <v>124.53892214153893</v>
      </c>
      <c r="AM218">
        <v>133.49535766366171</v>
      </c>
      <c r="AN218">
        <v>135.06987943884451</v>
      </c>
      <c r="AO218">
        <v>156.73259713849984</v>
      </c>
      <c r="AP218">
        <v>123.26992692152271</v>
      </c>
      <c r="AQ218">
        <v>135.33230504009407</v>
      </c>
      <c r="AR218">
        <v>161.19688826194033</v>
      </c>
      <c r="AS218">
        <v>138.64289758686209</v>
      </c>
      <c r="AT218">
        <v>129.38529653666774</v>
      </c>
      <c r="AU218">
        <v>138.16173623609939</v>
      </c>
      <c r="AV218">
        <v>150.02670625591418</v>
      </c>
      <c r="AW218">
        <v>116.76922713860404</v>
      </c>
      <c r="AX218">
        <v>171.45376933086663</v>
      </c>
      <c r="AY218">
        <v>140.96966470361804</v>
      </c>
      <c r="AZ218">
        <v>165.22889655362815</v>
      </c>
      <c r="BA218">
        <v>143.18724698142614</v>
      </c>
      <c r="BB218">
        <v>131.26773229060927</v>
      </c>
      <c r="BC218">
        <v>125.79282884445274</v>
      </c>
      <c r="BD218">
        <v>116.86911694169976</v>
      </c>
      <c r="BE218">
        <v>125.05412815272575</v>
      </c>
      <c r="BF218">
        <v>147.87827968149213</v>
      </c>
      <c r="BG218">
        <v>134.30219542470877</v>
      </c>
      <c r="BH218">
        <v>117.09238879603799</v>
      </c>
      <c r="BI218">
        <v>139.36466348724207</v>
      </c>
    </row>
    <row r="219" spans="1:61" x14ac:dyDescent="0.6">
      <c r="A219" s="40" t="s">
        <v>299</v>
      </c>
      <c r="B219">
        <v>143.00004113948671</v>
      </c>
      <c r="C219">
        <v>133.56053432772751</v>
      </c>
      <c r="D219">
        <v>132.85610112262657</v>
      </c>
      <c r="E219">
        <v>136.59671640681336</v>
      </c>
      <c r="F219">
        <v>142.98829501541331</v>
      </c>
      <c r="G219">
        <v>128.08593328855932</v>
      </c>
      <c r="H219">
        <v>147.81031768990215</v>
      </c>
      <c r="I219">
        <v>145.62606384544051</v>
      </c>
      <c r="J219">
        <v>139.90979187411722</v>
      </c>
      <c r="K219">
        <v>146.9007093012915</v>
      </c>
      <c r="L219">
        <v>173.81649104692042</v>
      </c>
      <c r="M219">
        <v>140.13231566906325</v>
      </c>
      <c r="N219">
        <v>140.25762357533677</v>
      </c>
      <c r="O219">
        <v>144.27299948266591</v>
      </c>
      <c r="P219">
        <v>122.00086803687736</v>
      </c>
      <c r="Q219">
        <v>143.72807800583541</v>
      </c>
      <c r="R219">
        <v>135.26540943104192</v>
      </c>
      <c r="S219">
        <v>134.36980726083857</v>
      </c>
      <c r="T219">
        <v>149.70650500373449</v>
      </c>
      <c r="U219">
        <v>147.87391865439713</v>
      </c>
      <c r="V219">
        <v>144.14582938599051</v>
      </c>
      <c r="W219">
        <v>132.11824398723547</v>
      </c>
      <c r="X219">
        <v>123.25607986468822</v>
      </c>
      <c r="Y219">
        <v>146.24447022043751</v>
      </c>
      <c r="Z219">
        <v>132.28633452428039</v>
      </c>
      <c r="AA219">
        <v>160.69291905779392</v>
      </c>
      <c r="AB219">
        <v>141.98888766742311</v>
      </c>
      <c r="AC219">
        <v>130.81157522293506</v>
      </c>
      <c r="AD219">
        <v>129.7171802482917</v>
      </c>
      <c r="AE219">
        <v>158.63871613447554</v>
      </c>
      <c r="AF219">
        <v>149.86741735384567</v>
      </c>
      <c r="AG219">
        <v>156.87237283174181</v>
      </c>
      <c r="AH219">
        <v>136.48635377222672</v>
      </c>
      <c r="AI219">
        <v>132.31240518990671</v>
      </c>
      <c r="AJ219">
        <v>165.32770405802876</v>
      </c>
      <c r="AK219">
        <v>157.57774509012233</v>
      </c>
      <c r="AL219">
        <v>139.05993273993954</v>
      </c>
      <c r="AM219">
        <v>128.28571289475076</v>
      </c>
      <c r="AN219">
        <v>145.6441923485836</v>
      </c>
      <c r="AO219">
        <v>157.98373443004675</v>
      </c>
      <c r="AP219">
        <v>159.69618562422693</v>
      </c>
      <c r="AQ219">
        <v>130.83400108854403</v>
      </c>
      <c r="AR219">
        <v>139.02529918169603</v>
      </c>
      <c r="AS219">
        <v>129.44977288981318</v>
      </c>
      <c r="AT219">
        <v>143.8799181462964</v>
      </c>
      <c r="AU219">
        <v>140.21692596116918</v>
      </c>
      <c r="AV219">
        <v>134.68093630336807</v>
      </c>
      <c r="AW219">
        <v>131.65570454049157</v>
      </c>
      <c r="AX219">
        <v>135.63178345549386</v>
      </c>
      <c r="AY219">
        <v>134.91515847391565</v>
      </c>
      <c r="AZ219">
        <v>133.39804627804551</v>
      </c>
      <c r="BA219">
        <v>152.3537439473439</v>
      </c>
      <c r="BB219">
        <v>152.59242264193017</v>
      </c>
      <c r="BC219">
        <v>156.49824763869401</v>
      </c>
      <c r="BD219">
        <v>129.7429325907724</v>
      </c>
      <c r="BE219">
        <v>153.05491434020223</v>
      </c>
      <c r="BF219">
        <v>136.47562628221931</v>
      </c>
      <c r="BG219">
        <v>143.25224856776185</v>
      </c>
      <c r="BH219">
        <v>138.63858430823893</v>
      </c>
      <c r="BI219">
        <v>141.59933971797</v>
      </c>
    </row>
    <row r="220" spans="1:61" x14ac:dyDescent="0.6">
      <c r="A220" s="40" t="s">
        <v>300</v>
      </c>
      <c r="B220">
        <v>145.52657194627682</v>
      </c>
      <c r="C220">
        <v>137.27686155590345</v>
      </c>
      <c r="D220">
        <v>117.04514964122791</v>
      </c>
      <c r="E220">
        <v>145.06573552836198</v>
      </c>
      <c r="F220">
        <v>113.62814166687895</v>
      </c>
      <c r="G220">
        <v>156.06418219732586</v>
      </c>
      <c r="H220">
        <v>134.09460098529235</v>
      </c>
      <c r="I220">
        <v>118.7528896528529</v>
      </c>
      <c r="J220">
        <v>136.75205810187617</v>
      </c>
      <c r="K220">
        <v>136.46276602713624</v>
      </c>
      <c r="L220">
        <v>110.61215719138272</v>
      </c>
      <c r="M220">
        <v>121.61690665862989</v>
      </c>
      <c r="N220">
        <v>124.54210537299514</v>
      </c>
      <c r="O220">
        <v>142.25109044247074</v>
      </c>
      <c r="P220">
        <v>147.41209543473087</v>
      </c>
      <c r="Q220">
        <v>132.24323357036337</v>
      </c>
      <c r="R220">
        <v>145.18233729660278</v>
      </c>
      <c r="S220">
        <v>139.71306817012373</v>
      </c>
      <c r="T220">
        <v>146.22583240026142</v>
      </c>
      <c r="U220">
        <v>115.87690369680058</v>
      </c>
      <c r="V220">
        <v>107.62564943917096</v>
      </c>
      <c r="W220">
        <v>146.36067408474628</v>
      </c>
      <c r="X220">
        <v>129.97712292900542</v>
      </c>
      <c r="Y220">
        <v>131.37005726576899</v>
      </c>
      <c r="Z220">
        <v>144.00345935911173</v>
      </c>
      <c r="AA220">
        <v>165.58974767150357</v>
      </c>
      <c r="AB220">
        <v>138.12734142021509</v>
      </c>
      <c r="AC220">
        <v>154.64318767527584</v>
      </c>
      <c r="AD220">
        <v>134.33273853053106</v>
      </c>
      <c r="AE220">
        <v>134.0606677379692</v>
      </c>
      <c r="AF220">
        <v>154.27495146042202</v>
      </c>
      <c r="AG220">
        <v>115.60550138284452</v>
      </c>
      <c r="AH220">
        <v>133.7852704685356</v>
      </c>
      <c r="AI220">
        <v>131.331715242879</v>
      </c>
      <c r="AJ220">
        <v>135.56827798794257</v>
      </c>
      <c r="AK220">
        <v>132.10800989810377</v>
      </c>
      <c r="AL220">
        <v>132.50677330262261</v>
      </c>
      <c r="AM220">
        <v>126.24443389114458</v>
      </c>
      <c r="AN220">
        <v>133.34931100445101</v>
      </c>
      <c r="AO220">
        <v>122.66823251167079</v>
      </c>
      <c r="AP220">
        <v>126.60767243261216</v>
      </c>
      <c r="AQ220">
        <v>153.86285031610169</v>
      </c>
      <c r="AR220">
        <v>106.51062712469138</v>
      </c>
      <c r="AS220">
        <v>139.4516293706256</v>
      </c>
      <c r="AT220">
        <v>152.18484168627765</v>
      </c>
      <c r="AU220">
        <v>128.71454192037345</v>
      </c>
      <c r="AV220">
        <v>124.43193373229587</v>
      </c>
      <c r="AW220">
        <v>133.94559392082738</v>
      </c>
      <c r="AX220">
        <v>120.00364495662507</v>
      </c>
      <c r="AY220">
        <v>141.79421714771888</v>
      </c>
      <c r="AZ220">
        <v>133.13168938594754</v>
      </c>
      <c r="BA220">
        <v>121.08075498446124</v>
      </c>
      <c r="BB220">
        <v>135.99080421528197</v>
      </c>
      <c r="BC220">
        <v>138.68711267178878</v>
      </c>
      <c r="BD220">
        <v>124.96913587284507</v>
      </c>
      <c r="BE220">
        <v>137.90613866632339</v>
      </c>
      <c r="BF220">
        <v>137.20831066649407</v>
      </c>
      <c r="BG220">
        <v>147.9566508399439</v>
      </c>
      <c r="BH220">
        <v>133.31494802088127</v>
      </c>
      <c r="BI220">
        <v>134.58968897367595</v>
      </c>
    </row>
    <row r="221" spans="1:61" x14ac:dyDescent="0.6">
      <c r="A221" s="40" t="s">
        <v>301</v>
      </c>
      <c r="B221">
        <v>139.65417838818394</v>
      </c>
      <c r="C221">
        <v>128.47342805372318</v>
      </c>
      <c r="D221">
        <v>143.30674549029209</v>
      </c>
      <c r="E221">
        <v>153.59386725805234</v>
      </c>
      <c r="F221">
        <v>151.21468823536998</v>
      </c>
      <c r="G221">
        <v>124.55165506736375</v>
      </c>
      <c r="H221">
        <v>168.37418389087543</v>
      </c>
      <c r="I221">
        <v>113.92908436874859</v>
      </c>
      <c r="J221">
        <v>122.07102645817213</v>
      </c>
      <c r="K221">
        <v>137.29508555599023</v>
      </c>
      <c r="L221">
        <v>137.64228061091853</v>
      </c>
      <c r="M221">
        <v>138.55018597070011</v>
      </c>
      <c r="N221">
        <v>143.65842890157364</v>
      </c>
      <c r="O221">
        <v>163.59322490217164</v>
      </c>
      <c r="P221">
        <v>134.63205778435804</v>
      </c>
      <c r="Q221">
        <v>127.32491814432433</v>
      </c>
      <c r="R221">
        <v>124.55642991454806</v>
      </c>
      <c r="S221">
        <v>149.87556642637355</v>
      </c>
      <c r="T221">
        <v>127.57897184684407</v>
      </c>
      <c r="U221">
        <v>130.6351287033176</v>
      </c>
      <c r="V221">
        <v>135.03852460900089</v>
      </c>
      <c r="W221">
        <v>128.47858488868224</v>
      </c>
      <c r="X221">
        <v>118.68756974337157</v>
      </c>
      <c r="Y221">
        <v>141.23350684286561</v>
      </c>
      <c r="Z221">
        <v>150.19608600169886</v>
      </c>
      <c r="AA221">
        <v>116.53825186414178</v>
      </c>
      <c r="AB221">
        <v>141.08575715482584</v>
      </c>
      <c r="AC221">
        <v>172.93995643313974</v>
      </c>
      <c r="AD221">
        <v>149.02930434374139</v>
      </c>
      <c r="AE221">
        <v>118.73028870951384</v>
      </c>
      <c r="AF221">
        <v>151.15207407262642</v>
      </c>
      <c r="AG221">
        <v>153.6111840371741</v>
      </c>
      <c r="AH221">
        <v>166.52116119558923</v>
      </c>
      <c r="AI221">
        <v>131.60961134900572</v>
      </c>
      <c r="AJ221">
        <v>148.80469553219154</v>
      </c>
      <c r="AK221">
        <v>141.11595010518795</v>
      </c>
      <c r="AL221">
        <v>144.12631617716397</v>
      </c>
      <c r="AM221">
        <v>130.25990529541741</v>
      </c>
      <c r="AN221">
        <v>118.0220833751373</v>
      </c>
      <c r="AO221">
        <v>146.38209723244654</v>
      </c>
      <c r="AP221">
        <v>143.89322405378334</v>
      </c>
      <c r="AQ221">
        <v>108.90072463126853</v>
      </c>
      <c r="AR221">
        <v>129.2246070127585</v>
      </c>
      <c r="AS221">
        <v>173.32907464634627</v>
      </c>
      <c r="AT221">
        <v>157.3563195100287</v>
      </c>
      <c r="AU221">
        <v>147.50978880812181</v>
      </c>
      <c r="AV221">
        <v>134.76775894133607</v>
      </c>
      <c r="AW221">
        <v>160.58156962145586</v>
      </c>
      <c r="AX221">
        <v>112.22484591172542</v>
      </c>
      <c r="AY221">
        <v>155.65812919277232</v>
      </c>
      <c r="AZ221">
        <v>130.78558413809515</v>
      </c>
      <c r="BA221">
        <v>128.47342805372318</v>
      </c>
      <c r="BB221">
        <v>135.33984929864528</v>
      </c>
      <c r="BC221">
        <v>138.02745161711937</v>
      </c>
      <c r="BD221">
        <v>168.19210305158049</v>
      </c>
      <c r="BE221">
        <v>133.50420704710996</v>
      </c>
      <c r="BF221">
        <v>146.34058789425762</v>
      </c>
      <c r="BG221">
        <v>139.93495531877852</v>
      </c>
      <c r="BH221">
        <v>110.29536199686117</v>
      </c>
      <c r="BI221">
        <v>141.18197032558965</v>
      </c>
    </row>
    <row r="222" spans="1:61" x14ac:dyDescent="0.6">
      <c r="A222" s="40" t="s">
        <v>302</v>
      </c>
      <c r="B222">
        <v>127.06624875619309</v>
      </c>
      <c r="C222">
        <v>126.00693299219711</v>
      </c>
      <c r="D222">
        <v>126.70336037018569</v>
      </c>
      <c r="E222">
        <v>134.56142187834485</v>
      </c>
      <c r="F222">
        <v>131.52068777827662</v>
      </c>
      <c r="G222">
        <v>148.74367298517609</v>
      </c>
      <c r="H222">
        <v>117.69204593775794</v>
      </c>
      <c r="I222">
        <v>116.92017597425729</v>
      </c>
      <c r="J222">
        <v>147.47292698785895</v>
      </c>
      <c r="K222">
        <v>138.16280261863722</v>
      </c>
      <c r="L222">
        <v>140.25982000504155</v>
      </c>
      <c r="M222">
        <v>125.87084984744433</v>
      </c>
      <c r="N222">
        <v>95.525295369327068</v>
      </c>
      <c r="O222">
        <v>112.75052475440316</v>
      </c>
      <c r="P222">
        <v>120.86419974849559</v>
      </c>
      <c r="Q222">
        <v>137.47828052629484</v>
      </c>
      <c r="R222">
        <v>124.72561866644537</v>
      </c>
      <c r="S222">
        <v>151.90815520810429</v>
      </c>
      <c r="T222">
        <v>140.00614829029655</v>
      </c>
      <c r="U222">
        <v>128.44118191907182</v>
      </c>
      <c r="V222">
        <v>159.31801772722974</v>
      </c>
      <c r="W222">
        <v>125.27001491008559</v>
      </c>
      <c r="X222">
        <v>143.73527210892644</v>
      </c>
      <c r="Y222">
        <v>144.57376710680546</v>
      </c>
      <c r="Z222">
        <v>110.82416040636599</v>
      </c>
      <c r="AA222">
        <v>165.51258614100516</v>
      </c>
      <c r="AB222">
        <v>140.59752903023036</v>
      </c>
      <c r="AC222">
        <v>120.50303030747455</v>
      </c>
      <c r="AD222">
        <v>138.82096755452221</v>
      </c>
      <c r="AE222">
        <v>132.55410795437638</v>
      </c>
      <c r="AF222">
        <v>148.9273772725137</v>
      </c>
      <c r="AG222">
        <v>138.44894329423551</v>
      </c>
      <c r="AH222">
        <v>141.10140273743309</v>
      </c>
      <c r="AI222">
        <v>163.9943120656535</v>
      </c>
      <c r="AJ222">
        <v>130.42898263421375</v>
      </c>
      <c r="AK222">
        <v>112.73613654822111</v>
      </c>
      <c r="AL222">
        <v>110.39378751348704</v>
      </c>
      <c r="AM222">
        <v>148.56194230134133</v>
      </c>
      <c r="AN222">
        <v>127.26227214926621</v>
      </c>
      <c r="AO222">
        <v>131.81203303730581</v>
      </c>
      <c r="AP222">
        <v>114.02018845302518</v>
      </c>
      <c r="AQ222">
        <v>124.08349721709965</v>
      </c>
      <c r="AR222">
        <v>145.97316340342513</v>
      </c>
      <c r="AS222">
        <v>165.26162017299794</v>
      </c>
      <c r="AT222">
        <v>145.50080368763884</v>
      </c>
      <c r="AU222">
        <v>153.1753996508196</v>
      </c>
      <c r="AV222">
        <v>131.39791054101079</v>
      </c>
      <c r="AW222">
        <v>132.99910779579659</v>
      </c>
      <c r="AX222">
        <v>151.98200617788825</v>
      </c>
      <c r="AY222">
        <v>130.25629232771462</v>
      </c>
      <c r="AZ222">
        <v>151.09506239724578</v>
      </c>
      <c r="BA222">
        <v>138.73027729033493</v>
      </c>
      <c r="BB222">
        <v>118.33404005784541</v>
      </c>
      <c r="BC222">
        <v>133.12279225402744</v>
      </c>
      <c r="BD222">
        <v>136.69100372254616</v>
      </c>
      <c r="BE222">
        <v>132.04876996070379</v>
      </c>
      <c r="BF222">
        <v>126.52990608813707</v>
      </c>
      <c r="BG222">
        <v>145.3224949776195</v>
      </c>
      <c r="BH222">
        <v>153.45845259190537</v>
      </c>
      <c r="BI222">
        <v>125.09875705774175</v>
      </c>
    </row>
    <row r="223" spans="1:61" x14ac:dyDescent="0.6">
      <c r="A223" s="40" t="s">
        <v>303</v>
      </c>
      <c r="B223">
        <v>125.9075365899771</v>
      </c>
      <c r="C223">
        <v>147.55527718563098</v>
      </c>
      <c r="D223">
        <v>125.82526597299147</v>
      </c>
      <c r="E223">
        <v>124.97222360735759</v>
      </c>
      <c r="F223">
        <v>154.67642061167862</v>
      </c>
      <c r="G223">
        <v>145.46348029881483</v>
      </c>
      <c r="H223">
        <v>128.72856405493803</v>
      </c>
      <c r="I223">
        <v>135.58443288758281</v>
      </c>
      <c r="J223">
        <v>112.35198417608626</v>
      </c>
      <c r="K223">
        <v>138.66554627867299</v>
      </c>
      <c r="L223">
        <v>155.25965227908455</v>
      </c>
      <c r="M223">
        <v>150.30673512711655</v>
      </c>
      <c r="N223">
        <v>142.56960458197864</v>
      </c>
      <c r="O223">
        <v>120.44713276310358</v>
      </c>
      <c r="P223">
        <v>123.85726495750714</v>
      </c>
      <c r="Q223">
        <v>131.94372332264902</v>
      </c>
      <c r="R223">
        <v>123.72687979706097</v>
      </c>
      <c r="S223">
        <v>152.54473783471622</v>
      </c>
      <c r="T223">
        <v>123.9716384637286</v>
      </c>
      <c r="U223">
        <v>124.53096406289842</v>
      </c>
      <c r="V223">
        <v>135.96287135925377</v>
      </c>
      <c r="W223">
        <v>147.59086571331136</v>
      </c>
      <c r="X223">
        <v>139.89556282950798</v>
      </c>
      <c r="Y223">
        <v>157.25210051215254</v>
      </c>
      <c r="Z223">
        <v>130.47198809118709</v>
      </c>
      <c r="AA223">
        <v>125.32015080552083</v>
      </c>
      <c r="AB223">
        <v>150.15273038926534</v>
      </c>
      <c r="AC223">
        <v>127.74488187034149</v>
      </c>
      <c r="AD223">
        <v>127.45234289951622</v>
      </c>
      <c r="AE223">
        <v>133.3603886499186</v>
      </c>
      <c r="AF223">
        <v>123.70170043624239</v>
      </c>
      <c r="AG223">
        <v>151.07551735610468</v>
      </c>
      <c r="AH223">
        <v>132.20124674745603</v>
      </c>
      <c r="AI223">
        <v>121.69113961618859</v>
      </c>
      <c r="AJ223">
        <v>134.76884124003118</v>
      </c>
      <c r="AK223">
        <v>129.22960468614474</v>
      </c>
      <c r="AL223">
        <v>125.3474310991005</v>
      </c>
      <c r="AM223">
        <v>132.37352323386585</v>
      </c>
      <c r="AN223">
        <v>143.51725258649094</v>
      </c>
      <c r="AO223">
        <v>125.80463863315526</v>
      </c>
      <c r="AP223">
        <v>113.88311850652099</v>
      </c>
      <c r="AQ223">
        <v>129.42126705212286</v>
      </c>
      <c r="AR223">
        <v>140.44167801813455</v>
      </c>
      <c r="AS223">
        <v>122.6084195926087</v>
      </c>
      <c r="AT223">
        <v>152.70243512105662</v>
      </c>
      <c r="AU223">
        <v>146.62481863098219</v>
      </c>
      <c r="AV223">
        <v>159.66435330966488</v>
      </c>
      <c r="AW223">
        <v>135.33230504009407</v>
      </c>
      <c r="AX223">
        <v>129.2944789432222</v>
      </c>
      <c r="AY223">
        <v>132.92877429677173</v>
      </c>
      <c r="AZ223">
        <v>146.53953986027045</v>
      </c>
      <c r="BA223">
        <v>146.95717982732458</v>
      </c>
      <c r="BB223">
        <v>145.41597056933097</v>
      </c>
      <c r="BC223">
        <v>133.26724729751004</v>
      </c>
      <c r="BD223">
        <v>139.80589119938668</v>
      </c>
      <c r="BE223">
        <v>130.37871940952027</v>
      </c>
      <c r="BF223">
        <v>121.27747868845472</v>
      </c>
      <c r="BG223">
        <v>133.07714471494546</v>
      </c>
      <c r="BH223">
        <v>143.33281615591841</v>
      </c>
      <c r="BI223">
        <v>143.52323706162861</v>
      </c>
    </row>
    <row r="224" spans="1:61" x14ac:dyDescent="0.6">
      <c r="A224" s="40" t="s">
        <v>304</v>
      </c>
      <c r="B224">
        <v>135.36141569176107</v>
      </c>
      <c r="C224">
        <v>123.37175849580672</v>
      </c>
      <c r="D224">
        <v>126.5865039434284</v>
      </c>
      <c r="E224">
        <v>112.78401234932244</v>
      </c>
      <c r="F224">
        <v>129.43244019453414</v>
      </c>
      <c r="G224">
        <v>151.57261078030569</v>
      </c>
      <c r="H224">
        <v>139.1834421204403</v>
      </c>
      <c r="I224">
        <v>149.5825181385153</v>
      </c>
      <c r="J224">
        <v>149.23198069055798</v>
      </c>
      <c r="K224">
        <v>130.68733369919937</v>
      </c>
      <c r="L224">
        <v>137.20296283764765</v>
      </c>
      <c r="M224">
        <v>140.77050582756056</v>
      </c>
      <c r="N224">
        <v>132.93100255879108</v>
      </c>
      <c r="O224">
        <v>129.92483835233725</v>
      </c>
      <c r="P224">
        <v>146.9172302725492</v>
      </c>
      <c r="Q224">
        <v>128.03998334248899</v>
      </c>
      <c r="R224">
        <v>121.43342519749422</v>
      </c>
      <c r="S224">
        <v>106.83506207470782</v>
      </c>
      <c r="T224">
        <v>137.57473243941786</v>
      </c>
      <c r="U224">
        <v>121.69502315856516</v>
      </c>
      <c r="V224">
        <v>144.42294560041046</v>
      </c>
      <c r="W224">
        <v>150.7352617457509</v>
      </c>
      <c r="X224">
        <v>119.99243998189922</v>
      </c>
      <c r="Y224">
        <v>127.31403149274411</v>
      </c>
      <c r="Z224">
        <v>136.24191342870472</v>
      </c>
      <c r="AA224">
        <v>152.27776021248428</v>
      </c>
      <c r="AB224">
        <v>108.04749127174728</v>
      </c>
      <c r="AC224">
        <v>134.32073774794117</v>
      </c>
      <c r="AD224">
        <v>143.40526650386164</v>
      </c>
      <c r="AE224">
        <v>146.01134626474231</v>
      </c>
      <c r="AF224">
        <v>157.33785676758271</v>
      </c>
      <c r="AG224">
        <v>125.92365965730278</v>
      </c>
      <c r="AH224">
        <v>132.07269194509718</v>
      </c>
      <c r="AI224">
        <v>145.30844101074035</v>
      </c>
      <c r="AJ224">
        <v>125.84293290757341</v>
      </c>
      <c r="AK224">
        <v>139.2593621906708</v>
      </c>
      <c r="AL224">
        <v>159.16662323917262</v>
      </c>
      <c r="AM224">
        <v>131.05275275421445</v>
      </c>
      <c r="AN224">
        <v>139.85071109829005</v>
      </c>
      <c r="AO224">
        <v>113.4449785288889</v>
      </c>
      <c r="AP224">
        <v>122.32017798424931</v>
      </c>
      <c r="AQ224">
        <v>138.69144186656922</v>
      </c>
      <c r="AR224">
        <v>122.12577803921886</v>
      </c>
      <c r="AS224">
        <v>145.63900368130999</v>
      </c>
      <c r="AT224">
        <v>110.83039954002015</v>
      </c>
      <c r="AU224">
        <v>153.94497768767178</v>
      </c>
      <c r="AV224">
        <v>145.94556478669983</v>
      </c>
      <c r="AW224">
        <v>132.51355358562432</v>
      </c>
      <c r="AX224">
        <v>112.96367393271066</v>
      </c>
      <c r="AY224">
        <v>132.17851847485872</v>
      </c>
      <c r="AZ224">
        <v>146.21917944651796</v>
      </c>
      <c r="BA224">
        <v>116.55384969827719</v>
      </c>
      <c r="BB224">
        <v>143.40289499642677</v>
      </c>
      <c r="BC224">
        <v>142.57192834094167</v>
      </c>
      <c r="BD224">
        <v>125.30347067269031</v>
      </c>
      <c r="BE224">
        <v>113.81588865816593</v>
      </c>
      <c r="BF224">
        <v>145.89308921614429</v>
      </c>
      <c r="BG224">
        <v>133.37589098711032</v>
      </c>
      <c r="BH224">
        <v>136.70921180647565</v>
      </c>
      <c r="BI224">
        <v>145.31355009722756</v>
      </c>
    </row>
    <row r="225" spans="1:61" x14ac:dyDescent="0.6">
      <c r="A225" s="40" t="s">
        <v>305</v>
      </c>
      <c r="B225">
        <v>147.26159225148149</v>
      </c>
      <c r="C225">
        <v>116.44116330472752</v>
      </c>
      <c r="D225">
        <v>132.73844888800522</v>
      </c>
      <c r="E225">
        <v>145.08343429525848</v>
      </c>
      <c r="F225">
        <v>142.34773334948113</v>
      </c>
      <c r="G225">
        <v>129.67301291183685</v>
      </c>
      <c r="H225">
        <v>143.96101096764323</v>
      </c>
      <c r="I225">
        <v>161.41926881147083</v>
      </c>
      <c r="J225">
        <v>155.98329628602369</v>
      </c>
      <c r="K225">
        <v>112.6442048237659</v>
      </c>
      <c r="L225">
        <v>133.14281477988698</v>
      </c>
      <c r="M225">
        <v>138.244516170118</v>
      </c>
      <c r="N225">
        <v>149.07431523653213</v>
      </c>
      <c r="O225">
        <v>137.78275661508087</v>
      </c>
      <c r="P225">
        <v>132.98460817651358</v>
      </c>
      <c r="Q225">
        <v>135.52414248380228</v>
      </c>
      <c r="R225">
        <v>141.41097199654905</v>
      </c>
      <c r="S225">
        <v>132.28633452428039</v>
      </c>
      <c r="T225">
        <v>147.8637959783664</v>
      </c>
      <c r="U225">
        <v>170.09949534013867</v>
      </c>
      <c r="V225">
        <v>131.63727363036014</v>
      </c>
      <c r="W225">
        <v>148.61023192253197</v>
      </c>
      <c r="X225">
        <v>155.14741153793875</v>
      </c>
      <c r="Y225">
        <v>144.26687176211271</v>
      </c>
      <c r="Z225">
        <v>121.9856521905167</v>
      </c>
      <c r="AA225">
        <v>129.88098933902802</v>
      </c>
      <c r="AB225">
        <v>152.93971319380216</v>
      </c>
      <c r="AC225">
        <v>152.71246230014367</v>
      </c>
      <c r="AD225">
        <v>143.12708390690386</v>
      </c>
      <c r="AE225">
        <v>146.5557743406971</v>
      </c>
      <c r="AF225">
        <v>171.34426616877317</v>
      </c>
      <c r="AG225">
        <v>136.2204584486899</v>
      </c>
      <c r="AH225">
        <v>152.99306415300816</v>
      </c>
      <c r="AI225">
        <v>126.71176410123007</v>
      </c>
      <c r="AJ225">
        <v>145.94424374564551</v>
      </c>
      <c r="AK225">
        <v>130.8552491585142</v>
      </c>
      <c r="AL225">
        <v>122.0445419724565</v>
      </c>
      <c r="AM225">
        <v>142.57192834094167</v>
      </c>
      <c r="AN225">
        <v>141.81579945699195</v>
      </c>
      <c r="AO225">
        <v>139.08267692869413</v>
      </c>
      <c r="AP225">
        <v>135.51874690648401</v>
      </c>
      <c r="AQ225">
        <v>135.20927314431174</v>
      </c>
      <c r="AR225">
        <v>148.74672888737405</v>
      </c>
      <c r="AS225">
        <v>120.42771505122073</v>
      </c>
      <c r="AT225">
        <v>138.01885689218761</v>
      </c>
      <c r="AU225">
        <v>128.22975168575067</v>
      </c>
      <c r="AV225">
        <v>134.69288933748612</v>
      </c>
      <c r="AW225">
        <v>134.80462076159893</v>
      </c>
      <c r="AX225">
        <v>135.57152488402789</v>
      </c>
      <c r="AY225">
        <v>120.18792222562479</v>
      </c>
      <c r="AZ225">
        <v>113.22597220470197</v>
      </c>
      <c r="BA225">
        <v>154.28870302031282</v>
      </c>
      <c r="BB225">
        <v>162.38245098548941</v>
      </c>
      <c r="BC225">
        <v>150.58014287689002</v>
      </c>
      <c r="BD225">
        <v>142.9812600738951</v>
      </c>
      <c r="BE225">
        <v>126.98342107370263</v>
      </c>
      <c r="BF225">
        <v>143.65483185002813</v>
      </c>
      <c r="BG225">
        <v>129.11815975286299</v>
      </c>
      <c r="BH225">
        <v>153.63938746787608</v>
      </c>
      <c r="BI225">
        <v>143.59374563838355</v>
      </c>
    </row>
    <row r="226" spans="1:61" x14ac:dyDescent="0.6">
      <c r="A226" s="40" t="s">
        <v>306</v>
      </c>
      <c r="B226">
        <v>140.41850409313338</v>
      </c>
      <c r="C226">
        <v>125.65209818177391</v>
      </c>
      <c r="D226">
        <v>157.20346073550172</v>
      </c>
      <c r="E226">
        <v>145.52657194627682</v>
      </c>
      <c r="F226">
        <v>120.19451151473913</v>
      </c>
      <c r="G226">
        <v>119.1293704371783</v>
      </c>
      <c r="H226">
        <v>140.94290964322863</v>
      </c>
      <c r="I226">
        <v>136.02623358138953</v>
      </c>
      <c r="J226">
        <v>150.408025552053</v>
      </c>
      <c r="K226">
        <v>117.01850599393947</v>
      </c>
      <c r="L226">
        <v>134.32401647634106</v>
      </c>
      <c r="M226">
        <v>136.14966338110389</v>
      </c>
      <c r="N226">
        <v>136.71777469909284</v>
      </c>
      <c r="O226">
        <v>116.63438545411918</v>
      </c>
      <c r="P226">
        <v>137.53723397286376</v>
      </c>
      <c r="Q226">
        <v>155.88175120257074</v>
      </c>
      <c r="R226">
        <v>126.0695153226261</v>
      </c>
      <c r="S226">
        <v>130.67904138125596</v>
      </c>
      <c r="T226">
        <v>154.32320924929809</v>
      </c>
      <c r="U226">
        <v>119.31406152626732</v>
      </c>
      <c r="V226">
        <v>136.62778474582592</v>
      </c>
      <c r="W226">
        <v>137.80312929640058</v>
      </c>
      <c r="X226">
        <v>140.26752342516556</v>
      </c>
      <c r="Y226">
        <v>121.737773957022</v>
      </c>
      <c r="Z226">
        <v>160.08339389855973</v>
      </c>
      <c r="AA226">
        <v>138.17894160212018</v>
      </c>
      <c r="AB226">
        <v>120.24283296824433</v>
      </c>
      <c r="AC226">
        <v>144.03624664311064</v>
      </c>
      <c r="AD226">
        <v>138.39295025292085</v>
      </c>
      <c r="AE226">
        <v>121.00693584699184</v>
      </c>
      <c r="AF226">
        <v>154.66215973475482</v>
      </c>
      <c r="AG226">
        <v>146.09582922759</v>
      </c>
      <c r="AH226">
        <v>177.06593371741474</v>
      </c>
      <c r="AI226">
        <v>139.84305542663787</v>
      </c>
      <c r="AJ226">
        <v>118.92427483445499</v>
      </c>
      <c r="AK226">
        <v>129.65580754581606</v>
      </c>
      <c r="AL226">
        <v>128.53779299376765</v>
      </c>
      <c r="AM226">
        <v>140.23782387567917</v>
      </c>
      <c r="AN226">
        <v>137.46756895244471</v>
      </c>
      <c r="AO226">
        <v>151.28481482435018</v>
      </c>
      <c r="AP226">
        <v>151.88176621933235</v>
      </c>
      <c r="AQ226">
        <v>133.02140633214731</v>
      </c>
      <c r="AR226">
        <v>151.20036369381705</v>
      </c>
      <c r="AS226">
        <v>140.66066842616419</v>
      </c>
      <c r="AT226">
        <v>139.94590563498787</v>
      </c>
      <c r="AU226">
        <v>135.47028220756329</v>
      </c>
      <c r="AV226">
        <v>122.90137238352327</v>
      </c>
      <c r="AW226">
        <v>130.14061369659612</v>
      </c>
      <c r="AX226">
        <v>157.46795543719782</v>
      </c>
      <c r="AY226">
        <v>147.93194896384375</v>
      </c>
      <c r="AZ226">
        <v>147.4134960565716</v>
      </c>
      <c r="BA226">
        <v>143.11293444308103</v>
      </c>
      <c r="BB226">
        <v>130.50658981711604</v>
      </c>
      <c r="BC226">
        <v>107.98357198410667</v>
      </c>
      <c r="BD226">
        <v>133.18505626131082</v>
      </c>
      <c r="BE226">
        <v>116.63132955192123</v>
      </c>
      <c r="BF226">
        <v>137.9748328011483</v>
      </c>
      <c r="BG226">
        <v>136.38345581540489</v>
      </c>
      <c r="BH226">
        <v>146.09052914721542</v>
      </c>
      <c r="BI226">
        <v>151.40065261704149</v>
      </c>
    </row>
    <row r="227" spans="1:61" x14ac:dyDescent="0.6">
      <c r="A227" s="40" t="s">
        <v>307</v>
      </c>
      <c r="B227">
        <v>140.88166427001124</v>
      </c>
      <c r="C227">
        <v>132.91648702335078</v>
      </c>
      <c r="D227">
        <v>136.45205445328611</v>
      </c>
      <c r="E227">
        <v>140.18943875754485</v>
      </c>
      <c r="F227">
        <v>137.29828470360371</v>
      </c>
      <c r="G227">
        <v>125.82819454593118</v>
      </c>
      <c r="H227">
        <v>145.43266661831876</v>
      </c>
      <c r="I227">
        <v>148.59361545433057</v>
      </c>
      <c r="J227">
        <v>147.9290522232186</v>
      </c>
      <c r="K227">
        <v>142.22237769473577</v>
      </c>
      <c r="L227">
        <v>152.63230853207642</v>
      </c>
      <c r="M227">
        <v>134.73955551063409</v>
      </c>
      <c r="N227">
        <v>137.61011405705358</v>
      </c>
      <c r="O227">
        <v>158.95907654822804</v>
      </c>
      <c r="P227">
        <v>118.04888618399855</v>
      </c>
      <c r="Q227">
        <v>141.13942643717746</v>
      </c>
      <c r="R227">
        <v>161.01760866632685</v>
      </c>
      <c r="S227">
        <v>123.93359884782694</v>
      </c>
      <c r="T227">
        <v>127.46585571704782</v>
      </c>
      <c r="U227">
        <v>185.82109351456165</v>
      </c>
      <c r="V227">
        <v>153.04046246939106</v>
      </c>
      <c r="W227">
        <v>127.39415342849679</v>
      </c>
      <c r="X227">
        <v>136.69100372254616</v>
      </c>
      <c r="Y227">
        <v>121.21088548639091</v>
      </c>
      <c r="Z227">
        <v>126.15501691953978</v>
      </c>
      <c r="AA227">
        <v>115.44226527377032</v>
      </c>
      <c r="AB227">
        <v>130.49347490351647</v>
      </c>
      <c r="AC227">
        <v>130.48631263274001</v>
      </c>
      <c r="AD227">
        <v>116.77833118056878</v>
      </c>
      <c r="AE227">
        <v>148.7330091597978</v>
      </c>
      <c r="AF227">
        <v>134.84907458888483</v>
      </c>
      <c r="AG227">
        <v>128.42954720809939</v>
      </c>
      <c r="AH227">
        <v>135.04285380378133</v>
      </c>
      <c r="AI227">
        <v>142.52906612938386</v>
      </c>
      <c r="AJ227">
        <v>120.78277268784586</v>
      </c>
      <c r="AK227">
        <v>113.24857314804103</v>
      </c>
      <c r="AL227">
        <v>156.62901478691492</v>
      </c>
      <c r="AM227">
        <v>166.05322617152706</v>
      </c>
      <c r="AN227">
        <v>134.57881823825301</v>
      </c>
      <c r="AO227">
        <v>140.6706478567794</v>
      </c>
      <c r="AP227">
        <v>145.83941993379267</v>
      </c>
      <c r="AQ227">
        <v>126.96403519413434</v>
      </c>
      <c r="AR227">
        <v>98.609719321131706</v>
      </c>
      <c r="AS227">
        <v>137.21474079403561</v>
      </c>
      <c r="AT227">
        <v>128.4256795818801</v>
      </c>
      <c r="AU227">
        <v>141.3199156607443</v>
      </c>
      <c r="AV227">
        <v>146.51120910031023</v>
      </c>
      <c r="AW227">
        <v>163.64542989805341</v>
      </c>
      <c r="AX227">
        <v>136.77454763211426</v>
      </c>
      <c r="AY227">
        <v>150.7023789648083</v>
      </c>
      <c r="AZ227">
        <v>126.10144313413184</v>
      </c>
      <c r="BA227">
        <v>158.13315531460103</v>
      </c>
      <c r="BB227">
        <v>134.33819777247845</v>
      </c>
      <c r="BC227">
        <v>152.06200078438269</v>
      </c>
      <c r="BD227">
        <v>153.1462094183662</v>
      </c>
      <c r="BE227">
        <v>128.10430053406162</v>
      </c>
      <c r="BF227">
        <v>119.30931851139758</v>
      </c>
      <c r="BG227">
        <v>121.9093183001969</v>
      </c>
      <c r="BH227">
        <v>123.02529558411334</v>
      </c>
      <c r="BI227">
        <v>148.16295607062057</v>
      </c>
    </row>
    <row r="228" spans="1:61" x14ac:dyDescent="0.6">
      <c r="A228" s="40" t="s">
        <v>308</v>
      </c>
      <c r="B228">
        <v>120.79741555254441</v>
      </c>
      <c r="C228">
        <v>121.4195144760306</v>
      </c>
      <c r="D228">
        <v>137.2704473445192</v>
      </c>
      <c r="E228">
        <v>129.87734453901066</v>
      </c>
      <c r="F228">
        <v>127.75552977956249</v>
      </c>
      <c r="G228">
        <v>138.89443653653143</v>
      </c>
      <c r="H228">
        <v>125.03561766180792</v>
      </c>
      <c r="I228">
        <v>125.57754690106958</v>
      </c>
      <c r="J228">
        <v>124.10807176394155</v>
      </c>
      <c r="K228">
        <v>129.39771113934694</v>
      </c>
      <c r="L228">
        <v>127.13226897659479</v>
      </c>
      <c r="M228">
        <v>154.09070602373686</v>
      </c>
      <c r="N228">
        <v>153.58524070080603</v>
      </c>
      <c r="O228">
        <v>132.37352323386585</v>
      </c>
      <c r="P228">
        <v>122.69353920174763</v>
      </c>
      <c r="Q228">
        <v>140.65845608030213</v>
      </c>
      <c r="R228">
        <v>145.40443135530222</v>
      </c>
      <c r="S228">
        <v>151.04715476382989</v>
      </c>
      <c r="T228">
        <v>150.91138994222274</v>
      </c>
      <c r="U228">
        <v>155.45955921453424</v>
      </c>
      <c r="V228">
        <v>145.61829676068737</v>
      </c>
      <c r="W228">
        <v>117.02146639919374</v>
      </c>
      <c r="X228">
        <v>133.59142758900998</v>
      </c>
      <c r="Y228">
        <v>131.88881258002948</v>
      </c>
      <c r="Z228">
        <v>119.48869360395474</v>
      </c>
      <c r="AA228">
        <v>129.40019405988278</v>
      </c>
      <c r="AB228">
        <v>122.80858118657488</v>
      </c>
      <c r="AC228">
        <v>141.47180354967713</v>
      </c>
      <c r="AD228">
        <v>138.74431534105679</v>
      </c>
      <c r="AE228">
        <v>147.62370074578212</v>
      </c>
      <c r="AF228">
        <v>140.34681772073964</v>
      </c>
      <c r="AG228">
        <v>142.74275645703892</v>
      </c>
      <c r="AH228">
        <v>132.17738842769177</v>
      </c>
      <c r="AI228">
        <v>142.96835207034019</v>
      </c>
      <c r="AJ228">
        <v>142.60557509743376</v>
      </c>
      <c r="AK228">
        <v>117.52152022864902</v>
      </c>
      <c r="AL228">
        <v>155.34776412579231</v>
      </c>
      <c r="AM228">
        <v>145.99289943845361</v>
      </c>
      <c r="AN228">
        <v>171.27958290558308</v>
      </c>
      <c r="AO228">
        <v>135.57044258533278</v>
      </c>
      <c r="AP228">
        <v>133.0637751428294</v>
      </c>
      <c r="AQ228">
        <v>118.12888079049299</v>
      </c>
      <c r="AR228">
        <v>140.10158156935358</v>
      </c>
      <c r="AS228">
        <v>140.58646730092005</v>
      </c>
      <c r="AT228">
        <v>141.44363195128972</v>
      </c>
      <c r="AU228">
        <v>117.62252416275442</v>
      </c>
      <c r="AV228">
        <v>135.58658156881575</v>
      </c>
      <c r="AW228">
        <v>138.90740820471547</v>
      </c>
      <c r="AX228">
        <v>142.48508978681639</v>
      </c>
      <c r="AY228">
        <v>138.79612243300653</v>
      </c>
      <c r="AZ228">
        <v>147.02765657176496</v>
      </c>
      <c r="BA228">
        <v>134.87073647894431</v>
      </c>
      <c r="BB228">
        <v>152.27970198367257</v>
      </c>
      <c r="BC228">
        <v>139.34620074479608</v>
      </c>
      <c r="BD228">
        <v>113.60223016282544</v>
      </c>
      <c r="BE228">
        <v>148.37917706728331</v>
      </c>
      <c r="BF228">
        <v>140.49579295289004</v>
      </c>
      <c r="BG228">
        <v>146.64654418567079</v>
      </c>
      <c r="BH228">
        <v>162.83905370556749</v>
      </c>
      <c r="BI228">
        <v>139.00473550648894</v>
      </c>
    </row>
    <row r="229" spans="1:61" x14ac:dyDescent="0.6">
      <c r="A229" s="40" t="s">
        <v>309</v>
      </c>
      <c r="B229">
        <v>148.3434452941874</v>
      </c>
      <c r="C229">
        <v>137.70982878241921</v>
      </c>
      <c r="D229">
        <v>126.24298552083201</v>
      </c>
      <c r="E229">
        <v>133.60686626157258</v>
      </c>
      <c r="F229">
        <v>142.21435595146613</v>
      </c>
      <c r="G229">
        <v>119.65142039599596</v>
      </c>
      <c r="H229">
        <v>174.09559678100049</v>
      </c>
      <c r="I229">
        <v>137.33256810638704</v>
      </c>
      <c r="J229">
        <v>156.44190444191918</v>
      </c>
      <c r="K229">
        <v>154.62192368914839</v>
      </c>
      <c r="L229">
        <v>144.67190613260027</v>
      </c>
      <c r="M229">
        <v>135.74797140364535</v>
      </c>
      <c r="N229">
        <v>149.38168806594331</v>
      </c>
      <c r="O229">
        <v>150.74392013531178</v>
      </c>
      <c r="P229">
        <v>130.17801666620653</v>
      </c>
      <c r="Q229">
        <v>135.93816948315362</v>
      </c>
      <c r="R229">
        <v>109.47829014668241</v>
      </c>
      <c r="S229">
        <v>134.9671247274382</v>
      </c>
      <c r="T229">
        <v>163.20041414047591</v>
      </c>
      <c r="U229">
        <v>135.87802232478862</v>
      </c>
      <c r="V229">
        <v>164.16811650316231</v>
      </c>
      <c r="W229">
        <v>126.45468632882694</v>
      </c>
      <c r="X229">
        <v>131.15106685773935</v>
      </c>
      <c r="Y229">
        <v>132.40179032919696</v>
      </c>
      <c r="Z229">
        <v>145.92062416824047</v>
      </c>
      <c r="AA229">
        <v>101.63557181414217</v>
      </c>
      <c r="AB229">
        <v>129.55483544402523</v>
      </c>
      <c r="AC229">
        <v>112.69271727115847</v>
      </c>
      <c r="AD229">
        <v>146.09318714548135</v>
      </c>
      <c r="AE229">
        <v>165.05929398164153</v>
      </c>
      <c r="AF229">
        <v>131.8017193673877</v>
      </c>
      <c r="AG229">
        <v>124.07038230350008</v>
      </c>
      <c r="AH229">
        <v>145.02152044343529</v>
      </c>
      <c r="AI229">
        <v>160.95254341536202</v>
      </c>
      <c r="AJ229">
        <v>138.3843555279891</v>
      </c>
      <c r="AK229">
        <v>147.43186330207391</v>
      </c>
      <c r="AL229">
        <v>162.49411874497309</v>
      </c>
      <c r="AM229">
        <v>144.50567778595723</v>
      </c>
      <c r="AN229">
        <v>113.79475200129673</v>
      </c>
      <c r="AO229">
        <v>128.7706145424745</v>
      </c>
      <c r="AP229">
        <v>135.95106157055125</v>
      </c>
      <c r="AQ229">
        <v>145.94688582775416</v>
      </c>
      <c r="AR229">
        <v>135.03527771291556</v>
      </c>
      <c r="AS229">
        <v>123.47288975917036</v>
      </c>
      <c r="AT229">
        <v>152.26416781416629</v>
      </c>
      <c r="AU229">
        <v>138.36496964842081</v>
      </c>
      <c r="AV229">
        <v>142.88752982366714</v>
      </c>
      <c r="AW229">
        <v>101.73870851332322</v>
      </c>
      <c r="AX229">
        <v>148.75586476165336</v>
      </c>
      <c r="AY229">
        <v>138.6439798855572</v>
      </c>
      <c r="AZ229">
        <v>141.84761585539673</v>
      </c>
      <c r="BA229">
        <v>145.77546881383751</v>
      </c>
      <c r="BB229">
        <v>147.36695721268188</v>
      </c>
      <c r="BC229">
        <v>153.10880644875579</v>
      </c>
      <c r="BD229">
        <v>148.17473402700853</v>
      </c>
      <c r="BE229">
        <v>128.9557512839674</v>
      </c>
      <c r="BF229">
        <v>152.35960109322332</v>
      </c>
      <c r="BG229">
        <v>120.97809576999862</v>
      </c>
      <c r="BH229">
        <v>125.66101122985128</v>
      </c>
      <c r="BI229">
        <v>124.7617483434733</v>
      </c>
    </row>
    <row r="230" spans="1:61" x14ac:dyDescent="0.6">
      <c r="A230" s="40" t="s">
        <v>310</v>
      </c>
      <c r="B230">
        <v>138.05753315438051</v>
      </c>
      <c r="C230">
        <v>126.61470737413038</v>
      </c>
      <c r="D230">
        <v>147.25038727675565</v>
      </c>
      <c r="E230">
        <v>133.08048710797448</v>
      </c>
      <c r="F230">
        <v>152.86621237947838</v>
      </c>
      <c r="G230">
        <v>144.308572094189</v>
      </c>
      <c r="H230">
        <v>160.84227627771907</v>
      </c>
      <c r="I230">
        <v>148.41796474257717</v>
      </c>
      <c r="J230">
        <v>136.47884134599008</v>
      </c>
      <c r="K230">
        <v>126.60767243261216</v>
      </c>
      <c r="L230">
        <v>146.00080976862228</v>
      </c>
      <c r="M230">
        <v>152.1617314259056</v>
      </c>
      <c r="N230">
        <v>133.3448703965696</v>
      </c>
      <c r="O230">
        <v>106.62433215230703</v>
      </c>
      <c r="P230">
        <v>125.6625073486357</v>
      </c>
      <c r="Q230">
        <v>148.4358863356756</v>
      </c>
      <c r="R230">
        <v>120.05947883636691</v>
      </c>
      <c r="S230">
        <v>145.46091779749258</v>
      </c>
      <c r="T230">
        <v>129.24957946353243</v>
      </c>
      <c r="U230">
        <v>137.06051322998246</v>
      </c>
      <c r="V230">
        <v>130.53402927226853</v>
      </c>
      <c r="W230">
        <v>137.93618837126996</v>
      </c>
      <c r="X230">
        <v>130.36075006794999</v>
      </c>
      <c r="Y230">
        <v>109.54462869022973</v>
      </c>
      <c r="Z230">
        <v>128.79479118538438</v>
      </c>
      <c r="AA230">
        <v>112.3972497273935</v>
      </c>
      <c r="AB230">
        <v>146.04562966752565</v>
      </c>
      <c r="AC230">
        <v>138.28643932839623</v>
      </c>
      <c r="AD230">
        <v>133.5218739816919</v>
      </c>
      <c r="AE230">
        <v>143.97433279128745</v>
      </c>
      <c r="AF230">
        <v>146.14614020075533</v>
      </c>
      <c r="AG230">
        <v>140.82159669243265</v>
      </c>
      <c r="AH230">
        <v>120.08838257798925</v>
      </c>
      <c r="AI230">
        <v>129.96375335688936</v>
      </c>
      <c r="AJ230">
        <v>115.40011928929016</v>
      </c>
      <c r="AK230">
        <v>153.13166205061134</v>
      </c>
      <c r="AL230">
        <v>135.48213974473765</v>
      </c>
      <c r="AM230">
        <v>133.2406036502216</v>
      </c>
      <c r="AN230">
        <v>147.94503204512876</v>
      </c>
      <c r="AO230">
        <v>147.72538907465059</v>
      </c>
      <c r="AP230">
        <v>137.64119831222342</v>
      </c>
      <c r="AQ230">
        <v>168.71313437633216</v>
      </c>
      <c r="AR230">
        <v>133.51194229954854</v>
      </c>
      <c r="AS230">
        <v>137.3304194251541</v>
      </c>
      <c r="AT230">
        <v>124.64202700840542</v>
      </c>
      <c r="AU230">
        <v>137.13441194823827</v>
      </c>
      <c r="AV230">
        <v>156.39148205565289</v>
      </c>
      <c r="AW230">
        <v>151.47905560780782</v>
      </c>
      <c r="AX230">
        <v>129.38777945720358</v>
      </c>
      <c r="AY230">
        <v>135.79419192438945</v>
      </c>
      <c r="AZ230">
        <v>127.68481429276289</v>
      </c>
      <c r="BA230">
        <v>110.80569766392</v>
      </c>
      <c r="BB230">
        <v>141.35698439105181</v>
      </c>
      <c r="BC230">
        <v>138.52756911120377</v>
      </c>
      <c r="BD230">
        <v>147.90145360649331</v>
      </c>
      <c r="BE230">
        <v>129.31316451187013</v>
      </c>
      <c r="BF230">
        <v>154.31862539600115</v>
      </c>
      <c r="BG230">
        <v>148.30928922066232</v>
      </c>
      <c r="BH230">
        <v>126.80834334361134</v>
      </c>
      <c r="BI230">
        <v>128.69412149058189</v>
      </c>
    </row>
    <row r="231" spans="1:61" x14ac:dyDescent="0.6">
      <c r="A231" s="40" t="s">
        <v>311</v>
      </c>
      <c r="B231">
        <v>123.70841705461498</v>
      </c>
      <c r="C231">
        <v>136.77991137711797</v>
      </c>
      <c r="D231">
        <v>147.22939386530197</v>
      </c>
      <c r="E231">
        <v>158.60338226531167</v>
      </c>
      <c r="F231">
        <v>148.74520093627507</v>
      </c>
      <c r="G231">
        <v>138.48878143590991</v>
      </c>
      <c r="H231">
        <v>136.91699723977945</v>
      </c>
      <c r="I231">
        <v>118.96855358401081</v>
      </c>
      <c r="J231">
        <v>130.86231593234697</v>
      </c>
      <c r="K231">
        <v>145.09229959486402</v>
      </c>
      <c r="L231">
        <v>127.10065948823467</v>
      </c>
      <c r="M231">
        <v>130.51494579968858</v>
      </c>
      <c r="N231">
        <v>138.26493659990956</v>
      </c>
      <c r="O231">
        <v>149.76644525205484</v>
      </c>
      <c r="P231">
        <v>147.46442775987089</v>
      </c>
      <c r="Q231">
        <v>127.95834937179461</v>
      </c>
      <c r="R231">
        <v>170.65006705280393</v>
      </c>
      <c r="S231">
        <v>106.51062712469138</v>
      </c>
      <c r="T231">
        <v>133.03702008243999</v>
      </c>
      <c r="U231">
        <v>120.88081621669699</v>
      </c>
      <c r="V231">
        <v>129.16205651464406</v>
      </c>
      <c r="W231">
        <v>131.57730154972523</v>
      </c>
      <c r="X231">
        <v>107.27804056415334</v>
      </c>
      <c r="Y231">
        <v>135.15526962265722</v>
      </c>
      <c r="Z231">
        <v>132.92318772556609</v>
      </c>
      <c r="AA231">
        <v>148.2751649794518</v>
      </c>
      <c r="AB231">
        <v>144.35523826733697</v>
      </c>
      <c r="AC231">
        <v>147.24618541123345</v>
      </c>
      <c r="AD231">
        <v>123.00059370801318</v>
      </c>
      <c r="AE231">
        <v>145.61052967593423</v>
      </c>
      <c r="AF231">
        <v>144.60601324145682</v>
      </c>
      <c r="AG231">
        <v>134.44497927167686</v>
      </c>
      <c r="AH231">
        <v>142.26258190802764</v>
      </c>
      <c r="AI231">
        <v>131.9974244373152</v>
      </c>
      <c r="AJ231">
        <v>114.69726178376004</v>
      </c>
      <c r="AK231">
        <v>120.05502231232822</v>
      </c>
      <c r="AL231">
        <v>114.00777385034598</v>
      </c>
      <c r="AM231">
        <v>148.47780949395383</v>
      </c>
      <c r="AN231">
        <v>146.21386344998609</v>
      </c>
      <c r="AO231">
        <v>129.88587559931329</v>
      </c>
      <c r="AP231">
        <v>102.18054103944451</v>
      </c>
      <c r="AQ231">
        <v>132.72835804428905</v>
      </c>
      <c r="AR231">
        <v>135.30209617357468</v>
      </c>
      <c r="AS231">
        <v>129.54374188240035</v>
      </c>
      <c r="AT231">
        <v>123.39238583564293</v>
      </c>
      <c r="AU231">
        <v>118.21880707913078</v>
      </c>
      <c r="AV231">
        <v>176.3498339690268</v>
      </c>
      <c r="AW231">
        <v>157.22166881943122</v>
      </c>
      <c r="AX231">
        <v>140.89280558010796</v>
      </c>
      <c r="AY231">
        <v>133.04817730869399</v>
      </c>
      <c r="AZ231">
        <v>131.62805817529443</v>
      </c>
      <c r="BA231">
        <v>143.88233740220312</v>
      </c>
      <c r="BB231">
        <v>121.73389041464543</v>
      </c>
      <c r="BC231">
        <v>137.14618990462623</v>
      </c>
      <c r="BD231">
        <v>135.3560201144428</v>
      </c>
      <c r="BE231">
        <v>133.03033529638196</v>
      </c>
      <c r="BF231">
        <v>160.59487552894279</v>
      </c>
      <c r="BG231">
        <v>136.62565198075026</v>
      </c>
      <c r="BH231">
        <v>142.44117710887804</v>
      </c>
      <c r="BI231">
        <v>163.12681782920845</v>
      </c>
    </row>
    <row r="232" spans="1:61" x14ac:dyDescent="0.6">
      <c r="A232" s="40" t="s">
        <v>312</v>
      </c>
      <c r="B232">
        <v>148.02079295378644</v>
      </c>
      <c r="C232">
        <v>172.52282578311861</v>
      </c>
      <c r="D232">
        <v>103.52055415324867</v>
      </c>
      <c r="E232">
        <v>144.18733872417943</v>
      </c>
      <c r="F232">
        <v>161.32179826428182</v>
      </c>
      <c r="G232">
        <v>122.34242877212819</v>
      </c>
      <c r="H232">
        <v>129.14450099316309</v>
      </c>
      <c r="I232">
        <v>131.27121792905382</v>
      </c>
      <c r="J232">
        <v>136.51099198369775</v>
      </c>
      <c r="K232">
        <v>135.38189978618175</v>
      </c>
      <c r="L232">
        <v>153.26131506782258</v>
      </c>
      <c r="M232">
        <v>137.78275661508087</v>
      </c>
      <c r="N232">
        <v>142.5742520999047</v>
      </c>
      <c r="O232">
        <v>120.47081600513775</v>
      </c>
      <c r="P232">
        <v>135.24922269908711</v>
      </c>
      <c r="Q232">
        <v>152.15017629571958</v>
      </c>
      <c r="R232">
        <v>124.72717844985891</v>
      </c>
      <c r="S232">
        <v>144.35402863938361</v>
      </c>
      <c r="T232">
        <v>141.54963355878135</v>
      </c>
      <c r="U232">
        <v>119.50273165467661</v>
      </c>
      <c r="V232">
        <v>137.03052718966501</v>
      </c>
      <c r="W232">
        <v>136.94804966263473</v>
      </c>
      <c r="X232">
        <v>134.75041032989975</v>
      </c>
      <c r="Y232">
        <v>154.27953531371895</v>
      </c>
      <c r="Z232">
        <v>112.61498275899794</v>
      </c>
      <c r="AA232">
        <v>140.10925315716304</v>
      </c>
      <c r="AB232">
        <v>150.89910266880179</v>
      </c>
      <c r="AC232">
        <v>128.43341483431868</v>
      </c>
      <c r="AD232">
        <v>130.69089891843032</v>
      </c>
      <c r="AE232">
        <v>154.73839812813094</v>
      </c>
      <c r="AF232">
        <v>120.49873294500867</v>
      </c>
      <c r="AG232">
        <v>143.98162239132216</v>
      </c>
      <c r="AH232">
        <v>141.67288828076562</v>
      </c>
      <c r="AI232">
        <v>127.41446244518738</v>
      </c>
      <c r="AJ232">
        <v>133.20285052515101</v>
      </c>
      <c r="AK232">
        <v>139.45923729380593</v>
      </c>
      <c r="AL232">
        <v>154.59591668815119</v>
      </c>
      <c r="AM232">
        <v>146.14216116143507</v>
      </c>
      <c r="AN232">
        <v>113.83696165040601</v>
      </c>
      <c r="AO232">
        <v>120.15484845079482</v>
      </c>
      <c r="AP232">
        <v>153.60901943978388</v>
      </c>
      <c r="AQ232">
        <v>135.09583869136986</v>
      </c>
      <c r="AR232">
        <v>132.57101091340883</v>
      </c>
      <c r="AS232">
        <v>138.99499481823295</v>
      </c>
      <c r="AT232">
        <v>119.19930603227112</v>
      </c>
      <c r="AU232">
        <v>144.56138433644082</v>
      </c>
      <c r="AV232">
        <v>123.80725639133016</v>
      </c>
      <c r="AW232">
        <v>135.17038997207419</v>
      </c>
      <c r="AX232">
        <v>138.76373305293964</v>
      </c>
      <c r="AY232">
        <v>117.44509084138554</v>
      </c>
      <c r="AZ232">
        <v>141.26042106482782</v>
      </c>
      <c r="BA232">
        <v>124.05067810078617</v>
      </c>
      <c r="BB232">
        <v>147.87681539502228</v>
      </c>
      <c r="BC232">
        <v>127.43477146187797</v>
      </c>
      <c r="BD232">
        <v>124.42550360475434</v>
      </c>
      <c r="BE232">
        <v>132.19215862164856</v>
      </c>
      <c r="BF232">
        <v>131.62805817529443</v>
      </c>
      <c r="BG232">
        <v>148.24559275922365</v>
      </c>
      <c r="BH232">
        <v>152.10793481429573</v>
      </c>
      <c r="BI232">
        <v>129.32935124382493</v>
      </c>
    </row>
    <row r="233" spans="1:61" x14ac:dyDescent="0.6">
      <c r="A233" s="40" t="s">
        <v>313</v>
      </c>
      <c r="B233">
        <v>122.86396941391286</v>
      </c>
      <c r="C233">
        <v>129.67301291183685</v>
      </c>
      <c r="D233">
        <v>136.83560201144428</v>
      </c>
      <c r="E233">
        <v>105.04544935002923</v>
      </c>
      <c r="F233">
        <v>144.971098057169</v>
      </c>
      <c r="G233">
        <v>143.71846464683767</v>
      </c>
      <c r="H233">
        <v>137.73984665505122</v>
      </c>
      <c r="I233">
        <v>130.33916775867692</v>
      </c>
      <c r="J233">
        <v>154.97023287508637</v>
      </c>
      <c r="K233">
        <v>115.93687577743549</v>
      </c>
      <c r="L233">
        <v>150.52711024082964</v>
      </c>
      <c r="M233">
        <v>125.48918039584532</v>
      </c>
      <c r="N233">
        <v>123.6797998038237</v>
      </c>
      <c r="O233">
        <v>126.37345026206458</v>
      </c>
      <c r="P233">
        <v>121.06643044290831</v>
      </c>
      <c r="Q233">
        <v>177.00175977125764</v>
      </c>
      <c r="R233">
        <v>150.37756202701712</v>
      </c>
      <c r="S233">
        <v>158.97371941292658</v>
      </c>
      <c r="T233">
        <v>135.73829438001849</v>
      </c>
      <c r="U233">
        <v>147.71965925802942</v>
      </c>
      <c r="V233">
        <v>131.25490386784077</v>
      </c>
      <c r="W233">
        <v>124.95828105357941</v>
      </c>
      <c r="X233">
        <v>131.12884790217504</v>
      </c>
      <c r="Y233">
        <v>129.67793100443669</v>
      </c>
      <c r="Z233">
        <v>126.32337803125847</v>
      </c>
      <c r="AA233">
        <v>139.46468061959604</v>
      </c>
      <c r="AB233">
        <v>112.6975557829719</v>
      </c>
      <c r="AC233">
        <v>109.44123733253218</v>
      </c>
      <c r="AD233">
        <v>139.72726538241841</v>
      </c>
      <c r="AE233">
        <v>150.23453943768982</v>
      </c>
      <c r="AF233">
        <v>140.68172550224699</v>
      </c>
      <c r="AG233">
        <v>134.62989318696782</v>
      </c>
      <c r="AH233">
        <v>146.68323092820356</v>
      </c>
      <c r="AI233">
        <v>106.911077641882</v>
      </c>
      <c r="AJ233">
        <v>116.98880644445308</v>
      </c>
      <c r="AK233">
        <v>129.18707671388984</v>
      </c>
      <c r="AL233">
        <v>125.83554781059502</v>
      </c>
      <c r="AM233">
        <v>111.60647136904299</v>
      </c>
      <c r="AN233">
        <v>135.55536998438765</v>
      </c>
      <c r="AO233">
        <v>168.76915924996138</v>
      </c>
      <c r="AP233">
        <v>116.6436804899713</v>
      </c>
      <c r="AQ233">
        <v>116.06223143218085</v>
      </c>
      <c r="AR233">
        <v>112.15793438651599</v>
      </c>
      <c r="AS233">
        <v>143.0940897128603</v>
      </c>
      <c r="AT233">
        <v>134.87073647894431</v>
      </c>
      <c r="AU233">
        <v>147.50978880812181</v>
      </c>
      <c r="AV233">
        <v>134.36980726083857</v>
      </c>
      <c r="AW233">
        <v>126.00839727866696</v>
      </c>
      <c r="AX233">
        <v>165.5383066511713</v>
      </c>
      <c r="AY233">
        <v>142.81390168008511</v>
      </c>
      <c r="AZ233">
        <v>116.71428456366993</v>
      </c>
      <c r="BA233">
        <v>151.50098807254108</v>
      </c>
      <c r="BB233">
        <v>149.52805304829963</v>
      </c>
      <c r="BC233">
        <v>138.21548509923741</v>
      </c>
      <c r="BD233">
        <v>138.79289145307848</v>
      </c>
      <c r="BE233">
        <v>134.0048020259128</v>
      </c>
      <c r="BF233">
        <v>127.69684690766735</v>
      </c>
      <c r="BG233">
        <v>134.61903836770216</v>
      </c>
      <c r="BH233">
        <v>131.91628386749653</v>
      </c>
      <c r="BI233">
        <v>115.53292370564304</v>
      </c>
    </row>
    <row r="234" spans="1:61" x14ac:dyDescent="0.6">
      <c r="A234" s="40" t="s">
        <v>314</v>
      </c>
      <c r="B234">
        <v>132.97566329612164</v>
      </c>
      <c r="C234">
        <v>160.75594704062678</v>
      </c>
      <c r="D234">
        <v>139.39727569351089</v>
      </c>
      <c r="E234">
        <v>135.38298208487686</v>
      </c>
      <c r="F234">
        <v>118.26610989856999</v>
      </c>
      <c r="G234">
        <v>133.18505626131082</v>
      </c>
      <c r="H234">
        <v>115.92356986994855</v>
      </c>
      <c r="I234">
        <v>123.21437953261193</v>
      </c>
      <c r="J234">
        <v>135.33122274139896</v>
      </c>
      <c r="K234">
        <v>139.0220522856107</v>
      </c>
      <c r="L234">
        <v>143.53039933240507</v>
      </c>
      <c r="M234">
        <v>133.98506599088432</v>
      </c>
      <c r="N234">
        <v>123.61737663496751</v>
      </c>
      <c r="O234">
        <v>145.50596052259789</v>
      </c>
      <c r="P234">
        <v>163.11459422041662</v>
      </c>
      <c r="Q234">
        <v>150.81522451993078</v>
      </c>
      <c r="R234">
        <v>158.0002235689899</v>
      </c>
      <c r="S234">
        <v>140.97636540583335</v>
      </c>
      <c r="T234">
        <v>163.16348865558393</v>
      </c>
      <c r="U234">
        <v>132.10800989810377</v>
      </c>
      <c r="V234">
        <v>131.36540974784293</v>
      </c>
      <c r="W234">
        <v>145.48921672513825</v>
      </c>
      <c r="X234">
        <v>142.70899828744587</v>
      </c>
      <c r="Y234">
        <v>159.22684997832403</v>
      </c>
      <c r="Z234">
        <v>132.71826720057288</v>
      </c>
      <c r="AA234">
        <v>120.89743268489838</v>
      </c>
      <c r="AB234">
        <v>134.74498292026692</v>
      </c>
      <c r="AC234">
        <v>127.28681486379355</v>
      </c>
      <c r="AD234">
        <v>160.98501237621531</v>
      </c>
      <c r="AE234">
        <v>150.48957994196098</v>
      </c>
      <c r="AF234">
        <v>133.21507413394284</v>
      </c>
      <c r="AG234">
        <v>160.84227627771907</v>
      </c>
      <c r="AH234">
        <v>140.62410901288968</v>
      </c>
      <c r="AI234">
        <v>160.54623575229198</v>
      </c>
      <c r="AJ234">
        <v>142.58469309908105</v>
      </c>
      <c r="AK234">
        <v>154.77191755536478</v>
      </c>
      <c r="AL234">
        <v>148.03247541323071</v>
      </c>
      <c r="AM234">
        <v>149.3390009321156</v>
      </c>
      <c r="AN234">
        <v>139.60730530499131</v>
      </c>
      <c r="AO234">
        <v>138.91172148333862</v>
      </c>
      <c r="AP234">
        <v>156.85184098884929</v>
      </c>
      <c r="AQ234">
        <v>112.8507328806445</v>
      </c>
      <c r="AR234">
        <v>115.47377926518675</v>
      </c>
      <c r="AS234">
        <v>125.65356246824376</v>
      </c>
      <c r="AT234">
        <v>140.63849721907172</v>
      </c>
      <c r="AU234">
        <v>115.43876371916849</v>
      </c>
      <c r="AV234">
        <v>150.74914063489996</v>
      </c>
      <c r="AW234">
        <v>130.89295453511295</v>
      </c>
      <c r="AX234">
        <v>114.26784386031795</v>
      </c>
      <c r="AY234">
        <v>148.12768586608581</v>
      </c>
      <c r="AZ234">
        <v>152.39875484013464</v>
      </c>
      <c r="BA234">
        <v>132.43680587521521</v>
      </c>
      <c r="BB234">
        <v>132.54172518401174</v>
      </c>
      <c r="BC234">
        <v>112.15271388692781</v>
      </c>
      <c r="BD234">
        <v>147.84208633983508</v>
      </c>
      <c r="BE234">
        <v>141.34237335866783</v>
      </c>
      <c r="BF234">
        <v>140.59752903023036</v>
      </c>
      <c r="BG234">
        <v>137.77845925261499</v>
      </c>
      <c r="BH234">
        <v>139.64435811914154</v>
      </c>
      <c r="BI234">
        <v>129.23084614641266</v>
      </c>
    </row>
    <row r="235" spans="1:61" x14ac:dyDescent="0.6">
      <c r="A235" s="40" t="s">
        <v>315</v>
      </c>
      <c r="B235">
        <v>116.71734046586789</v>
      </c>
      <c r="C235">
        <v>148.68742528534494</v>
      </c>
      <c r="D235">
        <v>130.10435669030994</v>
      </c>
      <c r="E235">
        <v>135.62748609302798</v>
      </c>
      <c r="F235">
        <v>125.30194272159133</v>
      </c>
      <c r="G235">
        <v>121.69308138737688</v>
      </c>
      <c r="H235">
        <v>123.84561433037743</v>
      </c>
      <c r="I235">
        <v>118.03277903283015</v>
      </c>
      <c r="J235">
        <v>120.38448676804546</v>
      </c>
      <c r="K235">
        <v>143.62966840536683</v>
      </c>
      <c r="L235">
        <v>141.114820058021</v>
      </c>
      <c r="M235">
        <v>143.02705085839261</v>
      </c>
      <c r="N235">
        <v>128.13965031938278</v>
      </c>
      <c r="O235">
        <v>149.3405925478437</v>
      </c>
      <c r="P235">
        <v>154.32091732264962</v>
      </c>
      <c r="Q235">
        <v>147.09141669783276</v>
      </c>
      <c r="R235">
        <v>134.89999037602684</v>
      </c>
      <c r="S235">
        <v>119.98798345786054</v>
      </c>
      <c r="T235">
        <v>146.86636223387904</v>
      </c>
      <c r="U235">
        <v>113.36068655992858</v>
      </c>
      <c r="V235">
        <v>131.74085598194506</v>
      </c>
      <c r="W235">
        <v>153.27181973162806</v>
      </c>
      <c r="X235">
        <v>141.38173401562381</v>
      </c>
      <c r="Y235">
        <v>161.01760866632685</v>
      </c>
      <c r="Z235">
        <v>124.24329543620115</v>
      </c>
      <c r="AA235">
        <v>137.64441337599419</v>
      </c>
      <c r="AB235">
        <v>155.75225734693231</v>
      </c>
      <c r="AC235">
        <v>145.44164333102526</v>
      </c>
      <c r="AD235">
        <v>125.22433553868905</v>
      </c>
      <c r="AE235">
        <v>149.45152816409245</v>
      </c>
      <c r="AF235">
        <v>160.92020178376697</v>
      </c>
      <c r="AG235">
        <v>150.71794496662915</v>
      </c>
      <c r="AH235">
        <v>94.129766698926687</v>
      </c>
      <c r="AI235">
        <v>133.06934579787776</v>
      </c>
      <c r="AJ235">
        <v>124.29187154822284</v>
      </c>
      <c r="AK235">
        <v>141.15397380493232</v>
      </c>
      <c r="AL235">
        <v>130.47676293837139</v>
      </c>
      <c r="AM235">
        <v>131.62228061020141</v>
      </c>
      <c r="AN235">
        <v>150.87459178658901</v>
      </c>
      <c r="AO235">
        <v>121.12563854799373</v>
      </c>
      <c r="AP235">
        <v>109.60294549050741</v>
      </c>
      <c r="AQ235">
        <v>135.19631739228498</v>
      </c>
      <c r="AR235">
        <v>120.07946952991188</v>
      </c>
      <c r="AS235">
        <v>166.63091901619919</v>
      </c>
      <c r="AT235">
        <v>128.68005160754547</v>
      </c>
      <c r="AU235">
        <v>145.00512680143584</v>
      </c>
      <c r="AV235">
        <v>152.18098997621564</v>
      </c>
      <c r="AW235">
        <v>127.84722276165849</v>
      </c>
      <c r="AX235">
        <v>133.74347463951563</v>
      </c>
      <c r="AY235">
        <v>160.71087248320691</v>
      </c>
      <c r="AZ235">
        <v>146.9034787126584</v>
      </c>
      <c r="BA235">
        <v>123.08335772587452</v>
      </c>
      <c r="BB235">
        <v>138.77345782503835</v>
      </c>
      <c r="BC235">
        <v>172.88240360841155</v>
      </c>
      <c r="BD235">
        <v>123.24914042011369</v>
      </c>
      <c r="BE235">
        <v>141.00647877540905</v>
      </c>
      <c r="BF235">
        <v>137.90184130385751</v>
      </c>
      <c r="BG235">
        <v>121.04799953277688</v>
      </c>
      <c r="BH235">
        <v>134.20502728450811</v>
      </c>
      <c r="BI235">
        <v>132.83259295832249</v>
      </c>
    </row>
    <row r="236" spans="1:61" x14ac:dyDescent="0.6">
      <c r="A236" s="40" t="s">
        <v>316</v>
      </c>
      <c r="B236">
        <v>114.40682374569587</v>
      </c>
      <c r="C236">
        <v>141.13942643717746</v>
      </c>
      <c r="D236">
        <v>164.36076567089185</v>
      </c>
      <c r="E236">
        <v>160.08339389855973</v>
      </c>
      <c r="F236">
        <v>148.37917706728331</v>
      </c>
      <c r="G236">
        <v>144.24360234016785</v>
      </c>
      <c r="H236">
        <v>166.60074198199436</v>
      </c>
      <c r="I236">
        <v>146.11037659534486</v>
      </c>
      <c r="J236">
        <v>127.56420165288728</v>
      </c>
      <c r="K236">
        <v>163.29985829116777</v>
      </c>
      <c r="L236">
        <v>147.46726083586691</v>
      </c>
      <c r="M236">
        <v>155.42642177507514</v>
      </c>
      <c r="N236">
        <v>119.0028688191087</v>
      </c>
      <c r="O236">
        <v>139.9984767024871</v>
      </c>
      <c r="P236">
        <v>154.60537088557612</v>
      </c>
      <c r="Q236">
        <v>128.33247456484241</v>
      </c>
      <c r="R236">
        <v>156.26093773363391</v>
      </c>
      <c r="S236">
        <v>122.01229583780514</v>
      </c>
      <c r="T236">
        <v>115.97997673135251</v>
      </c>
      <c r="U236">
        <v>142.081424205855</v>
      </c>
      <c r="V236">
        <v>153.92053047008812</v>
      </c>
      <c r="W236">
        <v>144.19956233297125</v>
      </c>
      <c r="X236">
        <v>147.31067768053617</v>
      </c>
      <c r="Y236">
        <v>121.54620708798757</v>
      </c>
      <c r="Z236">
        <v>137.42257397581125</v>
      </c>
      <c r="AA236">
        <v>147.83922143152449</v>
      </c>
      <c r="AB236">
        <v>149.25238520419225</v>
      </c>
      <c r="AC236">
        <v>141.13495399698149</v>
      </c>
      <c r="AD236">
        <v>150.2999866764294</v>
      </c>
      <c r="AE236">
        <v>151.76545094192261</v>
      </c>
      <c r="AF236">
        <v>140.38431618729373</v>
      </c>
      <c r="AG236">
        <v>174.16791979968548</v>
      </c>
      <c r="AH236">
        <v>124.92724454688141</v>
      </c>
      <c r="AI236">
        <v>117.45078882569214</v>
      </c>
      <c r="AJ236">
        <v>134.57663772470551</v>
      </c>
      <c r="AK236">
        <v>136.23976474747178</v>
      </c>
      <c r="AL236">
        <v>122.78887698386097</v>
      </c>
      <c r="AM236">
        <v>151.19676664227154</v>
      </c>
      <c r="AN236">
        <v>140.41960230798577</v>
      </c>
      <c r="AO236">
        <v>134.85015688757994</v>
      </c>
      <c r="AP236">
        <v>134.80788357384154</v>
      </c>
      <c r="AQ236">
        <v>155.16727490222547</v>
      </c>
      <c r="AR236">
        <v>137.06479467629106</v>
      </c>
      <c r="AS236">
        <v>118.00323864491656</v>
      </c>
      <c r="AT236">
        <v>140.1257263799489</v>
      </c>
      <c r="AU236">
        <v>140.37769506586483</v>
      </c>
      <c r="AV236">
        <v>144.22402546671219</v>
      </c>
      <c r="AW236">
        <v>139.4005385057535</v>
      </c>
      <c r="AX236">
        <v>129.3766063147923</v>
      </c>
      <c r="AY236">
        <v>99.940055411309004</v>
      </c>
      <c r="AZ236">
        <v>106.00958649348468</v>
      </c>
      <c r="BA236">
        <v>142.66363723919494</v>
      </c>
      <c r="BB236">
        <v>156.06688794406364</v>
      </c>
      <c r="BC236">
        <v>136.12176235739025</v>
      </c>
      <c r="BD236">
        <v>141.37161133959307</v>
      </c>
      <c r="BE236">
        <v>144.8016546467552</v>
      </c>
      <c r="BF236">
        <v>128.16971594048664</v>
      </c>
      <c r="BG236">
        <v>133.73796764909639</v>
      </c>
      <c r="BH236">
        <v>129.34676351989037</v>
      </c>
      <c r="BI236">
        <v>109.6174610259477</v>
      </c>
    </row>
    <row r="237" spans="1:61" x14ac:dyDescent="0.6">
      <c r="A237" s="40" t="s">
        <v>317</v>
      </c>
      <c r="B237">
        <v>123.49167082476197</v>
      </c>
      <c r="C237">
        <v>145.15693510958226</v>
      </c>
      <c r="D237">
        <v>141.32664819527417</v>
      </c>
      <c r="E237">
        <v>127.67010776343523</v>
      </c>
      <c r="F237">
        <v>149.43405222339788</v>
      </c>
      <c r="G237">
        <v>154.1087867784081</v>
      </c>
      <c r="H237">
        <v>138.17247964226408</v>
      </c>
      <c r="I237">
        <v>113.75661688845139</v>
      </c>
      <c r="J237">
        <v>135.46273794901208</v>
      </c>
      <c r="K237">
        <v>167.18671122845262</v>
      </c>
      <c r="L237">
        <v>149.41816789843142</v>
      </c>
      <c r="M237">
        <v>140.13231566906325</v>
      </c>
      <c r="N237">
        <v>136.55493649395066</v>
      </c>
      <c r="O237">
        <v>140.11474423142499</v>
      </c>
      <c r="P237">
        <v>161.5977207669057</v>
      </c>
      <c r="Q237">
        <v>120.65006376843667</v>
      </c>
      <c r="R237">
        <v>133.3348909659544</v>
      </c>
      <c r="S237">
        <v>107.22685420233756</v>
      </c>
      <c r="T237">
        <v>122.98470938304672</v>
      </c>
      <c r="U237">
        <v>125.73963704681955</v>
      </c>
      <c r="V237">
        <v>143.41241285848082</v>
      </c>
      <c r="W237">
        <v>146.37272261580802</v>
      </c>
      <c r="X237">
        <v>140.97302301280433</v>
      </c>
      <c r="Y237">
        <v>149.90829004574334</v>
      </c>
      <c r="Z237">
        <v>124.29027993249474</v>
      </c>
      <c r="AA237">
        <v>135.58120190765476</v>
      </c>
      <c r="AB237">
        <v>115.53642526024487</v>
      </c>
      <c r="AC237">
        <v>155.96722096716985</v>
      </c>
      <c r="AD237">
        <v>168.85396053595468</v>
      </c>
      <c r="AE237">
        <v>139.86382601188961</v>
      </c>
      <c r="AF237">
        <v>146.40490508583025</v>
      </c>
      <c r="AG237">
        <v>143.51247773930663</v>
      </c>
      <c r="AH237">
        <v>128.56733338168124</v>
      </c>
      <c r="AI237">
        <v>147.64227490132907</v>
      </c>
      <c r="AJ237">
        <v>140.2730304155848</v>
      </c>
      <c r="AK237">
        <v>120.60126483021304</v>
      </c>
      <c r="AL237">
        <v>127.76484073157189</v>
      </c>
      <c r="AM237">
        <v>127.64201574583421</v>
      </c>
      <c r="AN237">
        <v>154.50895080476766</v>
      </c>
      <c r="AO237">
        <v>116.34942257415969</v>
      </c>
      <c r="AP237">
        <v>145.04677938504028</v>
      </c>
      <c r="AQ237">
        <v>129.72209834089153</v>
      </c>
      <c r="AR237">
        <v>130.69681972893886</v>
      </c>
      <c r="AS237">
        <v>131.7684227663558</v>
      </c>
      <c r="AT237">
        <v>123.00237631762866</v>
      </c>
      <c r="AU237">
        <v>173.5832238458097</v>
      </c>
      <c r="AV237">
        <v>136.60636159812566</v>
      </c>
      <c r="AW237">
        <v>127.00691332184942</v>
      </c>
      <c r="AX237">
        <v>117.82421370781958</v>
      </c>
      <c r="AY237">
        <v>134.05299615015974</v>
      </c>
      <c r="AZ237">
        <v>150.18106114922557</v>
      </c>
      <c r="BA237">
        <v>148.99527559947455</v>
      </c>
      <c r="BB237">
        <v>136.65135657475912</v>
      </c>
      <c r="BC237">
        <v>131.71787305083126</v>
      </c>
      <c r="BD237">
        <v>124.07859504065709</v>
      </c>
      <c r="BE237">
        <v>134.73086528875865</v>
      </c>
      <c r="BF237">
        <v>112.86015524575487</v>
      </c>
      <c r="BG237">
        <v>151.55971869290806</v>
      </c>
      <c r="BH237">
        <v>145.92848674993729</v>
      </c>
      <c r="BI237">
        <v>112.74568624258973</v>
      </c>
    </row>
    <row r="238" spans="1:61" x14ac:dyDescent="0.6">
      <c r="A238" s="40" t="s">
        <v>318</v>
      </c>
      <c r="B238">
        <v>109.17626514611766</v>
      </c>
      <c r="C238">
        <v>138.25202859635465</v>
      </c>
      <c r="D238">
        <v>145.28291149446159</v>
      </c>
      <c r="E238">
        <v>125.11718796787318</v>
      </c>
      <c r="F238">
        <v>138.27784460346447</v>
      </c>
      <c r="G238">
        <v>119.59822859836277</v>
      </c>
      <c r="H238">
        <v>137.31436002245755</v>
      </c>
      <c r="I238">
        <v>151.4955129144364</v>
      </c>
      <c r="J238">
        <v>108.90874637453817</v>
      </c>
      <c r="K238">
        <v>156.03986230900045</v>
      </c>
      <c r="L238">
        <v>138.20364347822033</v>
      </c>
      <c r="M238">
        <v>145.75070327310823</v>
      </c>
      <c r="N238">
        <v>141.12935150961857</v>
      </c>
      <c r="O238">
        <v>105.49237504648045</v>
      </c>
      <c r="P238">
        <v>145.99552560440497</v>
      </c>
      <c r="Q238">
        <v>124.23680164403049</v>
      </c>
      <c r="R238">
        <v>132.2885946186143</v>
      </c>
      <c r="S238">
        <v>141.51464984507766</v>
      </c>
      <c r="T238">
        <v>150.52367235085694</v>
      </c>
      <c r="U238">
        <v>135.14121565577807</v>
      </c>
      <c r="V238">
        <v>152.85605787113309</v>
      </c>
      <c r="W238">
        <v>133.23283656546846</v>
      </c>
      <c r="X238">
        <v>122.82290572812781</v>
      </c>
      <c r="Y238">
        <v>127.05523477535462</v>
      </c>
      <c r="Z238">
        <v>130.21538780350238</v>
      </c>
      <c r="AA238">
        <v>130.71932517533423</v>
      </c>
      <c r="AB238">
        <v>134.72110868434538</v>
      </c>
      <c r="AC238">
        <v>139.82775999949081</v>
      </c>
      <c r="AD238">
        <v>137.01660055204411</v>
      </c>
      <c r="AE238">
        <v>153.466983652208</v>
      </c>
      <c r="AF238">
        <v>125.41844899288844</v>
      </c>
      <c r="AG238">
        <v>143.72686837788206</v>
      </c>
      <c r="AH238">
        <v>152.33031536382623</v>
      </c>
      <c r="AI238">
        <v>112.24528225767426</v>
      </c>
      <c r="AJ238">
        <v>123.25779880967457</v>
      </c>
      <c r="AK238">
        <v>166.90811481140554</v>
      </c>
      <c r="AL238">
        <v>94.129766698926687</v>
      </c>
      <c r="AM238">
        <v>150.14107976213563</v>
      </c>
      <c r="AN238">
        <v>128.73494643400772</v>
      </c>
      <c r="AO238">
        <v>163.35626515257172</v>
      </c>
      <c r="AP238">
        <v>147.53819914886844</v>
      </c>
      <c r="AQ238">
        <v>122.32205609080847</v>
      </c>
      <c r="AR238">
        <v>153.37113655306166</v>
      </c>
      <c r="AS238">
        <v>105.45188434235752</v>
      </c>
      <c r="AT238">
        <v>136.53028236632235</v>
      </c>
      <c r="AU238">
        <v>132.11824398723547</v>
      </c>
      <c r="AV238">
        <v>139.14441570278723</v>
      </c>
      <c r="AW238">
        <v>148.50330717791803</v>
      </c>
      <c r="AX238">
        <v>124.62779796379618</v>
      </c>
      <c r="AY238">
        <v>137.46756895244471</v>
      </c>
      <c r="AZ238">
        <v>122.22706846415531</v>
      </c>
      <c r="BA238">
        <v>138.48231947605382</v>
      </c>
      <c r="BB238">
        <v>141.56204816146055</v>
      </c>
      <c r="BC238">
        <v>139.78077550319722</v>
      </c>
      <c r="BD238">
        <v>137.15796786101419</v>
      </c>
      <c r="BE238">
        <v>143.75933733873535</v>
      </c>
      <c r="BF238">
        <v>153.79227807471761</v>
      </c>
      <c r="BG238">
        <v>144.75915850681486</v>
      </c>
      <c r="BH238">
        <v>137.44934495235793</v>
      </c>
      <c r="BI238">
        <v>120.3779929758748</v>
      </c>
    </row>
    <row r="239" spans="1:61" x14ac:dyDescent="0.6">
      <c r="A239" s="40" t="s">
        <v>319</v>
      </c>
      <c r="B239">
        <v>126.13041054038331</v>
      </c>
      <c r="C239">
        <v>149.33269813383231</v>
      </c>
      <c r="D239">
        <v>156.81682544283103</v>
      </c>
      <c r="E239">
        <v>144.64825472288067</v>
      </c>
      <c r="F239">
        <v>122.9917761568795</v>
      </c>
      <c r="G239">
        <v>133.01026502205059</v>
      </c>
      <c r="H239">
        <v>134.37198777438607</v>
      </c>
      <c r="I239">
        <v>126.13330728100846</v>
      </c>
      <c r="J239">
        <v>132.32146148339962</v>
      </c>
      <c r="K239">
        <v>117.27033143443987</v>
      </c>
      <c r="L239">
        <v>144.77663444750942</v>
      </c>
      <c r="M239">
        <v>129.39895259961486</v>
      </c>
      <c r="N239">
        <v>130.63987171818735</v>
      </c>
      <c r="O239">
        <v>146.90207809081767</v>
      </c>
      <c r="P239">
        <v>146.91309207165614</v>
      </c>
      <c r="Q239">
        <v>142.68108134757495</v>
      </c>
      <c r="R239">
        <v>130.4409356683318</v>
      </c>
      <c r="S239">
        <v>141.81126335216686</v>
      </c>
      <c r="T239">
        <v>125.41695287410403</v>
      </c>
      <c r="U239">
        <v>125.28978277742863</v>
      </c>
      <c r="V239">
        <v>151.3915804073913</v>
      </c>
      <c r="W239">
        <v>126.18245637469226</v>
      </c>
      <c r="X239">
        <v>167.67565558012575</v>
      </c>
      <c r="Y239">
        <v>118.74034772091545</v>
      </c>
      <c r="Z239">
        <v>153.75277417234611</v>
      </c>
      <c r="AA239">
        <v>141.73520003652084</v>
      </c>
      <c r="AB239">
        <v>121.83250692515867</v>
      </c>
      <c r="AC239">
        <v>140.41960230798577</v>
      </c>
      <c r="AD239">
        <v>118.6850231582066</v>
      </c>
      <c r="AE239">
        <v>116.8237877257634</v>
      </c>
      <c r="AF239">
        <v>159.47972588520497</v>
      </c>
      <c r="AG239">
        <v>144.02166744304122</v>
      </c>
      <c r="AH239">
        <v>137.55544205679325</v>
      </c>
      <c r="AI239">
        <v>158.39449861715548</v>
      </c>
      <c r="AJ239">
        <v>127.90681285451865</v>
      </c>
      <c r="AK239">
        <v>127.92136022227351</v>
      </c>
      <c r="AL239">
        <v>145.00133875600295</v>
      </c>
      <c r="AM239">
        <v>133.91707216697978</v>
      </c>
      <c r="AN239">
        <v>128.50820485738222</v>
      </c>
      <c r="AO239">
        <v>152.61833414598368</v>
      </c>
      <c r="AP239">
        <v>177.53857992403209</v>
      </c>
      <c r="AQ239">
        <v>113.1211802251637</v>
      </c>
      <c r="AR239">
        <v>137.97161773737753</v>
      </c>
      <c r="AS239">
        <v>156.05335921037477</v>
      </c>
      <c r="AT239">
        <v>142.2132099881419</v>
      </c>
      <c r="AU239">
        <v>118.1818815942388</v>
      </c>
      <c r="AV239">
        <v>134.09350277043995</v>
      </c>
      <c r="AW239">
        <v>125.45311438344652</v>
      </c>
      <c r="AX239">
        <v>146.97650204226375</v>
      </c>
      <c r="AY239">
        <v>121.51860847126227</v>
      </c>
      <c r="AZ239">
        <v>169.43687388021499</v>
      </c>
      <c r="BA239">
        <v>143.96828465152066</v>
      </c>
      <c r="BB239">
        <v>145.66623622641782</v>
      </c>
      <c r="BC239">
        <v>150.98173935740488</v>
      </c>
      <c r="BD239">
        <v>130.38351017286186</v>
      </c>
      <c r="BE239">
        <v>135.72430407776847</v>
      </c>
      <c r="BF239">
        <v>150.17606347583933</v>
      </c>
      <c r="BG239">
        <v>127.44963715277845</v>
      </c>
      <c r="BH239">
        <v>126.75661583244801</v>
      </c>
      <c r="BI239">
        <v>144.57252564653754</v>
      </c>
    </row>
    <row r="240" spans="1:61" x14ac:dyDescent="0.6">
      <c r="A240" s="40" t="s">
        <v>320</v>
      </c>
      <c r="B240">
        <v>172.93995643313974</v>
      </c>
      <c r="C240">
        <v>137.81493908510311</v>
      </c>
      <c r="D240">
        <v>143.39219933873392</v>
      </c>
      <c r="E240">
        <v>145.51110144139966</v>
      </c>
      <c r="F240">
        <v>132.22281314057182</v>
      </c>
      <c r="G240">
        <v>139.95247900794493</v>
      </c>
      <c r="H240">
        <v>136.54850636640913</v>
      </c>
      <c r="I240">
        <v>147.15539965010248</v>
      </c>
      <c r="J240">
        <v>136.97803570295218</v>
      </c>
      <c r="K240">
        <v>136.09492771621444</v>
      </c>
      <c r="L240">
        <v>152.82963705004659</v>
      </c>
      <c r="M240">
        <v>143.37437324257917</v>
      </c>
      <c r="N240">
        <v>155.1003952093306</v>
      </c>
      <c r="O240">
        <v>157.4804655368207</v>
      </c>
      <c r="P240">
        <v>131.73971001862083</v>
      </c>
      <c r="Q240">
        <v>125.37919974903343</v>
      </c>
      <c r="R240">
        <v>152.28552729723742</v>
      </c>
      <c r="S240">
        <v>98.655557854101062</v>
      </c>
      <c r="T240">
        <v>136.83775069267722</v>
      </c>
      <c r="U240">
        <v>163.20665327413008</v>
      </c>
      <c r="V240">
        <v>120.28879883047193</v>
      </c>
      <c r="W240">
        <v>125.44557012489531</v>
      </c>
      <c r="X240">
        <v>122.17464064207161</v>
      </c>
      <c r="Y240">
        <v>150.44533302471973</v>
      </c>
      <c r="Z240">
        <v>132.78667484456673</v>
      </c>
      <c r="AA240">
        <v>98.563880788162351</v>
      </c>
      <c r="AB240">
        <v>137.51043116400251</v>
      </c>
      <c r="AC240">
        <v>147.8580024971161</v>
      </c>
      <c r="AD240">
        <v>129.53634086926468</v>
      </c>
      <c r="AE240">
        <v>122.37760347971926</v>
      </c>
      <c r="AF240">
        <v>152.21769263490569</v>
      </c>
      <c r="AG240">
        <v>110.22902345331386</v>
      </c>
      <c r="AH240">
        <v>148.21602053899551</v>
      </c>
      <c r="AI240">
        <v>143.92225512466393</v>
      </c>
      <c r="AJ240">
        <v>114.14287019334733</v>
      </c>
      <c r="AK240">
        <v>134.63750111014815</v>
      </c>
      <c r="AL240">
        <v>133.52077576683951</v>
      </c>
      <c r="AM240">
        <v>119.65832800825592</v>
      </c>
      <c r="AN240">
        <v>148.23671154346084</v>
      </c>
      <c r="AO240">
        <v>158.80640876758844</v>
      </c>
      <c r="AP240">
        <v>141.55189365311526</v>
      </c>
      <c r="AQ240">
        <v>135.7264527590014</v>
      </c>
      <c r="AR240">
        <v>148.61023192253197</v>
      </c>
      <c r="AS240">
        <v>123.59028733527521</v>
      </c>
      <c r="AT240">
        <v>146.4788515525579</v>
      </c>
      <c r="AU240">
        <v>163.64542989805341</v>
      </c>
      <c r="AV240">
        <v>145.15566181699978</v>
      </c>
      <c r="AW240">
        <v>149.77618594031082</v>
      </c>
      <c r="AX240">
        <v>128.00577952049207</v>
      </c>
      <c r="AY240">
        <v>155.01428879844025</v>
      </c>
      <c r="AZ240">
        <v>113.17147528217174</v>
      </c>
      <c r="BA240">
        <v>113.74814949277788</v>
      </c>
      <c r="BB240">
        <v>131.30379830300808</v>
      </c>
      <c r="BC240">
        <v>126.06369000906125</v>
      </c>
      <c r="BD240">
        <v>148.89815520774573</v>
      </c>
      <c r="BE240">
        <v>136.11961367615731</v>
      </c>
      <c r="BF240">
        <v>136.81096379997325</v>
      </c>
      <c r="BG240">
        <v>152.33811428089393</v>
      </c>
      <c r="BH240">
        <v>131.68795067514293</v>
      </c>
      <c r="BI240">
        <v>162.40473360568285</v>
      </c>
    </row>
    <row r="241" spans="1:61" x14ac:dyDescent="0.6">
      <c r="A241" s="40" t="s">
        <v>321</v>
      </c>
      <c r="B241">
        <v>148.46132035501068</v>
      </c>
      <c r="C241">
        <v>118.16335518716369</v>
      </c>
      <c r="D241">
        <v>105.30087184207514</v>
      </c>
      <c r="E241">
        <v>152.08304194430821</v>
      </c>
      <c r="F241">
        <v>150.79778041155078</v>
      </c>
      <c r="G241">
        <v>145.96528490557102</v>
      </c>
      <c r="H241">
        <v>150.12777385464869</v>
      </c>
      <c r="I241">
        <v>148.45683199865744</v>
      </c>
      <c r="J241">
        <v>155.71294443844818</v>
      </c>
      <c r="K241">
        <v>154.73839812813094</v>
      </c>
      <c r="L241">
        <v>127.53326064313296</v>
      </c>
      <c r="M241">
        <v>147.4913419818331</v>
      </c>
      <c r="N241">
        <v>132.57888941126294</v>
      </c>
      <c r="O241">
        <v>149.01227405545069</v>
      </c>
      <c r="P241">
        <v>110.5994242655579</v>
      </c>
      <c r="Q241">
        <v>142.62529521630495</v>
      </c>
      <c r="R241">
        <v>152.84587153047323</v>
      </c>
      <c r="S241">
        <v>135.04610069986666</v>
      </c>
      <c r="T241">
        <v>115.73544089088682</v>
      </c>
      <c r="U241">
        <v>144.25830886949552</v>
      </c>
      <c r="V241">
        <v>128.76297478697961</v>
      </c>
      <c r="W241">
        <v>144.90192643762566</v>
      </c>
      <c r="X241">
        <v>137.77311142376857</v>
      </c>
      <c r="Y241">
        <v>130.44811385526555</v>
      </c>
      <c r="Z241">
        <v>114.57833625655621</v>
      </c>
      <c r="AA241">
        <v>139.69234533334384</v>
      </c>
      <c r="AB241">
        <v>95.4376928396523</v>
      </c>
      <c r="AC241">
        <v>146.57199290496646</v>
      </c>
      <c r="AD241">
        <v>157.10083335335366</v>
      </c>
      <c r="AE241">
        <v>119.88217284425627</v>
      </c>
      <c r="AF241">
        <v>106.62433215230703</v>
      </c>
      <c r="AG241">
        <v>144.94466131992522</v>
      </c>
      <c r="AH241">
        <v>135.97469706411357</v>
      </c>
      <c r="AI241">
        <v>151.95166998211062</v>
      </c>
      <c r="AJ241">
        <v>139.61274863078143</v>
      </c>
      <c r="AK241">
        <v>147.68378423951799</v>
      </c>
      <c r="AL241">
        <v>142.80223513679812</v>
      </c>
      <c r="AM241">
        <v>132.28974058193853</v>
      </c>
      <c r="AN241">
        <v>123.07457200705539</v>
      </c>
      <c r="AO241">
        <v>139.76985701930244</v>
      </c>
      <c r="AP241">
        <v>150.49467311229091</v>
      </c>
      <c r="AQ241">
        <v>132.41648094236734</v>
      </c>
      <c r="AR241">
        <v>152.20222213002853</v>
      </c>
      <c r="AS241">
        <v>138.3036606105743</v>
      </c>
      <c r="AT241">
        <v>124.02931861771503</v>
      </c>
      <c r="AU241">
        <v>135.27620058567845</v>
      </c>
      <c r="AV241">
        <v>161.0784720517695</v>
      </c>
      <c r="AW241">
        <v>126.45753532098024</v>
      </c>
      <c r="AX241">
        <v>127.36158897069981</v>
      </c>
      <c r="AY241">
        <v>142.36963398189982</v>
      </c>
      <c r="AZ241">
        <v>145.62735305418028</v>
      </c>
      <c r="BA241">
        <v>114.90805537078995</v>
      </c>
      <c r="BB241">
        <v>137.4247067408869</v>
      </c>
      <c r="BC241">
        <v>155.2521398528479</v>
      </c>
      <c r="BD241">
        <v>148.38065726991044</v>
      </c>
      <c r="BE241">
        <v>135.00716977915727</v>
      </c>
      <c r="BF241">
        <v>137.90507228378556</v>
      </c>
      <c r="BG241">
        <v>144.99629333414487</v>
      </c>
      <c r="BH241">
        <v>143.86422481521731</v>
      </c>
      <c r="BI241">
        <v>117.21233295730781</v>
      </c>
    </row>
    <row r="242" spans="1:61" x14ac:dyDescent="0.6">
      <c r="A242" s="40" t="s">
        <v>322</v>
      </c>
      <c r="B242">
        <v>143.59613306197571</v>
      </c>
      <c r="C242">
        <v>162.39352863095701</v>
      </c>
      <c r="D242">
        <v>118.4994725966244</v>
      </c>
      <c r="E242">
        <v>137.33471678761998</v>
      </c>
      <c r="F242">
        <v>121.85173364315415</v>
      </c>
      <c r="G242">
        <v>128.40887211979134</v>
      </c>
      <c r="H242">
        <v>131.42690977957682</v>
      </c>
      <c r="I242">
        <v>142.03455112266238</v>
      </c>
      <c r="J242">
        <v>157.79146725009196</v>
      </c>
      <c r="K242">
        <v>149.03551164508099</v>
      </c>
      <c r="L242">
        <v>141.29183955930057</v>
      </c>
      <c r="M242">
        <v>131.15222873722087</v>
      </c>
      <c r="N242">
        <v>147.39516064338386</v>
      </c>
      <c r="O242">
        <v>166.06239387812093</v>
      </c>
      <c r="P242">
        <v>137.80421159509569</v>
      </c>
      <c r="Q242">
        <v>148.10126504499931</v>
      </c>
      <c r="R242">
        <v>141.23013261752203</v>
      </c>
      <c r="S242">
        <v>154.07268893369474</v>
      </c>
      <c r="T242">
        <v>132.44810634688474</v>
      </c>
      <c r="U242">
        <v>146.36869582801592</v>
      </c>
      <c r="V242">
        <v>137.45792376113241</v>
      </c>
      <c r="W242">
        <v>156.59756446012761</v>
      </c>
      <c r="X242">
        <v>163.38784280861728</v>
      </c>
      <c r="Y242">
        <v>133.33267862009234</v>
      </c>
      <c r="Z242">
        <v>144.9232859206968</v>
      </c>
      <c r="AA242">
        <v>135.75335106480634</v>
      </c>
      <c r="AB242">
        <v>120.80368651851313</v>
      </c>
      <c r="AC242">
        <v>152.09644334873883</v>
      </c>
      <c r="AD242">
        <v>143.68362417854951</v>
      </c>
      <c r="AE242">
        <v>119.28308868419845</v>
      </c>
      <c r="AF242">
        <v>144.89565547165694</v>
      </c>
      <c r="AG242">
        <v>122.31833171000471</v>
      </c>
      <c r="AH242">
        <v>157.79465048154816</v>
      </c>
      <c r="AI242">
        <v>124.0638248467003</v>
      </c>
      <c r="AJ242">
        <v>139.93277480523102</v>
      </c>
      <c r="AK242">
        <v>140.92619767808355</v>
      </c>
      <c r="AL242">
        <v>128.29351181181846</v>
      </c>
      <c r="AM242">
        <v>123.94849637104198</v>
      </c>
      <c r="AN242">
        <v>110.43924405868165</v>
      </c>
      <c r="AO242">
        <v>140.13670852847281</v>
      </c>
      <c r="AP242">
        <v>136.28695615381002</v>
      </c>
      <c r="AQ242">
        <v>149.20374542754143</v>
      </c>
      <c r="AR242">
        <v>124.18803453812143</v>
      </c>
      <c r="AS242">
        <v>133.58592059859075</v>
      </c>
      <c r="AT242">
        <v>166.17418896686286</v>
      </c>
      <c r="AU242">
        <v>125.57008222330478</v>
      </c>
      <c r="AV242">
        <v>112.3972497273935</v>
      </c>
      <c r="AW242">
        <v>131.80630322068464</v>
      </c>
      <c r="AX242">
        <v>135.07312633492984</v>
      </c>
      <c r="AY242">
        <v>121.51466126425657</v>
      </c>
      <c r="AZ242">
        <v>136.12069597485242</v>
      </c>
      <c r="BA242">
        <v>153.13997028471204</v>
      </c>
      <c r="BB242">
        <v>163.07193891890347</v>
      </c>
      <c r="BC242">
        <v>141.22790435550269</v>
      </c>
      <c r="BD242">
        <v>158.57174094463699</v>
      </c>
      <c r="BE242">
        <v>136.8784483068448</v>
      </c>
      <c r="BF242">
        <v>148.4448630483821</v>
      </c>
      <c r="BG242">
        <v>156.71814526768867</v>
      </c>
      <c r="BH242">
        <v>124.88525772397406</v>
      </c>
      <c r="BI242">
        <v>148.30037617258495</v>
      </c>
    </row>
    <row r="243" spans="1:61" x14ac:dyDescent="0.6">
      <c r="A243" s="40" t="s">
        <v>323</v>
      </c>
      <c r="B243">
        <v>119.97003003244754</v>
      </c>
      <c r="C243">
        <v>126.83762907300843</v>
      </c>
      <c r="D243">
        <v>150.71447524434188</v>
      </c>
      <c r="E243">
        <v>158.07643013005145</v>
      </c>
      <c r="F243">
        <v>175.48297637887299</v>
      </c>
      <c r="G243">
        <v>110.88540577958338</v>
      </c>
      <c r="H243">
        <v>153.94943421171047</v>
      </c>
      <c r="I243">
        <v>115.18996234855149</v>
      </c>
      <c r="J243">
        <v>164.76236215140671</v>
      </c>
      <c r="K243">
        <v>135.41855469639995</v>
      </c>
      <c r="L243">
        <v>126.86548234825023</v>
      </c>
      <c r="M243">
        <v>112.97768015111797</v>
      </c>
      <c r="N243">
        <v>129.3616769592627</v>
      </c>
      <c r="O243">
        <v>143.09880089541548</v>
      </c>
      <c r="P243">
        <v>126.09564965288155</v>
      </c>
      <c r="Q243">
        <v>154.00529992376687</v>
      </c>
      <c r="R243">
        <v>132.56311649939744</v>
      </c>
      <c r="S243">
        <v>139.21597474592272</v>
      </c>
      <c r="T243">
        <v>120.68600245157722</v>
      </c>
      <c r="U243">
        <v>132.02823811781127</v>
      </c>
      <c r="V243">
        <v>139.02096998691559</v>
      </c>
      <c r="W243">
        <v>145.84465634953813</v>
      </c>
      <c r="X243">
        <v>152.78707724547712</v>
      </c>
      <c r="Y243">
        <v>112.51178239518777</v>
      </c>
      <c r="Z243">
        <v>139.25501707973308</v>
      </c>
      <c r="AA243">
        <v>122.08617863990366</v>
      </c>
      <c r="AB243">
        <v>144.2631951297808</v>
      </c>
      <c r="AC243">
        <v>134.12632188675343</v>
      </c>
      <c r="AD243">
        <v>149.47062755282968</v>
      </c>
      <c r="AE243">
        <v>130.75010702351574</v>
      </c>
      <c r="AF243">
        <v>117.65037743799621</v>
      </c>
      <c r="AG243">
        <v>127.0497118687781</v>
      </c>
      <c r="AH243">
        <v>114.19144630536903</v>
      </c>
      <c r="AI243">
        <v>141.94212599733146</v>
      </c>
      <c r="AJ243">
        <v>145.18233729660278</v>
      </c>
      <c r="AK243">
        <v>144.18122691978351</v>
      </c>
      <c r="AL243">
        <v>131.87736886294442</v>
      </c>
      <c r="AM243">
        <v>131.18025709019275</v>
      </c>
      <c r="AN243">
        <v>149.49930846825009</v>
      </c>
      <c r="AO243">
        <v>143.57579221297055</v>
      </c>
      <c r="AP243">
        <v>113.55015249620192</v>
      </c>
      <c r="AQ243">
        <v>108.04749127174728</v>
      </c>
      <c r="AR243">
        <v>136.23226823739242</v>
      </c>
      <c r="AS243">
        <v>144.59237309466698</v>
      </c>
      <c r="AT243">
        <v>137.45685737859458</v>
      </c>
      <c r="AU243">
        <v>125.55962530797115</v>
      </c>
      <c r="AV243">
        <v>137.69373754740809</v>
      </c>
      <c r="AW243">
        <v>143.71004499963601</v>
      </c>
      <c r="AX243">
        <v>137.79133542385534</v>
      </c>
      <c r="AY243">
        <v>140.27743919115164</v>
      </c>
      <c r="AZ243">
        <v>133.01472154608928</v>
      </c>
      <c r="BA243">
        <v>125.29739070060896</v>
      </c>
      <c r="BB243">
        <v>105.38363585993648</v>
      </c>
      <c r="BC243">
        <v>147.51120534611982</v>
      </c>
      <c r="BD243">
        <v>139.48209289566148</v>
      </c>
      <c r="BE243">
        <v>135.46488663024502</v>
      </c>
      <c r="BF243">
        <v>155.47748080763267</v>
      </c>
      <c r="BG243">
        <v>156.71235178643838</v>
      </c>
      <c r="BH243">
        <v>126.11449438310228</v>
      </c>
      <c r="BI243">
        <v>137.2136584953405</v>
      </c>
    </row>
    <row r="244" spans="1:61" x14ac:dyDescent="0.6">
      <c r="A244" s="40" t="s">
        <v>324</v>
      </c>
      <c r="B244">
        <v>174.27793227881193</v>
      </c>
      <c r="C244">
        <v>128.55450495891273</v>
      </c>
      <c r="D244">
        <v>128.9355377642205</v>
      </c>
      <c r="E244">
        <v>169.17584890080616</v>
      </c>
      <c r="F244">
        <v>133.43013325112406</v>
      </c>
      <c r="G244">
        <v>153.07974354556063</v>
      </c>
      <c r="H244">
        <v>158.39449861715548</v>
      </c>
      <c r="I244">
        <v>163.71788024599664</v>
      </c>
      <c r="J244">
        <v>142.27983502252027</v>
      </c>
      <c r="K244">
        <v>135.0979873726028</v>
      </c>
      <c r="L244">
        <v>139.79825144389179</v>
      </c>
      <c r="M244">
        <v>117.17445250297897</v>
      </c>
      <c r="N244">
        <v>156.20042450365145</v>
      </c>
      <c r="O244">
        <v>149.35163836099673</v>
      </c>
      <c r="P244">
        <v>124.27245383633999</v>
      </c>
      <c r="Q244">
        <v>139.1671758076991</v>
      </c>
      <c r="R244">
        <v>134.87724618727225</v>
      </c>
      <c r="S244">
        <v>147.64943717210554</v>
      </c>
      <c r="T244">
        <v>128.71070612646872</v>
      </c>
      <c r="U244">
        <v>135.86942759985686</v>
      </c>
      <c r="V244">
        <v>142.27523525306606</v>
      </c>
      <c r="W244">
        <v>152.87028691574233</v>
      </c>
      <c r="X244">
        <v>132.02139417018043</v>
      </c>
      <c r="Y244">
        <v>138.94848780665779</v>
      </c>
      <c r="Z244">
        <v>108.84431776986457</v>
      </c>
      <c r="AA244">
        <v>151.94221578468569</v>
      </c>
      <c r="AB244">
        <v>171.77260179352015</v>
      </c>
      <c r="AC244">
        <v>120.51159320009174</v>
      </c>
      <c r="AD244">
        <v>128.00577952049207</v>
      </c>
      <c r="AE244">
        <v>133.74347463951563</v>
      </c>
      <c r="AF244">
        <v>132.52819645032287</v>
      </c>
      <c r="AG244">
        <v>132.83595126750879</v>
      </c>
      <c r="AH244">
        <v>145.08849563327385</v>
      </c>
      <c r="AI244">
        <v>153.13580025150441</v>
      </c>
      <c r="AJ244">
        <v>143.73288468533428</v>
      </c>
      <c r="AK244">
        <v>140.82382495445199</v>
      </c>
      <c r="AL244">
        <v>144.66814991948195</v>
      </c>
      <c r="AM244">
        <v>138.23160816656309</v>
      </c>
      <c r="AN244">
        <v>161.80603143339977</v>
      </c>
      <c r="AO244">
        <v>139.86164549834211</v>
      </c>
      <c r="AP244">
        <v>142.67757979297312</v>
      </c>
      <c r="AQ244">
        <v>126.59637196094263</v>
      </c>
      <c r="AR244">
        <v>148.9798050945974</v>
      </c>
      <c r="AS244">
        <v>141.96606389788212</v>
      </c>
      <c r="AT244">
        <v>143.23687355982838</v>
      </c>
      <c r="AU244">
        <v>149.00609858642565</v>
      </c>
      <c r="AV244">
        <v>143.2972594605526</v>
      </c>
      <c r="AW244">
        <v>153.03839336894453</v>
      </c>
      <c r="AX244">
        <v>137.9920222510118</v>
      </c>
      <c r="AY244">
        <v>128.0518090473488</v>
      </c>
      <c r="AZ244">
        <v>117.99247932259459</v>
      </c>
      <c r="BA244">
        <v>144.14826455805451</v>
      </c>
      <c r="BB244">
        <v>141.6344030124601</v>
      </c>
      <c r="BC244">
        <v>102.20396962296218</v>
      </c>
      <c r="BD244">
        <v>135.99080421528197</v>
      </c>
      <c r="BE244">
        <v>132.82027385258698</v>
      </c>
      <c r="BF244">
        <v>161.09260559943505</v>
      </c>
      <c r="BG244">
        <v>121.1276758161257</v>
      </c>
      <c r="BH244">
        <v>162.2125937549863</v>
      </c>
      <c r="BI244">
        <v>149.09140918945195</v>
      </c>
    </row>
    <row r="245" spans="1:61" x14ac:dyDescent="0.6">
      <c r="A245" s="40" t="s">
        <v>325</v>
      </c>
      <c r="B245">
        <v>138.59653382070246</v>
      </c>
      <c r="C245">
        <v>118.70768776617479</v>
      </c>
      <c r="D245">
        <v>159.81663910252973</v>
      </c>
      <c r="E245">
        <v>160.75594704062678</v>
      </c>
      <c r="F245">
        <v>137.47293269744841</v>
      </c>
      <c r="G245">
        <v>148.00618192140246</v>
      </c>
      <c r="H245">
        <v>140.24662551065558</v>
      </c>
      <c r="I245">
        <v>134.91407617522054</v>
      </c>
      <c r="J245">
        <v>124.54847183590755</v>
      </c>
      <c r="K245">
        <v>127.18025619079708</v>
      </c>
      <c r="L245">
        <v>124.11297394038411</v>
      </c>
      <c r="M245">
        <v>141.43462340626866</v>
      </c>
      <c r="N245">
        <v>131.07969880849123</v>
      </c>
      <c r="O245">
        <v>118.6142280906206</v>
      </c>
      <c r="P245">
        <v>137.54901192925172</v>
      </c>
      <c r="Q245">
        <v>138.00598072094726</v>
      </c>
      <c r="R245">
        <v>115.98653418815229</v>
      </c>
      <c r="S245">
        <v>100.08062691241503</v>
      </c>
      <c r="T245">
        <v>124.62938957952429</v>
      </c>
      <c r="U245">
        <v>124.69884768989868</v>
      </c>
      <c r="V245">
        <v>133.09049837090424</v>
      </c>
      <c r="W245">
        <v>117.00663254060782</v>
      </c>
      <c r="X245">
        <v>160.76046722929459</v>
      </c>
      <c r="Y245">
        <v>140.68061137123732</v>
      </c>
      <c r="Z245">
        <v>103.5393988834694</v>
      </c>
      <c r="AA245">
        <v>141.84648580822977</v>
      </c>
      <c r="AB245">
        <v>114.58610334130935</v>
      </c>
      <c r="AC245">
        <v>157.15201971516944</v>
      </c>
      <c r="AD245">
        <v>131.34451183333294</v>
      </c>
      <c r="AE245">
        <v>128.03340996953193</v>
      </c>
      <c r="AF245">
        <v>144.86802502261708</v>
      </c>
      <c r="AG245">
        <v>116.76005943201017</v>
      </c>
      <c r="AH245">
        <v>131.1592477625818</v>
      </c>
      <c r="AI245">
        <v>137.14618990462623</v>
      </c>
      <c r="AJ245">
        <v>141.54399923910387</v>
      </c>
      <c r="AK245">
        <v>133.77866526326397</v>
      </c>
      <c r="AL245">
        <v>116.47573319834191</v>
      </c>
      <c r="AM245">
        <v>124.18968981847866</v>
      </c>
      <c r="AN245">
        <v>144.76915385358734</v>
      </c>
      <c r="AO245">
        <v>141.16182047047187</v>
      </c>
      <c r="AP245">
        <v>144.39954884920735</v>
      </c>
      <c r="AQ245">
        <v>142.30628767592134</v>
      </c>
      <c r="AR245">
        <v>153.22353011043742</v>
      </c>
      <c r="AS245">
        <v>136.43169768812368</v>
      </c>
      <c r="AT245">
        <v>148.14532096835319</v>
      </c>
      <c r="AU245">
        <v>166.43266736110672</v>
      </c>
      <c r="AV245">
        <v>122.38683485094225</v>
      </c>
      <c r="AW245">
        <v>144.21912329026964</v>
      </c>
      <c r="AX245">
        <v>137.1215516931552</v>
      </c>
      <c r="AY245">
        <v>135.13042450114153</v>
      </c>
      <c r="AZ245">
        <v>152.58844360260991</v>
      </c>
      <c r="BA245">
        <v>131.08203848361154</v>
      </c>
      <c r="BB245">
        <v>148.43439021689119</v>
      </c>
      <c r="BC245">
        <v>123.58013282692991</v>
      </c>
      <c r="BD245">
        <v>129.28823980956804</v>
      </c>
      <c r="BE245">
        <v>125.81641658954322</v>
      </c>
      <c r="BF245">
        <v>164.85480319289491</v>
      </c>
      <c r="BG245">
        <v>134.43953594588675</v>
      </c>
      <c r="BH245">
        <v>131.74890955752926</v>
      </c>
      <c r="BI245">
        <v>144.54527718527243</v>
      </c>
    </row>
    <row r="246" spans="1:61" x14ac:dyDescent="0.6">
      <c r="A246" s="40" t="s">
        <v>326</v>
      </c>
      <c r="B246">
        <v>152.21380909252912</v>
      </c>
      <c r="C246">
        <v>135.54997440706939</v>
      </c>
      <c r="D246">
        <v>153.23820480745053</v>
      </c>
      <c r="E246">
        <v>128.10821590875275</v>
      </c>
      <c r="F246">
        <v>152.87639872013824</v>
      </c>
      <c r="G246">
        <v>124.47353856742848</v>
      </c>
      <c r="H246">
        <v>101.11759639158845</v>
      </c>
      <c r="I246">
        <v>125.841436788789</v>
      </c>
      <c r="J246">
        <v>127.01382093410939</v>
      </c>
      <c r="K246">
        <v>147.60372596839443</v>
      </c>
      <c r="L246">
        <v>122.77095539076254</v>
      </c>
      <c r="M246">
        <v>113.31153746624477</v>
      </c>
      <c r="N246">
        <v>147.49985712597845</v>
      </c>
      <c r="O246">
        <v>134.82414988658275</v>
      </c>
      <c r="P246">
        <v>127.62458755361149</v>
      </c>
      <c r="Q246">
        <v>149.97233666264219</v>
      </c>
      <c r="R246">
        <v>128.41275566216791</v>
      </c>
      <c r="S246">
        <v>132.04305606023991</v>
      </c>
      <c r="T246">
        <v>138.47585751619772</v>
      </c>
      <c r="U246">
        <v>152.99102688487619</v>
      </c>
      <c r="V246">
        <v>112.97303263319191</v>
      </c>
      <c r="W246">
        <v>125.22127963649109</v>
      </c>
      <c r="X246">
        <v>146.75275270320708</v>
      </c>
      <c r="Y246">
        <v>134.24761892139213</v>
      </c>
      <c r="Z246">
        <v>142.81624135520542</v>
      </c>
      <c r="AA246">
        <v>106.95398760191165</v>
      </c>
      <c r="AB246">
        <v>155.86312929855194</v>
      </c>
      <c r="AC246">
        <v>130.48035998991691</v>
      </c>
      <c r="AD246">
        <v>132.87959337077336</v>
      </c>
      <c r="AE246">
        <v>117.61131918802857</v>
      </c>
      <c r="AF246">
        <v>137.60583261074498</v>
      </c>
      <c r="AG246">
        <v>137.94048573373584</v>
      </c>
      <c r="AH246">
        <v>131.6176808407472</v>
      </c>
      <c r="AI246">
        <v>135.50906988285715</v>
      </c>
      <c r="AJ246">
        <v>136.97696932041436</v>
      </c>
      <c r="AK246">
        <v>136.72313844409655</v>
      </c>
      <c r="AL246">
        <v>111.50027876766399</v>
      </c>
      <c r="AM246">
        <v>145.27780240797438</v>
      </c>
      <c r="AN246">
        <v>139.91744754576939</v>
      </c>
      <c r="AO246">
        <v>120.23627551144455</v>
      </c>
      <c r="AP246">
        <v>106.66927938046865</v>
      </c>
      <c r="AQ246">
        <v>149.49612523679389</v>
      </c>
      <c r="AR246">
        <v>135.03311311552534</v>
      </c>
      <c r="AS246">
        <v>134.05847130826442</v>
      </c>
      <c r="AT246">
        <v>139.85071109829005</v>
      </c>
      <c r="AU246">
        <v>130.81510860985145</v>
      </c>
      <c r="AV246">
        <v>133.63002427041647</v>
      </c>
      <c r="AW246">
        <v>140.04671857520589</v>
      </c>
      <c r="AX246">
        <v>125.26393493800424</v>
      </c>
      <c r="AY246">
        <v>126.84179910621606</v>
      </c>
      <c r="AZ246">
        <v>159.12173967564013</v>
      </c>
      <c r="BA246">
        <v>139.42227997659938</v>
      </c>
      <c r="BB246">
        <v>133.54727616871241</v>
      </c>
      <c r="BC246">
        <v>132.0818119032192</v>
      </c>
      <c r="BD246">
        <v>149.34533556271344</v>
      </c>
      <c r="BE246">
        <v>150.75779902446084</v>
      </c>
      <c r="BF246">
        <v>116.82079548819456</v>
      </c>
      <c r="BG246">
        <v>141.52817857876653</v>
      </c>
      <c r="BH246">
        <v>112.26578226825222</v>
      </c>
      <c r="BI246">
        <v>137.37221525417408</v>
      </c>
    </row>
    <row r="247" spans="1:61" x14ac:dyDescent="0.6">
      <c r="A247" s="40" t="s">
        <v>327</v>
      </c>
      <c r="B247">
        <v>145.89308921614429</v>
      </c>
      <c r="C247">
        <v>130.99292391899507</v>
      </c>
      <c r="D247">
        <v>140.54774329025531</v>
      </c>
      <c r="E247">
        <v>136.13785359240137</v>
      </c>
      <c r="F247">
        <v>148.99836333398707</v>
      </c>
      <c r="G247">
        <v>137.85141891759122</v>
      </c>
      <c r="H247">
        <v>110.58045220607892</v>
      </c>
      <c r="I247">
        <v>142.92733613302698</v>
      </c>
      <c r="J247">
        <v>132.40970065936563</v>
      </c>
      <c r="K247">
        <v>145.61052967593423</v>
      </c>
      <c r="L247">
        <v>147.14982899505412</v>
      </c>
      <c r="M247">
        <v>122.37387909891549</v>
      </c>
      <c r="N247">
        <v>139.17694832826965</v>
      </c>
      <c r="O247">
        <v>116.32395672251005</v>
      </c>
      <c r="P247">
        <v>137.16546437109355</v>
      </c>
      <c r="Q247">
        <v>125.37617567915004</v>
      </c>
      <c r="R247">
        <v>161.13035872450564</v>
      </c>
      <c r="S247">
        <v>116.15352651034482</v>
      </c>
      <c r="T247">
        <v>131.41067529915017</v>
      </c>
      <c r="U247">
        <v>181.89324055612087</v>
      </c>
      <c r="V247">
        <v>122.65919213433517</v>
      </c>
      <c r="W247">
        <v>121.3597015569685</v>
      </c>
      <c r="X247">
        <v>99.684887577779591</v>
      </c>
      <c r="Y247">
        <v>116.87510141683742</v>
      </c>
      <c r="Z247">
        <v>160.79217221459839</v>
      </c>
      <c r="AA247">
        <v>115.78618160029873</v>
      </c>
      <c r="AB247">
        <v>154.1065266840742</v>
      </c>
      <c r="AC247">
        <v>127.66743384901201</v>
      </c>
      <c r="AD247">
        <v>128.44118191907182</v>
      </c>
      <c r="AE247">
        <v>138.4683291738038</v>
      </c>
      <c r="AF247">
        <v>129.76986272889189</v>
      </c>
      <c r="AG247">
        <v>122.14646904368419</v>
      </c>
      <c r="AH247">
        <v>125.12794729019515</v>
      </c>
      <c r="AI247">
        <v>159.13294465036597</v>
      </c>
      <c r="AJ247">
        <v>139.2289941625786</v>
      </c>
      <c r="AK247">
        <v>156.43346887856023</v>
      </c>
      <c r="AL247">
        <v>132.49776475760154</v>
      </c>
      <c r="AM247">
        <v>135.48105744604254</v>
      </c>
      <c r="AN247">
        <v>130.58402192228823</v>
      </c>
      <c r="AO247">
        <v>135.63609673411702</v>
      </c>
      <c r="AP247">
        <v>117.7555832376238</v>
      </c>
      <c r="AQ247">
        <v>151.81224444432883</v>
      </c>
      <c r="AR247">
        <v>152.61234967084602</v>
      </c>
      <c r="AS247">
        <v>141.35025185652194</v>
      </c>
      <c r="AT247">
        <v>124.83066530450014</v>
      </c>
      <c r="AU247">
        <v>151.46441274310928</v>
      </c>
      <c r="AV247">
        <v>143.11057885180344</v>
      </c>
      <c r="AW247">
        <v>142.68805262446404</v>
      </c>
      <c r="AX247">
        <v>133.25615373588516</v>
      </c>
      <c r="AY247">
        <v>134.65704615128925</v>
      </c>
      <c r="AZ247">
        <v>167.65197233809158</v>
      </c>
      <c r="BA247">
        <v>139.45271166932071</v>
      </c>
      <c r="BB247">
        <v>151.77480964240385</v>
      </c>
      <c r="BC247">
        <v>120.48154349514516</v>
      </c>
      <c r="BD247">
        <v>147.97848780773347</v>
      </c>
      <c r="BE247">
        <v>135.82752035773592</v>
      </c>
      <c r="BF247">
        <v>145.6144132183108</v>
      </c>
      <c r="BG247">
        <v>135.87372496232274</v>
      </c>
      <c r="BH247">
        <v>146.75275270320708</v>
      </c>
      <c r="BI247">
        <v>141.30194631917402</v>
      </c>
    </row>
    <row r="248" spans="1:61" x14ac:dyDescent="0.6">
      <c r="A248" s="40" t="s">
        <v>328</v>
      </c>
      <c r="B248">
        <v>142.06197466165759</v>
      </c>
      <c r="C248">
        <v>150.48786099697463</v>
      </c>
      <c r="D248">
        <v>145.95869561645668</v>
      </c>
      <c r="E248">
        <v>132.19784068979789</v>
      </c>
      <c r="F248">
        <v>140.02368789562024</v>
      </c>
      <c r="G248">
        <v>144.52423602534691</v>
      </c>
      <c r="H248">
        <v>128.60454535740428</v>
      </c>
      <c r="I248">
        <v>137.01660055204411</v>
      </c>
      <c r="J248">
        <v>132.20578285228112</v>
      </c>
      <c r="K248">
        <v>139.99300154438242</v>
      </c>
      <c r="L248">
        <v>142.11919324708288</v>
      </c>
      <c r="M248">
        <v>131.5253193800454</v>
      </c>
      <c r="N248">
        <v>110.94614183576778</v>
      </c>
      <c r="O248">
        <v>147.46159468387486</v>
      </c>
      <c r="P248">
        <v>119.60749180190032</v>
      </c>
      <c r="Q248">
        <v>121.25128069357015</v>
      </c>
      <c r="R248">
        <v>132.64525978712481</v>
      </c>
      <c r="S248">
        <v>169.17584890080616</v>
      </c>
      <c r="T248">
        <v>143.34468960925005</v>
      </c>
      <c r="U248">
        <v>149.54244125448167</v>
      </c>
      <c r="V248">
        <v>112.21968907676637</v>
      </c>
      <c r="W248">
        <v>126.8877331361291</v>
      </c>
      <c r="X248">
        <v>122.3701865504263</v>
      </c>
      <c r="Y248">
        <v>117.80231307540089</v>
      </c>
      <c r="Z248">
        <v>124.73032984900055</v>
      </c>
      <c r="AA248">
        <v>148.30483269662363</v>
      </c>
      <c r="AB248">
        <v>146.3138487500255</v>
      </c>
      <c r="AC248">
        <v>140.45492026099237</v>
      </c>
      <c r="AD248">
        <v>133.9883606354415</v>
      </c>
      <c r="AE248">
        <v>147.09418610919965</v>
      </c>
      <c r="AF248">
        <v>117.95205228310078</v>
      </c>
      <c r="AG248">
        <v>123.93028828711249</v>
      </c>
      <c r="AH248">
        <v>145.82767380971927</v>
      </c>
      <c r="AI248">
        <v>119.16317635524319</v>
      </c>
      <c r="AJ248">
        <v>148.22044523071963</v>
      </c>
      <c r="AK248">
        <v>119.05415067786817</v>
      </c>
      <c r="AL248">
        <v>132.50452912444598</v>
      </c>
      <c r="AM248">
        <v>135.02122374603641</v>
      </c>
      <c r="AN248">
        <v>137.24902419681894</v>
      </c>
      <c r="AO248">
        <v>122.70076513715321</v>
      </c>
      <c r="AP248">
        <v>127.28407728474122</v>
      </c>
      <c r="AQ248">
        <v>147.26859536068514</v>
      </c>
      <c r="AR248">
        <v>142.61253045816557</v>
      </c>
      <c r="AS248">
        <v>139.44618604483549</v>
      </c>
      <c r="AT248">
        <v>145.39672793517821</v>
      </c>
      <c r="AU248">
        <v>124.79466295673046</v>
      </c>
      <c r="AV248">
        <v>140.88834905606927</v>
      </c>
      <c r="AW248">
        <v>138.66661266121082</v>
      </c>
      <c r="AX248">
        <v>146.24712821870344</v>
      </c>
      <c r="AY248">
        <v>152.0143478094833</v>
      </c>
      <c r="AZ248">
        <v>143.06583853368647</v>
      </c>
      <c r="BA248">
        <v>136.65350525599206</v>
      </c>
      <c r="BB248">
        <v>144.02045781508787</v>
      </c>
      <c r="BC248">
        <v>130.20935557989287</v>
      </c>
      <c r="BD248">
        <v>139.06534423341509</v>
      </c>
      <c r="BE248">
        <v>141.11929249821696</v>
      </c>
      <c r="BF248">
        <v>125.33380686846795</v>
      </c>
      <c r="BG248">
        <v>128.50175881368341</v>
      </c>
      <c r="BH248">
        <v>147.14982899505412</v>
      </c>
      <c r="BI248">
        <v>119.35203747753985</v>
      </c>
    </row>
    <row r="249" spans="1:61" x14ac:dyDescent="0.6">
      <c r="A249" s="40" t="s">
        <v>329</v>
      </c>
      <c r="B249">
        <v>131.58422507814248</v>
      </c>
      <c r="C249">
        <v>124.10807176394155</v>
      </c>
      <c r="D249">
        <v>135.48751940589864</v>
      </c>
      <c r="E249">
        <v>134.57121031507268</v>
      </c>
      <c r="F249">
        <v>127.98470652825199</v>
      </c>
      <c r="G249">
        <v>136.39416738925502</v>
      </c>
      <c r="H249">
        <v>129.64721282088431</v>
      </c>
      <c r="I249">
        <v>114.3870877106674</v>
      </c>
      <c r="J249">
        <v>144.14216866981587</v>
      </c>
      <c r="K249">
        <v>107.51818354520947</v>
      </c>
      <c r="L249">
        <v>158.92609827034175</v>
      </c>
      <c r="M249">
        <v>117.94934653636301</v>
      </c>
      <c r="N249">
        <v>141.52480435342295</v>
      </c>
      <c r="O249">
        <v>133.44452145730611</v>
      </c>
      <c r="P249">
        <v>134.77969605929684</v>
      </c>
      <c r="Q249">
        <v>122.62478140229359</v>
      </c>
      <c r="R249">
        <v>131.13470504805446</v>
      </c>
      <c r="S249">
        <v>151.62427462683991</v>
      </c>
      <c r="T249">
        <v>133.67189968022285</v>
      </c>
      <c r="U249">
        <v>110.37417880771682</v>
      </c>
      <c r="V249">
        <v>117.2094043843681</v>
      </c>
      <c r="W249">
        <v>131.82810835615965</v>
      </c>
      <c r="X249">
        <v>125.12485955568263</v>
      </c>
      <c r="Y249">
        <v>128.86463128353353</v>
      </c>
      <c r="Z249">
        <v>149.52967649634229</v>
      </c>
      <c r="AA249">
        <v>138.48340177474893</v>
      </c>
      <c r="AB249">
        <v>151.54319772165036</v>
      </c>
      <c r="AC249">
        <v>137.42364035834908</v>
      </c>
      <c r="AD249">
        <v>118.01940946071409</v>
      </c>
      <c r="AE249">
        <v>126.25449290254619</v>
      </c>
      <c r="AF249">
        <v>120.35411873995326</v>
      </c>
      <c r="AG249">
        <v>133.55170086043654</v>
      </c>
      <c r="AH249">
        <v>138.15529019240057</v>
      </c>
      <c r="AI249">
        <v>162.39913111831993</v>
      </c>
      <c r="AJ249">
        <v>131.68449686901295</v>
      </c>
      <c r="AK249">
        <v>124.41910530952737</v>
      </c>
      <c r="AL249">
        <v>116.81474734842777</v>
      </c>
      <c r="AM249">
        <v>142.09057599629159</v>
      </c>
      <c r="AN249">
        <v>137.93190692496137</v>
      </c>
      <c r="AO249">
        <v>144.86678356234916</v>
      </c>
      <c r="AP249">
        <v>131.05977177957539</v>
      </c>
      <c r="AQ249">
        <v>130.21296854759566</v>
      </c>
      <c r="AR249">
        <v>123.2647382542491</v>
      </c>
      <c r="AS249">
        <v>148.37620074587176</v>
      </c>
      <c r="AT249">
        <v>129.26455656753387</v>
      </c>
      <c r="AU249">
        <v>133.52520045856363</v>
      </c>
      <c r="AV249">
        <v>135.84579210629454</v>
      </c>
      <c r="AW249">
        <v>155.30237124522682</v>
      </c>
      <c r="AX249">
        <v>144.08975676388945</v>
      </c>
      <c r="AY249">
        <v>137.8396091288887</v>
      </c>
      <c r="AZ249">
        <v>134.70156364320428</v>
      </c>
      <c r="BA249">
        <v>104.83917595166713</v>
      </c>
      <c r="BB249">
        <v>130.34395852201851</v>
      </c>
      <c r="BC249">
        <v>156.05065346363699</v>
      </c>
      <c r="BD249">
        <v>126.3691528995987</v>
      </c>
      <c r="BE249">
        <v>139.26805241254624</v>
      </c>
      <c r="BF249">
        <v>137.76238393376116</v>
      </c>
      <c r="BG249">
        <v>150.01515112572815</v>
      </c>
      <c r="BH249">
        <v>139.22356675294577</v>
      </c>
      <c r="BI249">
        <v>133.67961901650415</v>
      </c>
    </row>
    <row r="250" spans="1:61" x14ac:dyDescent="0.6">
      <c r="A250" s="40" t="s">
        <v>330</v>
      </c>
      <c r="B250">
        <v>125.2136398809962</v>
      </c>
      <c r="C250">
        <v>150.21782747254474</v>
      </c>
      <c r="D250">
        <v>136.48420509099378</v>
      </c>
      <c r="E250">
        <v>144.05813135937206</v>
      </c>
      <c r="F250">
        <v>141.2671535993577</v>
      </c>
      <c r="G250">
        <v>133.8380325299222</v>
      </c>
      <c r="H250">
        <v>123.24914042011369</v>
      </c>
      <c r="I250">
        <v>137.44078205974074</v>
      </c>
      <c r="J250">
        <v>125.13100319239311</v>
      </c>
      <c r="K250">
        <v>147.59229816746665</v>
      </c>
      <c r="L250">
        <v>121.19064013432944</v>
      </c>
      <c r="M250">
        <v>131.53108102898113</v>
      </c>
      <c r="N250">
        <v>145.99289943845361</v>
      </c>
      <c r="O250">
        <v>127.63798895804211</v>
      </c>
      <c r="P250">
        <v>142.97890448261751</v>
      </c>
      <c r="Q250">
        <v>112.65878402383532</v>
      </c>
      <c r="R250">
        <v>123.4438268559752</v>
      </c>
      <c r="S250">
        <v>126.6260078457999</v>
      </c>
      <c r="T250">
        <v>141.76469267596258</v>
      </c>
      <c r="U250">
        <v>133.99493400839856</v>
      </c>
      <c r="V250">
        <v>128.69666807574686</v>
      </c>
      <c r="W250">
        <v>104.30693965218961</v>
      </c>
      <c r="X250">
        <v>138.39403255161596</v>
      </c>
      <c r="Y250">
        <v>125.80904740872211</v>
      </c>
      <c r="Z250">
        <v>139.00473550648894</v>
      </c>
      <c r="AA250">
        <v>136.72635350786732</v>
      </c>
      <c r="AB250">
        <v>119.68369836296188</v>
      </c>
      <c r="AC250">
        <v>137.03052718966501</v>
      </c>
      <c r="AD250">
        <v>140.00726242130622</v>
      </c>
      <c r="AE250">
        <v>118.4994725966244</v>
      </c>
      <c r="AF250">
        <v>121.99138200713787</v>
      </c>
      <c r="AG250">
        <v>125.79134864182561</v>
      </c>
      <c r="AH250">
        <v>113.89152223756537</v>
      </c>
      <c r="AI250">
        <v>149.29325789608993</v>
      </c>
      <c r="AJ250">
        <v>161.52781700412743</v>
      </c>
      <c r="AK250">
        <v>160.59041900490411</v>
      </c>
      <c r="AL250">
        <v>156.74704900931101</v>
      </c>
      <c r="AM250">
        <v>150.51001628790982</v>
      </c>
      <c r="AN250">
        <v>124.54528860445134</v>
      </c>
      <c r="AO250">
        <v>147.53819914886844</v>
      </c>
      <c r="AP250">
        <v>149.01692157337675</v>
      </c>
      <c r="AQ250">
        <v>140.93956725019962</v>
      </c>
      <c r="AR250">
        <v>123.91373548354022</v>
      </c>
      <c r="AS250">
        <v>103.63158526644111</v>
      </c>
      <c r="AT250">
        <v>102.4795101378113</v>
      </c>
      <c r="AU250">
        <v>147.90002115233801</v>
      </c>
      <c r="AV250">
        <v>151.28481482435018</v>
      </c>
      <c r="AW250">
        <v>154.07720912236255</v>
      </c>
      <c r="AX250">
        <v>131.35148311022203</v>
      </c>
      <c r="AY250">
        <v>152.6043915922055</v>
      </c>
      <c r="AZ250">
        <v>126.57802063159761</v>
      </c>
      <c r="BA250">
        <v>114.54357536905445</v>
      </c>
      <c r="BB250">
        <v>126.42766069376376</v>
      </c>
      <c r="BC250">
        <v>122.04645191133022</v>
      </c>
      <c r="BD250">
        <v>135.9757634466514</v>
      </c>
      <c r="BE250">
        <v>141.70233317173552</v>
      </c>
      <c r="BF250">
        <v>113.97887010872364</v>
      </c>
      <c r="BG250">
        <v>140.05440607917262</v>
      </c>
      <c r="BH250">
        <v>141.30194631917402</v>
      </c>
      <c r="BI250">
        <v>110.83039954002015</v>
      </c>
    </row>
    <row r="251" spans="1:61" x14ac:dyDescent="0.6">
      <c r="A251" s="40" t="s">
        <v>331</v>
      </c>
      <c r="B251">
        <v>134.6233675624826</v>
      </c>
      <c r="C251">
        <v>130.32116658479208</v>
      </c>
      <c r="D251">
        <v>158.60338226531167</v>
      </c>
      <c r="E251">
        <v>120.74712049553636</v>
      </c>
      <c r="F251">
        <v>129.75028585543623</v>
      </c>
      <c r="G251">
        <v>134.18755134381354</v>
      </c>
      <c r="H251">
        <v>112.14240021700971</v>
      </c>
      <c r="I251">
        <v>159.62870111735538</v>
      </c>
      <c r="J251">
        <v>133.56494310329435</v>
      </c>
      <c r="K251">
        <v>139.8332192414382</v>
      </c>
      <c r="L251">
        <v>141.53495886176825</v>
      </c>
      <c r="M251">
        <v>140.8794360079919</v>
      </c>
      <c r="N251">
        <v>126.38201315468177</v>
      </c>
      <c r="O251">
        <v>133.71815203328151</v>
      </c>
      <c r="P251">
        <v>121.63062638620613</v>
      </c>
      <c r="Q251">
        <v>137.90935373009415</v>
      </c>
      <c r="R251">
        <v>154.42036147334147</v>
      </c>
      <c r="S251">
        <v>153.85622919467278</v>
      </c>
      <c r="T251">
        <v>104.83917595166713</v>
      </c>
      <c r="U251">
        <v>143.15538283454953</v>
      </c>
      <c r="V251">
        <v>115.82998286513612</v>
      </c>
      <c r="W251">
        <v>150.53564130113227</v>
      </c>
      <c r="X251">
        <v>160.30310053366702</v>
      </c>
      <c r="Y251">
        <v>164.21764758462086</v>
      </c>
      <c r="Z251">
        <v>131.01288278022548</v>
      </c>
      <c r="AA251">
        <v>148.158563211211</v>
      </c>
      <c r="AB251">
        <v>153.7944745044224</v>
      </c>
      <c r="AC251">
        <v>138.75077730091289</v>
      </c>
      <c r="AD251">
        <v>125.46664311713539</v>
      </c>
      <c r="AE251">
        <v>126.20553480274975</v>
      </c>
      <c r="AF251">
        <v>158.50183718185872</v>
      </c>
      <c r="AG251">
        <v>153.17960151634179</v>
      </c>
      <c r="AH251">
        <v>122.40341948682908</v>
      </c>
      <c r="AI251">
        <v>136.70171529639629</v>
      </c>
      <c r="AJ251">
        <v>125.7765943640261</v>
      </c>
      <c r="AK251">
        <v>141.11706423619762</v>
      </c>
      <c r="AL251">
        <v>147.85946678358596</v>
      </c>
      <c r="AM251">
        <v>134.9205699673912</v>
      </c>
      <c r="AN251">
        <v>141.32777824244113</v>
      </c>
      <c r="AO251">
        <v>125.9075365899771</v>
      </c>
      <c r="AP251">
        <v>143.93799620421487</v>
      </c>
      <c r="AQ251">
        <v>111.30075381998904</v>
      </c>
      <c r="AR251">
        <v>140.29615659211413</v>
      </c>
      <c r="AS251">
        <v>158.61044903914444</v>
      </c>
      <c r="AT251">
        <v>159.1591744775651</v>
      </c>
      <c r="AU251">
        <v>160.77402779529803</v>
      </c>
      <c r="AV251">
        <v>154.32550117594656</v>
      </c>
      <c r="AW251">
        <v>137.43648469727486</v>
      </c>
      <c r="AX251">
        <v>149.36430762219243</v>
      </c>
      <c r="AY251">
        <v>139.69126303464873</v>
      </c>
      <c r="AZ251">
        <v>132.36785708187381</v>
      </c>
      <c r="BA251">
        <v>93.891406327486038</v>
      </c>
      <c r="BB251">
        <v>145.70648818818154</v>
      </c>
      <c r="BC251">
        <v>123.89215317426715</v>
      </c>
      <c r="BD251">
        <v>155.76276201073779</v>
      </c>
      <c r="BE251">
        <v>119.60052052501123</v>
      </c>
      <c r="BF251">
        <v>114.76181771769188</v>
      </c>
      <c r="BG251">
        <v>150.87459178658901</v>
      </c>
      <c r="BH251">
        <v>131.39442490256624</v>
      </c>
      <c r="BI251">
        <v>138.00383203971433</v>
      </c>
    </row>
    <row r="252" spans="1:61" x14ac:dyDescent="0.6">
      <c r="A252" s="40" t="s">
        <v>332</v>
      </c>
      <c r="B252">
        <v>140.06207766698208</v>
      </c>
      <c r="C252">
        <v>160.03768269484863</v>
      </c>
      <c r="D252">
        <v>142.06999640492722</v>
      </c>
      <c r="E252">
        <v>138.40157681016717</v>
      </c>
      <c r="F252">
        <v>136.06809307503863</v>
      </c>
      <c r="G252">
        <v>142.25339828527649</v>
      </c>
      <c r="H252">
        <v>120.8620988157345</v>
      </c>
      <c r="I252">
        <v>135.13906697454513</v>
      </c>
      <c r="J252">
        <v>135.74903778618318</v>
      </c>
      <c r="K252">
        <v>124.47672179888468</v>
      </c>
      <c r="L252">
        <v>108.02928318781778</v>
      </c>
      <c r="M252">
        <v>117.22105501149781</v>
      </c>
      <c r="N252">
        <v>115.32588633173145</v>
      </c>
      <c r="O252">
        <v>140.66176664101658</v>
      </c>
      <c r="P252">
        <v>119.1293704371783</v>
      </c>
      <c r="Q252">
        <v>162.37137334002182</v>
      </c>
      <c r="R252">
        <v>140.72498561773682</v>
      </c>
      <c r="S252">
        <v>139.68470557784894</v>
      </c>
      <c r="T252">
        <v>145.49951447889907</v>
      </c>
      <c r="U252">
        <v>132.05787400266854</v>
      </c>
      <c r="V252">
        <v>150.34547505393857</v>
      </c>
      <c r="W252">
        <v>154.75511009327602</v>
      </c>
      <c r="X252">
        <v>112.8507328806445</v>
      </c>
      <c r="Y252">
        <v>147.80745278159156</v>
      </c>
      <c r="Z252">
        <v>155.20964371290756</v>
      </c>
      <c r="AA252">
        <v>135.98220949035021</v>
      </c>
      <c r="AB252">
        <v>141.05893842980731</v>
      </c>
      <c r="AC252">
        <v>123.48826476710383</v>
      </c>
      <c r="AD252">
        <v>136.91914592101239</v>
      </c>
      <c r="AE252">
        <v>126.4404572842177</v>
      </c>
      <c r="AF252">
        <v>130.39667283493327</v>
      </c>
      <c r="AG252">
        <v>133.84901467844611</v>
      </c>
      <c r="AH252">
        <v>156.26370714500081</v>
      </c>
      <c r="AI252">
        <v>152.29135261080228</v>
      </c>
      <c r="AJ252">
        <v>145.16963620309252</v>
      </c>
      <c r="AK252">
        <v>129.92119355231989</v>
      </c>
      <c r="AL252">
        <v>148.9829087452672</v>
      </c>
      <c r="AM252">
        <v>150.96413608745206</v>
      </c>
      <c r="AN252">
        <v>146.38209723244654</v>
      </c>
      <c r="AO252">
        <v>142.60788294023951</v>
      </c>
      <c r="AP252">
        <v>136.55921794025926</v>
      </c>
      <c r="AQ252">
        <v>136.96412498148857</v>
      </c>
      <c r="AR252">
        <v>159.59712346130982</v>
      </c>
      <c r="AS252">
        <v>142.24305278304382</v>
      </c>
      <c r="AT252">
        <v>135.2956182975613</v>
      </c>
      <c r="AU252">
        <v>145.69350060384022</v>
      </c>
      <c r="AV252">
        <v>116.61280314484611</v>
      </c>
      <c r="AW252">
        <v>123.74868493253598</v>
      </c>
      <c r="AX252">
        <v>103.33057889994234</v>
      </c>
      <c r="AY252">
        <v>120.72397840284975</v>
      </c>
      <c r="AZ252">
        <v>131.0715019874915</v>
      </c>
      <c r="BA252">
        <v>127.54806266940432</v>
      </c>
      <c r="BB252">
        <v>143.28303041594336</v>
      </c>
      <c r="BC252">
        <v>157.19435669353697</v>
      </c>
      <c r="BD252">
        <v>113.99956111318897</v>
      </c>
      <c r="BE252">
        <v>124.47194695170037</v>
      </c>
      <c r="BF252">
        <v>129.22584847302642</v>
      </c>
      <c r="BG252">
        <v>150.53051629848778</v>
      </c>
      <c r="BH252">
        <v>166.57081960630603</v>
      </c>
      <c r="BI252">
        <v>142.40308974450454</v>
      </c>
    </row>
    <row r="253" spans="1:61" x14ac:dyDescent="0.6">
      <c r="A253" s="40" t="s">
        <v>333</v>
      </c>
      <c r="B253">
        <v>134.28473540017148</v>
      </c>
      <c r="C253">
        <v>155.2772237167228</v>
      </c>
      <c r="D253">
        <v>124.31934283568989</v>
      </c>
      <c r="E253">
        <v>130.4970560389047</v>
      </c>
      <c r="F253">
        <v>116.26646756241098</v>
      </c>
      <c r="G253">
        <v>139.70106738753384</v>
      </c>
      <c r="H253">
        <v>139.43531530941254</v>
      </c>
      <c r="I253">
        <v>127.19669758126838</v>
      </c>
      <c r="J253">
        <v>124.86965988983866</v>
      </c>
      <c r="K253">
        <v>123.41641923313728</v>
      </c>
      <c r="L253">
        <v>115.27960214635823</v>
      </c>
      <c r="M253">
        <v>139.13900420931168</v>
      </c>
      <c r="N253">
        <v>121.96088664978743</v>
      </c>
      <c r="O253">
        <v>146.78143361862749</v>
      </c>
      <c r="P253">
        <v>137.8814686225378</v>
      </c>
      <c r="Q253">
        <v>148.85670953418594</v>
      </c>
      <c r="R253">
        <v>135.38944404473295</v>
      </c>
      <c r="S253">
        <v>154.60065970302094</v>
      </c>
      <c r="T253">
        <v>131.09959400509251</v>
      </c>
      <c r="U253">
        <v>130.62086782639381</v>
      </c>
      <c r="V253">
        <v>119.69518982851878</v>
      </c>
      <c r="W253">
        <v>165.38602085830644</v>
      </c>
      <c r="X253">
        <v>149.47381078428589</v>
      </c>
      <c r="Y253">
        <v>121.35769612115109</v>
      </c>
      <c r="Z253">
        <v>145.27907570055686</v>
      </c>
      <c r="AA253">
        <v>147.17074282572139</v>
      </c>
      <c r="AB253">
        <v>130.61373738793191</v>
      </c>
      <c r="AC253">
        <v>143.46240550850052</v>
      </c>
      <c r="AD253">
        <v>146.91446086118231</v>
      </c>
      <c r="AE253">
        <v>155.15486029954627</v>
      </c>
      <c r="AF253">
        <v>131.23160261358134</v>
      </c>
      <c r="AG253">
        <v>150.49807916994905</v>
      </c>
      <c r="AH253">
        <v>127.67010776343523</v>
      </c>
      <c r="AI253">
        <v>152.4459303303156</v>
      </c>
      <c r="AJ253">
        <v>126.08547922837897</v>
      </c>
      <c r="AK253">
        <v>142.95544406678528</v>
      </c>
      <c r="AL253">
        <v>117.43942468939349</v>
      </c>
      <c r="AM253">
        <v>127.17065874795662</v>
      </c>
      <c r="AN253">
        <v>169.01286745024845</v>
      </c>
      <c r="AO253">
        <v>124.85250227228971</v>
      </c>
      <c r="AP253">
        <v>131.60961134900572</v>
      </c>
      <c r="AQ253">
        <v>146.19524154596729</v>
      </c>
      <c r="AR253">
        <v>159.12549588875845</v>
      </c>
      <c r="AS253">
        <v>147.03456418402493</v>
      </c>
      <c r="AT253">
        <v>153.02190423000138</v>
      </c>
      <c r="AU253">
        <v>152.69438154547242</v>
      </c>
      <c r="AV253">
        <v>128.91908045759192</v>
      </c>
      <c r="AW253">
        <v>125.83115495118545</v>
      </c>
      <c r="AX253">
        <v>130.33676441892749</v>
      </c>
      <c r="AY253">
        <v>140.44389036399662</v>
      </c>
      <c r="AZ253">
        <v>141.55867393611697</v>
      </c>
      <c r="BA253">
        <v>135.88446836848743</v>
      </c>
      <c r="BB253">
        <v>107.24722688365728</v>
      </c>
      <c r="BC253">
        <v>115.21510987705551</v>
      </c>
      <c r="BD253">
        <v>142.96365680394229</v>
      </c>
      <c r="BE253">
        <v>146.27112978388323</v>
      </c>
      <c r="BF253">
        <v>106.9966429034248</v>
      </c>
      <c r="BG253">
        <v>139.04261596081778</v>
      </c>
      <c r="BH253">
        <v>144.3490946306265</v>
      </c>
      <c r="BI253">
        <v>178.5623071603477</v>
      </c>
    </row>
    <row r="254" spans="1:61" x14ac:dyDescent="0.6">
      <c r="A254" s="40" t="s">
        <v>334</v>
      </c>
      <c r="B254">
        <v>131.32242020702688</v>
      </c>
      <c r="C254">
        <v>151.67609763494693</v>
      </c>
      <c r="D254">
        <v>134.07597908127354</v>
      </c>
      <c r="E254">
        <v>147.43469637806993</v>
      </c>
      <c r="F254">
        <v>115.51560692652129</v>
      </c>
      <c r="G254">
        <v>121.14801666513085</v>
      </c>
      <c r="H254">
        <v>140.98862084693974</v>
      </c>
      <c r="I254">
        <v>121.12360127986176</v>
      </c>
      <c r="J254">
        <v>121.93226939899614</v>
      </c>
      <c r="K254">
        <v>138.33485627884511</v>
      </c>
      <c r="L254">
        <v>124.55165506736375</v>
      </c>
      <c r="M254">
        <v>148.16295607062057</v>
      </c>
      <c r="N254">
        <v>142.03455112266238</v>
      </c>
      <c r="O254">
        <v>145.55238795338664</v>
      </c>
      <c r="P254">
        <v>124.48312009411165</v>
      </c>
      <c r="Q254">
        <v>122.20087046927074</v>
      </c>
      <c r="R254">
        <v>129.1833364169288</v>
      </c>
      <c r="S254">
        <v>128.47985818126472</v>
      </c>
      <c r="T254">
        <v>122.55201273120474</v>
      </c>
      <c r="U254">
        <v>130.75010702351574</v>
      </c>
      <c r="V254">
        <v>159.32947736047208</v>
      </c>
      <c r="W254">
        <v>132.4864802020893</v>
      </c>
      <c r="X254">
        <v>140.05329194816295</v>
      </c>
      <c r="Y254">
        <v>157.7849734579213</v>
      </c>
      <c r="Z254">
        <v>95.8573700748384</v>
      </c>
      <c r="AA254">
        <v>149.42294274561573</v>
      </c>
      <c r="AB254">
        <v>148.81386323878542</v>
      </c>
      <c r="AC254">
        <v>140.94625203625765</v>
      </c>
      <c r="AD254">
        <v>127.39956492197234</v>
      </c>
      <c r="AE254">
        <v>135.94463144300971</v>
      </c>
      <c r="AF254">
        <v>156.74997758225072</v>
      </c>
      <c r="AG254">
        <v>123.65115072071785</v>
      </c>
      <c r="AH254">
        <v>126.0564322413411</v>
      </c>
      <c r="AI254">
        <v>133.00803676003125</v>
      </c>
      <c r="AJ254">
        <v>131.64188931597164</v>
      </c>
      <c r="AK254">
        <v>129.96617261279607</v>
      </c>
      <c r="AL254">
        <v>140.02150738207274</v>
      </c>
      <c r="AM254">
        <v>146.32588136492996</v>
      </c>
      <c r="AN254">
        <v>135.57582224649377</v>
      </c>
      <c r="AO254">
        <v>143.55667690807604</v>
      </c>
      <c r="AP254">
        <v>140.34571950588725</v>
      </c>
      <c r="AQ254">
        <v>143.49458797852276</v>
      </c>
      <c r="AR254">
        <v>147.6637298813439</v>
      </c>
      <c r="AS254">
        <v>134.71133616377483</v>
      </c>
      <c r="AT254">
        <v>117.85973857087083</v>
      </c>
      <c r="AU254">
        <v>129.89197148755193</v>
      </c>
      <c r="AV254">
        <v>136.43597913443227</v>
      </c>
      <c r="AW254">
        <v>152.77698640176095</v>
      </c>
      <c r="AX254">
        <v>122.18963366223034</v>
      </c>
      <c r="AY254">
        <v>158.23068952641916</v>
      </c>
      <c r="AZ254">
        <v>136.03697698755423</v>
      </c>
      <c r="BA254">
        <v>132.59802063231473</v>
      </c>
      <c r="BB254">
        <v>154.76472345227376</v>
      </c>
      <c r="BC254">
        <v>148.41796474257717</v>
      </c>
      <c r="BD254">
        <v>146.88422016234836</v>
      </c>
      <c r="BE254">
        <v>130.51852693507681</v>
      </c>
      <c r="BF254">
        <v>136.53992755763466</v>
      </c>
      <c r="BG254">
        <v>125.9295168031822</v>
      </c>
      <c r="BH254">
        <v>138.30580929180724</v>
      </c>
      <c r="BI254">
        <v>109.94355125632137</v>
      </c>
    </row>
    <row r="255" spans="1:61" x14ac:dyDescent="0.6">
      <c r="A255" s="40" t="s">
        <v>335</v>
      </c>
      <c r="B255">
        <v>147.06088950816775</v>
      </c>
      <c r="C255">
        <v>144.44268163543893</v>
      </c>
      <c r="D255">
        <v>141.82261157230823</v>
      </c>
      <c r="E255">
        <v>136.88915988069493</v>
      </c>
      <c r="F255">
        <v>145.27016265247948</v>
      </c>
      <c r="G255">
        <v>146.15011924007558</v>
      </c>
      <c r="H255">
        <v>143.72206169838319</v>
      </c>
      <c r="I255">
        <v>115.24382262479048</v>
      </c>
      <c r="J255">
        <v>125.73075583105674</v>
      </c>
      <c r="K255">
        <v>148.98445261252346</v>
      </c>
      <c r="L255">
        <v>146.8938335213461</v>
      </c>
      <c r="M255">
        <v>139.44946477323538</v>
      </c>
      <c r="N255">
        <v>159.24575837317389</v>
      </c>
      <c r="O255">
        <v>133.69723820261424</v>
      </c>
      <c r="P255">
        <v>147.73115072358632</v>
      </c>
      <c r="Q255">
        <v>130.70866134995595</v>
      </c>
      <c r="R255">
        <v>132.13872808165615</v>
      </c>
      <c r="S255">
        <v>143.93799620421487</v>
      </c>
      <c r="T255">
        <v>134.87508158988203</v>
      </c>
      <c r="U255">
        <v>132.81019892502809</v>
      </c>
      <c r="V255">
        <v>131.99171053685131</v>
      </c>
      <c r="W255">
        <v>132.04533207073109</v>
      </c>
      <c r="X255">
        <v>171.32262019487098</v>
      </c>
      <c r="Y255">
        <v>132.3655969875399</v>
      </c>
      <c r="Z255">
        <v>133.21396000293316</v>
      </c>
      <c r="AA255">
        <v>135.34847585589159</v>
      </c>
      <c r="AB255">
        <v>140.61081902156002</v>
      </c>
      <c r="AC255">
        <v>138.04464106698288</v>
      </c>
      <c r="AD255">
        <v>114.34354110434651</v>
      </c>
      <c r="AE255">
        <v>147.57233930623624</v>
      </c>
      <c r="AF255">
        <v>140.45713260685443</v>
      </c>
      <c r="AG255">
        <v>116.79351519461488</v>
      </c>
      <c r="AH255">
        <v>139.62256889982382</v>
      </c>
      <c r="AI255">
        <v>136.55600287648849</v>
      </c>
      <c r="AJ255">
        <v>133.33933157383581</v>
      </c>
      <c r="AK255">
        <v>139.24526047531981</v>
      </c>
      <c r="AL255">
        <v>131.72821855306393</v>
      </c>
      <c r="AM255">
        <v>143.79183813190321</v>
      </c>
      <c r="AN255">
        <v>132.2489156385127</v>
      </c>
      <c r="AO255">
        <v>134.55706085124984</v>
      </c>
      <c r="AP255">
        <v>166.56088792416267</v>
      </c>
      <c r="AQ255">
        <v>133.93244717491325</v>
      </c>
      <c r="AR255">
        <v>134.19301058576093</v>
      </c>
      <c r="AS255">
        <v>130.70748355431715</v>
      </c>
      <c r="AT255">
        <v>151.38429080735659</v>
      </c>
      <c r="AU255">
        <v>175.39028067886829</v>
      </c>
      <c r="AV255">
        <v>141.18085619457997</v>
      </c>
      <c r="AW255">
        <v>134.6668186718598</v>
      </c>
      <c r="AX255">
        <v>149.2853953143931</v>
      </c>
      <c r="AY255">
        <v>121.14801666513085</v>
      </c>
      <c r="AZ255">
        <v>139.14767851502984</v>
      </c>
      <c r="BA255">
        <v>133.73796764909639</v>
      </c>
      <c r="BB255">
        <v>102.18054103944451</v>
      </c>
      <c r="BC255">
        <v>139.93824996333569</v>
      </c>
      <c r="BD255">
        <v>152.4105327965226</v>
      </c>
      <c r="BE255">
        <v>119.14385414030403</v>
      </c>
      <c r="BF255">
        <v>129.85660578607349</v>
      </c>
      <c r="BG255">
        <v>167.42099706362933</v>
      </c>
      <c r="BH255">
        <v>135.99725025898078</v>
      </c>
      <c r="BI255">
        <v>145.42881490825675</v>
      </c>
    </row>
    <row r="256" spans="1:61" x14ac:dyDescent="0.6">
      <c r="A256" s="40" t="s">
        <v>336</v>
      </c>
      <c r="B256">
        <v>134.74280240671942</v>
      </c>
      <c r="C256">
        <v>138.1907513908227</v>
      </c>
      <c r="D256">
        <v>119.88895312725799</v>
      </c>
      <c r="E256">
        <v>141.16516286350088</v>
      </c>
      <c r="F256">
        <v>131.23510416818317</v>
      </c>
      <c r="G256">
        <v>118.0059762239689</v>
      </c>
      <c r="H256">
        <v>143.09526750849909</v>
      </c>
      <c r="I256">
        <v>126.98342107370263</v>
      </c>
      <c r="J256">
        <v>146.87323801382445</v>
      </c>
      <c r="K256">
        <v>137.51043116400251</v>
      </c>
      <c r="L256">
        <v>146.65876779446262</v>
      </c>
      <c r="M256">
        <v>140.63739900421933</v>
      </c>
      <c r="N256">
        <v>140.66953372576972</v>
      </c>
      <c r="O256">
        <v>145.19758497527801</v>
      </c>
      <c r="P256">
        <v>127.71018464746885</v>
      </c>
      <c r="Q256">
        <v>147.04287241812563</v>
      </c>
      <c r="R256">
        <v>120.61826328618918</v>
      </c>
      <c r="S256">
        <v>127.77948359627044</v>
      </c>
      <c r="T256">
        <v>120.98223397089168</v>
      </c>
      <c r="U256">
        <v>137.35077619031654</v>
      </c>
      <c r="V256">
        <v>133.93244717491325</v>
      </c>
      <c r="W256">
        <v>155.02899532776792</v>
      </c>
      <c r="X256">
        <v>128.08068095665658</v>
      </c>
      <c r="Y256">
        <v>160.5550214711111</v>
      </c>
      <c r="Z256">
        <v>130.15146851586178</v>
      </c>
      <c r="AA256">
        <v>123.26298747694818</v>
      </c>
      <c r="AB256">
        <v>142.25339828527649</v>
      </c>
      <c r="AC256">
        <v>122.02369180641836</v>
      </c>
      <c r="AD256">
        <v>123.18477548006922</v>
      </c>
      <c r="AE256">
        <v>113.97887010872364</v>
      </c>
      <c r="AF256">
        <v>141.82829364045756</v>
      </c>
      <c r="AG256">
        <v>132.13645207116497</v>
      </c>
      <c r="AH256">
        <v>138.02530293588643</v>
      </c>
      <c r="AI256">
        <v>115.57793459843379</v>
      </c>
      <c r="AJ256">
        <v>141.00202225137036</v>
      </c>
      <c r="AK256">
        <v>129.57334593494306</v>
      </c>
      <c r="AL256">
        <v>132.73396053165197</v>
      </c>
      <c r="AM256">
        <v>148.63136857940117</v>
      </c>
      <c r="AN256">
        <v>149.63714239030378</v>
      </c>
      <c r="AO256">
        <v>142.96483459958108</v>
      </c>
      <c r="AP256">
        <v>146.39015080803074</v>
      </c>
      <c r="AQ256">
        <v>114.9562494950369</v>
      </c>
      <c r="AR256">
        <v>140.89169144909829</v>
      </c>
      <c r="AS256">
        <v>138.38865289045498</v>
      </c>
      <c r="AT256">
        <v>134.54510781713179</v>
      </c>
      <c r="AU256">
        <v>155.25465460569831</v>
      </c>
      <c r="AV256">
        <v>165.1963002635166</v>
      </c>
      <c r="AW256">
        <v>163.96680894587189</v>
      </c>
      <c r="AX256">
        <v>145.75592377269641</v>
      </c>
      <c r="AY256">
        <v>137.6454956746893</v>
      </c>
      <c r="AZ256">
        <v>138.53403107105987</v>
      </c>
      <c r="BA256">
        <v>118.1818815942388</v>
      </c>
      <c r="BB256">
        <v>149.87722170673078</v>
      </c>
      <c r="BC256">
        <v>130.319972872996</v>
      </c>
      <c r="BD256">
        <v>152.34591319796164</v>
      </c>
      <c r="BE256">
        <v>129.9880414129002</v>
      </c>
      <c r="BF256">
        <v>142.88869170314865</v>
      </c>
      <c r="BG256">
        <v>125.06953499297379</v>
      </c>
      <c r="BH256">
        <v>129.79064923030091</v>
      </c>
      <c r="BI256">
        <v>151.44617282686522</v>
      </c>
    </row>
    <row r="257" spans="1:61" x14ac:dyDescent="0.6">
      <c r="A257" s="40" t="s">
        <v>337</v>
      </c>
      <c r="B257">
        <v>122.48799794662045</v>
      </c>
      <c r="C257">
        <v>131.2479166747944</v>
      </c>
      <c r="D257">
        <v>128.17364723133505</v>
      </c>
      <c r="E257">
        <v>123.99968273285776</v>
      </c>
      <c r="F257">
        <v>132.78107235720381</v>
      </c>
      <c r="G257">
        <v>135.7737714945979</v>
      </c>
      <c r="H257">
        <v>113.13945197372232</v>
      </c>
      <c r="I257">
        <v>138.48878143590991</v>
      </c>
      <c r="J257">
        <v>143.13061729382025</v>
      </c>
      <c r="K257">
        <v>158.92246938648168</v>
      </c>
      <c r="L257">
        <v>120.22529336292064</v>
      </c>
      <c r="M257">
        <v>128.67623172979802</v>
      </c>
      <c r="N257">
        <v>128.99487319856416</v>
      </c>
      <c r="O257">
        <v>143.40170128463069</v>
      </c>
      <c r="P257">
        <v>118.99796664266614</v>
      </c>
      <c r="Q257">
        <v>168.20509063592181</v>
      </c>
      <c r="R257">
        <v>136.21402832114836</v>
      </c>
      <c r="S257">
        <v>123.66633473476395</v>
      </c>
      <c r="T257">
        <v>126.15212017891463</v>
      </c>
      <c r="U257">
        <v>130.8198516247212</v>
      </c>
      <c r="V257">
        <v>149.52967649634229</v>
      </c>
      <c r="W257">
        <v>142.59281033929437</v>
      </c>
      <c r="X257">
        <v>137.49543814384378</v>
      </c>
      <c r="Y257">
        <v>136.57742602418875</v>
      </c>
      <c r="Z257">
        <v>131.09023530461127</v>
      </c>
      <c r="AA257">
        <v>145.01521764515201</v>
      </c>
      <c r="AB257">
        <v>140.26093413605122</v>
      </c>
      <c r="AC257">
        <v>112.64904333557934</v>
      </c>
      <c r="AD257">
        <v>140.53227278537815</v>
      </c>
      <c r="AE257">
        <v>130.08984115486965</v>
      </c>
      <c r="AF257">
        <v>125.55962530797115</v>
      </c>
      <c r="AG257">
        <v>131.85790340258973</v>
      </c>
      <c r="AH257">
        <v>119.92731106630526</v>
      </c>
      <c r="AI257">
        <v>139.84743236989016</v>
      </c>
      <c r="AJ257">
        <v>134.80571897645132</v>
      </c>
      <c r="AK257">
        <v>124.10644831589889</v>
      </c>
      <c r="AL257">
        <v>125.13867478020256</v>
      </c>
      <c r="AM257">
        <v>132.50677330262261</v>
      </c>
      <c r="AN257">
        <v>146.60855231824098</v>
      </c>
      <c r="AO257">
        <v>138.99283022084273</v>
      </c>
      <c r="AP257">
        <v>150.82219579681987</v>
      </c>
      <c r="AQ257">
        <v>153.25708136998583</v>
      </c>
      <c r="AR257">
        <v>146.20854745345423</v>
      </c>
      <c r="AS257">
        <v>147.84208633983508</v>
      </c>
      <c r="AT257">
        <v>136.43491275189444</v>
      </c>
      <c r="AU257">
        <v>128.08068095665658</v>
      </c>
      <c r="AV257">
        <v>148.71476924355375</v>
      </c>
      <c r="AW257">
        <v>136.01227511145407</v>
      </c>
      <c r="AX257">
        <v>134.00040916650323</v>
      </c>
      <c r="AY257">
        <v>146.8938335213461</v>
      </c>
      <c r="AZ257">
        <v>137.30578121368308</v>
      </c>
      <c r="BA257">
        <v>136.5945836417377</v>
      </c>
      <c r="BB257">
        <v>142.2350151236169</v>
      </c>
      <c r="BC257">
        <v>115.83335709047969</v>
      </c>
      <c r="BD257">
        <v>118.12356479396112</v>
      </c>
      <c r="BE257">
        <v>148.90124294225825</v>
      </c>
      <c r="BF257">
        <v>156.5293796423357</v>
      </c>
      <c r="BG257">
        <v>136.05091954133241</v>
      </c>
      <c r="BH257">
        <v>139.86054728348972</v>
      </c>
      <c r="BI257">
        <v>98.177818477153778</v>
      </c>
    </row>
    <row r="258" spans="1:61" x14ac:dyDescent="0.6">
      <c r="A258" s="40" t="s">
        <v>338</v>
      </c>
      <c r="B258">
        <v>149.80056949326536</v>
      </c>
      <c r="C258">
        <v>142.84893314226065</v>
      </c>
      <c r="D258">
        <v>121.53831267397618</v>
      </c>
      <c r="E258">
        <v>139.93277480523102</v>
      </c>
      <c r="F258">
        <v>138.55449924932327</v>
      </c>
      <c r="G258">
        <v>137.88360138761345</v>
      </c>
      <c r="H258">
        <v>121.88248365902109</v>
      </c>
      <c r="I258">
        <v>143.01530473431922</v>
      </c>
      <c r="J258">
        <v>131.27704324261867</v>
      </c>
      <c r="K258">
        <v>160.80579644523095</v>
      </c>
      <c r="L258">
        <v>136.83666839398211</v>
      </c>
      <c r="M258">
        <v>130.77140284195775</v>
      </c>
      <c r="N258">
        <v>123.89380845462438</v>
      </c>
      <c r="O258">
        <v>171.15225364733487</v>
      </c>
      <c r="P258">
        <v>148.31224962591659</v>
      </c>
      <c r="Q258">
        <v>123.65283783338964</v>
      </c>
      <c r="R258">
        <v>141.45827481598826</v>
      </c>
      <c r="S258">
        <v>127.02902086431277</v>
      </c>
      <c r="T258">
        <v>143.87509555064025</v>
      </c>
      <c r="U258">
        <v>129.72700051733409</v>
      </c>
      <c r="V258">
        <v>139.4516293706256</v>
      </c>
      <c r="W258">
        <v>159.21176146122161</v>
      </c>
      <c r="X258">
        <v>129.01378159341402</v>
      </c>
      <c r="Y258">
        <v>132.96897851006361</v>
      </c>
      <c r="Z258">
        <v>143.05644800089067</v>
      </c>
      <c r="AA258">
        <v>143.52801190881291</v>
      </c>
      <c r="AB258">
        <v>145.36725121189374</v>
      </c>
      <c r="AC258">
        <v>155.84721314127091</v>
      </c>
      <c r="AD258">
        <v>124.32418134750333</v>
      </c>
      <c r="AE258">
        <v>169.37422788515687</v>
      </c>
      <c r="AF258">
        <v>152.72656401549466</v>
      </c>
      <c r="AG258">
        <v>130.67666987382108</v>
      </c>
      <c r="AH258">
        <v>124.02931861771503</v>
      </c>
      <c r="AI258">
        <v>158.6705484490376</v>
      </c>
      <c r="AJ258">
        <v>128.44245521165431</v>
      </c>
      <c r="AK258">
        <v>126.47884705557954</v>
      </c>
      <c r="AL258">
        <v>140.66066842616419</v>
      </c>
      <c r="AM258">
        <v>161.62280463078059</v>
      </c>
      <c r="AN258">
        <v>128.08855945451069</v>
      </c>
      <c r="AO258">
        <v>126.05060692777624</v>
      </c>
      <c r="AP258">
        <v>130.76904725068016</v>
      </c>
      <c r="AQ258">
        <v>155.39589458541013</v>
      </c>
      <c r="AR258">
        <v>134.51029918115819</v>
      </c>
      <c r="AS258">
        <v>141.49660092272097</v>
      </c>
      <c r="AT258">
        <v>141.35025185652194</v>
      </c>
      <c r="AU258">
        <v>144.61346200306434</v>
      </c>
      <c r="AV258">
        <v>127.34938127806527</v>
      </c>
      <c r="AW258">
        <v>145.05182480689837</v>
      </c>
      <c r="AX258">
        <v>121.79198438872118</v>
      </c>
      <c r="AY258">
        <v>139.07726543521858</v>
      </c>
      <c r="AZ258">
        <v>122.80323335772846</v>
      </c>
      <c r="BA258">
        <v>139.31796548177954</v>
      </c>
      <c r="BB258">
        <v>156.98149400606053</v>
      </c>
      <c r="BC258">
        <v>109.08306012907997</v>
      </c>
      <c r="BD258">
        <v>154.14953214104753</v>
      </c>
      <c r="BE258">
        <v>127.21309122326784</v>
      </c>
      <c r="BF258">
        <v>136.13355622993549</v>
      </c>
      <c r="BG258">
        <v>161.50305146339815</v>
      </c>
      <c r="BH258">
        <v>129.09180259640561</v>
      </c>
      <c r="BI258">
        <v>136.04770447756164</v>
      </c>
    </row>
    <row r="259" spans="1:61" x14ac:dyDescent="0.6">
      <c r="A259" s="40" t="s">
        <v>339</v>
      </c>
      <c r="B259">
        <v>133.4765765980701</v>
      </c>
      <c r="C259">
        <v>144.39216375222895</v>
      </c>
      <c r="D259">
        <v>133.55501142115099</v>
      </c>
      <c r="E259">
        <v>134.28693182987627</v>
      </c>
      <c r="F259">
        <v>143.61768353893422</v>
      </c>
      <c r="G259">
        <v>132.07269194509718</v>
      </c>
      <c r="H259">
        <v>125.43805769865867</v>
      </c>
      <c r="I259">
        <v>147.16517217067303</v>
      </c>
      <c r="J259">
        <v>118.97100467223208</v>
      </c>
      <c r="K259">
        <v>144.53536141928635</v>
      </c>
      <c r="L259">
        <v>140.58979377779178</v>
      </c>
      <c r="M259">
        <v>143.92830326443072</v>
      </c>
      <c r="N259">
        <v>150.51686023554066</v>
      </c>
      <c r="O259">
        <v>135.31934928806731</v>
      </c>
      <c r="P259">
        <v>120.73028120113304</v>
      </c>
      <c r="Q259">
        <v>190.78387868404388</v>
      </c>
      <c r="R259">
        <v>147.81897607946303</v>
      </c>
      <c r="S259">
        <v>135.9435491443146</v>
      </c>
      <c r="T259">
        <v>103.19408193510026</v>
      </c>
      <c r="U259">
        <v>164.73944288492203</v>
      </c>
      <c r="V259">
        <v>141.03102148993639</v>
      </c>
      <c r="W259">
        <v>144.75042053646757</v>
      </c>
      <c r="X259">
        <v>171.23680027481169</v>
      </c>
      <c r="Y259">
        <v>121.51268766075373</v>
      </c>
      <c r="Z259">
        <v>120.21870407380629</v>
      </c>
      <c r="AA259">
        <v>130.90237690022332</v>
      </c>
      <c r="AB259">
        <v>139.66290044237394</v>
      </c>
      <c r="AC259">
        <v>138.91280378203373</v>
      </c>
      <c r="AD259">
        <v>149.91484750254313</v>
      </c>
      <c r="AE259">
        <v>154.95075149857439</v>
      </c>
      <c r="AF259">
        <v>112.81266143242829</v>
      </c>
      <c r="AG259">
        <v>157.57144229183905</v>
      </c>
      <c r="AH259">
        <v>137.01981561581488</v>
      </c>
      <c r="AI259">
        <v>116.74178768345155</v>
      </c>
      <c r="AJ259">
        <v>111.30075381998904</v>
      </c>
      <c r="AK259">
        <v>169.40555088268593</v>
      </c>
      <c r="AL259">
        <v>136.99839246811462</v>
      </c>
      <c r="AM259">
        <v>143.66683263261802</v>
      </c>
      <c r="AN259">
        <v>157.96075149893295</v>
      </c>
      <c r="AO259">
        <v>135.72538637646358</v>
      </c>
      <c r="AP259">
        <v>136.9512647264055</v>
      </c>
      <c r="AQ259">
        <v>140.77715878130402</v>
      </c>
      <c r="AR259">
        <v>152.14441464678384</v>
      </c>
      <c r="AS259">
        <v>126.37201780790929</v>
      </c>
      <c r="AT259">
        <v>143.77619254929596</v>
      </c>
      <c r="AU259">
        <v>131.77531446245848</v>
      </c>
      <c r="AV259">
        <v>138.6817330106278</v>
      </c>
      <c r="AW259">
        <v>147.87681539502228</v>
      </c>
      <c r="AX259">
        <v>155.37561740103411</v>
      </c>
      <c r="AY259">
        <v>147.06782895274227</v>
      </c>
      <c r="AZ259">
        <v>153.66978732828284</v>
      </c>
      <c r="BA259">
        <v>147.89855686586816</v>
      </c>
      <c r="BB259">
        <v>148.44635916716652</v>
      </c>
      <c r="BC259">
        <v>144.67687197367195</v>
      </c>
      <c r="BD259">
        <v>133.45889374733088</v>
      </c>
      <c r="BE259">
        <v>142.73693114347407</v>
      </c>
      <c r="BF259">
        <v>134.91948766869609</v>
      </c>
      <c r="BG259">
        <v>126.82647184675443</v>
      </c>
      <c r="BH259">
        <v>136.92557604855392</v>
      </c>
      <c r="BI259">
        <v>119.33306541806087</v>
      </c>
    </row>
    <row r="260" spans="1:61" x14ac:dyDescent="0.6">
      <c r="A260" s="40" t="s">
        <v>340</v>
      </c>
      <c r="B260">
        <v>141.10811935580568</v>
      </c>
      <c r="C260">
        <v>109.45613485574722</v>
      </c>
      <c r="D260">
        <v>143.11057885180344</v>
      </c>
      <c r="E260">
        <v>137.05195033736527</v>
      </c>
      <c r="F260">
        <v>115.97004504920915</v>
      </c>
      <c r="G260">
        <v>140.72942622561823</v>
      </c>
      <c r="H260">
        <v>137.65084350353573</v>
      </c>
      <c r="I260">
        <v>93.891406327486038</v>
      </c>
      <c r="J260">
        <v>160.62148734391667</v>
      </c>
      <c r="K260">
        <v>124.36448105773889</v>
      </c>
      <c r="L260">
        <v>152.01243787060957</v>
      </c>
      <c r="M260">
        <v>132.02823811781127</v>
      </c>
      <c r="N260">
        <v>157.20346073550172</v>
      </c>
      <c r="O260">
        <v>138.59976480063051</v>
      </c>
      <c r="P260">
        <v>142.36734205525136</v>
      </c>
      <c r="Q260">
        <v>127.1514638622757</v>
      </c>
      <c r="R260">
        <v>153.01159056008328</v>
      </c>
      <c r="S260">
        <v>155.15982614061795</v>
      </c>
      <c r="T260">
        <v>117.70866240595933</v>
      </c>
      <c r="U260">
        <v>117.60017787793186</v>
      </c>
      <c r="V260">
        <v>155.75225734693231</v>
      </c>
      <c r="W260">
        <v>119.19446752045769</v>
      </c>
      <c r="X260">
        <v>139.90431671601254</v>
      </c>
      <c r="Y260">
        <v>127.58839421195444</v>
      </c>
      <c r="Z260">
        <v>139.7895134735445</v>
      </c>
      <c r="AA260">
        <v>119.19208009686554</v>
      </c>
      <c r="AB260">
        <v>166.77314579766244</v>
      </c>
      <c r="AC260">
        <v>139.56698967859847</v>
      </c>
      <c r="AD260">
        <v>151.59839495510096</v>
      </c>
      <c r="AE260">
        <v>120.90987911989214</v>
      </c>
      <c r="AF260">
        <v>145.1531311479921</v>
      </c>
      <c r="AG260">
        <v>160.23065018572379</v>
      </c>
      <c r="AH260">
        <v>156.73546204681043</v>
      </c>
      <c r="AI260">
        <v>133.06488927383907</v>
      </c>
      <c r="AJ260">
        <v>127.49283360363916</v>
      </c>
      <c r="AK260">
        <v>124.86965988983866</v>
      </c>
      <c r="AL260">
        <v>131.19076175399823</v>
      </c>
      <c r="AM260">
        <v>149.97892595175654</v>
      </c>
      <c r="AN260">
        <v>137.813856786408</v>
      </c>
      <c r="AO260">
        <v>144.92704213381512</v>
      </c>
      <c r="AP260">
        <v>137.81600546764093</v>
      </c>
      <c r="AQ260">
        <v>143.4397727328469</v>
      </c>
      <c r="AR260">
        <v>148.26481947721913</v>
      </c>
      <c r="AS260">
        <v>128.93047642620513</v>
      </c>
      <c r="AT260">
        <v>123.02354480681242</v>
      </c>
      <c r="AU260">
        <v>134.65812844998436</v>
      </c>
      <c r="AV260">
        <v>136.4370455169701</v>
      </c>
      <c r="AW260">
        <v>134.99634679220617</v>
      </c>
      <c r="AX260">
        <v>138.37359620566713</v>
      </c>
      <c r="AY260">
        <v>156.51238118635956</v>
      </c>
      <c r="AZ260">
        <v>137.59725380197051</v>
      </c>
      <c r="BA260">
        <v>148.69805727840867</v>
      </c>
      <c r="BB260">
        <v>132.06016592931701</v>
      </c>
      <c r="BC260">
        <v>110.11480910866521</v>
      </c>
      <c r="BD260">
        <v>145.26378027340979</v>
      </c>
      <c r="BE260">
        <v>147.83922143152449</v>
      </c>
      <c r="BF260">
        <v>110.13518178998493</v>
      </c>
      <c r="BG260">
        <v>163.27490175655112</v>
      </c>
      <c r="BH260">
        <v>146.61940713750664</v>
      </c>
      <c r="BI260">
        <v>118.1924499226734</v>
      </c>
    </row>
    <row r="261" spans="1:61" x14ac:dyDescent="0.6">
      <c r="A261" s="40" t="s">
        <v>341</v>
      </c>
      <c r="B261">
        <v>160.67496563238092</v>
      </c>
      <c r="C261">
        <v>134.64074800623348</v>
      </c>
      <c r="D261">
        <v>125.72185869913665</v>
      </c>
      <c r="E261">
        <v>134.93247525303741</v>
      </c>
      <c r="F261">
        <v>161.28799234621692</v>
      </c>
      <c r="G261">
        <v>139.88025148620363</v>
      </c>
      <c r="H261">
        <v>128.41791249712696</v>
      </c>
      <c r="I261">
        <v>148.21751665777992</v>
      </c>
      <c r="J261">
        <v>125.94707232466317</v>
      </c>
      <c r="K261">
        <v>129.16205651464406</v>
      </c>
      <c r="L261">
        <v>141.18868694396224</v>
      </c>
      <c r="M261">
        <v>143.08232767262962</v>
      </c>
      <c r="N261">
        <v>151.04358954459894</v>
      </c>
      <c r="O261">
        <v>137.33471678761998</v>
      </c>
      <c r="P261">
        <v>158.97002686443739</v>
      </c>
      <c r="Q261">
        <v>150.43005351372994</v>
      </c>
      <c r="R261">
        <v>141.83852772958926</v>
      </c>
      <c r="S261">
        <v>125.86792127450462</v>
      </c>
      <c r="T261">
        <v>148.11740402848227</v>
      </c>
      <c r="U261">
        <v>149.50570676347706</v>
      </c>
      <c r="V261">
        <v>166.12745912908576</v>
      </c>
      <c r="W261">
        <v>146.62481863098219</v>
      </c>
      <c r="X261">
        <v>112.1785617263522</v>
      </c>
      <c r="Y261">
        <v>140.64072548109107</v>
      </c>
      <c r="Z261">
        <v>136.55065504764207</v>
      </c>
      <c r="AA261">
        <v>120.30188191175694</v>
      </c>
      <c r="AB261">
        <v>150.23453943768982</v>
      </c>
      <c r="AC261">
        <v>114.02432665391825</v>
      </c>
      <c r="AD261">
        <v>131.67989709955873</v>
      </c>
      <c r="AE261">
        <v>156.94596914300928</v>
      </c>
      <c r="AF261">
        <v>121.26538240892114</v>
      </c>
      <c r="AG261">
        <v>125.46062680968316</v>
      </c>
      <c r="AH261">
        <v>106.30066117784008</v>
      </c>
      <c r="AI261">
        <v>141.114820058021</v>
      </c>
      <c r="AJ261">
        <v>151.17709427187219</v>
      </c>
      <c r="AK261">
        <v>125.0772384130978</v>
      </c>
      <c r="AL261">
        <v>119.5540771780652</v>
      </c>
      <c r="AM261">
        <v>145.13789938547416</v>
      </c>
      <c r="AN261">
        <v>141.56204816146055</v>
      </c>
      <c r="AO261">
        <v>151.70767529099248</v>
      </c>
      <c r="AP261">
        <v>127.42665422166465</v>
      </c>
      <c r="AQ261">
        <v>140.19933860737365</v>
      </c>
      <c r="AR261">
        <v>128.78462076088181</v>
      </c>
      <c r="AS261">
        <v>143.60810201225104</v>
      </c>
      <c r="AT261">
        <v>144.4217359724571</v>
      </c>
      <c r="AU261">
        <v>138.9906815396098</v>
      </c>
      <c r="AV261">
        <v>158.3327439269051</v>
      </c>
      <c r="AW261">
        <v>133.25282725901343</v>
      </c>
      <c r="AX261">
        <v>135.09367409397964</v>
      </c>
      <c r="AY261">
        <v>152.02574377809651</v>
      </c>
      <c r="AZ261">
        <v>153.81207777437521</v>
      </c>
      <c r="BA261">
        <v>141.23462097387528</v>
      </c>
      <c r="BB261">
        <v>142.60325133847073</v>
      </c>
      <c r="BC261">
        <v>129.42126705212286</v>
      </c>
      <c r="BD261">
        <v>127.34938127806527</v>
      </c>
      <c r="BE261">
        <v>160.31169525859877</v>
      </c>
      <c r="BF261">
        <v>123.42670107074082</v>
      </c>
      <c r="BG261">
        <v>164.60345523711294</v>
      </c>
      <c r="BH261">
        <v>130.75838342530187</v>
      </c>
      <c r="BI261">
        <v>108.3409852120094</v>
      </c>
    </row>
    <row r="262" spans="1:61" x14ac:dyDescent="0.6">
      <c r="A262" s="40" t="s">
        <v>342</v>
      </c>
      <c r="B262">
        <v>156.83433321584016</v>
      </c>
      <c r="C262">
        <v>119.29741322575137</v>
      </c>
      <c r="D262">
        <v>158.46707629435696</v>
      </c>
      <c r="E262">
        <v>144.15437636245042</v>
      </c>
      <c r="F262">
        <v>160.09593583049718</v>
      </c>
      <c r="G262">
        <v>123.20221958844922</v>
      </c>
      <c r="H262">
        <v>133.58811702829553</v>
      </c>
      <c r="I262">
        <v>120.88081621669699</v>
      </c>
      <c r="J262">
        <v>154.74317297531525</v>
      </c>
      <c r="K262">
        <v>135.34308027857332</v>
      </c>
      <c r="L262">
        <v>141.38397819380043</v>
      </c>
      <c r="M262">
        <v>145.76372268976411</v>
      </c>
      <c r="N262">
        <v>142.19369677931536</v>
      </c>
      <c r="O262">
        <v>131.72131094080396</v>
      </c>
      <c r="P262">
        <v>154.12915945972782</v>
      </c>
      <c r="Q262">
        <v>151.86104338255245</v>
      </c>
      <c r="R262">
        <v>114.03667759196833</v>
      </c>
      <c r="S262">
        <v>126.45468632882694</v>
      </c>
      <c r="T262">
        <v>148.81386323878542</v>
      </c>
      <c r="U262">
        <v>121.81706825259607</v>
      </c>
      <c r="V262">
        <v>131.20126641780371</v>
      </c>
      <c r="W262">
        <v>132.50903339695651</v>
      </c>
      <c r="X262">
        <v>106.4414873374626</v>
      </c>
      <c r="Y262">
        <v>133.57818534615217</v>
      </c>
      <c r="Z262">
        <v>123.8255918045179</v>
      </c>
      <c r="AA262">
        <v>160.55062861170154</v>
      </c>
      <c r="AB262">
        <v>122.04833001788938</v>
      </c>
      <c r="AC262">
        <v>117.72247763047926</v>
      </c>
      <c r="AD262">
        <v>158.34643182216678</v>
      </c>
      <c r="AE262">
        <v>127.2376976024243</v>
      </c>
      <c r="AF262">
        <v>139.08051233130391</v>
      </c>
      <c r="AG262">
        <v>157.8594610739965</v>
      </c>
      <c r="AH262">
        <v>128.09643795236479</v>
      </c>
      <c r="AI262">
        <v>124.35964254592545</v>
      </c>
      <c r="AJ262">
        <v>133.64436472812667</v>
      </c>
      <c r="AK262">
        <v>120.45789208542556</v>
      </c>
      <c r="AL262">
        <v>131.21993607029435</v>
      </c>
      <c r="AM262">
        <v>140.31818455379107</v>
      </c>
      <c r="AN262">
        <v>139.68362327915384</v>
      </c>
      <c r="AO262">
        <v>133.84242538933177</v>
      </c>
      <c r="AP262">
        <v>108.68057234375738</v>
      </c>
      <c r="AQ262">
        <v>161.96716660971288</v>
      </c>
      <c r="AR262">
        <v>161.97245077393018</v>
      </c>
      <c r="AS262">
        <v>139.10975031222915</v>
      </c>
      <c r="AT262">
        <v>128.55835666897474</v>
      </c>
      <c r="AU262">
        <v>126.63164216547739</v>
      </c>
      <c r="AV262">
        <v>145.97184236237081</v>
      </c>
      <c r="AW262">
        <v>139.56807197729358</v>
      </c>
      <c r="AX262">
        <v>170.31340849399567</v>
      </c>
      <c r="AY262">
        <v>135.44012108951574</v>
      </c>
      <c r="AZ262">
        <v>163.07805072329938</v>
      </c>
      <c r="BA262">
        <v>106.03428836958483</v>
      </c>
      <c r="BB262">
        <v>145.17216687210021</v>
      </c>
      <c r="BC262">
        <v>148.62834450951777</v>
      </c>
      <c r="BD262">
        <v>130.28274498111568</v>
      </c>
      <c r="BE262">
        <v>173.39172064140439</v>
      </c>
      <c r="BF262">
        <v>129.76496055244934</v>
      </c>
      <c r="BG262">
        <v>143.52202743367525</v>
      </c>
      <c r="BH262">
        <v>121.93226939899614</v>
      </c>
      <c r="BI262">
        <v>107.64487615716644</v>
      </c>
    </row>
    <row r="263" spans="1:61" x14ac:dyDescent="0.6">
      <c r="A263" s="40" t="s">
        <v>343</v>
      </c>
      <c r="B263">
        <v>170.29532773932442</v>
      </c>
      <c r="C263">
        <v>140.08401013171533</v>
      </c>
      <c r="D263">
        <v>147.05812009680085</v>
      </c>
      <c r="E263">
        <v>129.96617261279607</v>
      </c>
      <c r="F263">
        <v>114.73526956734713</v>
      </c>
      <c r="G263">
        <v>132.28066837228835</v>
      </c>
      <c r="H263">
        <v>123.70504282927141</v>
      </c>
      <c r="I263">
        <v>149.50570676347706</v>
      </c>
      <c r="J263">
        <v>133.99385170970345</v>
      </c>
      <c r="K263">
        <v>135.66514372115489</v>
      </c>
      <c r="L263">
        <v>160.77854798396584</v>
      </c>
      <c r="M263">
        <v>137.813856786408</v>
      </c>
      <c r="N263">
        <v>130.63156348408666</v>
      </c>
      <c r="O263">
        <v>161.6935996983666</v>
      </c>
      <c r="P263">
        <v>146.92410605249461</v>
      </c>
      <c r="Q263">
        <v>127.0827697274508</v>
      </c>
      <c r="R263">
        <v>142.5684586186544</v>
      </c>
      <c r="S263">
        <v>155.29985649237642</v>
      </c>
      <c r="T263">
        <v>109.18390490161255</v>
      </c>
      <c r="U263">
        <v>136.85595877660671</v>
      </c>
      <c r="V263">
        <v>148.02515398088144</v>
      </c>
      <c r="W263">
        <v>145.01394435256952</v>
      </c>
      <c r="X263">
        <v>128.86716195254121</v>
      </c>
      <c r="Y263">
        <v>146.3352400654112</v>
      </c>
      <c r="Z263">
        <v>142.37079586138134</v>
      </c>
      <c r="AA263">
        <v>124.92412498005433</v>
      </c>
      <c r="AB263">
        <v>150.67302957078209</v>
      </c>
      <c r="AC263">
        <v>137.1076250555343</v>
      </c>
      <c r="AD263">
        <v>162.83319655968808</v>
      </c>
      <c r="AE263">
        <v>159.86935341544449</v>
      </c>
      <c r="AF263">
        <v>114.78823853877839</v>
      </c>
      <c r="AG263">
        <v>138.87931618711445</v>
      </c>
      <c r="AH263">
        <v>124.23517819598783</v>
      </c>
      <c r="AI263">
        <v>144.71300165069988</v>
      </c>
      <c r="AJ263">
        <v>118.28183506196365</v>
      </c>
      <c r="AK263">
        <v>160.27317815797869</v>
      </c>
      <c r="AL263">
        <v>121.89588506345171</v>
      </c>
      <c r="AM263">
        <v>133.19062691635918</v>
      </c>
      <c r="AN263">
        <v>128.76679466472706</v>
      </c>
      <c r="AO263">
        <v>155.10532921808772</v>
      </c>
      <c r="AP263">
        <v>115.77943314961158</v>
      </c>
      <c r="AQ263">
        <v>131.62460436916444</v>
      </c>
      <c r="AR263">
        <v>112.76007444877177</v>
      </c>
      <c r="AS263">
        <v>125.77067355351755</v>
      </c>
      <c r="AT263">
        <v>149.22726950800279</v>
      </c>
      <c r="AU263">
        <v>143.99860493114102</v>
      </c>
      <c r="AV263">
        <v>138.29398358694743</v>
      </c>
      <c r="AW263">
        <v>135.7146270541416</v>
      </c>
      <c r="AX263">
        <v>162.66461262176745</v>
      </c>
      <c r="AY263">
        <v>118.55826688162051</v>
      </c>
      <c r="AZ263">
        <v>151.16280156263383</v>
      </c>
      <c r="BA263">
        <v>139.46031959250104</v>
      </c>
      <c r="BB263">
        <v>151.29022631782573</v>
      </c>
      <c r="BC263">
        <v>104.09022525465116</v>
      </c>
      <c r="BD263">
        <v>166.60074198199436</v>
      </c>
      <c r="BE263">
        <v>151.6408910950413</v>
      </c>
      <c r="BF263">
        <v>151.13603058608714</v>
      </c>
      <c r="BG263">
        <v>142.96601239521988</v>
      </c>
      <c r="BH263">
        <v>137.97270003607264</v>
      </c>
      <c r="BI263">
        <v>130.31877916119993</v>
      </c>
    </row>
    <row r="264" spans="1:61" x14ac:dyDescent="0.6">
      <c r="A264" s="40" t="s">
        <v>344</v>
      </c>
      <c r="B264">
        <v>127.47529399831546</v>
      </c>
      <c r="C264">
        <v>147.3979778032226</v>
      </c>
      <c r="D264">
        <v>119.97225829446688</v>
      </c>
      <c r="E264">
        <v>128.49017185118282</v>
      </c>
      <c r="F264">
        <v>105.10300217475742</v>
      </c>
      <c r="G264">
        <v>131.24325324071106</v>
      </c>
      <c r="H264">
        <v>140.35012828145409</v>
      </c>
      <c r="I264">
        <v>159.9346096602967</v>
      </c>
      <c r="J264">
        <v>137.35505763662513</v>
      </c>
      <c r="K264">
        <v>137.85784904513275</v>
      </c>
      <c r="L264">
        <v>123.96667262265692</v>
      </c>
      <c r="M264">
        <v>129.00244928942993</v>
      </c>
      <c r="N264">
        <v>150.60589521937072</v>
      </c>
      <c r="O264">
        <v>153.01365966052981</v>
      </c>
      <c r="P264">
        <v>127.19396000221604</v>
      </c>
      <c r="Q264">
        <v>137.19438402887317</v>
      </c>
      <c r="R264">
        <v>141.74088210467016</v>
      </c>
      <c r="S264">
        <v>157.49294380412903</v>
      </c>
      <c r="T264">
        <v>126.03898813296109</v>
      </c>
      <c r="U264">
        <v>144.50443632568931</v>
      </c>
      <c r="V264">
        <v>113.04280906671192</v>
      </c>
      <c r="W264">
        <v>138.5922205420793</v>
      </c>
      <c r="X264">
        <v>125.66992427792866</v>
      </c>
      <c r="Y264">
        <v>108.27095411997288</v>
      </c>
      <c r="Z264">
        <v>146.40893187362235</v>
      </c>
      <c r="AA264">
        <v>152.56059032736812</v>
      </c>
      <c r="AB264">
        <v>145.4763405538979</v>
      </c>
      <c r="AC264">
        <v>141.26155111199478</v>
      </c>
      <c r="AD264">
        <v>143.41121914668474</v>
      </c>
      <c r="AE264">
        <v>131.2024442134425</v>
      </c>
      <c r="AF264">
        <v>127.62458755361149</v>
      </c>
      <c r="AG264">
        <v>119.60749180190032</v>
      </c>
      <c r="AH264">
        <v>132.76760728814406</v>
      </c>
      <c r="AI264">
        <v>143.80991888657445</v>
      </c>
      <c r="AJ264">
        <v>158.41512595699169</v>
      </c>
      <c r="AK264">
        <v>138.24235157272778</v>
      </c>
      <c r="AL264">
        <v>142.20286448590923</v>
      </c>
      <c r="AM264">
        <v>127.29362697910983</v>
      </c>
      <c r="AN264">
        <v>126.96680460550124</v>
      </c>
      <c r="AO264">
        <v>143.03410171606811</v>
      </c>
      <c r="AP264">
        <v>130.28995500036399</v>
      </c>
      <c r="AQ264">
        <v>139.15200770981028</v>
      </c>
      <c r="AR264">
        <v>145.16201236375491</v>
      </c>
      <c r="AS264">
        <v>142.12033921040711</v>
      </c>
      <c r="AT264">
        <v>157.18830855377018</v>
      </c>
      <c r="AU264">
        <v>143.43620751361595</v>
      </c>
      <c r="AV264">
        <v>152.66430000821128</v>
      </c>
      <c r="AW264">
        <v>145.06825028121239</v>
      </c>
      <c r="AX264">
        <v>119.87313246692065</v>
      </c>
      <c r="AY264">
        <v>165.14753315760754</v>
      </c>
      <c r="AZ264">
        <v>121.43543063331163</v>
      </c>
      <c r="BA264">
        <v>125.91633822495351</v>
      </c>
      <c r="BB264">
        <v>132.56988086624187</v>
      </c>
      <c r="BC264">
        <v>112.00125573424157</v>
      </c>
      <c r="BD264">
        <v>111.25446963461582</v>
      </c>
      <c r="BE264">
        <v>131.75809318028041</v>
      </c>
      <c r="BF264">
        <v>126.28466993675102</v>
      </c>
      <c r="BG264">
        <v>131.69945805685711</v>
      </c>
      <c r="BH264">
        <v>139.60948581853881</v>
      </c>
      <c r="BI264">
        <v>120.77857082232367</v>
      </c>
    </row>
    <row r="265" spans="1:61" x14ac:dyDescent="0.6">
      <c r="A265" s="40" t="s">
        <v>345</v>
      </c>
      <c r="B265">
        <v>124.04412064398639</v>
      </c>
      <c r="C265">
        <v>132.6767260300694</v>
      </c>
      <c r="D265">
        <v>147.48565991368378</v>
      </c>
      <c r="E265">
        <v>150.18609065492637</v>
      </c>
      <c r="F265">
        <v>146.86636223387904</v>
      </c>
      <c r="G265">
        <v>147.19865976559231</v>
      </c>
      <c r="H265">
        <v>139.35164407058619</v>
      </c>
      <c r="I265">
        <v>136.58921989673399</v>
      </c>
      <c r="J265">
        <v>154.95807293092366</v>
      </c>
      <c r="K265">
        <v>125.9075365899771</v>
      </c>
      <c r="L265">
        <v>153.79008164501283</v>
      </c>
      <c r="M265">
        <v>146.52333721215837</v>
      </c>
      <c r="N265">
        <v>152.40855919301976</v>
      </c>
      <c r="O265">
        <v>150.47254965367028</v>
      </c>
      <c r="P265">
        <v>123.77883013442624</v>
      </c>
      <c r="Q265">
        <v>134.97686541569419</v>
      </c>
      <c r="R265">
        <v>124.97222360735759</v>
      </c>
      <c r="S265">
        <v>134.8165578795597</v>
      </c>
      <c r="T265">
        <v>121.89973677351372</v>
      </c>
      <c r="U265">
        <v>134.92273456478142</v>
      </c>
      <c r="V265">
        <v>144.90819740359439</v>
      </c>
      <c r="W265">
        <v>143.4278674472007</v>
      </c>
      <c r="X265">
        <v>109.37413481343538</v>
      </c>
      <c r="Y265">
        <v>110.38079992914572</v>
      </c>
      <c r="Z265">
        <v>119.848175932304</v>
      </c>
      <c r="AA265">
        <v>132.69356532447273</v>
      </c>
      <c r="AB265">
        <v>121.62279563682387</v>
      </c>
      <c r="AC265">
        <v>131.98029865208082</v>
      </c>
      <c r="AD265">
        <v>122.47150880767731</v>
      </c>
      <c r="AE265">
        <v>115.39305251545738</v>
      </c>
      <c r="AF265">
        <v>168.16663719993085</v>
      </c>
      <c r="AG265">
        <v>126.09564965288155</v>
      </c>
      <c r="AH265">
        <v>111.09002389758825</v>
      </c>
      <c r="AI265">
        <v>164.61848008958623</v>
      </c>
      <c r="AJ265">
        <v>147.08447725325823</v>
      </c>
      <c r="AK265">
        <v>144.73170313550509</v>
      </c>
      <c r="AL265">
        <v>157.88549990730826</v>
      </c>
      <c r="AM265">
        <v>141.07569814342423</v>
      </c>
      <c r="AN265">
        <v>134.98768840264529</v>
      </c>
      <c r="AO265">
        <v>114.68962202826515</v>
      </c>
      <c r="AP265">
        <v>127.64604253362631</v>
      </c>
      <c r="AQ265">
        <v>116.94411387480795</v>
      </c>
      <c r="AR265">
        <v>130.14303295250284</v>
      </c>
      <c r="AS265">
        <v>121.45526216528378</v>
      </c>
      <c r="AT265">
        <v>141.24135350840515</v>
      </c>
      <c r="AU265">
        <v>125.11258819841896</v>
      </c>
      <c r="AV265">
        <v>125.28978277742863</v>
      </c>
      <c r="AW265">
        <v>157.53050593531225</v>
      </c>
      <c r="AX265">
        <v>122.94931184925372</v>
      </c>
      <c r="AY265">
        <v>152.4144800035283</v>
      </c>
      <c r="AZ265">
        <v>124.34515884279972</v>
      </c>
      <c r="BA265">
        <v>138.74215074366657</v>
      </c>
      <c r="BB265">
        <v>116.30167410231661</v>
      </c>
      <c r="BC265">
        <v>133.2406036502216</v>
      </c>
      <c r="BD265">
        <v>111.61754901451059</v>
      </c>
      <c r="BE265">
        <v>161.98289177310653</v>
      </c>
      <c r="BF265">
        <v>113.94983903784305</v>
      </c>
      <c r="BG265">
        <v>133.90830236431793</v>
      </c>
      <c r="BH265">
        <v>127.34258507890627</v>
      </c>
      <c r="BI265">
        <v>119.63063389458694</v>
      </c>
    </row>
    <row r="266" spans="1:61" x14ac:dyDescent="0.6">
      <c r="A266" s="40" t="s">
        <v>346</v>
      </c>
      <c r="B266">
        <v>139.5953204385587</v>
      </c>
      <c r="C266">
        <v>120.53085175040178</v>
      </c>
      <c r="D266">
        <v>150.80825324304169</v>
      </c>
      <c r="E266">
        <v>138.39941221277695</v>
      </c>
      <c r="F266">
        <v>139.92402091872646</v>
      </c>
      <c r="G266">
        <v>131.76269294973463</v>
      </c>
      <c r="H266">
        <v>148.97210167447338</v>
      </c>
      <c r="I266">
        <v>128.42954720809939</v>
      </c>
      <c r="J266">
        <v>140.70501084034913</v>
      </c>
      <c r="K266">
        <v>132.11824398723547</v>
      </c>
      <c r="L266">
        <v>133.93352947360836</v>
      </c>
      <c r="M266">
        <v>159.17037945229094</v>
      </c>
      <c r="N266">
        <v>150.44705196970608</v>
      </c>
      <c r="O266">
        <v>143.80511220707558</v>
      </c>
      <c r="P266">
        <v>125.15860180911841</v>
      </c>
      <c r="Q266">
        <v>108.76295437384397</v>
      </c>
      <c r="R266">
        <v>125.1662415646133</v>
      </c>
      <c r="S266">
        <v>114.04896486538928</v>
      </c>
      <c r="T266">
        <v>153.55286723689642</v>
      </c>
      <c r="U266">
        <v>121.09097315743566</v>
      </c>
      <c r="V266">
        <v>166.83528247568756</v>
      </c>
      <c r="W266">
        <v>144.18977389624342</v>
      </c>
      <c r="X266">
        <v>110.2156538811978</v>
      </c>
      <c r="Y266">
        <v>125.15554590692045</v>
      </c>
      <c r="Z266">
        <v>161.72403139108792</v>
      </c>
      <c r="AA266">
        <v>110.47807948244736</v>
      </c>
      <c r="AB266">
        <v>145.00261204858543</v>
      </c>
      <c r="AC266">
        <v>141.04442289436702</v>
      </c>
      <c r="AD266">
        <v>142.53485961063416</v>
      </c>
      <c r="AE266">
        <v>104.25753589998931</v>
      </c>
      <c r="AF266">
        <v>171.74917321000248</v>
      </c>
      <c r="AG266">
        <v>159.64850081701297</v>
      </c>
      <c r="AH266">
        <v>143.98283201927552</v>
      </c>
      <c r="AI266">
        <v>124.44794538652059</v>
      </c>
      <c r="AJ266">
        <v>133.62010850443039</v>
      </c>
      <c r="AK266">
        <v>137.20617790141841</v>
      </c>
      <c r="AL266">
        <v>150.22282514593098</v>
      </c>
      <c r="AM266">
        <v>147.30787643685471</v>
      </c>
      <c r="AN266">
        <v>132.57325509158545</v>
      </c>
      <c r="AO266">
        <v>129.85173544194549</v>
      </c>
      <c r="AP266">
        <v>141.93642801302485</v>
      </c>
      <c r="AQ266">
        <v>143.53396455163602</v>
      </c>
      <c r="AR266">
        <v>145.67532435222529</v>
      </c>
      <c r="AS266">
        <v>141.99229372508125</v>
      </c>
      <c r="AT266">
        <v>134.39379290986108</v>
      </c>
      <c r="AU266">
        <v>158.03988663293421</v>
      </c>
      <c r="AV266">
        <v>121.29756487894338</v>
      </c>
      <c r="AW266">
        <v>155.64253135863692</v>
      </c>
      <c r="AX266">
        <v>132.72162550975918</v>
      </c>
      <c r="AY266">
        <v>130.18164555006661</v>
      </c>
      <c r="AZ266">
        <v>144.06906575942412</v>
      </c>
      <c r="BA266">
        <v>151.38610524928663</v>
      </c>
      <c r="BB266">
        <v>136.94804966263473</v>
      </c>
      <c r="BC266">
        <v>144.49331093174987</v>
      </c>
      <c r="BD266">
        <v>141.00536464439938</v>
      </c>
      <c r="BE266">
        <v>150.11615505983355</v>
      </c>
      <c r="BF266">
        <v>130.78321263066027</v>
      </c>
      <c r="BG266">
        <v>105.70450559072196</v>
      </c>
      <c r="BH266">
        <v>109.6464920968283</v>
      </c>
      <c r="BI266">
        <v>131.95973497687373</v>
      </c>
    </row>
    <row r="267" spans="1:61" x14ac:dyDescent="0.6">
      <c r="A267" s="40" t="s">
        <v>347</v>
      </c>
      <c r="B267">
        <v>112.05377905326895</v>
      </c>
      <c r="C267">
        <v>116.74484358564951</v>
      </c>
      <c r="D267">
        <v>156.68930519069545</v>
      </c>
      <c r="E267">
        <v>137.39791984818294</v>
      </c>
      <c r="F267">
        <v>151.87234385422198</v>
      </c>
      <c r="G267">
        <v>135.09475639267475</v>
      </c>
      <c r="H267">
        <v>132.37917346970062</v>
      </c>
      <c r="I267">
        <v>130.24187228921801</v>
      </c>
      <c r="J267">
        <v>134.2104865264555</v>
      </c>
      <c r="K267">
        <v>137.25543840820319</v>
      </c>
      <c r="L267">
        <v>152.88454779266613</v>
      </c>
      <c r="M267">
        <v>154.23605237202719</v>
      </c>
      <c r="N267">
        <v>114.00777385034598</v>
      </c>
      <c r="O267">
        <v>146.84029156825272</v>
      </c>
      <c r="P267">
        <v>115.23306330246851</v>
      </c>
      <c r="Q267">
        <v>133.89294327254174</v>
      </c>
      <c r="R267">
        <v>136.27622866380261</v>
      </c>
      <c r="S267">
        <v>145.84858764038654</v>
      </c>
      <c r="T267">
        <v>140.58979377779178</v>
      </c>
      <c r="U267">
        <v>139.32991851589759</v>
      </c>
      <c r="V267">
        <v>118.55317371129058</v>
      </c>
      <c r="W267">
        <v>134.88157538205269</v>
      </c>
      <c r="X267">
        <v>137.82781525634346</v>
      </c>
      <c r="Y267">
        <v>143.46597072773147</v>
      </c>
      <c r="Z267">
        <v>124.48312009411165</v>
      </c>
      <c r="AA267">
        <v>143.91015884513035</v>
      </c>
      <c r="AB267">
        <v>147.86958945961669</v>
      </c>
      <c r="AC267">
        <v>122.3664940019371</v>
      </c>
      <c r="AD267">
        <v>128.30261585378321</v>
      </c>
      <c r="AE267">
        <v>129.94309418473858</v>
      </c>
      <c r="AF267">
        <v>130.6837843961257</v>
      </c>
      <c r="AG267">
        <v>131.9620269035222</v>
      </c>
      <c r="AH267">
        <v>163.89193934202194</v>
      </c>
      <c r="AI267">
        <v>138.41663349495502</v>
      </c>
      <c r="AJ267">
        <v>135.97791212788434</v>
      </c>
      <c r="AK267">
        <v>144.88308170740493</v>
      </c>
      <c r="AL267">
        <v>139.76548007605015</v>
      </c>
      <c r="AM267">
        <v>141.36486288890592</v>
      </c>
      <c r="AN267">
        <v>150.15273038926534</v>
      </c>
      <c r="AO267">
        <v>159.49144017696381</v>
      </c>
      <c r="AP267">
        <v>143.3162156038743</v>
      </c>
      <c r="AQ267">
        <v>153.87169969954994</v>
      </c>
      <c r="AR267">
        <v>140.12243173539173</v>
      </c>
      <c r="AS267">
        <v>132.97566329612164</v>
      </c>
      <c r="AT267">
        <v>106.911077641882</v>
      </c>
      <c r="AU267">
        <v>130.81393081421265</v>
      </c>
      <c r="AV267">
        <v>135.71032969167572</v>
      </c>
      <c r="AW267">
        <v>130.13940406864276</v>
      </c>
      <c r="AX267">
        <v>118.32366272329818</v>
      </c>
      <c r="AY267">
        <v>113.28912751679309</v>
      </c>
      <c r="AZ267">
        <v>103.21369064087048</v>
      </c>
      <c r="BA267">
        <v>113.77361534442753</v>
      </c>
      <c r="BB267">
        <v>134.48527898191242</v>
      </c>
      <c r="BC267">
        <v>134.04532456235029</v>
      </c>
      <c r="BD267">
        <v>143.00004113948671</v>
      </c>
      <c r="BE267">
        <v>168.69912815792486</v>
      </c>
      <c r="BF267">
        <v>124.38698650413426</v>
      </c>
      <c r="BG267">
        <v>136.50134679238545</v>
      </c>
      <c r="BH267">
        <v>129.00623733486282</v>
      </c>
      <c r="BI267">
        <v>123.37003955082037</v>
      </c>
    </row>
    <row r="268" spans="1:61" x14ac:dyDescent="0.6">
      <c r="A268" s="40" t="s">
        <v>348</v>
      </c>
      <c r="B268">
        <v>110.60579072847031</v>
      </c>
      <c r="C268">
        <v>133.65978748453199</v>
      </c>
      <c r="D268">
        <v>133.00467845084495</v>
      </c>
      <c r="E268">
        <v>138.91821527550928</v>
      </c>
      <c r="F268">
        <v>153.97846528259106</v>
      </c>
      <c r="G268">
        <v>132.52708231931319</v>
      </c>
      <c r="H268">
        <v>176.23982148990035</v>
      </c>
      <c r="I268">
        <v>146.33657702262281</v>
      </c>
      <c r="J268">
        <v>137.85355168266688</v>
      </c>
      <c r="K268">
        <v>162.49972123233601</v>
      </c>
      <c r="L268">
        <v>128.32079210539814</v>
      </c>
      <c r="M268">
        <v>123.1131527723046</v>
      </c>
      <c r="N268">
        <v>138.88687636182294</v>
      </c>
      <c r="O268">
        <v>127.73553908601752</v>
      </c>
      <c r="P268">
        <v>145.53303390613291</v>
      </c>
      <c r="Q268">
        <v>134.63205778435804</v>
      </c>
      <c r="R268">
        <v>152.43017333460739</v>
      </c>
      <c r="S268">
        <v>142.38809672434581</v>
      </c>
      <c r="T268">
        <v>133.99493400839856</v>
      </c>
      <c r="U268">
        <v>123.65283783338964</v>
      </c>
      <c r="V268">
        <v>107.4591027693823</v>
      </c>
      <c r="W268">
        <v>151.03474016115069</v>
      </c>
      <c r="X268">
        <v>142.63226649319404</v>
      </c>
      <c r="Y268">
        <v>143.98646090313559</v>
      </c>
      <c r="Z268">
        <v>141.60951014247257</v>
      </c>
      <c r="AA268">
        <v>146.87323801382445</v>
      </c>
      <c r="AB268">
        <v>149.79079697269481</v>
      </c>
      <c r="AC268">
        <v>157.70475602522492</v>
      </c>
      <c r="AD268">
        <v>129.17582399069215</v>
      </c>
      <c r="AE268">
        <v>161.19688826194033</v>
      </c>
      <c r="AF268">
        <v>147.68951405613916</v>
      </c>
      <c r="AG268">
        <v>122.94399585272186</v>
      </c>
      <c r="AH268">
        <v>109.39654476288706</v>
      </c>
      <c r="AI268">
        <v>130.96589828393189</v>
      </c>
      <c r="AJ268">
        <v>132.96675024804426</v>
      </c>
      <c r="AK268">
        <v>143.02117779635591</v>
      </c>
      <c r="AL268">
        <v>152.49918579257792</v>
      </c>
      <c r="AM268">
        <v>139.63019273916143</v>
      </c>
      <c r="AN268">
        <v>146.79236801867955</v>
      </c>
      <c r="AO268">
        <v>118.23198565735947</v>
      </c>
      <c r="AP268">
        <v>137.58009618442156</v>
      </c>
      <c r="AQ268">
        <v>127.92136022227351</v>
      </c>
      <c r="AR268">
        <v>140.45603439200204</v>
      </c>
      <c r="AS268">
        <v>137.03695731720654</v>
      </c>
      <c r="AT268">
        <v>143.66683263261802</v>
      </c>
      <c r="AU268">
        <v>170.61161361681297</v>
      </c>
      <c r="AV268">
        <v>133.57156422472326</v>
      </c>
      <c r="AW268">
        <v>160.01699169038329</v>
      </c>
      <c r="AX268">
        <v>117.67539763724199</v>
      </c>
      <c r="AY268">
        <v>137.37864538171561</v>
      </c>
      <c r="AZ268">
        <v>148.5003149403492</v>
      </c>
      <c r="BA268">
        <v>140.51899871020578</v>
      </c>
      <c r="BB268">
        <v>143.18606918578735</v>
      </c>
      <c r="BC268">
        <v>121.84017851296812</v>
      </c>
      <c r="BD268">
        <v>146.76776163952309</v>
      </c>
      <c r="BE268">
        <v>119.84594767028466</v>
      </c>
      <c r="BF268">
        <v>118.6799936525058</v>
      </c>
      <c r="BG268">
        <v>137.61869286582805</v>
      </c>
      <c r="BH268">
        <v>118.25299498497043</v>
      </c>
      <c r="BI268">
        <v>134.79488007334294</v>
      </c>
    </row>
    <row r="269" spans="1:61" x14ac:dyDescent="0.6">
      <c r="A269" s="40" t="s">
        <v>349</v>
      </c>
      <c r="B269">
        <v>160.03354449395556</v>
      </c>
      <c r="C269">
        <v>95.776897983625531</v>
      </c>
      <c r="D269">
        <v>150.04322722717188</v>
      </c>
      <c r="E269">
        <v>143.8364670369192</v>
      </c>
      <c r="F269">
        <v>149.5953465612838</v>
      </c>
      <c r="G269">
        <v>142.22583150086575</v>
      </c>
      <c r="H269">
        <v>155.35534021665808</v>
      </c>
      <c r="I269">
        <v>125.13867478020256</v>
      </c>
      <c r="J269">
        <v>142.34082573722117</v>
      </c>
      <c r="K269">
        <v>123.54448063462041</v>
      </c>
      <c r="L269">
        <v>156.34125066327397</v>
      </c>
      <c r="M269">
        <v>136.92127868608804</v>
      </c>
      <c r="N269">
        <v>138.18430534712388</v>
      </c>
      <c r="O269">
        <v>149.49771685252199</v>
      </c>
      <c r="P269">
        <v>120.86833794938866</v>
      </c>
      <c r="Q269">
        <v>129.28075921564596</v>
      </c>
      <c r="R269">
        <v>131.29450326715596</v>
      </c>
      <c r="S269">
        <v>137.37113295547897</v>
      </c>
      <c r="T269">
        <v>141.54399923910387</v>
      </c>
      <c r="U269">
        <v>121.90164671238745</v>
      </c>
      <c r="V269">
        <v>130.27672867366346</v>
      </c>
      <c r="W269">
        <v>126.82508714107098</v>
      </c>
      <c r="X269">
        <v>153.91607394604944</v>
      </c>
      <c r="Y269">
        <v>171.30097422096878</v>
      </c>
      <c r="Z269">
        <v>120.51802332763327</v>
      </c>
      <c r="AA269">
        <v>166.33589712483808</v>
      </c>
      <c r="AB269">
        <v>134.47873744126991</v>
      </c>
      <c r="AC269">
        <v>125.3973441683338</v>
      </c>
      <c r="AD269">
        <v>132.89299477520399</v>
      </c>
      <c r="AE269">
        <v>128.40629370231181</v>
      </c>
      <c r="AF269">
        <v>169.61182428104803</v>
      </c>
      <c r="AG269">
        <v>126.34628138158587</v>
      </c>
      <c r="AH269">
        <v>128.72219759202562</v>
      </c>
      <c r="AI269">
        <v>138.53511336975498</v>
      </c>
      <c r="AJ269">
        <v>154.42965650919359</v>
      </c>
      <c r="AK269">
        <v>140.44279214914422</v>
      </c>
      <c r="AL269">
        <v>120.90367181855254</v>
      </c>
      <c r="AM269">
        <v>134.52118583273841</v>
      </c>
      <c r="AN269">
        <v>157.82056198560167</v>
      </c>
      <c r="AO269">
        <v>134.70699105283711</v>
      </c>
      <c r="AP269">
        <v>141.72953388452879</v>
      </c>
      <c r="AQ269">
        <v>125.99088950565783</v>
      </c>
      <c r="AR269">
        <v>138.53726205098792</v>
      </c>
      <c r="AS269">
        <v>103.90050465986133</v>
      </c>
      <c r="AT269">
        <v>144.78290541347815</v>
      </c>
      <c r="AU269">
        <v>136.21402832114836</v>
      </c>
      <c r="AV269">
        <v>139.2593621906708</v>
      </c>
      <c r="AW269">
        <v>141.80330527352635</v>
      </c>
      <c r="AX269">
        <v>135.79848928685533</v>
      </c>
      <c r="AY269">
        <v>127.6861512499745</v>
      </c>
      <c r="AZ269">
        <v>130.567357705615</v>
      </c>
      <c r="BA269">
        <v>136.57957470542169</v>
      </c>
      <c r="BB269">
        <v>131.95059910259442</v>
      </c>
      <c r="BC269">
        <v>143.20968876319239</v>
      </c>
      <c r="BD269">
        <v>132.84602619506768</v>
      </c>
      <c r="BE269">
        <v>137.91794845502591</v>
      </c>
      <c r="BF269">
        <v>118.12356479396112</v>
      </c>
      <c r="BG269">
        <v>135.05692368681775</v>
      </c>
      <c r="BH269">
        <v>144.0861119638721</v>
      </c>
      <c r="BI269">
        <v>122.50267264363356</v>
      </c>
    </row>
    <row r="270" spans="1:61" x14ac:dyDescent="0.6">
      <c r="A270" s="40" t="s">
        <v>350</v>
      </c>
      <c r="B270">
        <v>125.70850504317787</v>
      </c>
      <c r="C270">
        <v>120.99044670804869</v>
      </c>
      <c r="D270">
        <v>134.78294295538217</v>
      </c>
      <c r="E270">
        <v>147.97848780773347</v>
      </c>
      <c r="F270">
        <v>111.34684701147489</v>
      </c>
      <c r="G270">
        <v>138.48878143590991</v>
      </c>
      <c r="H270">
        <v>131.98943452636013</v>
      </c>
      <c r="I270">
        <v>105.07448042090982</v>
      </c>
      <c r="J270">
        <v>150.33029103989247</v>
      </c>
      <c r="K270">
        <v>129.83098077285103</v>
      </c>
      <c r="L270">
        <v>152.16943484602962</v>
      </c>
      <c r="M270">
        <v>134.9443964548409</v>
      </c>
      <c r="N270">
        <v>152.75881015014602</v>
      </c>
      <c r="O270">
        <v>149.20062586071435</v>
      </c>
      <c r="P270">
        <v>141.15061549574602</v>
      </c>
      <c r="Q270">
        <v>159.18916051788256</v>
      </c>
      <c r="R270">
        <v>131.19660298372037</v>
      </c>
      <c r="S270">
        <v>141.47743786935462</v>
      </c>
      <c r="T270">
        <v>112.03283339028712</v>
      </c>
      <c r="U270">
        <v>134.09130634073517</v>
      </c>
      <c r="V270">
        <v>142.28098098584451</v>
      </c>
      <c r="W270">
        <v>144.05327693140134</v>
      </c>
      <c r="X270">
        <v>130.40265731007094</v>
      </c>
      <c r="Y270">
        <v>146.78280240815366</v>
      </c>
      <c r="Z270">
        <v>123.6444022700307</v>
      </c>
      <c r="AA270">
        <v>125.59995685052127</v>
      </c>
      <c r="AB270">
        <v>132.8225180307636</v>
      </c>
      <c r="AC270">
        <v>122.8121782381204</v>
      </c>
      <c r="AD270">
        <v>161.43894118187018</v>
      </c>
      <c r="AE270">
        <v>141.82488758279942</v>
      </c>
      <c r="AF270">
        <v>136.38560449663782</v>
      </c>
      <c r="AG270">
        <v>133.82264160583145</v>
      </c>
      <c r="AH270">
        <v>134.91407617522054</v>
      </c>
      <c r="AI270">
        <v>145.5678584582638</v>
      </c>
      <c r="AJ270">
        <v>146.70229848462623</v>
      </c>
      <c r="AK270">
        <v>133.25615373588516</v>
      </c>
      <c r="AL270">
        <v>141.98544977745041</v>
      </c>
      <c r="AM270">
        <v>168.24354407191277</v>
      </c>
      <c r="AN270">
        <v>137.21580717657343</v>
      </c>
      <c r="AO270">
        <v>131.04805748781655</v>
      </c>
      <c r="AP270">
        <v>161.8887954512611</v>
      </c>
      <c r="AQ270">
        <v>134.1339775584056</v>
      </c>
      <c r="AR270">
        <v>136.77991137711797</v>
      </c>
      <c r="AS270">
        <v>115.84679032722488</v>
      </c>
      <c r="AT270">
        <v>116.3969800521154</v>
      </c>
      <c r="AU270">
        <v>116.10475940443575</v>
      </c>
      <c r="AV270">
        <v>107.63532646279782</v>
      </c>
      <c r="AW270">
        <v>155.09794412110932</v>
      </c>
      <c r="AX270">
        <v>152.53283254907001</v>
      </c>
      <c r="AY270">
        <v>123.35972588090226</v>
      </c>
      <c r="AZ270">
        <v>116.5195344631793</v>
      </c>
      <c r="BA270">
        <v>129.9904765849642</v>
      </c>
      <c r="BB270">
        <v>121.46914105443284</v>
      </c>
      <c r="BC270">
        <v>131.04455593321472</v>
      </c>
      <c r="BD270">
        <v>131.57613967024372</v>
      </c>
      <c r="BE270">
        <v>173.48645360954106</v>
      </c>
      <c r="BF270">
        <v>152.10602487542201</v>
      </c>
      <c r="BG270">
        <v>146.80877757683629</v>
      </c>
      <c r="BH270">
        <v>133.04259073748835</v>
      </c>
      <c r="BI270">
        <v>141.21332515543327</v>
      </c>
    </row>
    <row r="271" spans="1:61" x14ac:dyDescent="0.6">
      <c r="A271" s="40" t="s">
        <v>351</v>
      </c>
      <c r="B271">
        <v>147.30507519317325</v>
      </c>
      <c r="C271">
        <v>143.93556103215087</v>
      </c>
      <c r="D271">
        <v>141.69552105641924</v>
      </c>
      <c r="E271">
        <v>145.373665423278</v>
      </c>
      <c r="F271">
        <v>119.26640855136793</v>
      </c>
      <c r="G271">
        <v>127.67278167785844</v>
      </c>
      <c r="H271">
        <v>143.43025487079285</v>
      </c>
      <c r="I271">
        <v>120.14819549705135</v>
      </c>
      <c r="J271">
        <v>123.66802184743574</v>
      </c>
      <c r="K271">
        <v>154.85614585969597</v>
      </c>
      <c r="L271">
        <v>137.66371967477608</v>
      </c>
      <c r="M271">
        <v>127.8259906078456</v>
      </c>
      <c r="N271">
        <v>144.8793254942866</v>
      </c>
      <c r="O271">
        <v>135.39592192074633</v>
      </c>
      <c r="P271">
        <v>112.12686604750343</v>
      </c>
      <c r="Q271">
        <v>158.13984010065906</v>
      </c>
      <c r="R271">
        <v>140.54664507540292</v>
      </c>
      <c r="S271">
        <v>122.37387909891549</v>
      </c>
      <c r="T271">
        <v>138.31225533550605</v>
      </c>
      <c r="U271">
        <v>147.18051534629194</v>
      </c>
      <c r="V271">
        <v>154.62663487170357</v>
      </c>
      <c r="W271">
        <v>138.2262285054021</v>
      </c>
      <c r="X271">
        <v>140.59643081537797</v>
      </c>
      <c r="Y271">
        <v>146.6451913123019</v>
      </c>
      <c r="Z271">
        <v>150.3809362523607</v>
      </c>
      <c r="AA271">
        <v>145.02658178145066</v>
      </c>
      <c r="AB271">
        <v>114.65906300628558</v>
      </c>
      <c r="AC271">
        <v>138.00704710348509</v>
      </c>
      <c r="AD271">
        <v>144.17879174771952</v>
      </c>
      <c r="AE271">
        <v>147.31067768053617</v>
      </c>
      <c r="AF271">
        <v>130.12851741706254</v>
      </c>
      <c r="AG271">
        <v>134.65161874165642</v>
      </c>
      <c r="AH271">
        <v>125.77067355351755</v>
      </c>
      <c r="AI271">
        <v>147.76852186088217</v>
      </c>
      <c r="AJ271">
        <v>153.63069724600064</v>
      </c>
      <c r="AK271">
        <v>120.3779929758748</v>
      </c>
      <c r="AL271">
        <v>132.63063283858355</v>
      </c>
      <c r="AM271">
        <v>133.43677028871025</v>
      </c>
      <c r="AN271">
        <v>131.13118757729535</v>
      </c>
      <c r="AO271">
        <v>147.90581463358831</v>
      </c>
      <c r="AP271">
        <v>131.99171053685131</v>
      </c>
      <c r="AQ271">
        <v>130.82456280727638</v>
      </c>
      <c r="AR271">
        <v>136.7391978467931</v>
      </c>
      <c r="AS271">
        <v>146.07730282051489</v>
      </c>
      <c r="AT271">
        <v>134.46894900454208</v>
      </c>
      <c r="AU271">
        <v>141.38510824096738</v>
      </c>
      <c r="AV271">
        <v>119.56805156415794</v>
      </c>
      <c r="AW271">
        <v>135.53060444365838</v>
      </c>
      <c r="AX271">
        <v>136.28910483504296</v>
      </c>
      <c r="AY271">
        <v>126.8362284511677</v>
      </c>
      <c r="AZ271">
        <v>152.77899183757836</v>
      </c>
      <c r="BA271">
        <v>144.35523826733697</v>
      </c>
      <c r="BB271">
        <v>124.61038568773074</v>
      </c>
      <c r="BC271">
        <v>144.55145265429746</v>
      </c>
      <c r="BD271">
        <v>162.58458618295845</v>
      </c>
      <c r="BE271">
        <v>167.84322088398039</v>
      </c>
      <c r="BF271">
        <v>129.57581293932162</v>
      </c>
      <c r="BG271">
        <v>133.63002427041647</v>
      </c>
      <c r="BH271">
        <v>167.04601239808835</v>
      </c>
      <c r="BI271">
        <v>162.5789200309664</v>
      </c>
    </row>
    <row r="272" spans="1:61" x14ac:dyDescent="0.6">
      <c r="A272" s="40" t="s">
        <v>352</v>
      </c>
      <c r="B272">
        <v>119.28308868419845</v>
      </c>
      <c r="C272">
        <v>126.12751379975816</v>
      </c>
      <c r="D272">
        <v>135.89521177465213</v>
      </c>
      <c r="E272">
        <v>155.01670805434696</v>
      </c>
      <c r="F272">
        <v>141.85671989736147</v>
      </c>
      <c r="G272">
        <v>119.29499396984465</v>
      </c>
      <c r="H272">
        <v>153.7944745044224</v>
      </c>
      <c r="I272">
        <v>154.28870302031282</v>
      </c>
      <c r="J272">
        <v>140.67174607163179</v>
      </c>
      <c r="K272">
        <v>133.67080146537046</v>
      </c>
      <c r="L272">
        <v>128.86970853770617</v>
      </c>
      <c r="M272">
        <v>107.59649103903212</v>
      </c>
      <c r="N272">
        <v>140.45272383128759</v>
      </c>
      <c r="O272">
        <v>132.07041593460599</v>
      </c>
      <c r="P272">
        <v>134.43409262009664</v>
      </c>
      <c r="Q272">
        <v>112.65878402383532</v>
      </c>
      <c r="R272">
        <v>140.89726210414665</v>
      </c>
      <c r="S272">
        <v>143.08232767262962</v>
      </c>
      <c r="T272">
        <v>145.14550730865449</v>
      </c>
      <c r="U272">
        <v>150.21279796684394</v>
      </c>
      <c r="V272">
        <v>133.01026502205059</v>
      </c>
      <c r="W272">
        <v>138.45432295539649</v>
      </c>
      <c r="X272">
        <v>141.20996684624697</v>
      </c>
      <c r="Y272">
        <v>122.38129602820845</v>
      </c>
      <c r="Z272">
        <v>142.73576926399255</v>
      </c>
      <c r="AA272">
        <v>124.02766333735781</v>
      </c>
      <c r="AB272">
        <v>155.9940237760311</v>
      </c>
      <c r="AC272">
        <v>106.28894688608125</v>
      </c>
      <c r="AD272">
        <v>146.59500766839483</v>
      </c>
      <c r="AE272">
        <v>178.64990969002247</v>
      </c>
      <c r="AF272">
        <v>140.14549424729194</v>
      </c>
      <c r="AG272">
        <v>125.10028500884073</v>
      </c>
      <c r="AH272">
        <v>142.80455889576115</v>
      </c>
      <c r="AI272">
        <v>141.11370592701132</v>
      </c>
      <c r="AJ272">
        <v>139.89664512820309</v>
      </c>
      <c r="AK272">
        <v>119.22569502104307</v>
      </c>
      <c r="AL272">
        <v>113.76934981427621</v>
      </c>
      <c r="AM272">
        <v>154.42036147334147</v>
      </c>
      <c r="AN272">
        <v>124.8712196732522</v>
      </c>
      <c r="AO272">
        <v>141.73066393169574</v>
      </c>
      <c r="AP272">
        <v>128.626334576722</v>
      </c>
      <c r="AQ272">
        <v>112.31149347196333</v>
      </c>
      <c r="AR272">
        <v>135.45088041183772</v>
      </c>
      <c r="AS272">
        <v>126.35486019036034</v>
      </c>
      <c r="AT272">
        <v>157.35326360783074</v>
      </c>
      <c r="AU272">
        <v>119.96328158176038</v>
      </c>
      <c r="AV272">
        <v>126.6386771069956</v>
      </c>
      <c r="AW272">
        <v>143.74370767228538</v>
      </c>
      <c r="AX272">
        <v>156.27752236952074</v>
      </c>
      <c r="AY272">
        <v>152.39092409075238</v>
      </c>
      <c r="AZ272">
        <v>129.784537425905</v>
      </c>
      <c r="BA272">
        <v>106.13258655695245</v>
      </c>
      <c r="BB272">
        <v>142.71829332329798</v>
      </c>
      <c r="BC272">
        <v>130.36194377974607</v>
      </c>
      <c r="BD272">
        <v>129.23334498310578</v>
      </c>
      <c r="BE272">
        <v>150.68856374028837</v>
      </c>
      <c r="BF272">
        <v>132.76537902612472</v>
      </c>
      <c r="BG272">
        <v>166.69152774312533</v>
      </c>
      <c r="BH272">
        <v>140.29615659211413</v>
      </c>
      <c r="BI272">
        <v>141.67288828076562</v>
      </c>
    </row>
    <row r="273" spans="1:61" x14ac:dyDescent="0.6">
      <c r="A273" s="40" t="s">
        <v>353</v>
      </c>
      <c r="B273">
        <v>116.3431197758764</v>
      </c>
      <c r="C273">
        <v>121.08075498446124</v>
      </c>
      <c r="D273">
        <v>126.62880908948136</v>
      </c>
      <c r="E273">
        <v>133.25059899699409</v>
      </c>
      <c r="F273">
        <v>119.54475030989852</v>
      </c>
      <c r="G273">
        <v>83.216121315956116</v>
      </c>
      <c r="H273">
        <v>147.86522843252169</v>
      </c>
      <c r="I273">
        <v>154.90453097783029</v>
      </c>
      <c r="J273">
        <v>119.98798345786054</v>
      </c>
      <c r="K273">
        <v>133.91818629798945</v>
      </c>
      <c r="L273">
        <v>128.36357473616954</v>
      </c>
      <c r="M273">
        <v>125.52518274361501</v>
      </c>
      <c r="N273">
        <v>112.87912730523385</v>
      </c>
      <c r="O273">
        <v>140.41519353241893</v>
      </c>
      <c r="P273">
        <v>126.13910076225875</v>
      </c>
      <c r="Q273">
        <v>139.8933663998032</v>
      </c>
      <c r="R273">
        <v>114.04075212823227</v>
      </c>
      <c r="S273">
        <v>145.31482338981004</v>
      </c>
      <c r="T273">
        <v>144.84169969847426</v>
      </c>
      <c r="U273">
        <v>136.47884134599008</v>
      </c>
      <c r="V273">
        <v>123.15163804061012</v>
      </c>
      <c r="W273">
        <v>107.4591027693823</v>
      </c>
      <c r="X273">
        <v>143.91499735694379</v>
      </c>
      <c r="Y273">
        <v>147.37259153235937</v>
      </c>
      <c r="Z273">
        <v>128.93299117905553</v>
      </c>
      <c r="AA273">
        <v>151.01353983965237</v>
      </c>
      <c r="AB273">
        <v>129.59920969052473</v>
      </c>
      <c r="AC273">
        <v>147.36695721268188</v>
      </c>
      <c r="AD273">
        <v>139.94590563498787</v>
      </c>
      <c r="AE273">
        <v>143.81233814248117</v>
      </c>
      <c r="AF273">
        <v>139.34620074479608</v>
      </c>
      <c r="AG273">
        <v>133.79187567380723</v>
      </c>
      <c r="AH273">
        <v>147.68808160198387</v>
      </c>
      <c r="AI273">
        <v>135.38298208487686</v>
      </c>
      <c r="AJ273">
        <v>123.72353740403196</v>
      </c>
      <c r="AK273">
        <v>103.74083377001807</v>
      </c>
      <c r="AL273">
        <v>130.92238350992557</v>
      </c>
      <c r="AM273">
        <v>159.22684997832403</v>
      </c>
      <c r="AN273">
        <v>140.59975729224971</v>
      </c>
      <c r="AO273">
        <v>158.41862751159351</v>
      </c>
      <c r="AP273">
        <v>122.19526798190782</v>
      </c>
      <c r="AQ273">
        <v>160.8788197748363</v>
      </c>
      <c r="AR273">
        <v>136.2558559824829</v>
      </c>
      <c r="AS273">
        <v>146.93512003333308</v>
      </c>
      <c r="AT273">
        <v>144.87179715189268</v>
      </c>
      <c r="AU273">
        <v>155.57001734606456</v>
      </c>
      <c r="AV273">
        <v>130.9059102871397</v>
      </c>
      <c r="AW273">
        <v>114.87450411124155</v>
      </c>
      <c r="AX273">
        <v>130.67073314715526</v>
      </c>
      <c r="AY273">
        <v>132.53946508967783</v>
      </c>
      <c r="AZ273">
        <v>140.3413107303204</v>
      </c>
      <c r="BA273">
        <v>138.21548509923741</v>
      </c>
      <c r="BB273">
        <v>130.34395852201851</v>
      </c>
      <c r="BC273">
        <v>135.76624315220397</v>
      </c>
      <c r="BD273">
        <v>120.31712959043216</v>
      </c>
      <c r="BE273">
        <v>141.73520003652084</v>
      </c>
      <c r="BF273">
        <v>155.41372068156488</v>
      </c>
      <c r="BG273">
        <v>134.2694558891817</v>
      </c>
      <c r="BH273">
        <v>162.49972123233601</v>
      </c>
      <c r="BI273">
        <v>127.12402440712322</v>
      </c>
    </row>
    <row r="274" spans="1:61" x14ac:dyDescent="0.6">
      <c r="A274" s="40" t="s">
        <v>354</v>
      </c>
      <c r="B274">
        <v>142.41693680133903</v>
      </c>
      <c r="C274">
        <v>132.84155375487171</v>
      </c>
      <c r="D274">
        <v>148.68742528534494</v>
      </c>
      <c r="E274">
        <v>144.53784433982219</v>
      </c>
      <c r="F274">
        <v>115.37191585858818</v>
      </c>
      <c r="G274">
        <v>143.15656063018832</v>
      </c>
      <c r="H274">
        <v>140.08620656142011</v>
      </c>
      <c r="I274">
        <v>147.54814674716908</v>
      </c>
      <c r="J274">
        <v>132.99574948661029</v>
      </c>
      <c r="K274">
        <v>138.74323304236168</v>
      </c>
      <c r="L274">
        <v>167.24171746801585</v>
      </c>
      <c r="M274">
        <v>141.99915358886938</v>
      </c>
      <c r="N274">
        <v>120.7176437722519</v>
      </c>
      <c r="O274">
        <v>151.38610524928663</v>
      </c>
      <c r="P274">
        <v>118.83272509777453</v>
      </c>
      <c r="Q274">
        <v>145.39800122776069</v>
      </c>
      <c r="R274">
        <v>127.54672571219271</v>
      </c>
      <c r="S274">
        <v>130.97060946648708</v>
      </c>
      <c r="T274">
        <v>161.90955012035556</v>
      </c>
      <c r="U274">
        <v>133.24615838911268</v>
      </c>
      <c r="V274">
        <v>147.16934220388066</v>
      </c>
      <c r="W274">
        <v>128.58788114073104</v>
      </c>
      <c r="X274">
        <v>137.03052718966501</v>
      </c>
      <c r="Y274">
        <v>125.59098013781477</v>
      </c>
      <c r="Z274">
        <v>137.37864538171561</v>
      </c>
      <c r="AA274">
        <v>116.83893990749493</v>
      </c>
      <c r="AB274">
        <v>126.65978193155024</v>
      </c>
      <c r="AC274">
        <v>156.18673660838977</v>
      </c>
      <c r="AD274">
        <v>150.47254965367028</v>
      </c>
      <c r="AE274">
        <v>133.53291979484493</v>
      </c>
      <c r="AF274">
        <v>137.62725575844524</v>
      </c>
      <c r="AG274">
        <v>149.54406470252434</v>
      </c>
      <c r="AH274">
        <v>120.83504134835675</v>
      </c>
      <c r="AI274">
        <v>144.28893155610422</v>
      </c>
      <c r="AJ274">
        <v>142.73809302295558</v>
      </c>
      <c r="AK274">
        <v>142.51286348127178</v>
      </c>
      <c r="AL274">
        <v>147.05118065222632</v>
      </c>
      <c r="AM274">
        <v>136.97696932041436</v>
      </c>
      <c r="AN274">
        <v>138.93659843716887</v>
      </c>
      <c r="AO274">
        <v>144.58989017413114</v>
      </c>
      <c r="AP274">
        <v>136.21187963991542</v>
      </c>
      <c r="AQ274">
        <v>135.28805812285282</v>
      </c>
      <c r="AR274">
        <v>128.77570771280443</v>
      </c>
      <c r="AS274">
        <v>125.87231413391419</v>
      </c>
      <c r="AT274">
        <v>143.35299784335075</v>
      </c>
      <c r="AU274">
        <v>135.08286702318583</v>
      </c>
      <c r="AV274">
        <v>129.81388681993121</v>
      </c>
      <c r="AW274">
        <v>149.31375790666789</v>
      </c>
      <c r="AX274">
        <v>147.43752945406595</v>
      </c>
      <c r="AY274">
        <v>147.13451765174977</v>
      </c>
      <c r="AZ274">
        <v>143.76414401823422</v>
      </c>
      <c r="BA274">
        <v>120.57570348161971</v>
      </c>
      <c r="BB274">
        <v>112.87435245804954</v>
      </c>
      <c r="BC274">
        <v>142.77890205022413</v>
      </c>
      <c r="BD274">
        <v>162.10493686713744</v>
      </c>
      <c r="BE274">
        <v>123.05346718250075</v>
      </c>
      <c r="BF274">
        <v>109.6464920968283</v>
      </c>
      <c r="BG274">
        <v>127.43612433524686</v>
      </c>
      <c r="BH274">
        <v>117.37098521308508</v>
      </c>
      <c r="BI274">
        <v>144.93458639236633</v>
      </c>
    </row>
    <row r="275" spans="1:61" x14ac:dyDescent="0.6">
      <c r="A275" s="40" t="s">
        <v>355</v>
      </c>
      <c r="B275">
        <v>108.3235411036294</v>
      </c>
      <c r="C275">
        <v>122.63203917001374</v>
      </c>
      <c r="D275">
        <v>118.06225575611461</v>
      </c>
      <c r="E275">
        <v>131.41995441884501</v>
      </c>
      <c r="F275">
        <v>144.40199993742863</v>
      </c>
      <c r="G275">
        <v>148.3182022687397</v>
      </c>
      <c r="H275">
        <v>157.35326360783074</v>
      </c>
      <c r="I275">
        <v>123.72016317868838</v>
      </c>
      <c r="J275">
        <v>132.8258763399499</v>
      </c>
      <c r="K275">
        <v>144.23624907550402</v>
      </c>
      <c r="L275">
        <v>115.16831637464929</v>
      </c>
      <c r="M275">
        <v>119.06872987793759</v>
      </c>
      <c r="N275">
        <v>162.19635927455965</v>
      </c>
      <c r="O275">
        <v>149.52327820111532</v>
      </c>
      <c r="P275">
        <v>126.98480577938608</v>
      </c>
      <c r="Q275">
        <v>142.24994447914651</v>
      </c>
      <c r="R275">
        <v>118.25560523476452</v>
      </c>
      <c r="S275">
        <v>121.66382749029435</v>
      </c>
      <c r="T275">
        <v>124.44794538652059</v>
      </c>
      <c r="U275">
        <v>102.34352249000221</v>
      </c>
      <c r="V275">
        <v>138.95173470274312</v>
      </c>
      <c r="W275">
        <v>141.52932454209076</v>
      </c>
      <c r="X275">
        <v>136.35880168777658</v>
      </c>
      <c r="Y275">
        <v>138.51356289279647</v>
      </c>
      <c r="Z275">
        <v>136.32448645267868</v>
      </c>
      <c r="AA275">
        <v>148.99218786496203</v>
      </c>
      <c r="AB275">
        <v>134.17333821536158</v>
      </c>
      <c r="AC275">
        <v>130.7430084173684</v>
      </c>
      <c r="AD275">
        <v>129.68528426910052</v>
      </c>
      <c r="AE275">
        <v>156.01557425298961</v>
      </c>
      <c r="AF275">
        <v>120.90367181855254</v>
      </c>
      <c r="AG275">
        <v>155.77329850685783</v>
      </c>
      <c r="AH275">
        <v>117.87883795960806</v>
      </c>
      <c r="AI275">
        <v>117.02146639919374</v>
      </c>
      <c r="AJ275">
        <v>144.97991560830269</v>
      </c>
      <c r="AK275">
        <v>162.01981725799851</v>
      </c>
      <c r="AL275">
        <v>126.95018813729985</v>
      </c>
      <c r="AM275">
        <v>131.51605617650785</v>
      </c>
      <c r="AN275">
        <v>148.0865903479862</v>
      </c>
      <c r="AO275">
        <v>161.23508703941479</v>
      </c>
      <c r="AP275">
        <v>116.68366187706124</v>
      </c>
      <c r="AQ275">
        <v>114.02840119018219</v>
      </c>
      <c r="AR275">
        <v>170.38675014674664</v>
      </c>
      <c r="AS275">
        <v>138.18860270958976</v>
      </c>
      <c r="AT275">
        <v>132.15692024942837</v>
      </c>
      <c r="AU275">
        <v>131.05041307909414</v>
      </c>
      <c r="AV275">
        <v>108.57196048647165</v>
      </c>
      <c r="AW275">
        <v>144.61346200306434</v>
      </c>
      <c r="AX275">
        <v>130.13335592887597</v>
      </c>
      <c r="AY275">
        <v>131.2479166747944</v>
      </c>
      <c r="AZ275">
        <v>145.70258872964769</v>
      </c>
      <c r="BA275">
        <v>140.08292783302022</v>
      </c>
      <c r="BB275">
        <v>111.04240275500342</v>
      </c>
      <c r="BC275">
        <v>152.90698957443237</v>
      </c>
      <c r="BD275">
        <v>145.92455545908888</v>
      </c>
      <c r="BE275">
        <v>146.50850335357245</v>
      </c>
      <c r="BF275">
        <v>115.6672560730949</v>
      </c>
      <c r="BG275">
        <v>103.34993294719607</v>
      </c>
      <c r="BH275">
        <v>125.91633822495351</v>
      </c>
      <c r="BI275">
        <v>157.57456185866613</v>
      </c>
    </row>
    <row r="276" spans="1:61" x14ac:dyDescent="0.6">
      <c r="A276" s="40" t="s">
        <v>356</v>
      </c>
      <c r="B276">
        <v>157.94757292070426</v>
      </c>
      <c r="C276">
        <v>138.18215666589094</v>
      </c>
      <c r="D276">
        <v>126.54550392227247</v>
      </c>
      <c r="E276">
        <v>123.11140199500369</v>
      </c>
      <c r="F276">
        <v>129.69633008225355</v>
      </c>
      <c r="G276">
        <v>140.92062702303519</v>
      </c>
      <c r="H276">
        <v>131.45818502863403</v>
      </c>
      <c r="I276">
        <v>117.51588590897154</v>
      </c>
      <c r="J276">
        <v>145.96133769856533</v>
      </c>
      <c r="K276">
        <v>140.18065303872572</v>
      </c>
      <c r="L276">
        <v>150.1111573864473</v>
      </c>
      <c r="M276">
        <v>136.7670511220349</v>
      </c>
      <c r="N276">
        <v>142.24879851582227</v>
      </c>
      <c r="O276">
        <v>132.58113358943956</v>
      </c>
      <c r="P276">
        <v>122.3720328246709</v>
      </c>
      <c r="Q276">
        <v>152.49918579257792</v>
      </c>
      <c r="R276">
        <v>131.74085598194506</v>
      </c>
      <c r="S276">
        <v>127.20217273937305</v>
      </c>
      <c r="T276">
        <v>125.06953499297379</v>
      </c>
      <c r="U276">
        <v>159.37544322269969</v>
      </c>
      <c r="V276">
        <v>158.72752829210367</v>
      </c>
      <c r="W276">
        <v>137.26936504582409</v>
      </c>
      <c r="X276">
        <v>151.29382336937124</v>
      </c>
      <c r="Y276">
        <v>119.50973476388026</v>
      </c>
      <c r="Z276">
        <v>148.26777988247341</v>
      </c>
      <c r="AA276">
        <v>167.99041350651532</v>
      </c>
      <c r="AB276">
        <v>127.45638560346561</v>
      </c>
      <c r="AC276">
        <v>141.13048155678553</v>
      </c>
      <c r="AD276">
        <v>134.54945292806951</v>
      </c>
      <c r="AE276">
        <v>140.73940565623343</v>
      </c>
      <c r="AF276">
        <v>140.42401108355261</v>
      </c>
      <c r="AG276">
        <v>135.7329147188575</v>
      </c>
      <c r="AH276">
        <v>143.2972594605526</v>
      </c>
      <c r="AI276">
        <v>119.31406152626732</v>
      </c>
      <c r="AJ276">
        <v>142.68572886550101</v>
      </c>
      <c r="AK276">
        <v>155.51080924097914</v>
      </c>
      <c r="AL276">
        <v>140.29505837726174</v>
      </c>
      <c r="AM276">
        <v>126.1362040216336</v>
      </c>
      <c r="AN276">
        <v>150.4317724587163</v>
      </c>
      <c r="AO276">
        <v>133.33046627423028</v>
      </c>
      <c r="AP276">
        <v>132.5507337290328</v>
      </c>
      <c r="AQ276">
        <v>128.35321331777959</v>
      </c>
      <c r="AR276">
        <v>112.87435245804954</v>
      </c>
      <c r="AS276">
        <v>112.1112045487389</v>
      </c>
      <c r="AT276">
        <v>139.40162080444861</v>
      </c>
      <c r="AU276">
        <v>137.82030283010681</v>
      </c>
      <c r="AV276">
        <v>126.78039457142586</v>
      </c>
      <c r="AW276">
        <v>126.93357166909846</v>
      </c>
      <c r="AX276">
        <v>146.93650473901653</v>
      </c>
      <c r="AY276">
        <v>129.38653799693566</v>
      </c>
      <c r="AZ276">
        <v>145.91276158654364</v>
      </c>
      <c r="BA276">
        <v>144.03503701515729</v>
      </c>
      <c r="BB276">
        <v>126.6386771069956</v>
      </c>
      <c r="BC276">
        <v>120.52228885778459</v>
      </c>
      <c r="BD276">
        <v>130.85169985544053</v>
      </c>
      <c r="BE276">
        <v>133.37256451023859</v>
      </c>
      <c r="BF276">
        <v>139.56698967859847</v>
      </c>
      <c r="BG276">
        <v>168.29549440927804</v>
      </c>
      <c r="BH276">
        <v>125.71592197247082</v>
      </c>
      <c r="BI276">
        <v>148.20421075029299</v>
      </c>
    </row>
    <row r="277" spans="1:61" x14ac:dyDescent="0.6">
      <c r="A277" s="40" t="s">
        <v>357</v>
      </c>
      <c r="B277">
        <v>153.1775005835807</v>
      </c>
      <c r="C277">
        <v>161.53284650982823</v>
      </c>
      <c r="D277">
        <v>145.30460521683563</v>
      </c>
      <c r="E277">
        <v>144.84547182774986</v>
      </c>
      <c r="F277">
        <v>134.59403408461367</v>
      </c>
      <c r="G277">
        <v>122.26252966257744</v>
      </c>
      <c r="H277">
        <v>118.34187080722768</v>
      </c>
      <c r="I277">
        <v>132.38934389420319</v>
      </c>
      <c r="J277">
        <v>138.63643562700599</v>
      </c>
      <c r="K277">
        <v>133.45004436388263</v>
      </c>
      <c r="L277">
        <v>157.5871674552327</v>
      </c>
      <c r="M277">
        <v>153.6371910381713</v>
      </c>
      <c r="N277">
        <v>135.87695594225079</v>
      </c>
      <c r="O277">
        <v>142.99768554820912</v>
      </c>
      <c r="P277">
        <v>150.87809334119083</v>
      </c>
      <c r="Q277">
        <v>141.77831690659514</v>
      </c>
      <c r="R277">
        <v>161.93571628292557</v>
      </c>
      <c r="S277">
        <v>132.43680587521521</v>
      </c>
      <c r="T277">
        <v>151.81412255088799</v>
      </c>
      <c r="U277">
        <v>115.873529471457</v>
      </c>
      <c r="V277">
        <v>139.60076376434881</v>
      </c>
      <c r="W277">
        <v>147.78870354831452</v>
      </c>
      <c r="X277">
        <v>108.93281160434708</v>
      </c>
      <c r="Y277">
        <v>115.38248418702278</v>
      </c>
      <c r="Z277">
        <v>118.58882590360008</v>
      </c>
      <c r="AA277">
        <v>143.9174166128505</v>
      </c>
      <c r="AB277">
        <v>154.61718067427864</v>
      </c>
      <c r="AC277">
        <v>139.81354687103885</v>
      </c>
      <c r="AD277">
        <v>128.92920313362265</v>
      </c>
      <c r="AE277">
        <v>134.25525867688702</v>
      </c>
      <c r="AF277">
        <v>126.70195974834496</v>
      </c>
      <c r="AG277">
        <v>144.38353719498264</v>
      </c>
      <c r="AH277">
        <v>131.674135450623</v>
      </c>
      <c r="AI277">
        <v>135.88984802964842</v>
      </c>
      <c r="AJ277">
        <v>142.68455106986221</v>
      </c>
      <c r="AK277">
        <v>145.8433353084838</v>
      </c>
      <c r="AL277">
        <v>128.50564235605998</v>
      </c>
      <c r="AM277">
        <v>145.10116489446955</v>
      </c>
      <c r="AN277">
        <v>140.94290964322863</v>
      </c>
      <c r="AO277">
        <v>138.96472228708444</v>
      </c>
      <c r="AP277">
        <v>133.5218739816919</v>
      </c>
      <c r="AQ277">
        <v>143.62487764202524</v>
      </c>
      <c r="AR277">
        <v>129.83098077285103</v>
      </c>
      <c r="AS277">
        <v>148.64499281003373</v>
      </c>
      <c r="AT277">
        <v>136.8548764779116</v>
      </c>
      <c r="AU277">
        <v>140.39313373842742</v>
      </c>
      <c r="AV277">
        <v>109.48567524366081</v>
      </c>
      <c r="AW277">
        <v>119.39934029697906</v>
      </c>
      <c r="AX277">
        <v>140.87609361496288</v>
      </c>
      <c r="AY277">
        <v>150.59042471449357</v>
      </c>
      <c r="AZ277">
        <v>138.08115273178555</v>
      </c>
      <c r="BA277">
        <v>114.86705534963403</v>
      </c>
      <c r="BB277">
        <v>158.11978574248496</v>
      </c>
      <c r="BC277">
        <v>137.78060793384793</v>
      </c>
      <c r="BD277">
        <v>150.72660335619003</v>
      </c>
      <c r="BE277">
        <v>159.46419171569869</v>
      </c>
      <c r="BF277">
        <v>119.2208883415442</v>
      </c>
      <c r="BG277">
        <v>146.93925823422614</v>
      </c>
      <c r="BH277">
        <v>123.10614966310095</v>
      </c>
      <c r="BI277">
        <v>113.83696165040601</v>
      </c>
    </row>
    <row r="278" spans="1:61" x14ac:dyDescent="0.6">
      <c r="A278" s="40" t="s">
        <v>358</v>
      </c>
      <c r="B278">
        <v>164.36076567089185</v>
      </c>
      <c r="C278">
        <v>132.38708379986929</v>
      </c>
      <c r="D278">
        <v>130.54354713432258</v>
      </c>
      <c r="E278">
        <v>139.41683665080927</v>
      </c>
      <c r="F278">
        <v>135.78667949815281</v>
      </c>
      <c r="G278">
        <v>139.01014699996449</v>
      </c>
      <c r="H278">
        <v>132.28292846662225</v>
      </c>
      <c r="I278">
        <v>153.34146883588983</v>
      </c>
      <c r="J278">
        <v>134.00260559620801</v>
      </c>
      <c r="K278">
        <v>133.72034846298629</v>
      </c>
      <c r="L278">
        <v>144.53906988393283</v>
      </c>
      <c r="M278">
        <v>127.37788711575558</v>
      </c>
      <c r="N278">
        <v>114.73526956734713</v>
      </c>
      <c r="O278">
        <v>141.45377054347773</v>
      </c>
      <c r="P278">
        <v>137.94799815997249</v>
      </c>
      <c r="Q278">
        <v>143.49578169031884</v>
      </c>
      <c r="R278">
        <v>118.55317371129058</v>
      </c>
      <c r="S278">
        <v>133.56936779501848</v>
      </c>
      <c r="T278">
        <v>149.49612523679389</v>
      </c>
      <c r="U278">
        <v>114.6092136016814</v>
      </c>
      <c r="V278">
        <v>159.17413566540927</v>
      </c>
      <c r="W278">
        <v>151.61316514905775</v>
      </c>
      <c r="X278">
        <v>143.63445916870842</v>
      </c>
      <c r="Y278">
        <v>124.89770415896783</v>
      </c>
      <c r="Z278">
        <v>121.9932919460116</v>
      </c>
      <c r="AA278">
        <v>153.05080797162373</v>
      </c>
      <c r="AB278">
        <v>132.41422084803344</v>
      </c>
      <c r="AC278">
        <v>108.39293554937467</v>
      </c>
      <c r="AD278">
        <v>136.2258221936936</v>
      </c>
      <c r="AE278">
        <v>155.8022659131093</v>
      </c>
      <c r="AF278">
        <v>142.31550313098705</v>
      </c>
      <c r="AG278">
        <v>136.47027845337288</v>
      </c>
      <c r="AH278">
        <v>152.34005605208222</v>
      </c>
      <c r="AI278">
        <v>135.0201414473413</v>
      </c>
      <c r="AJ278">
        <v>155.13009475881699</v>
      </c>
      <c r="AK278">
        <v>132.94551809423137</v>
      </c>
      <c r="AL278">
        <v>136.33199887891533</v>
      </c>
      <c r="AM278">
        <v>143.72206169838319</v>
      </c>
      <c r="AN278">
        <v>145.58208750287304</v>
      </c>
      <c r="AO278">
        <v>147.04010300675873</v>
      </c>
      <c r="AP278">
        <v>127.04832716309465</v>
      </c>
      <c r="AQ278">
        <v>130.88235437436379</v>
      </c>
      <c r="AR278">
        <v>128.33635810721898</v>
      </c>
      <c r="AS278">
        <v>102.63383319880813</v>
      </c>
      <c r="AT278">
        <v>115.40011928929016</v>
      </c>
      <c r="AU278">
        <v>149.79079697269481</v>
      </c>
      <c r="AV278">
        <v>116.75397945992881</v>
      </c>
      <c r="AW278">
        <v>131.4744035929034</v>
      </c>
      <c r="AX278">
        <v>114.3910349176731</v>
      </c>
      <c r="AY278">
        <v>162.26155185478274</v>
      </c>
      <c r="AZ278">
        <v>150.26471647189464</v>
      </c>
      <c r="BA278">
        <v>152.84179699420929</v>
      </c>
      <c r="BB278">
        <v>114.94147930108011</v>
      </c>
      <c r="BC278">
        <v>133.40800979250344</v>
      </c>
      <c r="BD278">
        <v>141.92958406539401</v>
      </c>
      <c r="BE278">
        <v>146.03638238014537</v>
      </c>
      <c r="BF278">
        <v>142.46659521205584</v>
      </c>
      <c r="BG278">
        <v>145.13917267805664</v>
      </c>
      <c r="BH278">
        <v>126.45326979082893</v>
      </c>
      <c r="BI278">
        <v>146.09979235075298</v>
      </c>
    </row>
    <row r="279" spans="1:61" x14ac:dyDescent="0.6">
      <c r="A279" s="40" t="s">
        <v>359</v>
      </c>
      <c r="B279">
        <v>119.29499396984465</v>
      </c>
      <c r="C279">
        <v>146.16603539735661</v>
      </c>
      <c r="D279">
        <v>148.19389708037488</v>
      </c>
      <c r="E279">
        <v>151.36073489458067</v>
      </c>
      <c r="F279">
        <v>130.36315340769943</v>
      </c>
      <c r="G279">
        <v>147.93774244509405</v>
      </c>
      <c r="H279">
        <v>148.55742211267352</v>
      </c>
      <c r="I279">
        <v>157.68877620331477</v>
      </c>
      <c r="J279">
        <v>130.3906883597956</v>
      </c>
      <c r="K279">
        <v>131.22577730001649</v>
      </c>
      <c r="L279">
        <v>137.87930402514758</v>
      </c>
      <c r="M279">
        <v>129.51410599754308</v>
      </c>
      <c r="N279">
        <v>128.65705276027438</v>
      </c>
      <c r="O279">
        <v>121.82865521509666</v>
      </c>
      <c r="P279">
        <v>140.59752903023036</v>
      </c>
      <c r="Q279">
        <v>124.50387476320611</v>
      </c>
      <c r="R279">
        <v>141.56656835012836</v>
      </c>
      <c r="S279">
        <v>154.05919203232042</v>
      </c>
      <c r="T279">
        <v>130.79148903244641</v>
      </c>
      <c r="U279">
        <v>155.07817625376629</v>
      </c>
      <c r="V279">
        <v>130.50658981711604</v>
      </c>
      <c r="W279">
        <v>143.81595111018396</v>
      </c>
      <c r="X279">
        <v>118.6799936525058</v>
      </c>
      <c r="Y279">
        <v>145.16963620309252</v>
      </c>
      <c r="Z279">
        <v>144.3392743615841</v>
      </c>
      <c r="AA279">
        <v>136.31484126136638</v>
      </c>
      <c r="AB279">
        <v>141.70685336040333</v>
      </c>
      <c r="AC279">
        <v>127.29362697910983</v>
      </c>
      <c r="AD279">
        <v>116.92616044939496</v>
      </c>
      <c r="AE279">
        <v>136.06487801126787</v>
      </c>
      <c r="AF279">
        <v>133.55058672942687</v>
      </c>
      <c r="AG279">
        <v>131.53108102898113</v>
      </c>
      <c r="AH279">
        <v>137.51257984523545</v>
      </c>
      <c r="AI279">
        <v>154.86821030691499</v>
      </c>
      <c r="AJ279">
        <v>156.38868081197143</v>
      </c>
      <c r="AK279">
        <v>132.65762664133217</v>
      </c>
      <c r="AL279">
        <v>152.3341989062028</v>
      </c>
      <c r="AM279">
        <v>115.31875589326955</v>
      </c>
      <c r="AN279">
        <v>126.76642018533312</v>
      </c>
      <c r="AO279">
        <v>146.84166035777889</v>
      </c>
      <c r="AP279">
        <v>138.91280378203373</v>
      </c>
      <c r="AQ279">
        <v>113.18968336610124</v>
      </c>
      <c r="AR279">
        <v>134.91515847391565</v>
      </c>
      <c r="AS279">
        <v>142.94724724578555</v>
      </c>
      <c r="AT279">
        <v>125.9952823650674</v>
      </c>
      <c r="AU279">
        <v>105.79490936407819</v>
      </c>
      <c r="AV279">
        <v>133.89513970224652</v>
      </c>
      <c r="AW279">
        <v>155.86580321297515</v>
      </c>
      <c r="AX279">
        <v>141.29632791565382</v>
      </c>
      <c r="AY279">
        <v>136.47884134599008</v>
      </c>
      <c r="AZ279">
        <v>139.8310387278907</v>
      </c>
      <c r="BA279">
        <v>145.41853307065321</v>
      </c>
      <c r="BB279">
        <v>97.304849082604051</v>
      </c>
      <c r="BC279">
        <v>137.32185653253691</v>
      </c>
      <c r="BD279">
        <v>113.82429238921031</v>
      </c>
      <c r="BE279">
        <v>138.7864135770651</v>
      </c>
      <c r="BF279">
        <v>128.63017037062673</v>
      </c>
      <c r="BG279">
        <v>121.44335687963758</v>
      </c>
      <c r="BH279">
        <v>149.04327872983413</v>
      </c>
      <c r="BI279">
        <v>138.09942448034417</v>
      </c>
    </row>
    <row r="280" spans="1:61" x14ac:dyDescent="0.6">
      <c r="A280" s="40" t="s">
        <v>360</v>
      </c>
      <c r="B280">
        <v>124.26436842844123</v>
      </c>
      <c r="C280">
        <v>117.54685875104042</v>
      </c>
      <c r="D280">
        <v>130.18524260161212</v>
      </c>
      <c r="E280">
        <v>151.94221578468569</v>
      </c>
      <c r="F280">
        <v>155.45955921453424</v>
      </c>
      <c r="G280">
        <v>113.36959960800596</v>
      </c>
      <c r="H280">
        <v>128.72474417719059</v>
      </c>
      <c r="I280">
        <v>140.54000803781673</v>
      </c>
      <c r="J280">
        <v>124.29027993249474</v>
      </c>
      <c r="K280">
        <v>136.38024075163412</v>
      </c>
      <c r="L280">
        <v>151.51932348572882</v>
      </c>
      <c r="M280">
        <v>125.77216967230197</v>
      </c>
      <c r="N280">
        <v>134.21922449680278</v>
      </c>
      <c r="O280">
        <v>131.60268782058847</v>
      </c>
      <c r="P280">
        <v>116.47891642979812</v>
      </c>
      <c r="Q280">
        <v>131.05509242933476</v>
      </c>
      <c r="R280">
        <v>155.39083324739477</v>
      </c>
      <c r="S280">
        <v>142.93553295402671</v>
      </c>
      <c r="T280">
        <v>149.50411514774896</v>
      </c>
      <c r="U280">
        <v>118.36787780822488</v>
      </c>
      <c r="V280">
        <v>139.15743511944311</v>
      </c>
      <c r="W280">
        <v>129.43119873426622</v>
      </c>
      <c r="X280">
        <v>109.29098880779929</v>
      </c>
      <c r="Y280">
        <v>136.41562236926984</v>
      </c>
      <c r="Z280">
        <v>131.82581642951118</v>
      </c>
      <c r="AA280">
        <v>155.0560209628311</v>
      </c>
      <c r="AB280">
        <v>138.02315425465349</v>
      </c>
      <c r="AC280">
        <v>118.44032815616811</v>
      </c>
      <c r="AD280">
        <v>151.12890014762525</v>
      </c>
      <c r="AE280">
        <v>134.34037828602595</v>
      </c>
      <c r="AF280">
        <v>125.47867573203985</v>
      </c>
      <c r="AG280">
        <v>144.78790308686439</v>
      </c>
      <c r="AH280">
        <v>154.39947947498877</v>
      </c>
      <c r="AI280">
        <v>109.37413481343538</v>
      </c>
      <c r="AJ280">
        <v>147.52255356626119</v>
      </c>
      <c r="AK280">
        <v>116.26003743486945</v>
      </c>
      <c r="AL280">
        <v>121.09708496183157</v>
      </c>
      <c r="AM280">
        <v>153.74182385613676</v>
      </c>
      <c r="AN280">
        <v>107.46890712226741</v>
      </c>
      <c r="AO280">
        <v>130.30316541090724</v>
      </c>
      <c r="AP280">
        <v>119.97225829446688</v>
      </c>
      <c r="AQ280">
        <v>147.9566508399439</v>
      </c>
      <c r="AR280">
        <v>144.01681301507051</v>
      </c>
      <c r="AS280">
        <v>133.72916601411998</v>
      </c>
      <c r="AT280">
        <v>149.19906607730081</v>
      </c>
      <c r="AU280">
        <v>150.89735189150088</v>
      </c>
      <c r="AV280">
        <v>156.3830783246085</v>
      </c>
      <c r="AW280">
        <v>115.09573869744781</v>
      </c>
      <c r="AX280">
        <v>131.47324171342188</v>
      </c>
      <c r="AY280">
        <v>131.09023530461127</v>
      </c>
      <c r="AZ280">
        <v>130.71577587226056</v>
      </c>
      <c r="BA280">
        <v>134.11210875830147</v>
      </c>
      <c r="BB280">
        <v>141.56882844446227</v>
      </c>
      <c r="BC280">
        <v>111.11969161476009</v>
      </c>
      <c r="BD280">
        <v>146.97236384137068</v>
      </c>
      <c r="BE280">
        <v>120.39314515760634</v>
      </c>
      <c r="BF280">
        <v>148.69958522950765</v>
      </c>
      <c r="BG280">
        <v>152.4282315634191</v>
      </c>
      <c r="BH280">
        <v>147.9203301690286</v>
      </c>
      <c r="BI280">
        <v>151.89685473643476</v>
      </c>
    </row>
    <row r="281" spans="1:61" x14ac:dyDescent="0.6">
      <c r="A281" s="40" t="s">
        <v>361</v>
      </c>
      <c r="B281">
        <v>120.73238213389413</v>
      </c>
      <c r="C281">
        <v>135.36897586646955</v>
      </c>
      <c r="D281">
        <v>148.06609033740824</v>
      </c>
      <c r="E281">
        <v>123.80725639133016</v>
      </c>
      <c r="F281">
        <v>129.28075921564596</v>
      </c>
      <c r="G281">
        <v>129.98075181286549</v>
      </c>
      <c r="H281">
        <v>102.95164702739567</v>
      </c>
      <c r="I281">
        <v>139.32232650887454</v>
      </c>
      <c r="J281">
        <v>143.77499883749988</v>
      </c>
      <c r="K281">
        <v>122.23642716463655</v>
      </c>
      <c r="L281">
        <v>124.84470335522201</v>
      </c>
      <c r="M281">
        <v>141.00647877540905</v>
      </c>
      <c r="N281">
        <v>142.30284978594864</v>
      </c>
      <c r="O281">
        <v>126.64291080483235</v>
      </c>
      <c r="P281">
        <v>125.56858610452036</v>
      </c>
      <c r="Q281">
        <v>127.53730334708234</v>
      </c>
      <c r="R281">
        <v>128.00447439559503</v>
      </c>
      <c r="S281">
        <v>121.08893588930368</v>
      </c>
      <c r="T281">
        <v>132.86727426503785</v>
      </c>
      <c r="U281">
        <v>152.43803591630422</v>
      </c>
      <c r="V281">
        <v>144.23992570783594</v>
      </c>
      <c r="W281">
        <v>149.00609858642565</v>
      </c>
      <c r="X281">
        <v>153.19004251551814</v>
      </c>
      <c r="Y281">
        <v>132.09433791899937</v>
      </c>
      <c r="Z281">
        <v>142.57888370167348</v>
      </c>
      <c r="AA281">
        <v>135.10339886607835</v>
      </c>
      <c r="AB281">
        <v>148.8843399832258</v>
      </c>
      <c r="AC281">
        <v>151.8347498907242</v>
      </c>
      <c r="AD281">
        <v>155.12016307667363</v>
      </c>
      <c r="AE281">
        <v>157.84322659356985</v>
      </c>
      <c r="AF281">
        <v>135.62856839172309</v>
      </c>
      <c r="AG281">
        <v>121.5284764887765</v>
      </c>
      <c r="AH281">
        <v>136.49278389976826</v>
      </c>
      <c r="AI281">
        <v>131.61422703461722</v>
      </c>
      <c r="AJ281">
        <v>133.63443304598331</v>
      </c>
      <c r="AK281">
        <v>140.13341388391564</v>
      </c>
      <c r="AL281">
        <v>140.94959442928666</v>
      </c>
      <c r="AM281">
        <v>136.09171265244368</v>
      </c>
      <c r="AN281">
        <v>142.14553448738297</v>
      </c>
      <c r="AO281">
        <v>144.72796283854404</v>
      </c>
      <c r="AP281">
        <v>146.09318714548135</v>
      </c>
      <c r="AQ281">
        <v>140.32698618876748</v>
      </c>
      <c r="AR281">
        <v>147.06505954137538</v>
      </c>
      <c r="AS281">
        <v>151.84789663663832</v>
      </c>
      <c r="AT281">
        <v>158.70613697671797</v>
      </c>
      <c r="AU281">
        <v>141.29183955930057</v>
      </c>
      <c r="AV281">
        <v>127.62325059639988</v>
      </c>
      <c r="AW281">
        <v>134.17115770181408</v>
      </c>
      <c r="AX281">
        <v>165.45325070666149</v>
      </c>
      <c r="AY281">
        <v>152.16558313596761</v>
      </c>
      <c r="AZ281">
        <v>148.05876890505897</v>
      </c>
      <c r="BA281">
        <v>115.85678567399736</v>
      </c>
      <c r="BB281">
        <v>128.54680153878871</v>
      </c>
      <c r="BC281">
        <v>132.50002485193545</v>
      </c>
      <c r="BD281">
        <v>148.52584445662796</v>
      </c>
      <c r="BE281">
        <v>124.13258264615433</v>
      </c>
      <c r="BF281">
        <v>121.3956084077945</v>
      </c>
      <c r="BG281">
        <v>130.23464635381242</v>
      </c>
      <c r="BH281">
        <v>115.08115949737839</v>
      </c>
      <c r="BI281">
        <v>125.36710346949985</v>
      </c>
    </row>
    <row r="282" spans="1:61" x14ac:dyDescent="0.6">
      <c r="A282" s="40" t="s">
        <v>362</v>
      </c>
      <c r="B282">
        <v>133.31938862876268</v>
      </c>
      <c r="C282">
        <v>123.41813817812363</v>
      </c>
      <c r="D282">
        <v>141.4278749555815</v>
      </c>
      <c r="E282">
        <v>91.919330775737762</v>
      </c>
      <c r="F282">
        <v>161.81628143868875</v>
      </c>
      <c r="G282">
        <v>128.66856014198856</v>
      </c>
      <c r="H282">
        <v>150.36740751867183</v>
      </c>
      <c r="I282">
        <v>155.76801434264053</v>
      </c>
      <c r="J282">
        <v>127.42394847492687</v>
      </c>
      <c r="K282">
        <v>140.32698618876748</v>
      </c>
      <c r="L282">
        <v>145.02658178145066</v>
      </c>
      <c r="M282">
        <v>142.16730779054342</v>
      </c>
      <c r="N282">
        <v>120.21211478469195</v>
      </c>
      <c r="O282">
        <v>108.93281160434708</v>
      </c>
      <c r="P282">
        <v>140.4991035136045</v>
      </c>
      <c r="Q282">
        <v>144.04597141520935</v>
      </c>
      <c r="R282">
        <v>129.43739011944854</v>
      </c>
      <c r="S282">
        <v>129.0263871899806</v>
      </c>
      <c r="T282">
        <v>117.97096067795064</v>
      </c>
      <c r="U282">
        <v>132.83034878014587</v>
      </c>
      <c r="V282">
        <v>149.91156877414323</v>
      </c>
      <c r="W282">
        <v>144.94591869635042</v>
      </c>
      <c r="X282">
        <v>131.21527263621101</v>
      </c>
      <c r="Y282">
        <v>127.71686943352688</v>
      </c>
      <c r="Z282">
        <v>138.55018597070011</v>
      </c>
      <c r="AA282">
        <v>153.60685484239366</v>
      </c>
      <c r="AB282">
        <v>149.86741735384567</v>
      </c>
      <c r="AC282">
        <v>154.9971311808913</v>
      </c>
      <c r="AD282">
        <v>125.59247625659918</v>
      </c>
      <c r="AE282">
        <v>135.14013335708296</v>
      </c>
      <c r="AF282">
        <v>131.70061993633863</v>
      </c>
      <c r="AG282">
        <v>159.92232238687575</v>
      </c>
      <c r="AH282">
        <v>123.39582372561563</v>
      </c>
      <c r="AI282">
        <v>123.22482053178828</v>
      </c>
      <c r="AJ282">
        <v>145.86297584656859</v>
      </c>
      <c r="AK282">
        <v>130.03171534847934</v>
      </c>
      <c r="AL282">
        <v>126.98895989643643</v>
      </c>
      <c r="AM282">
        <v>134.28909642726649</v>
      </c>
      <c r="AN282">
        <v>145.70129952090792</v>
      </c>
      <c r="AO282">
        <v>132.38708379986929</v>
      </c>
      <c r="AP282">
        <v>146.33657702262281</v>
      </c>
      <c r="AQ282">
        <v>128.43083641683916</v>
      </c>
      <c r="AR282">
        <v>143.13650627201423</v>
      </c>
      <c r="AS282">
        <v>129.42623289319454</v>
      </c>
      <c r="AT282">
        <v>128.85700744419592</v>
      </c>
      <c r="AU282">
        <v>127.86578100104816</v>
      </c>
      <c r="AV282">
        <v>135.97039970164769</v>
      </c>
      <c r="AW282">
        <v>114.34354110434651</v>
      </c>
      <c r="AX282">
        <v>123.96336206194246</v>
      </c>
      <c r="AY282">
        <v>117.56933236512123</v>
      </c>
      <c r="AZ282">
        <v>132.79563564111595</v>
      </c>
      <c r="BA282">
        <v>132.86281774099916</v>
      </c>
      <c r="BB282">
        <v>129.77108827300253</v>
      </c>
      <c r="BC282">
        <v>133.40800979250344</v>
      </c>
      <c r="BD282">
        <v>123.79054442618508</v>
      </c>
      <c r="BE282">
        <v>129.80287283909274</v>
      </c>
      <c r="BF282">
        <v>121.74359927058686</v>
      </c>
      <c r="BG282">
        <v>144.24726305634249</v>
      </c>
      <c r="BH282">
        <v>119.01996277202852</v>
      </c>
      <c r="BI282">
        <v>131.36540974784293</v>
      </c>
    </row>
    <row r="283" spans="1:61" x14ac:dyDescent="0.6">
      <c r="A283" s="40" t="s">
        <v>363</v>
      </c>
      <c r="B283">
        <v>143.66922005621018</v>
      </c>
      <c r="C283">
        <v>143.75332103128312</v>
      </c>
      <c r="D283">
        <v>133.82264160583145</v>
      </c>
      <c r="E283">
        <v>123.27686636609724</v>
      </c>
      <c r="F283">
        <v>127.61790276755346</v>
      </c>
      <c r="G283">
        <v>113.64106558659114</v>
      </c>
      <c r="H283">
        <v>143.16009401710471</v>
      </c>
      <c r="I283">
        <v>144.20567413736717</v>
      </c>
      <c r="J283">
        <v>142.5429609346902</v>
      </c>
      <c r="K283">
        <v>107.00733856111765</v>
      </c>
      <c r="L283">
        <v>144.00345935911173</v>
      </c>
      <c r="M283">
        <v>136.51742211123928</v>
      </c>
      <c r="N283">
        <v>149.71134351554792</v>
      </c>
      <c r="O283">
        <v>141.91249011247419</v>
      </c>
      <c r="P283">
        <v>131.57383182743797</v>
      </c>
      <c r="Q283">
        <v>132.23190126637928</v>
      </c>
      <c r="R283">
        <v>132.29992692259839</v>
      </c>
      <c r="S283">
        <v>122.742210810713</v>
      </c>
      <c r="T283">
        <v>115.21154465782456</v>
      </c>
      <c r="U283">
        <v>122.26997842418496</v>
      </c>
      <c r="V283">
        <v>125.36258328083204</v>
      </c>
      <c r="W283">
        <v>133.68842065148056</v>
      </c>
      <c r="X283">
        <v>125.74406173854368</v>
      </c>
      <c r="Y283">
        <v>135.21466872163001</v>
      </c>
      <c r="Z283">
        <v>140.263130565756</v>
      </c>
      <c r="AA283">
        <v>142.46428736925009</v>
      </c>
      <c r="AB283">
        <v>130.28274498111568</v>
      </c>
      <c r="AC283">
        <v>132.38822976319352</v>
      </c>
      <c r="AD283">
        <v>150.80650246574078</v>
      </c>
      <c r="AE283">
        <v>145.1543885244173</v>
      </c>
      <c r="AF283">
        <v>124.26599187648389</v>
      </c>
      <c r="AG283">
        <v>119.4464521225309</v>
      </c>
      <c r="AH283">
        <v>107.71210600552149</v>
      </c>
      <c r="AI283">
        <v>155.02409315132536</v>
      </c>
      <c r="AJ283">
        <v>152.43412054161308</v>
      </c>
      <c r="AK283">
        <v>125.04951246711425</v>
      </c>
      <c r="AL283">
        <v>151.57811777072493</v>
      </c>
      <c r="AM283">
        <v>136.25155862001702</v>
      </c>
      <c r="AN283">
        <v>144.41431904316414</v>
      </c>
      <c r="AO283">
        <v>139.81572738458635</v>
      </c>
      <c r="AP283">
        <v>125.7114972807467</v>
      </c>
      <c r="AQ283">
        <v>130.04263383237412</v>
      </c>
      <c r="AR283">
        <v>124.74761479580775</v>
      </c>
      <c r="AS283">
        <v>114.26383298868313</v>
      </c>
      <c r="AT283">
        <v>130.45408241424593</v>
      </c>
      <c r="AU283">
        <v>131.97915268875659</v>
      </c>
      <c r="AV283">
        <v>104.53180312225595</v>
      </c>
      <c r="AW283">
        <v>131.56227669725195</v>
      </c>
      <c r="AX283">
        <v>123.47632764914306</v>
      </c>
      <c r="AY283">
        <v>140.61968432116555</v>
      </c>
      <c r="AZ283">
        <v>160.34601049369667</v>
      </c>
      <c r="BA283">
        <v>135.75979710850515</v>
      </c>
      <c r="BB283">
        <v>122.56659193127416</v>
      </c>
      <c r="BC283">
        <v>124.15056790388189</v>
      </c>
      <c r="BD283">
        <v>114.49302565352991</v>
      </c>
      <c r="BE283">
        <v>132.98347812934662</v>
      </c>
      <c r="BF283">
        <v>137.56938461057143</v>
      </c>
      <c r="BG283">
        <v>127.33173025964061</v>
      </c>
      <c r="BH283">
        <v>144.60104740038514</v>
      </c>
      <c r="BI283">
        <v>154.34625584504101</v>
      </c>
    </row>
    <row r="284" spans="1:61" x14ac:dyDescent="0.6">
      <c r="A284" s="40" t="s">
        <v>364</v>
      </c>
      <c r="B284">
        <v>139.96670805255417</v>
      </c>
      <c r="C284">
        <v>132.7148929752293</v>
      </c>
      <c r="D284">
        <v>109.35910996096209</v>
      </c>
      <c r="E284">
        <v>139.20946503759478</v>
      </c>
      <c r="F284">
        <v>130.78203483502148</v>
      </c>
      <c r="G284">
        <v>177.53857992403209</v>
      </c>
      <c r="H284">
        <v>127.80873749335296</v>
      </c>
      <c r="I284">
        <v>143.58177668810822</v>
      </c>
      <c r="J284">
        <v>130.39547912313719</v>
      </c>
      <c r="K284">
        <v>142.18451315656421</v>
      </c>
      <c r="L284">
        <v>137.55544205679325</v>
      </c>
      <c r="M284">
        <v>122.9084709896706</v>
      </c>
      <c r="N284">
        <v>139.12167151403264</v>
      </c>
      <c r="O284">
        <v>140.1927493182593</v>
      </c>
      <c r="P284">
        <v>141.33002242061775</v>
      </c>
      <c r="Q284">
        <v>122.25135652016615</v>
      </c>
      <c r="R284">
        <v>128.47985818126472</v>
      </c>
      <c r="S284">
        <v>141.83399162476417</v>
      </c>
      <c r="T284">
        <v>130.17198444259702</v>
      </c>
      <c r="U284">
        <v>137.33363448892487</v>
      </c>
      <c r="V284">
        <v>120.5137259651674</v>
      </c>
      <c r="W284">
        <v>137.68730741986656</v>
      </c>
      <c r="X284">
        <v>142.0379730964778</v>
      </c>
      <c r="Y284">
        <v>147.83775714505464</v>
      </c>
      <c r="Z284">
        <v>160.42813786526676</v>
      </c>
      <c r="AA284">
        <v>151.84414042352</v>
      </c>
      <c r="AB284">
        <v>148.7208492156351</v>
      </c>
      <c r="AC284">
        <v>148.12033260142198</v>
      </c>
      <c r="AD284">
        <v>139.03071067517158</v>
      </c>
      <c r="AE284">
        <v>165.73783159884624</v>
      </c>
      <c r="AF284">
        <v>124.64836163900327</v>
      </c>
      <c r="AG284">
        <v>140.03575234283926</v>
      </c>
      <c r="AH284">
        <v>136.00476268521743</v>
      </c>
      <c r="AI284">
        <v>142.00372152600903</v>
      </c>
      <c r="AJ284">
        <v>170.16978109069169</v>
      </c>
      <c r="AK284">
        <v>153.19211161596468</v>
      </c>
      <c r="AL284">
        <v>132.92877429677173</v>
      </c>
      <c r="AM284">
        <v>155.87910912046209</v>
      </c>
      <c r="AN284">
        <v>110.34145518834703</v>
      </c>
      <c r="AO284">
        <v>138.03066668089014</v>
      </c>
      <c r="AP284">
        <v>123.29243236791808</v>
      </c>
      <c r="AQ284">
        <v>128.19976564543322</v>
      </c>
      <c r="AR284">
        <v>125.32317487540422</v>
      </c>
      <c r="AS284">
        <v>133.76107790946844</v>
      </c>
      <c r="AT284">
        <v>106.68035702593625</v>
      </c>
      <c r="AU284">
        <v>123.94021996925585</v>
      </c>
      <c r="AV284">
        <v>128.86716195254121</v>
      </c>
      <c r="AW284">
        <v>120.99869127752027</v>
      </c>
      <c r="AX284">
        <v>151.28121777280467</v>
      </c>
      <c r="AY284">
        <v>124.72877006558701</v>
      </c>
      <c r="AZ284">
        <v>130.60542915383121</v>
      </c>
      <c r="BA284">
        <v>154.84163032425568</v>
      </c>
      <c r="BB284">
        <v>130.67666987382108</v>
      </c>
      <c r="BC284">
        <v>151.95924607297638</v>
      </c>
      <c r="BD284">
        <v>137.813856786408</v>
      </c>
      <c r="BE284">
        <v>122.3609551792033</v>
      </c>
      <c r="BF284">
        <v>144.17147031537024</v>
      </c>
      <c r="BG284">
        <v>134.19083007221343</v>
      </c>
      <c r="BH284">
        <v>145.93112883204594</v>
      </c>
      <c r="BI284">
        <v>107.55752828600816</v>
      </c>
    </row>
    <row r="285" spans="1:61" x14ac:dyDescent="0.6">
      <c r="A285" s="40" t="s">
        <v>365</v>
      </c>
      <c r="B285">
        <v>151.84038421040168</v>
      </c>
      <c r="C285">
        <v>143.94768914399901</v>
      </c>
      <c r="D285">
        <v>137.46328750613611</v>
      </c>
      <c r="E285">
        <v>135.26755811227486</v>
      </c>
      <c r="F285">
        <v>146.59772933128988</v>
      </c>
      <c r="G285">
        <v>171.17313564568758</v>
      </c>
      <c r="H285">
        <v>151.6279671753291</v>
      </c>
      <c r="I285">
        <v>167.92853148700669</v>
      </c>
      <c r="J285">
        <v>141.18644276578561</v>
      </c>
      <c r="K285">
        <v>140.78492586605716</v>
      </c>
      <c r="L285">
        <v>138.22299752547406</v>
      </c>
      <c r="M285">
        <v>158.39449861715548</v>
      </c>
      <c r="N285">
        <v>114.36735167563893</v>
      </c>
      <c r="O285">
        <v>140.22682581099798</v>
      </c>
      <c r="P285">
        <v>127.86843899931409</v>
      </c>
      <c r="Q285">
        <v>118.64968928904273</v>
      </c>
      <c r="R285">
        <v>138.47800619743066</v>
      </c>
      <c r="S285">
        <v>133.96752638556063</v>
      </c>
      <c r="T285">
        <v>132.42100113103515</v>
      </c>
      <c r="U285">
        <v>141.77718685942818</v>
      </c>
      <c r="V285">
        <v>132.52482222497929</v>
      </c>
      <c r="W285">
        <v>129.04274899966549</v>
      </c>
      <c r="X285">
        <v>137.56723592933849</v>
      </c>
      <c r="Y285">
        <v>131.52068777827662</v>
      </c>
      <c r="Z285">
        <v>138.47479113365989</v>
      </c>
      <c r="AA285">
        <v>140.4383674574201</v>
      </c>
      <c r="AB285">
        <v>155.36546289268881</v>
      </c>
      <c r="AC285">
        <v>155.08804427128052</v>
      </c>
      <c r="AD285">
        <v>141.43799763161223</v>
      </c>
      <c r="AE285">
        <v>133.13278760079993</v>
      </c>
      <c r="AF285">
        <v>139.53649432124803</v>
      </c>
      <c r="AG285">
        <v>126.76922142901458</v>
      </c>
      <c r="AH285">
        <v>125.45009031356312</v>
      </c>
      <c r="AI285">
        <v>127.11441104812548</v>
      </c>
      <c r="AJ285">
        <v>131.07266386697302</v>
      </c>
      <c r="AK285">
        <v>147.23217919282615</v>
      </c>
      <c r="AL285">
        <v>150.79606146656442</v>
      </c>
      <c r="AM285">
        <v>135.72430407776847</v>
      </c>
      <c r="AN285">
        <v>147.94646449928405</v>
      </c>
      <c r="AO285">
        <v>141.09357198805083</v>
      </c>
      <c r="AP285">
        <v>119.71817275963258</v>
      </c>
      <c r="AQ285">
        <v>117.45078882569214</v>
      </c>
      <c r="AR285">
        <v>111.2253748991061</v>
      </c>
      <c r="AS285">
        <v>132.68232851743232</v>
      </c>
      <c r="AT285">
        <v>149.22411810886115</v>
      </c>
      <c r="AU285">
        <v>133.66199983039405</v>
      </c>
      <c r="AV285">
        <v>139.94810206469265</v>
      </c>
      <c r="AW285">
        <v>146.83207883109571</v>
      </c>
      <c r="AX285">
        <v>147.0719989859499</v>
      </c>
      <c r="AY285">
        <v>143.81354777043452</v>
      </c>
      <c r="AZ285">
        <v>100.4167761541903</v>
      </c>
      <c r="BA285">
        <v>140.11803887598217</v>
      </c>
      <c r="BB285">
        <v>131.3549528325093</v>
      </c>
      <c r="BC285">
        <v>144.70302222008468</v>
      </c>
      <c r="BD285">
        <v>147.28823589876993</v>
      </c>
      <c r="BE285">
        <v>135.91776496951934</v>
      </c>
      <c r="BF285">
        <v>124.20595613121986</v>
      </c>
      <c r="BG285">
        <v>146.50984031078406</v>
      </c>
      <c r="BH285">
        <v>176.87748641520739</v>
      </c>
      <c r="BI285">
        <v>142.73226770939073</v>
      </c>
    </row>
    <row r="286" spans="1:61" x14ac:dyDescent="0.6">
      <c r="A286" s="40" t="s">
        <v>366</v>
      </c>
      <c r="B286">
        <v>121.83635863522068</v>
      </c>
      <c r="C286">
        <v>149.58891643374227</v>
      </c>
      <c r="D286">
        <v>133.64987171854591</v>
      </c>
      <c r="E286">
        <v>132.11482201342005</v>
      </c>
      <c r="F286">
        <v>114.85209416178986</v>
      </c>
      <c r="G286">
        <v>137.89432887762086</v>
      </c>
      <c r="H286">
        <v>126.19111476425314</v>
      </c>
      <c r="I286">
        <v>118.90205587889068</v>
      </c>
      <c r="J286">
        <v>129.2220922599081</v>
      </c>
      <c r="K286">
        <v>140.8582993511227</v>
      </c>
      <c r="L286">
        <v>132.20691289944807</v>
      </c>
      <c r="M286">
        <v>128.21802147783455</v>
      </c>
      <c r="N286">
        <v>140.51347580362926</v>
      </c>
      <c r="O286">
        <v>132.13532202399801</v>
      </c>
      <c r="P286">
        <v>143.81595111018396</v>
      </c>
      <c r="Q286">
        <v>141.01427769247675</v>
      </c>
      <c r="R286">
        <v>133.80285782233113</v>
      </c>
      <c r="S286">
        <v>108.94070601835847</v>
      </c>
      <c r="T286">
        <v>136.63957861837116</v>
      </c>
      <c r="U286">
        <v>145.29438704386121</v>
      </c>
      <c r="V286">
        <v>161.6328636421822</v>
      </c>
      <c r="W286">
        <v>133.60907860743464</v>
      </c>
      <c r="X286">
        <v>124.94433849980123</v>
      </c>
      <c r="Y286">
        <v>124.85094248887617</v>
      </c>
      <c r="Z286">
        <v>133.28278146701632</v>
      </c>
      <c r="AA286">
        <v>147.99742803489789</v>
      </c>
      <c r="AB286">
        <v>132.2489156385127</v>
      </c>
      <c r="AC286">
        <v>142.65434220334282</v>
      </c>
      <c r="AD286">
        <v>130.0462627162342</v>
      </c>
      <c r="AE286">
        <v>132.17056039621821</v>
      </c>
      <c r="AF286">
        <v>156.51804733835161</v>
      </c>
      <c r="AG286">
        <v>130.32597326429095</v>
      </c>
      <c r="AH286">
        <v>148.66469701274764</v>
      </c>
      <c r="AI286">
        <v>128.56478679651627</v>
      </c>
      <c r="AJ286">
        <v>146.48020442592679</v>
      </c>
      <c r="AK286">
        <v>120.90367181855254</v>
      </c>
      <c r="AL286">
        <v>137.68515873863362</v>
      </c>
      <c r="AM286">
        <v>136.06272933003493</v>
      </c>
      <c r="AN286">
        <v>141.8044353206933</v>
      </c>
      <c r="AO286">
        <v>129.05659605649998</v>
      </c>
      <c r="AP286">
        <v>150.29495717072859</v>
      </c>
      <c r="AQ286">
        <v>137.50614971769392</v>
      </c>
      <c r="AR286">
        <v>140.18724232784007</v>
      </c>
      <c r="AS286">
        <v>126.26168700563721</v>
      </c>
      <c r="AT286">
        <v>136.50456185615622</v>
      </c>
      <c r="AU286">
        <v>137.51794359023916</v>
      </c>
      <c r="AV286">
        <v>139.37553422266501</v>
      </c>
      <c r="AW286">
        <v>143.4278674472007</v>
      </c>
      <c r="AX286">
        <v>170.09949534013867</v>
      </c>
      <c r="AY286">
        <v>129.10058831522474</v>
      </c>
      <c r="AZ286">
        <v>143.99133124726359</v>
      </c>
      <c r="BA286">
        <v>118.4994725966244</v>
      </c>
      <c r="BB286">
        <v>116.11774698877707</v>
      </c>
      <c r="BC286">
        <v>104.17451722361147</v>
      </c>
      <c r="BD286">
        <v>152.39483946544351</v>
      </c>
      <c r="BE286">
        <v>157.77536009892356</v>
      </c>
      <c r="BF286">
        <v>130.81865791292512</v>
      </c>
      <c r="BG286">
        <v>132.08295786654344</v>
      </c>
      <c r="BH286">
        <v>98.470166454091668</v>
      </c>
      <c r="BI286">
        <v>117.85158949834295</v>
      </c>
    </row>
    <row r="287" spans="1:61" x14ac:dyDescent="0.6">
      <c r="A287" s="40" t="s">
        <v>367</v>
      </c>
      <c r="B287">
        <v>142.5742520999047</v>
      </c>
      <c r="C287">
        <v>137.45899014367023</v>
      </c>
      <c r="D287">
        <v>143.96465576766059</v>
      </c>
      <c r="E287">
        <v>114.55516233155504</v>
      </c>
      <c r="F287">
        <v>130.14543629225227</v>
      </c>
      <c r="G287">
        <v>153.09632818144746</v>
      </c>
      <c r="H287">
        <v>137.92331220002961</v>
      </c>
      <c r="I287">
        <v>105.62581610912457</v>
      </c>
      <c r="J287">
        <v>131.85790340258973</v>
      </c>
      <c r="K287">
        <v>112.78885086113587</v>
      </c>
      <c r="L287">
        <v>160.57717676204629</v>
      </c>
      <c r="M287">
        <v>135.36034930922324</v>
      </c>
      <c r="N287">
        <v>130.98705085695838</v>
      </c>
      <c r="O287">
        <v>148.76805653813062</v>
      </c>
      <c r="P287">
        <v>151.49000592401717</v>
      </c>
      <c r="Q287">
        <v>138.74431534105679</v>
      </c>
      <c r="R287">
        <v>149.91812623094302</v>
      </c>
      <c r="S287">
        <v>141.43575345343561</v>
      </c>
      <c r="T287">
        <v>142.44233898835955</v>
      </c>
      <c r="U287">
        <v>154.22462457109941</v>
      </c>
      <c r="V287">
        <v>151.14137841493357</v>
      </c>
      <c r="W287">
        <v>139.58987711276859</v>
      </c>
      <c r="X287">
        <v>130.02808646461926</v>
      </c>
      <c r="Y287">
        <v>146.64926584856585</v>
      </c>
      <c r="Z287">
        <v>143.45525915388134</v>
      </c>
      <c r="AA287">
        <v>164.76236215140671</v>
      </c>
      <c r="AB287">
        <v>151.02414000040153</v>
      </c>
      <c r="AC287">
        <v>139.39509517996339</v>
      </c>
      <c r="AD287">
        <v>119.13904746080516</v>
      </c>
      <c r="AE287">
        <v>150.32522970187711</v>
      </c>
      <c r="AF287">
        <v>147.53535015671514</v>
      </c>
      <c r="AG287">
        <v>144.83544464866281</v>
      </c>
      <c r="AH287">
        <v>140.42401108355261</v>
      </c>
      <c r="AI287">
        <v>129.74783476721495</v>
      </c>
      <c r="AJ287">
        <v>127.30723529358511</v>
      </c>
      <c r="AK287">
        <v>130.92238350992557</v>
      </c>
      <c r="AL287">
        <v>138.85120825335616</v>
      </c>
      <c r="AM287">
        <v>128.0741234998568</v>
      </c>
      <c r="AN287">
        <v>114.78066244791262</v>
      </c>
      <c r="AO287">
        <v>129.75273694365751</v>
      </c>
      <c r="AP287">
        <v>168.83969965903088</v>
      </c>
      <c r="AQ287">
        <v>126.21995484124636</v>
      </c>
      <c r="AR287">
        <v>135.61026481084991</v>
      </c>
      <c r="AS287">
        <v>103.27251675818115</v>
      </c>
      <c r="AT287">
        <v>150.77864919049898</v>
      </c>
      <c r="AU287">
        <v>141.05893842980731</v>
      </c>
      <c r="AV287">
        <v>159.48360942758154</v>
      </c>
      <c r="AW287">
        <v>118.75537257338874</v>
      </c>
      <c r="AX287">
        <v>130.3127628537477</v>
      </c>
      <c r="AY287">
        <v>149.55526967725018</v>
      </c>
      <c r="AZ287">
        <v>149.89848569285823</v>
      </c>
      <c r="BA287">
        <v>151.81784693169175</v>
      </c>
      <c r="BB287">
        <v>134.01575234212214</v>
      </c>
      <c r="BC287">
        <v>148.34790181822609</v>
      </c>
      <c r="BD287">
        <v>152.86213784321444</v>
      </c>
      <c r="BE287">
        <v>132.53157067566644</v>
      </c>
      <c r="BF287">
        <v>112.18371856131125</v>
      </c>
      <c r="BG287">
        <v>149.27909251610981</v>
      </c>
      <c r="BH287">
        <v>152.24089839222142</v>
      </c>
      <c r="BI287">
        <v>122.45864855259424</v>
      </c>
    </row>
    <row r="288" spans="1:61" x14ac:dyDescent="0.6">
      <c r="A288" s="40" t="s">
        <v>368</v>
      </c>
      <c r="B288">
        <v>149.90829004574334</v>
      </c>
      <c r="C288">
        <v>118.99061337800231</v>
      </c>
      <c r="D288">
        <v>124.43511696375208</v>
      </c>
      <c r="E288">
        <v>128.57376350922277</v>
      </c>
      <c r="F288">
        <v>123.78720203315606</v>
      </c>
      <c r="G288">
        <v>152.80531716172118</v>
      </c>
      <c r="H288">
        <v>134.02889908803627</v>
      </c>
      <c r="I288">
        <v>154.26119990053121</v>
      </c>
      <c r="J288">
        <v>138.55987891048426</v>
      </c>
      <c r="K288">
        <v>140.82493908546166</v>
      </c>
      <c r="L288">
        <v>116.49139469710644</v>
      </c>
      <c r="M288">
        <v>114.29980350413825</v>
      </c>
      <c r="N288">
        <v>136.69850023262552</v>
      </c>
      <c r="O288">
        <v>110.75005477806553</v>
      </c>
      <c r="P288">
        <v>131.29100171255413</v>
      </c>
      <c r="Q288">
        <v>141.86354792883503</v>
      </c>
      <c r="R288">
        <v>138.04141008705483</v>
      </c>
      <c r="S288">
        <v>141.95807398692705</v>
      </c>
      <c r="T288">
        <v>117.87610038055573</v>
      </c>
      <c r="U288">
        <v>136.6417272996041</v>
      </c>
      <c r="V288">
        <v>131.03047013402102</v>
      </c>
      <c r="W288">
        <v>127.14049762990908</v>
      </c>
      <c r="X288">
        <v>152.60837063152576</v>
      </c>
      <c r="Y288">
        <v>135.31396962690633</v>
      </c>
      <c r="Z288">
        <v>130.0680678517092</v>
      </c>
      <c r="AA288">
        <v>132.665489223029</v>
      </c>
      <c r="AB288">
        <v>130.11403371393681</v>
      </c>
      <c r="AC288">
        <v>133.53182157999254</v>
      </c>
      <c r="AD288">
        <v>114.50467628065962</v>
      </c>
      <c r="AE288">
        <v>113.45376424770802</v>
      </c>
      <c r="AF288">
        <v>139.30060095418594</v>
      </c>
      <c r="AG288">
        <v>98.746216285973787</v>
      </c>
      <c r="AH288">
        <v>146.85950237009092</v>
      </c>
      <c r="AI288">
        <v>141.22453013015911</v>
      </c>
      <c r="AJ288">
        <v>122.19899236271158</v>
      </c>
      <c r="AK288">
        <v>129.21335428956081</v>
      </c>
      <c r="AL288">
        <v>116.98880644445308</v>
      </c>
      <c r="AM288">
        <v>132.98236399833695</v>
      </c>
      <c r="AN288">
        <v>159.73215613968205</v>
      </c>
      <c r="AO288">
        <v>146.63841102930019</v>
      </c>
      <c r="AP288">
        <v>135.92635969445109</v>
      </c>
      <c r="AQ288">
        <v>141.14502892454038</v>
      </c>
      <c r="AR288">
        <v>144.70302222008468</v>
      </c>
      <c r="AS288">
        <v>119.21611349435989</v>
      </c>
      <c r="AT288">
        <v>140.47479954143637</v>
      </c>
      <c r="AU288">
        <v>137.81172402133234</v>
      </c>
      <c r="AV288">
        <v>144.00831378708244</v>
      </c>
      <c r="AW288">
        <v>129.85783133018413</v>
      </c>
      <c r="AX288">
        <v>146.71999725152273</v>
      </c>
      <c r="AY288">
        <v>117.77213604119606</v>
      </c>
      <c r="AZ288">
        <v>153.69811808824306</v>
      </c>
      <c r="BA288">
        <v>121.84788193309214</v>
      </c>
      <c r="BB288">
        <v>154.86821030691499</v>
      </c>
      <c r="BC288">
        <v>117.86247614992317</v>
      </c>
      <c r="BD288">
        <v>136.46706338960212</v>
      </c>
      <c r="BE288">
        <v>151.21468823536998</v>
      </c>
      <c r="BF288">
        <v>129.16078322206158</v>
      </c>
      <c r="BG288">
        <v>129.86392721842276</v>
      </c>
      <c r="BH288">
        <v>163.23759428388439</v>
      </c>
      <c r="BI288">
        <v>115.96342392778024</v>
      </c>
    </row>
    <row r="289" spans="1:61" x14ac:dyDescent="0.6">
      <c r="A289" s="40" t="s">
        <v>369</v>
      </c>
      <c r="B289">
        <v>129.09180259640561</v>
      </c>
      <c r="C289">
        <v>127.71152160468046</v>
      </c>
      <c r="D289">
        <v>136.97268787410576</v>
      </c>
      <c r="E289">
        <v>145.90225692273816</v>
      </c>
      <c r="F289">
        <v>131.14756530313753</v>
      </c>
      <c r="G289">
        <v>132.18420054300805</v>
      </c>
      <c r="H289">
        <v>163.81108526303433</v>
      </c>
      <c r="I289">
        <v>115.03729456791189</v>
      </c>
      <c r="J289">
        <v>142.69620169699192</v>
      </c>
      <c r="K289">
        <v>114.28783455386292</v>
      </c>
      <c r="L289">
        <v>136.59565002427553</v>
      </c>
      <c r="M289">
        <v>126.45753532098024</v>
      </c>
      <c r="N289">
        <v>143.00121893512551</v>
      </c>
      <c r="O289">
        <v>137.83747636381304</v>
      </c>
      <c r="P289">
        <v>137.41292878449894</v>
      </c>
      <c r="Q289">
        <v>116.47573319834191</v>
      </c>
      <c r="R289">
        <v>144.23013727110811</v>
      </c>
      <c r="S289">
        <v>147.90871137421345</v>
      </c>
      <c r="T289">
        <v>137.3679178917082</v>
      </c>
      <c r="U289">
        <v>128.19193489605095</v>
      </c>
      <c r="V289">
        <v>108.08378011034802</v>
      </c>
      <c r="W289">
        <v>144.215462574095</v>
      </c>
      <c r="X289">
        <v>131.9151379041723</v>
      </c>
      <c r="Y289">
        <v>126.9432646088826</v>
      </c>
      <c r="Z289">
        <v>143.81835444993339</v>
      </c>
      <c r="AA289">
        <v>139.35056177189108</v>
      </c>
      <c r="AB289">
        <v>128.63785787459346</v>
      </c>
      <c r="AC289">
        <v>136.24512849247549</v>
      </c>
      <c r="AD289">
        <v>128.17756260602619</v>
      </c>
      <c r="AE289">
        <v>116.59421307314187</v>
      </c>
      <c r="AF289">
        <v>140.25652536048437</v>
      </c>
      <c r="AG289">
        <v>132.6744659357355</v>
      </c>
      <c r="AH289">
        <v>160.20944986422546</v>
      </c>
      <c r="AI289">
        <v>110.73133737710305</v>
      </c>
      <c r="AJ289">
        <v>120.34106749098282</v>
      </c>
      <c r="AK289">
        <v>127.22814790805569</v>
      </c>
      <c r="AL289">
        <v>121.74165749939857</v>
      </c>
      <c r="AM289">
        <v>151.43522251065588</v>
      </c>
      <c r="AN289">
        <v>133.04036247546901</v>
      </c>
      <c r="AO289">
        <v>142.88752982366714</v>
      </c>
      <c r="AP289">
        <v>156.97261279029772</v>
      </c>
      <c r="AQ289">
        <v>118.90453879942652</v>
      </c>
      <c r="AR289">
        <v>140.29286194755696</v>
      </c>
      <c r="AS289">
        <v>154.19728061289061</v>
      </c>
      <c r="AT289">
        <v>141.57899886896485</v>
      </c>
      <c r="AU289">
        <v>118.79535396047868</v>
      </c>
      <c r="AV289">
        <v>134.5113814798533</v>
      </c>
      <c r="AW289">
        <v>132.05674395550159</v>
      </c>
      <c r="AX289">
        <v>150.59730049443897</v>
      </c>
      <c r="AY289">
        <v>156.83726178877987</v>
      </c>
      <c r="AZ289">
        <v>144.53289441490779</v>
      </c>
      <c r="BA289">
        <v>113.31153746624477</v>
      </c>
      <c r="BB289">
        <v>165.12334059854038</v>
      </c>
      <c r="BC289">
        <v>146.40087829803815</v>
      </c>
      <c r="BD289">
        <v>158.32930603693239</v>
      </c>
      <c r="BE289">
        <v>146.52470600168454</v>
      </c>
      <c r="BF289">
        <v>111.17266058619134</v>
      </c>
      <c r="BG289">
        <v>157.71430571959354</v>
      </c>
      <c r="BH289">
        <v>146.29646830627462</v>
      </c>
      <c r="BI289">
        <v>117.17152393003926</v>
      </c>
    </row>
    <row r="290" spans="1:61" x14ac:dyDescent="0.6">
      <c r="A290" s="40" t="s">
        <v>370</v>
      </c>
      <c r="B290">
        <v>130.15509739972185</v>
      </c>
      <c r="C290">
        <v>144.86929831519956</v>
      </c>
      <c r="D290">
        <v>130.89413233075175</v>
      </c>
      <c r="E290">
        <v>121.29960214707535</v>
      </c>
      <c r="F290">
        <v>156.96077116928063</v>
      </c>
      <c r="G290">
        <v>102.43418092187494</v>
      </c>
      <c r="H290">
        <v>147.7354480860522</v>
      </c>
      <c r="I290">
        <v>143.91862624080386</v>
      </c>
      <c r="J290">
        <v>154.60301529429853</v>
      </c>
      <c r="K290">
        <v>119.74109202611726</v>
      </c>
      <c r="L290">
        <v>137.83209670265205</v>
      </c>
      <c r="M290">
        <v>162.42688889661804</v>
      </c>
      <c r="N290">
        <v>138.21010543807643</v>
      </c>
      <c r="O290">
        <v>148.15267423301702</v>
      </c>
      <c r="P290">
        <v>145.26505356599228</v>
      </c>
      <c r="Q290">
        <v>141.08239884563955</v>
      </c>
      <c r="R290">
        <v>102.50166542874649</v>
      </c>
      <c r="S290">
        <v>141.76583863928681</v>
      </c>
      <c r="T290">
        <v>149.69679614779307</v>
      </c>
      <c r="U290">
        <v>122.89958977390779</v>
      </c>
      <c r="V290">
        <v>144.77039531385526</v>
      </c>
      <c r="W290">
        <v>118.04353835515212</v>
      </c>
      <c r="X290">
        <v>117.97634033911163</v>
      </c>
      <c r="Y290">
        <v>135.55322130315471</v>
      </c>
      <c r="Z290">
        <v>135.09042719789431</v>
      </c>
      <c r="AA290">
        <v>113.60655935760587</v>
      </c>
      <c r="AB290">
        <v>135.22654217496165</v>
      </c>
      <c r="AC290">
        <v>134.86748958285898</v>
      </c>
      <c r="AD290">
        <v>157.31633812293876</v>
      </c>
      <c r="AE290">
        <v>135.44764943190967</v>
      </c>
      <c r="AF290">
        <v>130.19851667678449</v>
      </c>
      <c r="AG290">
        <v>142.45734792467556</v>
      </c>
      <c r="AH290">
        <v>142.8115620049648</v>
      </c>
      <c r="AI290">
        <v>148.30483269662363</v>
      </c>
      <c r="AJ290">
        <v>146.29247335079708</v>
      </c>
      <c r="AK290">
        <v>154.71213646861725</v>
      </c>
      <c r="AL290">
        <v>145.61181888467399</v>
      </c>
      <c r="AM290">
        <v>151.17531166225672</v>
      </c>
      <c r="AN290">
        <v>146.40355221246136</v>
      </c>
      <c r="AO290">
        <v>138.06719426185009</v>
      </c>
      <c r="AP290">
        <v>137.14618990462623</v>
      </c>
      <c r="AQ290">
        <v>145.04297542345012</v>
      </c>
      <c r="AR290">
        <v>156.00478309835307</v>
      </c>
      <c r="AS290">
        <v>140.88389253203059</v>
      </c>
      <c r="AT290">
        <v>149.31375790666789</v>
      </c>
      <c r="AU290">
        <v>133.94998678023694</v>
      </c>
      <c r="AV290">
        <v>127.31132574600633</v>
      </c>
      <c r="AW290">
        <v>138.63750200954382</v>
      </c>
      <c r="AX290">
        <v>140.87165300708148</v>
      </c>
      <c r="AY290">
        <v>161.95144144631922</v>
      </c>
      <c r="AZ290">
        <v>134.83823568577645</v>
      </c>
      <c r="BA290">
        <v>134.18207618570887</v>
      </c>
      <c r="BB290">
        <v>143.69322162138997</v>
      </c>
      <c r="BC290">
        <v>135.50582298677182</v>
      </c>
      <c r="BD290">
        <v>132.60026481049135</v>
      </c>
      <c r="BE290">
        <v>140.48143657902256</v>
      </c>
      <c r="BF290">
        <v>133.25282725901343</v>
      </c>
      <c r="BG290">
        <v>157.55565346381627</v>
      </c>
      <c r="BH290">
        <v>121.68916601268575</v>
      </c>
      <c r="BI290">
        <v>150.55445419903845</v>
      </c>
    </row>
    <row r="291" spans="1:61" x14ac:dyDescent="0.6">
      <c r="A291" s="40" t="s">
        <v>371</v>
      </c>
      <c r="B291">
        <v>106.88943166797981</v>
      </c>
      <c r="C291">
        <v>135.33230504009407</v>
      </c>
      <c r="D291">
        <v>129.51533154165372</v>
      </c>
      <c r="E291">
        <v>136.53564611132606</v>
      </c>
      <c r="F291">
        <v>144.13362169335596</v>
      </c>
      <c r="G291">
        <v>133.43234559698612</v>
      </c>
      <c r="H291">
        <v>148.91661795019172</v>
      </c>
      <c r="I291">
        <v>110.96434991969727</v>
      </c>
      <c r="J291">
        <v>139.12491841011797</v>
      </c>
      <c r="K291">
        <v>126.91135271353414</v>
      </c>
      <c r="L291">
        <v>125.28067873546388</v>
      </c>
      <c r="M291">
        <v>136.9705551090301</v>
      </c>
      <c r="N291">
        <v>105.59933162340894</v>
      </c>
      <c r="O291">
        <v>147.65086962626083</v>
      </c>
      <c r="P291">
        <v>136.90521928339149</v>
      </c>
      <c r="Q291">
        <v>108.20028638164513</v>
      </c>
      <c r="R291">
        <v>145.40955635794671</v>
      </c>
      <c r="S291">
        <v>129.79432586263283</v>
      </c>
      <c r="T291">
        <v>134.62120296509238</v>
      </c>
      <c r="U291">
        <v>120.1791046744911</v>
      </c>
      <c r="V291">
        <v>133.35927451890893</v>
      </c>
      <c r="W291">
        <v>135.08394932188094</v>
      </c>
      <c r="X291">
        <v>135.60273646845599</v>
      </c>
      <c r="Y291">
        <v>154.72404175426345</v>
      </c>
      <c r="Z291">
        <v>147.23638105834834</v>
      </c>
      <c r="AA291">
        <v>127.05937297624769</v>
      </c>
      <c r="AB291">
        <v>125.14481841691304</v>
      </c>
      <c r="AC291">
        <v>150.78733941237442</v>
      </c>
      <c r="AD291">
        <v>160.18411134183407</v>
      </c>
      <c r="AE291">
        <v>128.08855945451069</v>
      </c>
      <c r="AF291">
        <v>142.14324256073451</v>
      </c>
      <c r="AG291">
        <v>127.54403588161222</v>
      </c>
      <c r="AH291">
        <v>140.6551296034304</v>
      </c>
      <c r="AI291">
        <v>128.06756604305701</v>
      </c>
      <c r="AJ291">
        <v>156.8811903828755</v>
      </c>
      <c r="AK291">
        <v>122.68090177286649</v>
      </c>
      <c r="AL291">
        <v>160.77854798396584</v>
      </c>
      <c r="AM291">
        <v>123.4523897485924</v>
      </c>
      <c r="AN291">
        <v>152.83367975399597</v>
      </c>
      <c r="AO291">
        <v>143.16835450273356</v>
      </c>
      <c r="AP291">
        <v>127.71954334795009</v>
      </c>
      <c r="AQ291">
        <v>155.29985649237642</v>
      </c>
      <c r="AR291">
        <v>125.86938556097448</v>
      </c>
      <c r="AS291">
        <v>140.93399659515126</v>
      </c>
      <c r="AT291">
        <v>141.49096660304349</v>
      </c>
      <c r="AU291">
        <v>156.77894498850219</v>
      </c>
      <c r="AV291">
        <v>141.47743786935462</v>
      </c>
      <c r="AW291">
        <v>133.57487478543771</v>
      </c>
      <c r="AX291">
        <v>155.96184130600886</v>
      </c>
      <c r="AY291">
        <v>149.42927737621358</v>
      </c>
      <c r="AZ291">
        <v>135.82858674027375</v>
      </c>
      <c r="BA291">
        <v>110.5994242655579</v>
      </c>
      <c r="BB291">
        <v>136.71027818901348</v>
      </c>
      <c r="BC291">
        <v>164.17524694162421</v>
      </c>
      <c r="BD291">
        <v>135.4918326845218</v>
      </c>
      <c r="BE291">
        <v>120.1636660019285</v>
      </c>
      <c r="BF291">
        <v>141.74201215183712</v>
      </c>
      <c r="BG291">
        <v>143.21441586190485</v>
      </c>
      <c r="BH291">
        <v>117.73075403226539</v>
      </c>
      <c r="BI291">
        <v>150.51001628790982</v>
      </c>
    </row>
    <row r="292" spans="1:61" x14ac:dyDescent="0.6">
      <c r="A292" s="40" t="s">
        <v>372</v>
      </c>
      <c r="B292">
        <v>133.42128386767581</v>
      </c>
      <c r="C292">
        <v>135.12825990375131</v>
      </c>
      <c r="D292">
        <v>108.06569935567677</v>
      </c>
      <c r="E292">
        <v>148.04562215914484</v>
      </c>
      <c r="F292">
        <v>142.30054194314289</v>
      </c>
      <c r="G292">
        <v>127.8034214968211</v>
      </c>
      <c r="H292">
        <v>130.59829871536931</v>
      </c>
      <c r="I292">
        <v>137.06586105882889</v>
      </c>
      <c r="J292">
        <v>121.86710865108762</v>
      </c>
      <c r="K292">
        <v>127.52654402476037</v>
      </c>
      <c r="L292">
        <v>145.53946403367445</v>
      </c>
      <c r="M292">
        <v>145.6053569248179</v>
      </c>
      <c r="N292">
        <v>130.02929609257262</v>
      </c>
      <c r="O292">
        <v>140.76272282665013</v>
      </c>
      <c r="P292">
        <v>147.33598437061301</v>
      </c>
      <c r="Q292">
        <v>123.13241132261464</v>
      </c>
      <c r="R292">
        <v>144.57873294787714</v>
      </c>
      <c r="S292">
        <v>130.29716501961229</v>
      </c>
      <c r="T292">
        <v>114.14287019334733</v>
      </c>
      <c r="U292">
        <v>146.32721832214156</v>
      </c>
      <c r="V292">
        <v>142.6369140111201</v>
      </c>
      <c r="W292">
        <v>130.82456280727638</v>
      </c>
      <c r="X292">
        <v>134.63750111014815</v>
      </c>
      <c r="Y292">
        <v>128.94817519310163</v>
      </c>
      <c r="Z292">
        <v>123.50532688770909</v>
      </c>
      <c r="AA292">
        <v>163.4642403635662</v>
      </c>
      <c r="AB292">
        <v>133.81164354115026</v>
      </c>
      <c r="AC292">
        <v>132.72611386611243</v>
      </c>
      <c r="AD292">
        <v>140.72387148672715</v>
      </c>
      <c r="AE292">
        <v>109.78948285384104</v>
      </c>
      <c r="AF292">
        <v>136.01012643022113</v>
      </c>
      <c r="AG292">
        <v>137.70768010118627</v>
      </c>
      <c r="AH292">
        <v>124.08515249745687</v>
      </c>
      <c r="AI292">
        <v>133.94670805183705</v>
      </c>
      <c r="AJ292">
        <v>145.26760015115724</v>
      </c>
      <c r="AK292">
        <v>130.34995891331346</v>
      </c>
      <c r="AL292">
        <v>147.10531150313909</v>
      </c>
      <c r="AM292">
        <v>150.79953118885169</v>
      </c>
      <c r="AN292">
        <v>138.42309545481112</v>
      </c>
      <c r="AO292">
        <v>142.95779965806287</v>
      </c>
      <c r="AP292">
        <v>119.24488990672398</v>
      </c>
      <c r="AQ292">
        <v>131.08087660413003</v>
      </c>
      <c r="AR292">
        <v>139.1411688067019</v>
      </c>
      <c r="AS292">
        <v>155.86312929855194</v>
      </c>
      <c r="AT292">
        <v>153.55719643167686</v>
      </c>
      <c r="AU292">
        <v>120.99869127752027</v>
      </c>
      <c r="AV292">
        <v>146.96408743958455</v>
      </c>
      <c r="AW292">
        <v>145.4763405538979</v>
      </c>
      <c r="AX292">
        <v>147.36272351484513</v>
      </c>
      <c r="AY292">
        <v>142.69270014239009</v>
      </c>
      <c r="AZ292">
        <v>158.22056685038842</v>
      </c>
      <c r="BA292">
        <v>149.84943209611811</v>
      </c>
      <c r="BB292">
        <v>155.12016307667363</v>
      </c>
      <c r="BC292">
        <v>128.55835666897474</v>
      </c>
      <c r="BD292">
        <v>130.60899437306216</v>
      </c>
      <c r="BE292">
        <v>122.26813214994036</v>
      </c>
      <c r="BF292">
        <v>151.9213974509621</v>
      </c>
      <c r="BG292">
        <v>133.0960690259526</v>
      </c>
      <c r="BH292">
        <v>144.56880126573378</v>
      </c>
      <c r="BI292">
        <v>147.94939307222376</v>
      </c>
    </row>
    <row r="293" spans="1:61" x14ac:dyDescent="0.6">
      <c r="A293" s="40" t="s">
        <v>373</v>
      </c>
      <c r="B293">
        <v>143.05291461397428</v>
      </c>
      <c r="C293">
        <v>140.71167971024988</v>
      </c>
      <c r="D293">
        <v>144.53784433982219</v>
      </c>
      <c r="E293">
        <v>120.40829733933788</v>
      </c>
      <c r="F293">
        <v>153.74838131293654</v>
      </c>
      <c r="G293">
        <v>141.45827481598826</v>
      </c>
      <c r="H293">
        <v>141.14389887737343</v>
      </c>
      <c r="I293">
        <v>137.2286674316565</v>
      </c>
      <c r="J293">
        <v>126.49874225218082</v>
      </c>
      <c r="K293">
        <v>134.99851138959639</v>
      </c>
      <c r="L293">
        <v>137.63048673837329</v>
      </c>
      <c r="M293">
        <v>114.66288288403302</v>
      </c>
      <c r="N293">
        <v>151.67794390919153</v>
      </c>
      <c r="O293">
        <v>142.29363433088292</v>
      </c>
      <c r="P293">
        <v>160.92484930169303</v>
      </c>
      <c r="Q293">
        <v>143.99496013112366</v>
      </c>
      <c r="R293">
        <v>147.86958945961669</v>
      </c>
      <c r="S293">
        <v>128.99991862042225</v>
      </c>
      <c r="T293">
        <v>167.75892891502008</v>
      </c>
      <c r="U293">
        <v>123.58519416494528</v>
      </c>
      <c r="V293">
        <v>136.7713325683435</v>
      </c>
      <c r="W293">
        <v>123.88218965980923</v>
      </c>
      <c r="X293">
        <v>151.14494363416452</v>
      </c>
      <c r="Y293">
        <v>123.81893885077443</v>
      </c>
      <c r="Z293">
        <v>127.53461351650185</v>
      </c>
      <c r="AA293">
        <v>118.58627931843512</v>
      </c>
      <c r="AB293">
        <v>112.21968907676637</v>
      </c>
      <c r="AC293">
        <v>123.9037719690823</v>
      </c>
      <c r="AD293">
        <v>122.33131929434603</v>
      </c>
      <c r="AE293">
        <v>145.08343429525848</v>
      </c>
      <c r="AF293">
        <v>121.71253093157429</v>
      </c>
      <c r="AG293">
        <v>124.88369794056052</v>
      </c>
      <c r="AH293">
        <v>135.54352836337057</v>
      </c>
      <c r="AI293">
        <v>146.02188276086235</v>
      </c>
      <c r="AJ293">
        <v>111.40974766504951</v>
      </c>
      <c r="AK293">
        <v>120.93060195667204</v>
      </c>
      <c r="AL293">
        <v>128.39594820007915</v>
      </c>
      <c r="AM293">
        <v>116.74484358564951</v>
      </c>
      <c r="AN293">
        <v>163.45138010848314</v>
      </c>
      <c r="AO293">
        <v>148.43289409810677</v>
      </c>
      <c r="AP293">
        <v>161.65813849994447</v>
      </c>
      <c r="AQ293">
        <v>138.32301465782803</v>
      </c>
      <c r="AR293">
        <v>119.67217506509041</v>
      </c>
      <c r="AS293">
        <v>132.28066837228835</v>
      </c>
      <c r="AT293">
        <v>139.01772309083026</v>
      </c>
      <c r="AU293">
        <v>158.073119569337</v>
      </c>
      <c r="AV293">
        <v>155.92704858619254</v>
      </c>
      <c r="AW293">
        <v>130.93533926195232</v>
      </c>
      <c r="AX293">
        <v>136.13893589109648</v>
      </c>
      <c r="AY293">
        <v>157.32862539635971</v>
      </c>
      <c r="AZ293">
        <v>122.25508090096992</v>
      </c>
      <c r="BA293">
        <v>141.46842932433356</v>
      </c>
      <c r="BB293">
        <v>144.56260988055146</v>
      </c>
      <c r="BC293">
        <v>141.44813622380025</v>
      </c>
      <c r="BD293">
        <v>146.4465576694347</v>
      </c>
      <c r="BE293">
        <v>121.65211319853552</v>
      </c>
      <c r="BF293">
        <v>160.64376996411011</v>
      </c>
      <c r="BG293">
        <v>128.59302205953281</v>
      </c>
      <c r="BH293">
        <v>132.7597765387618</v>
      </c>
      <c r="BI293">
        <v>125.37617567915004</v>
      </c>
    </row>
    <row r="294" spans="1:61" x14ac:dyDescent="0.6">
      <c r="A294" s="40" t="s">
        <v>374</v>
      </c>
      <c r="B294">
        <v>147.99889232136775</v>
      </c>
      <c r="C294">
        <v>163.61920007085428</v>
      </c>
      <c r="D294">
        <v>155.33515852922574</v>
      </c>
      <c r="E294">
        <v>128.12917748789187</v>
      </c>
      <c r="F294">
        <v>128.59044364205329</v>
      </c>
      <c r="G294">
        <v>148.67682512459578</v>
      </c>
      <c r="H294">
        <v>141.09581616622745</v>
      </c>
      <c r="I294">
        <v>130.57806927946513</v>
      </c>
      <c r="J294">
        <v>127.21446001279401</v>
      </c>
      <c r="K294">
        <v>129.06792836048407</v>
      </c>
      <c r="L294">
        <v>135.63609673411702</v>
      </c>
      <c r="M294">
        <v>133.40247096976964</v>
      </c>
      <c r="N294">
        <v>138.82636313184048</v>
      </c>
      <c r="O294">
        <v>141.22679022449302</v>
      </c>
      <c r="P294">
        <v>116.17943801439833</v>
      </c>
      <c r="Q294">
        <v>139.78077550319722</v>
      </c>
      <c r="R294">
        <v>138.35421032609884</v>
      </c>
      <c r="S294">
        <v>136.23761606623884</v>
      </c>
      <c r="T294">
        <v>150.35897195531288</v>
      </c>
      <c r="U294">
        <v>153.21302544663195</v>
      </c>
      <c r="V294">
        <v>118.01132405281533</v>
      </c>
      <c r="W294">
        <v>158.23743797710631</v>
      </c>
      <c r="X294">
        <v>151.61501142330235</v>
      </c>
      <c r="Y294">
        <v>137.60904767451575</v>
      </c>
      <c r="Z294">
        <v>133.19506752424059</v>
      </c>
      <c r="AA294">
        <v>129.61522134474944</v>
      </c>
      <c r="AB294">
        <v>111.28343704086728</v>
      </c>
      <c r="AC294">
        <v>149.97068138228497</v>
      </c>
      <c r="AD294">
        <v>157.57144229183905</v>
      </c>
      <c r="AE294">
        <v>130.68023509305203</v>
      </c>
      <c r="AF294">
        <v>115.58487404300831</v>
      </c>
      <c r="AG294">
        <v>131.5299350656569</v>
      </c>
      <c r="AH294">
        <v>143.04349224886391</v>
      </c>
      <c r="AI294">
        <v>144.25830886949552</v>
      </c>
      <c r="AJ294">
        <v>141.03996637032833</v>
      </c>
      <c r="AK294">
        <v>134.35346136731096</v>
      </c>
      <c r="AL294">
        <v>115.8064269523602</v>
      </c>
      <c r="AM294">
        <v>123.79888449260034</v>
      </c>
      <c r="AN294">
        <v>137.40220129449153</v>
      </c>
      <c r="AO294">
        <v>147.478593139851</v>
      </c>
      <c r="AP294">
        <v>152.60636519570835</v>
      </c>
      <c r="AQ294">
        <v>130.27192199416459</v>
      </c>
      <c r="AR294">
        <v>123.66802184743574</v>
      </c>
      <c r="AS294">
        <v>130.71340436482569</v>
      </c>
      <c r="AT294">
        <v>127.11577983765164</v>
      </c>
      <c r="AU294">
        <v>125.93683823553147</v>
      </c>
      <c r="AV294">
        <v>115.68438185832929</v>
      </c>
      <c r="AW294">
        <v>159.31801772722974</v>
      </c>
      <c r="AX294">
        <v>128.63785787459346</v>
      </c>
      <c r="AY294">
        <v>118.59391907393001</v>
      </c>
      <c r="AZ294">
        <v>137.69052248363732</v>
      </c>
      <c r="BA294">
        <v>122.32205609080847</v>
      </c>
      <c r="BB294">
        <v>133.34044570484548</v>
      </c>
      <c r="BC294">
        <v>126.23723978805356</v>
      </c>
      <c r="BD294">
        <v>141.22679022449302</v>
      </c>
      <c r="BE294">
        <v>138.6817330106278</v>
      </c>
      <c r="BF294">
        <v>144.28648046788294</v>
      </c>
      <c r="BG294">
        <v>107.87254087091424</v>
      </c>
      <c r="BH294">
        <v>136.23976474747178</v>
      </c>
      <c r="BI294">
        <v>120.98016487044515</v>
      </c>
    </row>
    <row r="295" spans="1:61" x14ac:dyDescent="0.6">
      <c r="A295" s="40" t="s">
        <v>375</v>
      </c>
      <c r="B295">
        <v>146.11169763639919</v>
      </c>
      <c r="C295">
        <v>148.47032890003175</v>
      </c>
      <c r="D295">
        <v>144.42418706067838</v>
      </c>
      <c r="E295">
        <v>102.52382071968168</v>
      </c>
      <c r="F295">
        <v>151.72069470764836</v>
      </c>
      <c r="G295">
        <v>164.98773493850604</v>
      </c>
      <c r="H295">
        <v>128.65194367378717</v>
      </c>
      <c r="I295">
        <v>154.41106643748935</v>
      </c>
      <c r="J295">
        <v>134.86099579068832</v>
      </c>
      <c r="K295">
        <v>129.34926235658349</v>
      </c>
      <c r="L295">
        <v>144.01802264302387</v>
      </c>
      <c r="M295">
        <v>149.68387222808087</v>
      </c>
      <c r="N295">
        <v>132.20578285228112</v>
      </c>
      <c r="O295">
        <v>146.48020442592679</v>
      </c>
      <c r="P295">
        <v>140.07963318846305</v>
      </c>
      <c r="Q295">
        <v>132.04305606023991</v>
      </c>
      <c r="R295">
        <v>156.88411895581521</v>
      </c>
      <c r="S295">
        <v>153.85180450294865</v>
      </c>
      <c r="T295">
        <v>142.96131712882197</v>
      </c>
      <c r="U295">
        <v>99.571309879422188</v>
      </c>
      <c r="V295">
        <v>133.5340339258546</v>
      </c>
      <c r="W295">
        <v>121.02543042175239</v>
      </c>
      <c r="X295">
        <v>125.01245965296403</v>
      </c>
      <c r="Y295">
        <v>146.40759491641074</v>
      </c>
      <c r="Z295">
        <v>150.89209955959814</v>
      </c>
      <c r="AA295">
        <v>145.42881490825675</v>
      </c>
      <c r="AB295">
        <v>152.70444055687403</v>
      </c>
      <c r="AC295">
        <v>144.3490946306265</v>
      </c>
      <c r="AD295">
        <v>156.83433321584016</v>
      </c>
      <c r="AE295">
        <v>121.67748355324147</v>
      </c>
      <c r="AF295">
        <v>128.731110640103</v>
      </c>
      <c r="AG295">
        <v>145.23065875010798</v>
      </c>
      <c r="AH295">
        <v>141.24471181759145</v>
      </c>
      <c r="AI295">
        <v>127.68882516439771</v>
      </c>
      <c r="AJ295">
        <v>149.90176442125812</v>
      </c>
      <c r="AK295">
        <v>152.0543610288878</v>
      </c>
      <c r="AL295">
        <v>138.98851694221958</v>
      </c>
      <c r="AM295">
        <v>134.16350203016191</v>
      </c>
      <c r="AN295">
        <v>130.01474872481776</v>
      </c>
      <c r="AO295">
        <v>142.88636794418562</v>
      </c>
      <c r="AP295">
        <v>142.79989546167781</v>
      </c>
      <c r="AQ295">
        <v>141.0801705836202</v>
      </c>
      <c r="AR295">
        <v>111.01846485445276</v>
      </c>
      <c r="AS295">
        <v>117.45928805368021</v>
      </c>
      <c r="AT295">
        <v>120.19231508503435</v>
      </c>
      <c r="AU295">
        <v>144.75665967012173</v>
      </c>
      <c r="AV295">
        <v>140.74940100300591</v>
      </c>
      <c r="AW295">
        <v>116.24399394833017</v>
      </c>
      <c r="AX295">
        <v>122.56293121509952</v>
      </c>
      <c r="AY295">
        <v>126.30762103555026</v>
      </c>
      <c r="AZ295">
        <v>131.53108102898113</v>
      </c>
      <c r="BA295">
        <v>139.68362327915384</v>
      </c>
      <c r="BB295">
        <v>144.78790308686439</v>
      </c>
      <c r="BC295">
        <v>135.32474486538558</v>
      </c>
      <c r="BD295">
        <v>136.30304738882114</v>
      </c>
      <c r="BE295">
        <v>116.16651409468614</v>
      </c>
      <c r="BF295">
        <v>137.25222334443242</v>
      </c>
      <c r="BG295">
        <v>134.36762674729107</v>
      </c>
      <c r="BH295">
        <v>157.7849734579213</v>
      </c>
      <c r="BI295">
        <v>127.08553913881769</v>
      </c>
    </row>
    <row r="296" spans="1:61" x14ac:dyDescent="0.6">
      <c r="A296" s="40" t="s">
        <v>376</v>
      </c>
      <c r="B296">
        <v>137.61226273828652</v>
      </c>
      <c r="C296">
        <v>138.3154863154341</v>
      </c>
      <c r="D296">
        <v>110.28211975400336</v>
      </c>
      <c r="E296">
        <v>115.84679032722488</v>
      </c>
      <c r="F296">
        <v>134.89674347994151</v>
      </c>
      <c r="G296">
        <v>130.07774487533607</v>
      </c>
      <c r="H296">
        <v>151.60947260056855</v>
      </c>
      <c r="I296">
        <v>152.3850351125584</v>
      </c>
      <c r="J296">
        <v>122.20835106319282</v>
      </c>
      <c r="K296">
        <v>123.49679582740646</v>
      </c>
      <c r="L296">
        <v>138.34453330247197</v>
      </c>
      <c r="M296">
        <v>137.3818445293291</v>
      </c>
      <c r="N296">
        <v>142.36848801857559</v>
      </c>
      <c r="O296">
        <v>141.61403033114038</v>
      </c>
      <c r="P296">
        <v>130.15267814381514</v>
      </c>
      <c r="Q296">
        <v>135.94784650678048</v>
      </c>
      <c r="R296">
        <v>142.31550313098705</v>
      </c>
      <c r="S296">
        <v>151.10929144185502</v>
      </c>
      <c r="T296">
        <v>137.95337782113347</v>
      </c>
      <c r="U296">
        <v>148.58455916083767</v>
      </c>
      <c r="V296">
        <v>121.6462560526561</v>
      </c>
      <c r="W296">
        <v>151.37158971384633</v>
      </c>
      <c r="X296">
        <v>136.87738192430697</v>
      </c>
      <c r="Y296">
        <v>146.98202494884026</v>
      </c>
      <c r="Z296">
        <v>122.42738921969431</v>
      </c>
      <c r="AA296">
        <v>136.22905317362165</v>
      </c>
      <c r="AB296">
        <v>133.44671788701089</v>
      </c>
      <c r="AC296">
        <v>128.50820485738222</v>
      </c>
      <c r="AD296">
        <v>122.39052739943145</v>
      </c>
      <c r="AE296">
        <v>130.57450406023418</v>
      </c>
      <c r="AF296">
        <v>112.44722646125592</v>
      </c>
      <c r="AG296">
        <v>144.815406206646</v>
      </c>
      <c r="AH296">
        <v>118.85010554152541</v>
      </c>
      <c r="AI296">
        <v>141.85445980302757</v>
      </c>
      <c r="AJ296">
        <v>145.78589389685658</v>
      </c>
      <c r="AK296">
        <v>133.27280203640112</v>
      </c>
      <c r="AL296">
        <v>146.14879819902126</v>
      </c>
      <c r="AM296">
        <v>140.69835788660566</v>
      </c>
      <c r="AN296">
        <v>121.12156401172979</v>
      </c>
      <c r="AO296">
        <v>128.16580056579551</v>
      </c>
      <c r="AP296">
        <v>122.23827343888115</v>
      </c>
      <c r="AQ296">
        <v>154.42036147334147</v>
      </c>
      <c r="AR296">
        <v>124.92724454688141</v>
      </c>
      <c r="AS296">
        <v>172.99801857490093</v>
      </c>
      <c r="AT296">
        <v>166.25924491137266</v>
      </c>
      <c r="AU296">
        <v>151.91573129897006</v>
      </c>
      <c r="AV296">
        <v>126.26598436810309</v>
      </c>
      <c r="AW296">
        <v>123.65283783338964</v>
      </c>
      <c r="AX296">
        <v>142.56266513740411</v>
      </c>
      <c r="AY296">
        <v>130.86820491054095</v>
      </c>
      <c r="AZ296">
        <v>115.11394678137731</v>
      </c>
      <c r="BA296">
        <v>143.17897057964001</v>
      </c>
      <c r="BB296">
        <v>146.14348220248939</v>
      </c>
      <c r="BC296">
        <v>133.98068904763204</v>
      </c>
      <c r="BD296">
        <v>133.43786850356264</v>
      </c>
      <c r="BE296">
        <v>159.2571543417871</v>
      </c>
      <c r="BF296">
        <v>149.81031018152134</v>
      </c>
      <c r="BG296">
        <v>122.04645191133022</v>
      </c>
      <c r="BH296">
        <v>133.04817730869399</v>
      </c>
      <c r="BI296">
        <v>130.00866875273641</v>
      </c>
    </row>
    <row r="297" spans="1:61" x14ac:dyDescent="0.6">
      <c r="A297" s="40" t="s">
        <v>377</v>
      </c>
      <c r="B297">
        <v>123.50701400038088</v>
      </c>
      <c r="C297">
        <v>135.45088041183772</v>
      </c>
      <c r="D297">
        <v>131.05860990009387</v>
      </c>
      <c r="E297">
        <v>159.27988261438441</v>
      </c>
      <c r="F297">
        <v>134.51246377854841</v>
      </c>
      <c r="G297">
        <v>132.64750396530144</v>
      </c>
      <c r="H297">
        <v>149.17716544488212</v>
      </c>
      <c r="I297">
        <v>145.5510828284896</v>
      </c>
      <c r="J297">
        <v>145.23193204269046</v>
      </c>
      <c r="K297">
        <v>148.93971229440649</v>
      </c>
      <c r="L297">
        <v>154.49026523611974</v>
      </c>
      <c r="M297">
        <v>139.87585862679407</v>
      </c>
      <c r="N297">
        <v>127.10065948823467</v>
      </c>
      <c r="O297">
        <v>148.87205270980485</v>
      </c>
      <c r="P297">
        <v>156.11027538881171</v>
      </c>
      <c r="Q297">
        <v>135.38837766219513</v>
      </c>
      <c r="R297">
        <v>154.20409272820689</v>
      </c>
      <c r="S297">
        <v>151.4607838592492</v>
      </c>
      <c r="T297">
        <v>131.73511024916661</v>
      </c>
      <c r="U297">
        <v>142.39038865099428</v>
      </c>
      <c r="V297">
        <v>165.91621988965198</v>
      </c>
      <c r="W297">
        <v>153.79667093412718</v>
      </c>
      <c r="X297">
        <v>130.24425971281016</v>
      </c>
      <c r="Y297">
        <v>140.62189666702761</v>
      </c>
      <c r="Z297">
        <v>136.7627696757263</v>
      </c>
      <c r="AA297">
        <v>140.8449616113212</v>
      </c>
      <c r="AB297">
        <v>127.68214037833968</v>
      </c>
      <c r="AC297">
        <v>148.06169747799868</v>
      </c>
      <c r="AD297">
        <v>166.9608291243203</v>
      </c>
      <c r="AE297">
        <v>156.33851308422163</v>
      </c>
      <c r="AF297">
        <v>129.14450099316309</v>
      </c>
      <c r="AG297">
        <v>155.61139935499523</v>
      </c>
      <c r="AH297">
        <v>141.48420223619905</v>
      </c>
      <c r="AI297">
        <v>154.28182724036742</v>
      </c>
      <c r="AJ297">
        <v>152.50510660308646</v>
      </c>
      <c r="AK297">
        <v>113.38742570416071</v>
      </c>
      <c r="AL297">
        <v>134.80462076159893</v>
      </c>
      <c r="AM297">
        <v>127.21309122326784</v>
      </c>
      <c r="AN297">
        <v>115.65356817783322</v>
      </c>
      <c r="AO297">
        <v>152.65831553307362</v>
      </c>
      <c r="AP297">
        <v>126.44472281436902</v>
      </c>
      <c r="AQ297">
        <v>140.83272208637209</v>
      </c>
      <c r="AR297">
        <v>129.5708789305645</v>
      </c>
      <c r="AS297">
        <v>141.28061866841745</v>
      </c>
      <c r="AT297">
        <v>128.21802147783455</v>
      </c>
      <c r="AU297">
        <v>141.58690919913352</v>
      </c>
      <c r="AV297">
        <v>146.02056171980803</v>
      </c>
      <c r="AW297">
        <v>103.84779034694657</v>
      </c>
      <c r="AX297">
        <v>128.18540927156573</v>
      </c>
      <c r="AY297">
        <v>124.70515048818197</v>
      </c>
      <c r="AZ297">
        <v>125.61635049252072</v>
      </c>
      <c r="BA297">
        <v>142.71364580537193</v>
      </c>
      <c r="BB297">
        <v>141.58690919913352</v>
      </c>
      <c r="BC297">
        <v>146.40355221246136</v>
      </c>
      <c r="BD297">
        <v>149.49771685252199</v>
      </c>
      <c r="BE297">
        <v>128.89504706009757</v>
      </c>
      <c r="BF297">
        <v>139.27889131565462</v>
      </c>
      <c r="BG297">
        <v>122.15585957648</v>
      </c>
      <c r="BH297">
        <v>122.96701061615022</v>
      </c>
      <c r="BI297">
        <v>126.66964994906448</v>
      </c>
    </row>
    <row r="298" spans="1:61" x14ac:dyDescent="0.6">
      <c r="A298" s="40" t="s">
        <v>378</v>
      </c>
      <c r="B298">
        <v>114.86705534963403</v>
      </c>
      <c r="C298">
        <v>148.79552782559767</v>
      </c>
      <c r="D298">
        <v>131.28635419462807</v>
      </c>
      <c r="E298">
        <v>139.87039938484668</v>
      </c>
      <c r="F298">
        <v>127.08827671787003</v>
      </c>
      <c r="G298">
        <v>145.52014181873528</v>
      </c>
      <c r="H298">
        <v>139.97110091196373</v>
      </c>
      <c r="I298">
        <v>133.68402779207099</v>
      </c>
      <c r="J298">
        <v>125.33530298725236</v>
      </c>
      <c r="K298">
        <v>127.00140633143019</v>
      </c>
      <c r="L298">
        <v>145.38520463730674</v>
      </c>
      <c r="M298">
        <v>133.21061760990415</v>
      </c>
      <c r="N298">
        <v>146.91446086118231</v>
      </c>
      <c r="O298">
        <v>146.44520479606581</v>
      </c>
      <c r="P298">
        <v>133.24283191224094</v>
      </c>
      <c r="Q298">
        <v>135.78451490076259</v>
      </c>
      <c r="R298">
        <v>126.03169853292638</v>
      </c>
      <c r="S298">
        <v>142.02084731124341</v>
      </c>
      <c r="T298">
        <v>120.75969425978838</v>
      </c>
      <c r="U298">
        <v>139.14549800148234</v>
      </c>
      <c r="V298">
        <v>142.35696472070413</v>
      </c>
      <c r="W298">
        <v>136.76919980326784</v>
      </c>
      <c r="X298">
        <v>124.81344402232207</v>
      </c>
      <c r="Y298">
        <v>126.48168013157556</v>
      </c>
      <c r="Z298">
        <v>146.73228452494368</v>
      </c>
      <c r="AA298">
        <v>144.26442067389144</v>
      </c>
      <c r="AB298">
        <v>136.39953113425872</v>
      </c>
      <c r="AC298">
        <v>124.19780705869198</v>
      </c>
      <c r="AD298">
        <v>148.36725586547982</v>
      </c>
      <c r="AE298">
        <v>147.38105892803287</v>
      </c>
      <c r="AF298">
        <v>120.78487362060696</v>
      </c>
      <c r="AG298">
        <v>137.17617594494368</v>
      </c>
      <c r="AH298">
        <v>140.97859366785269</v>
      </c>
      <c r="AI298">
        <v>130.71459807662177</v>
      </c>
      <c r="AJ298">
        <v>125.42599325143965</v>
      </c>
      <c r="AK298">
        <v>141.28622115578037</v>
      </c>
      <c r="AL298">
        <v>132.81467136522406</v>
      </c>
      <c r="AM298">
        <v>118.85010554152541</v>
      </c>
      <c r="AN298">
        <v>131.58653292094823</v>
      </c>
      <c r="AO298">
        <v>144.22034883438027</v>
      </c>
      <c r="AP298">
        <v>161.52285116305575</v>
      </c>
      <c r="AQ298">
        <v>155.28225322242361</v>
      </c>
      <c r="AR298">
        <v>134.24761892139213</v>
      </c>
      <c r="AS298">
        <v>143.03997477810481</v>
      </c>
      <c r="AT298">
        <v>136.62993342705886</v>
      </c>
      <c r="AU298">
        <v>171.13137164898217</v>
      </c>
      <c r="AV298">
        <v>122.15398146992084</v>
      </c>
      <c r="AW298">
        <v>136.42954900689074</v>
      </c>
      <c r="AX298">
        <v>127.32354935479816</v>
      </c>
      <c r="AY298">
        <v>141.82488758279942</v>
      </c>
      <c r="AZ298">
        <v>156.46157681231853</v>
      </c>
      <c r="BA298">
        <v>148.42991777669522</v>
      </c>
      <c r="BB298">
        <v>127.35210294096032</v>
      </c>
      <c r="BC298">
        <v>133.64987171854591</v>
      </c>
      <c r="BD298">
        <v>141.20436435888405</v>
      </c>
      <c r="BE298">
        <v>142.97304733673809</v>
      </c>
      <c r="BF298">
        <v>143.52918970445171</v>
      </c>
      <c r="BG298">
        <v>112.10082721419167</v>
      </c>
      <c r="BH298">
        <v>142.53602149011567</v>
      </c>
      <c r="BI298">
        <v>138.8285277292307</v>
      </c>
    </row>
    <row r="299" spans="1:61" x14ac:dyDescent="0.6">
      <c r="A299" s="40" t="s">
        <v>379</v>
      </c>
      <c r="B299">
        <v>142.94958692090586</v>
      </c>
      <c r="C299">
        <v>128.23627731023589</v>
      </c>
      <c r="D299">
        <v>115.58137248840649</v>
      </c>
      <c r="E299">
        <v>120.29752088466194</v>
      </c>
      <c r="F299">
        <v>132.62277025688672</v>
      </c>
      <c r="G299">
        <v>139.10000962397316</v>
      </c>
      <c r="H299">
        <v>158.08973603753839</v>
      </c>
      <c r="I299">
        <v>118.95381522236858</v>
      </c>
      <c r="J299">
        <v>117.71420122869313</v>
      </c>
      <c r="K299">
        <v>123.04114807676524</v>
      </c>
      <c r="L299">
        <v>157.48358510364778</v>
      </c>
      <c r="M299">
        <v>152.7709064296796</v>
      </c>
      <c r="N299">
        <v>119.34255144780036</v>
      </c>
      <c r="O299">
        <v>130.19972630473785</v>
      </c>
      <c r="P299">
        <v>124.66415046702605</v>
      </c>
      <c r="Q299">
        <v>150.51854734821245</v>
      </c>
      <c r="R299">
        <v>126.68790578146582</v>
      </c>
      <c r="S299">
        <v>121.21292275452288</v>
      </c>
      <c r="T299">
        <v>134.03437424614094</v>
      </c>
      <c r="U299">
        <v>130.56379248638405</v>
      </c>
      <c r="V299">
        <v>142.63110461371252</v>
      </c>
      <c r="W299">
        <v>159.01421011704952</v>
      </c>
      <c r="X299">
        <v>132.95780536765233</v>
      </c>
      <c r="Y299">
        <v>123.58519416494528</v>
      </c>
      <c r="Z299">
        <v>155.8870671991026</v>
      </c>
      <c r="AA299">
        <v>140.6551296034304</v>
      </c>
      <c r="AB299">
        <v>144.54651864554035</v>
      </c>
      <c r="AC299">
        <v>139.40596591538633</v>
      </c>
      <c r="AD299">
        <v>152.66430000821128</v>
      </c>
      <c r="AE299">
        <v>140.73163857148029</v>
      </c>
      <c r="AF299">
        <v>115.79630427632947</v>
      </c>
      <c r="AG299">
        <v>134.56358647573506</v>
      </c>
      <c r="AH299">
        <v>130.85169985544053</v>
      </c>
      <c r="AI299">
        <v>134.84907458888483</v>
      </c>
      <c r="AJ299">
        <v>148.66164111054968</v>
      </c>
      <c r="AK299">
        <v>151.68723894504365</v>
      </c>
      <c r="AL299">
        <v>127.02902086431277</v>
      </c>
      <c r="AM299">
        <v>118.55317371129058</v>
      </c>
      <c r="AN299">
        <v>174.27793227881193</v>
      </c>
      <c r="AO299">
        <v>152.85809513926506</v>
      </c>
      <c r="AP299">
        <v>110.73133737710305</v>
      </c>
      <c r="AQ299">
        <v>119.60516804293729</v>
      </c>
      <c r="AR299">
        <v>171.00709829293191</v>
      </c>
      <c r="AS299">
        <v>123.02882897102972</v>
      </c>
      <c r="AT299">
        <v>124.2983653403935</v>
      </c>
      <c r="AU299">
        <v>116.18917870265432</v>
      </c>
      <c r="AV299">
        <v>135.88446836848743</v>
      </c>
      <c r="AW299">
        <v>149.61622855963651</v>
      </c>
      <c r="AX299">
        <v>135.56398062547669</v>
      </c>
      <c r="AY299">
        <v>168.1411713482812</v>
      </c>
      <c r="AZ299">
        <v>166.60074198199436</v>
      </c>
      <c r="BA299">
        <v>155.91371084639104</v>
      </c>
      <c r="BB299">
        <v>156.15388565976173</v>
      </c>
      <c r="BC299">
        <v>134.25635689173942</v>
      </c>
      <c r="BD299">
        <v>125.07876636419678</v>
      </c>
      <c r="BE299">
        <v>158.15320967277512</v>
      </c>
      <c r="BF299">
        <v>123.11840510420734</v>
      </c>
      <c r="BG299">
        <v>148.49881882156478</v>
      </c>
      <c r="BH299">
        <v>139.76985701930244</v>
      </c>
      <c r="BI299">
        <v>149.27438133355463</v>
      </c>
    </row>
    <row r="300" spans="1:61" x14ac:dyDescent="0.6">
      <c r="A300" s="40" t="s">
        <v>380</v>
      </c>
      <c r="B300">
        <v>160.0751174967736</v>
      </c>
      <c r="C300">
        <v>147.28543465508847</v>
      </c>
      <c r="D300">
        <v>152.21380909252912</v>
      </c>
      <c r="E300">
        <v>141.74880835099611</v>
      </c>
      <c r="F300">
        <v>140.24772372550797</v>
      </c>
      <c r="G300">
        <v>121.34168446692638</v>
      </c>
      <c r="H300">
        <v>114.46959707001224</v>
      </c>
      <c r="I300">
        <v>148.0047176349326</v>
      </c>
      <c r="J300">
        <v>126.92384689699975</v>
      </c>
      <c r="K300">
        <v>114.70108166150749</v>
      </c>
      <c r="L300">
        <v>128.07151325006271</v>
      </c>
      <c r="M300">
        <v>139.61492914432893</v>
      </c>
      <c r="N300">
        <v>139.22030394070316</v>
      </c>
      <c r="O300">
        <v>123.32353253924521</v>
      </c>
      <c r="P300">
        <v>120.57357071654405</v>
      </c>
      <c r="Q300">
        <v>117.25874447193928</v>
      </c>
      <c r="R300">
        <v>155.01180587790441</v>
      </c>
      <c r="S300">
        <v>129.78821405823692</v>
      </c>
      <c r="T300">
        <v>119.62369445001241</v>
      </c>
      <c r="U300">
        <v>130.58165041485336</v>
      </c>
      <c r="V300">
        <v>129.89439074345864</v>
      </c>
      <c r="W300">
        <v>134.20174855610821</v>
      </c>
      <c r="X300">
        <v>137.85463398136199</v>
      </c>
      <c r="Y300">
        <v>135.60596744838404</v>
      </c>
      <c r="Z300">
        <v>141.96151187689975</v>
      </c>
      <c r="AA300">
        <v>135.85760189499706</v>
      </c>
      <c r="AB300">
        <v>134.34255879957345</v>
      </c>
      <c r="AC300">
        <v>120.28879883047193</v>
      </c>
      <c r="AD300">
        <v>123.29071342293173</v>
      </c>
      <c r="AE300">
        <v>145.11128757050028</v>
      </c>
      <c r="AF300">
        <v>128.4011050350382</v>
      </c>
      <c r="AG300">
        <v>138.58251168613788</v>
      </c>
      <c r="AH300">
        <v>144.69804046285572</v>
      </c>
      <c r="AI300">
        <v>134.46676849099458</v>
      </c>
      <c r="AJ300">
        <v>140.33360731019638</v>
      </c>
      <c r="AK300">
        <v>146.64111677603796</v>
      </c>
      <c r="AL300">
        <v>155.61139935499523</v>
      </c>
      <c r="AM300">
        <v>126.00839727866696</v>
      </c>
      <c r="AN300">
        <v>135.7630280884332</v>
      </c>
      <c r="AO300">
        <v>128.02156834851485</v>
      </c>
      <c r="AP300">
        <v>139.39183236772078</v>
      </c>
      <c r="AQ300">
        <v>119.24966475390829</v>
      </c>
      <c r="AR300">
        <v>103.72275301534683</v>
      </c>
      <c r="AS300">
        <v>141.43236331193475</v>
      </c>
      <c r="AT300">
        <v>143.56624251860194</v>
      </c>
      <c r="AU300">
        <v>140.05440607917262</v>
      </c>
      <c r="AV300">
        <v>148.61475211119978</v>
      </c>
      <c r="AW300">
        <v>134.40577777629369</v>
      </c>
      <c r="AX300">
        <v>120.65006376843667</v>
      </c>
      <c r="AY300">
        <v>143.65842890157364</v>
      </c>
      <c r="AZ300">
        <v>131.9974244373152</v>
      </c>
      <c r="BA300">
        <v>151.01882400386967</v>
      </c>
      <c r="BB300">
        <v>139.05452124646399</v>
      </c>
      <c r="BC300">
        <v>130.42538558266824</v>
      </c>
      <c r="BD300">
        <v>141.5383490032691</v>
      </c>
      <c r="BE300">
        <v>135.60704974707915</v>
      </c>
      <c r="BF300">
        <v>140.70057023246773</v>
      </c>
      <c r="BG300">
        <v>91.919330775737762</v>
      </c>
      <c r="BH300">
        <v>138.74323304236168</v>
      </c>
      <c r="BI300">
        <v>137.77202912507346</v>
      </c>
    </row>
    <row r="301" spans="1:61" x14ac:dyDescent="0.6">
      <c r="A301" s="40" t="s">
        <v>381</v>
      </c>
      <c r="B301">
        <v>146.30181613512104</v>
      </c>
      <c r="C301">
        <v>122.33316556859063</v>
      </c>
      <c r="D301">
        <v>145.00385350885335</v>
      </c>
      <c r="E301">
        <v>125.75736764603062</v>
      </c>
      <c r="F301">
        <v>117.64760802662931</v>
      </c>
      <c r="G301">
        <v>106.40659912070259</v>
      </c>
      <c r="H301">
        <v>126.20120560796931</v>
      </c>
      <c r="I301">
        <v>123.86888375232229</v>
      </c>
      <c r="J301">
        <v>133.27057377438177</v>
      </c>
      <c r="K301">
        <v>140.40306542057078</v>
      </c>
      <c r="L301">
        <v>139.46468061959604</v>
      </c>
      <c r="M301">
        <v>156.19768692459911</v>
      </c>
      <c r="N301">
        <v>140.10817085846793</v>
      </c>
      <c r="O301">
        <v>134.28145667177159</v>
      </c>
      <c r="P301">
        <v>156.73839061975013</v>
      </c>
      <c r="Q301">
        <v>126.19977315381402</v>
      </c>
      <c r="R301">
        <v>112.03283339028712</v>
      </c>
      <c r="S301">
        <v>142.75442300032591</v>
      </c>
      <c r="T301">
        <v>133.89182914153207</v>
      </c>
      <c r="U301">
        <v>128.76679466472706</v>
      </c>
      <c r="V301">
        <v>152.23122136859456</v>
      </c>
      <c r="W301">
        <v>133.59031345800031</v>
      </c>
      <c r="X301">
        <v>154.02774170553312</v>
      </c>
      <c r="Y301">
        <v>142.02084731124341</v>
      </c>
      <c r="Z301">
        <v>142.77540049562231</v>
      </c>
      <c r="AA301">
        <v>140.60749254468828</v>
      </c>
      <c r="AB301">
        <v>147.97119820769876</v>
      </c>
      <c r="AC301">
        <v>143.72446503813262</v>
      </c>
      <c r="AD301">
        <v>146.15939835977042</v>
      </c>
      <c r="AE301">
        <v>136.16252363618696</v>
      </c>
      <c r="AF301">
        <v>135.54782572583645</v>
      </c>
      <c r="AG301">
        <v>146.04034550330834</v>
      </c>
      <c r="AH301">
        <v>133.18284391544876</v>
      </c>
      <c r="AI301">
        <v>153.5895380632719</v>
      </c>
      <c r="AJ301">
        <v>146.99722487904364</v>
      </c>
      <c r="AK301">
        <v>137.90077492131968</v>
      </c>
      <c r="AL301">
        <v>123.65452494606143</v>
      </c>
      <c r="AM301">
        <v>136.63742993713822</v>
      </c>
      <c r="AN301">
        <v>119.33070982678328</v>
      </c>
      <c r="AO301">
        <v>114.14287019334733</v>
      </c>
      <c r="AP301">
        <v>150.0283615362714</v>
      </c>
      <c r="AQ301">
        <v>125.51467807980953</v>
      </c>
      <c r="AR301">
        <v>149.52805304829963</v>
      </c>
      <c r="AS301">
        <v>142.76957518205745</v>
      </c>
      <c r="AT301">
        <v>149.08208232128527</v>
      </c>
      <c r="AU301">
        <v>145.89308921614429</v>
      </c>
      <c r="AV301">
        <v>118.03815869399114</v>
      </c>
      <c r="AW301">
        <v>131.29566514663748</v>
      </c>
      <c r="AX301">
        <v>159.27988261438441</v>
      </c>
      <c r="AY301">
        <v>144.39585630071815</v>
      </c>
      <c r="AZ301">
        <v>128.1684108155896</v>
      </c>
      <c r="BA301">
        <v>171.54289981164038</v>
      </c>
      <c r="BB301">
        <v>129.48072981572477</v>
      </c>
      <c r="BC301">
        <v>124.91635789530119</v>
      </c>
      <c r="BD301">
        <v>146.74453996605007</v>
      </c>
      <c r="BE301">
        <v>147.27839971357025</v>
      </c>
      <c r="BF301">
        <v>144.78164803705295</v>
      </c>
      <c r="BG301">
        <v>126.10870090185199</v>
      </c>
      <c r="BH301">
        <v>133.15949491271749</v>
      </c>
      <c r="BI301">
        <v>124.53255567862652</v>
      </c>
    </row>
    <row r="302" spans="1:61" x14ac:dyDescent="0.6">
      <c r="A302" s="40" t="s">
        <v>382</v>
      </c>
      <c r="B302">
        <v>122.15210336336168</v>
      </c>
      <c r="C302">
        <v>153.42216375330463</v>
      </c>
      <c r="D302">
        <v>135.07529093232006</v>
      </c>
      <c r="E302">
        <v>122.0615722607472</v>
      </c>
      <c r="F302">
        <v>127.10890405770624</v>
      </c>
      <c r="G302">
        <v>146.70229848462623</v>
      </c>
      <c r="H302">
        <v>122.98292677343125</v>
      </c>
      <c r="I302">
        <v>136.58921989673399</v>
      </c>
      <c r="J302">
        <v>126.25592535670148</v>
      </c>
      <c r="K302">
        <v>131.49870756507153</v>
      </c>
      <c r="L302">
        <v>106.03428836958483</v>
      </c>
      <c r="M302">
        <v>130.70630575867835</v>
      </c>
      <c r="N302">
        <v>141.39072664448759</v>
      </c>
      <c r="O302">
        <v>105.49237504648045</v>
      </c>
      <c r="P302">
        <v>138.78316668097978</v>
      </c>
      <c r="Q302">
        <v>143.95736616762588</v>
      </c>
      <c r="R302">
        <v>154.04569513094611</v>
      </c>
      <c r="S302">
        <v>129.52150701067876</v>
      </c>
      <c r="T302">
        <v>102.13317455537617</v>
      </c>
      <c r="U302">
        <v>146.44520479606581</v>
      </c>
      <c r="V302">
        <v>132.29314663959667</v>
      </c>
      <c r="W302">
        <v>115.32588633173145</v>
      </c>
      <c r="X302">
        <v>138.96147539099911</v>
      </c>
      <c r="Y302">
        <v>125.76476865916629</v>
      </c>
      <c r="Z302">
        <v>146.60177203523926</v>
      </c>
      <c r="AA302">
        <v>130.15871036742465</v>
      </c>
      <c r="AB302">
        <v>134.87073647894431</v>
      </c>
      <c r="AC302">
        <v>115.05193743261043</v>
      </c>
      <c r="AD302">
        <v>135.83503278397257</v>
      </c>
      <c r="AE302">
        <v>122.54287685692543</v>
      </c>
      <c r="AF302">
        <v>146.78417119767983</v>
      </c>
      <c r="AG302">
        <v>129.7368048702192</v>
      </c>
      <c r="AH302">
        <v>114.15910467377398</v>
      </c>
      <c r="AI302">
        <v>145.48792751639849</v>
      </c>
      <c r="AJ302">
        <v>125.66101122985128</v>
      </c>
      <c r="AK302">
        <v>153.46914824959822</v>
      </c>
      <c r="AL302">
        <v>117.70866240595933</v>
      </c>
      <c r="AM302">
        <v>141.774910848937</v>
      </c>
      <c r="AN302">
        <v>139.13575731322635</v>
      </c>
      <c r="AO302">
        <v>132.7002978590026</v>
      </c>
      <c r="AP302">
        <v>142.2200857680873</v>
      </c>
      <c r="AQ302">
        <v>140.974137143814</v>
      </c>
      <c r="AR302">
        <v>120.98427123902366</v>
      </c>
      <c r="AS302">
        <v>145.23320533527294</v>
      </c>
      <c r="AT302">
        <v>153.21512637939304</v>
      </c>
      <c r="AU302">
        <v>105.36988430004567</v>
      </c>
      <c r="AV302">
        <v>111.86291249515489</v>
      </c>
      <c r="AW302">
        <v>136.37487700663041</v>
      </c>
      <c r="AX302">
        <v>142.67874167245463</v>
      </c>
      <c r="AY302">
        <v>153.68503500695806</v>
      </c>
      <c r="AZ302">
        <v>139.791693987092</v>
      </c>
      <c r="BA302">
        <v>168.21782356174663</v>
      </c>
      <c r="BB302">
        <v>157.97717697324697</v>
      </c>
      <c r="BC302">
        <v>120.4104619367281</v>
      </c>
      <c r="BD302">
        <v>133.33379275110201</v>
      </c>
      <c r="BE302">
        <v>151.71139967179624</v>
      </c>
      <c r="BF302">
        <v>145.25103143142769</v>
      </c>
      <c r="BG302">
        <v>138.7453976397519</v>
      </c>
      <c r="BH302">
        <v>149.57930307474453</v>
      </c>
      <c r="BI302">
        <v>120.71554283949081</v>
      </c>
    </row>
    <row r="303" spans="1:61" x14ac:dyDescent="0.6">
      <c r="A303" s="40" t="s">
        <v>383</v>
      </c>
      <c r="B303">
        <v>131.24325324071106</v>
      </c>
      <c r="C303">
        <v>133.9006148603512</v>
      </c>
      <c r="D303">
        <v>118.3782551427721</v>
      </c>
      <c r="E303">
        <v>142.28098098584451</v>
      </c>
      <c r="F303">
        <v>152.4459303303156</v>
      </c>
      <c r="G303">
        <v>116.22463990107644</v>
      </c>
      <c r="H303">
        <v>151.8347498907242</v>
      </c>
      <c r="I303">
        <v>153.8363339980715</v>
      </c>
      <c r="J303">
        <v>132.59464640697115</v>
      </c>
      <c r="K303">
        <v>133.83691839891253</v>
      </c>
      <c r="L303">
        <v>138.11874669528333</v>
      </c>
      <c r="M303">
        <v>146.92136847344227</v>
      </c>
      <c r="N303">
        <v>102.45710018835962</v>
      </c>
      <c r="O303">
        <v>150.87634256388992</v>
      </c>
      <c r="P303">
        <v>109.38151991041377</v>
      </c>
      <c r="Q303">
        <v>146.01659859664505</v>
      </c>
      <c r="R303">
        <v>130.64582436101045</v>
      </c>
      <c r="S303">
        <v>126.82925717427861</v>
      </c>
      <c r="T303">
        <v>134.73521039969637</v>
      </c>
      <c r="U303">
        <v>148.4060276246164</v>
      </c>
      <c r="V303">
        <v>118.42227923381142</v>
      </c>
      <c r="W303">
        <v>149.35004674526863</v>
      </c>
      <c r="X303">
        <v>120.1636660019285</v>
      </c>
      <c r="Y303">
        <v>132.59240222879453</v>
      </c>
      <c r="Z303">
        <v>156.44470568560064</v>
      </c>
      <c r="AA303">
        <v>129.02008439169731</v>
      </c>
      <c r="AB303">
        <v>148.93202479043975</v>
      </c>
      <c r="AC303">
        <v>120.69236891448963</v>
      </c>
      <c r="AD303">
        <v>151.16814939148026</v>
      </c>
      <c r="AE303">
        <v>126.50440840417286</v>
      </c>
      <c r="AF303">
        <v>123.64608938270248</v>
      </c>
      <c r="AG303">
        <v>131.75694721695618</v>
      </c>
      <c r="AH303">
        <v>133.46220430804533</v>
      </c>
      <c r="AI303">
        <v>113.55448169098236</v>
      </c>
      <c r="AJ303">
        <v>137.40863142203307</v>
      </c>
      <c r="AK303">
        <v>120.50729583762586</v>
      </c>
      <c r="AL303">
        <v>122.0141739443643</v>
      </c>
      <c r="AM303">
        <v>136.37595930532552</v>
      </c>
      <c r="AN303">
        <v>154.65506112860749</v>
      </c>
      <c r="AO303">
        <v>152.94585683051264</v>
      </c>
      <c r="AP303">
        <v>126.41339981683996</v>
      </c>
      <c r="AQ303">
        <v>106.34802766190842</v>
      </c>
      <c r="AR303">
        <v>138.44463001561235</v>
      </c>
      <c r="AS303">
        <v>136.13355622993549</v>
      </c>
      <c r="AT303">
        <v>109.95055436552502</v>
      </c>
      <c r="AU303">
        <v>120.31496499304194</v>
      </c>
      <c r="AV303">
        <v>144.17513103154488</v>
      </c>
      <c r="AW303">
        <v>143.01646661380073</v>
      </c>
      <c r="AX303">
        <v>132.16487832806888</v>
      </c>
      <c r="AY303">
        <v>145.89964667294407</v>
      </c>
      <c r="AZ303">
        <v>149.78917352465214</v>
      </c>
      <c r="BA303">
        <v>142.74509613215923</v>
      </c>
      <c r="BB303">
        <v>130.75010702351574</v>
      </c>
      <c r="BC303">
        <v>157.16411599470302</v>
      </c>
      <c r="BD303">
        <v>130.76785353888408</v>
      </c>
      <c r="BE303">
        <v>109.02015947550535</v>
      </c>
      <c r="BF303">
        <v>127.90417077241</v>
      </c>
      <c r="BG303">
        <v>97.538116283714771</v>
      </c>
      <c r="BH303">
        <v>144.20199750503525</v>
      </c>
      <c r="BI303">
        <v>137.03695731720654</v>
      </c>
    </row>
    <row r="304" spans="1:61" x14ac:dyDescent="0.6">
      <c r="A304" s="40" t="s">
        <v>384</v>
      </c>
      <c r="B304">
        <v>156.55771040229592</v>
      </c>
      <c r="C304">
        <v>125.05104041821323</v>
      </c>
      <c r="D304">
        <v>124.95828105357941</v>
      </c>
      <c r="E304">
        <v>157.50542207143735</v>
      </c>
      <c r="F304">
        <v>132.39387999902829</v>
      </c>
      <c r="G304">
        <v>121.23918441403657</v>
      </c>
      <c r="H304">
        <v>112.64904333557934</v>
      </c>
      <c r="I304">
        <v>154.79591912054457</v>
      </c>
      <c r="J304">
        <v>140.40637598128524</v>
      </c>
      <c r="K304">
        <v>117.17152393003926</v>
      </c>
      <c r="L304">
        <v>127.56689148346777</v>
      </c>
      <c r="M304">
        <v>131.1194892016938</v>
      </c>
      <c r="N304">
        <v>133.19285517837852</v>
      </c>
      <c r="O304">
        <v>133.55279907528893</v>
      </c>
      <c r="P304">
        <v>162.12104401830584</v>
      </c>
      <c r="Q304">
        <v>142.29708813701291</v>
      </c>
      <c r="R304">
        <v>139.90649722956005</v>
      </c>
      <c r="S304">
        <v>115.53986315021757</v>
      </c>
      <c r="T304">
        <v>138.25955693874857</v>
      </c>
      <c r="U304">
        <v>139.31580088438932</v>
      </c>
      <c r="V304">
        <v>113.89152223756537</v>
      </c>
      <c r="W304">
        <v>141.06452500101295</v>
      </c>
      <c r="X304">
        <v>123.33044015150517</v>
      </c>
      <c r="Y304">
        <v>133.53955683243112</v>
      </c>
      <c r="Z304">
        <v>142.58004558115499</v>
      </c>
      <c r="AA304">
        <v>140.59643081537797</v>
      </c>
      <c r="AB304">
        <v>131.26306885652593</v>
      </c>
      <c r="AC304">
        <v>149.41024165210547</v>
      </c>
      <c r="AD304">
        <v>138.62456217367435</v>
      </c>
      <c r="AE304">
        <v>146.27380369830644</v>
      </c>
      <c r="AF304">
        <v>155.41623543441528</v>
      </c>
      <c r="AG304">
        <v>146.67236019278062</v>
      </c>
      <c r="AH304">
        <v>155.03389750421047</v>
      </c>
      <c r="AI304">
        <v>151.1324653668562</v>
      </c>
      <c r="AJ304">
        <v>168.52112185489386</v>
      </c>
      <c r="AK304">
        <v>148.8843399832258</v>
      </c>
      <c r="AL304">
        <v>141.79649315821007</v>
      </c>
      <c r="AM304">
        <v>147.27419784804806</v>
      </c>
      <c r="AN304">
        <v>140.90281684303773</v>
      </c>
      <c r="AO304">
        <v>135.00823616169509</v>
      </c>
      <c r="AP304">
        <v>118.74034772091545</v>
      </c>
      <c r="AQ304">
        <v>136.9705551090301</v>
      </c>
      <c r="AR304">
        <v>127.17751861174474</v>
      </c>
      <c r="AS304">
        <v>138.96580458577955</v>
      </c>
      <c r="AT304">
        <v>129.691427905811</v>
      </c>
      <c r="AU304">
        <v>139.30819296120899</v>
      </c>
      <c r="AV304">
        <v>117.40523678355385</v>
      </c>
      <c r="AW304">
        <v>143.64884737489047</v>
      </c>
      <c r="AX304">
        <v>144.61842784413602</v>
      </c>
      <c r="AY304">
        <v>150.18274826189736</v>
      </c>
      <c r="AZ304">
        <v>131.4257479000953</v>
      </c>
      <c r="BA304">
        <v>129.05911080935039</v>
      </c>
      <c r="BB304">
        <v>118.02743120398372</v>
      </c>
      <c r="BC304">
        <v>167.84322088398039</v>
      </c>
      <c r="BD304">
        <v>131.74085598194506</v>
      </c>
      <c r="BE304">
        <v>141.37498556493665</v>
      </c>
      <c r="BF304">
        <v>137.75487150752451</v>
      </c>
      <c r="BG304">
        <v>146.33122919377638</v>
      </c>
      <c r="BH304">
        <v>143.57700184092391</v>
      </c>
      <c r="BI304">
        <v>133.8863539834274</v>
      </c>
    </row>
    <row r="305" spans="1:61" x14ac:dyDescent="0.6">
      <c r="A305" s="40" t="s">
        <v>385</v>
      </c>
      <c r="B305">
        <v>110.78099578781985</v>
      </c>
      <c r="C305">
        <v>108.41025232849643</v>
      </c>
      <c r="D305">
        <v>123.38726083299844</v>
      </c>
      <c r="E305">
        <v>157.71755261567887</v>
      </c>
      <c r="F305">
        <v>155.17723841668339</v>
      </c>
      <c r="G305">
        <v>117.57776792848017</v>
      </c>
      <c r="H305">
        <v>114.37129888264462</v>
      </c>
      <c r="I305">
        <v>144.83921677793842</v>
      </c>
      <c r="J305">
        <v>126.4944767220295</v>
      </c>
      <c r="K305">
        <v>119.0589891896816</v>
      </c>
      <c r="L305">
        <v>114.51639057241846</v>
      </c>
      <c r="M305">
        <v>136.88486251822906</v>
      </c>
      <c r="N305">
        <v>143.07172751188045</v>
      </c>
      <c r="O305">
        <v>156.45877556863707</v>
      </c>
      <c r="P305">
        <v>140.57429144060006</v>
      </c>
      <c r="Q305">
        <v>140.05220964946784</v>
      </c>
      <c r="R305">
        <v>109.60294549050741</v>
      </c>
      <c r="S305">
        <v>137.81600546764093</v>
      </c>
      <c r="T305">
        <v>117.37957993801683</v>
      </c>
      <c r="U305">
        <v>128.31560343812453</v>
      </c>
      <c r="V305">
        <v>140.19383161695441</v>
      </c>
      <c r="W305">
        <v>118.22409124334808</v>
      </c>
      <c r="X305">
        <v>130.89413233075175</v>
      </c>
      <c r="Y305">
        <v>135.35710241313791</v>
      </c>
      <c r="Z305">
        <v>151.22726199962199</v>
      </c>
      <c r="AA305">
        <v>102.61193256638944</v>
      </c>
      <c r="AB305">
        <v>123.98484887427185</v>
      </c>
      <c r="AC305">
        <v>125.32317487540422</v>
      </c>
      <c r="AD305">
        <v>138.09619350041612</v>
      </c>
      <c r="AE305">
        <v>148.88741180158104</v>
      </c>
      <c r="AF305">
        <v>128.8925004749326</v>
      </c>
      <c r="AG305">
        <v>128.44118191907182</v>
      </c>
      <c r="AH305">
        <v>141.114820058021</v>
      </c>
      <c r="AI305">
        <v>132.06129597648396</v>
      </c>
      <c r="AJ305">
        <v>120.28440597106237</v>
      </c>
      <c r="AK305">
        <v>131.77762230526423</v>
      </c>
      <c r="AL305">
        <v>124.80720488866791</v>
      </c>
      <c r="AM305">
        <v>131.99857040063944</v>
      </c>
      <c r="AN305">
        <v>129.69512045430019</v>
      </c>
      <c r="AO305">
        <v>124.07038230350008</v>
      </c>
      <c r="AP305">
        <v>151.04358954459894</v>
      </c>
      <c r="AQ305">
        <v>129.41135128613678</v>
      </c>
      <c r="AR305">
        <v>120.30407834146172</v>
      </c>
      <c r="AS305">
        <v>117.39384081494063</v>
      </c>
      <c r="AT305">
        <v>136.75419086695183</v>
      </c>
      <c r="AU305">
        <v>112.21968907676637</v>
      </c>
      <c r="AV305">
        <v>135.77162281336496</v>
      </c>
      <c r="AW305">
        <v>128.32467564777471</v>
      </c>
      <c r="AX305">
        <v>129.60169261106057</v>
      </c>
      <c r="AY305">
        <v>130.76430423581041</v>
      </c>
      <c r="AZ305">
        <v>114.8408255224349</v>
      </c>
      <c r="BA305">
        <v>132.3655969875399</v>
      </c>
      <c r="BB305">
        <v>139.76766058959765</v>
      </c>
      <c r="BC305">
        <v>115.72181666025426</v>
      </c>
      <c r="BD305">
        <v>119.65603608160745</v>
      </c>
      <c r="BE305">
        <v>136.26764985502814</v>
      </c>
      <c r="BF305">
        <v>131.36889538628748</v>
      </c>
      <c r="BG305">
        <v>152.22348611615598</v>
      </c>
      <c r="BH305">
        <v>130.76430423581041</v>
      </c>
      <c r="BI305">
        <v>129.82365934050176</v>
      </c>
    </row>
    <row r="306" spans="1:61" x14ac:dyDescent="0.6">
      <c r="A306" s="40" t="s">
        <v>386</v>
      </c>
      <c r="B306">
        <v>135.02986621944001</v>
      </c>
      <c r="C306">
        <v>145.80023435456678</v>
      </c>
      <c r="D306">
        <v>136.38988594294642</v>
      </c>
      <c r="E306">
        <v>141.18419858760899</v>
      </c>
      <c r="F306">
        <v>152.25834250060143</v>
      </c>
      <c r="G306">
        <v>131.16742866742425</v>
      </c>
      <c r="H306">
        <v>129.87490936694667</v>
      </c>
      <c r="I306">
        <v>141.86582393932622</v>
      </c>
      <c r="J306">
        <v>124.82283455511788</v>
      </c>
      <c r="K306">
        <v>142.5742520999047</v>
      </c>
      <c r="L306">
        <v>113.71829078171868</v>
      </c>
      <c r="M306">
        <v>136.96625774656422</v>
      </c>
      <c r="N306">
        <v>150.39109076070599</v>
      </c>
      <c r="O306">
        <v>138.77885340235662</v>
      </c>
      <c r="P306">
        <v>135.08503162057605</v>
      </c>
      <c r="Q306">
        <v>136.97696932041436</v>
      </c>
      <c r="R306">
        <v>155.77065642474918</v>
      </c>
      <c r="S306">
        <v>118.79287103994284</v>
      </c>
      <c r="T306">
        <v>132.63289293291746</v>
      </c>
      <c r="U306">
        <v>126.21274482199806</v>
      </c>
      <c r="V306">
        <v>137.34970980777871</v>
      </c>
      <c r="W306">
        <v>115.58831193298101</v>
      </c>
      <c r="X306">
        <v>104.25753589998931</v>
      </c>
      <c r="Y306">
        <v>127.11851741670398</v>
      </c>
      <c r="Z306">
        <v>123.82893419754691</v>
      </c>
      <c r="AA306">
        <v>136.76383605826413</v>
      </c>
      <c r="AB306">
        <v>144.10438371243072</v>
      </c>
      <c r="AC306">
        <v>138.88146486834739</v>
      </c>
      <c r="AD306">
        <v>128.0478618403431</v>
      </c>
      <c r="AE306">
        <v>147.15122961689485</v>
      </c>
      <c r="AF306">
        <v>133.83913074477459</v>
      </c>
      <c r="AG306">
        <v>132.4740655994101</v>
      </c>
      <c r="AH306">
        <v>123.98484887427185</v>
      </c>
      <c r="AI306">
        <v>113.69263393618166</v>
      </c>
      <c r="AJ306">
        <v>110.90374119277112</v>
      </c>
      <c r="AK306">
        <v>135.7329147188575</v>
      </c>
      <c r="AL306">
        <v>168.21782356174663</v>
      </c>
      <c r="AM306">
        <v>138.70329940374359</v>
      </c>
      <c r="AN306">
        <v>124.51342445757473</v>
      </c>
      <c r="AO306">
        <v>142.94490757066524</v>
      </c>
      <c r="AP306">
        <v>136.44347564451164</v>
      </c>
      <c r="AQ306">
        <v>136.10567112237914</v>
      </c>
      <c r="AR306">
        <v>107.52811522735283</v>
      </c>
      <c r="AS306">
        <v>146.75410557657597</v>
      </c>
      <c r="AT306">
        <v>125.12333160458365</v>
      </c>
      <c r="AU306">
        <v>119.19208009686554</v>
      </c>
      <c r="AV306">
        <v>140.41407940140925</v>
      </c>
      <c r="AW306">
        <v>131.1428859528969</v>
      </c>
      <c r="AX306">
        <v>133.92585788579891</v>
      </c>
      <c r="AY306">
        <v>152.10220499767456</v>
      </c>
      <c r="AZ306">
        <v>129.16078322206158</v>
      </c>
      <c r="BA306">
        <v>151.28481482435018</v>
      </c>
      <c r="BB306">
        <v>144.52175310481107</v>
      </c>
      <c r="BC306">
        <v>151.09506239724578</v>
      </c>
      <c r="BD306">
        <v>151.26320068276254</v>
      </c>
      <c r="BE306">
        <v>133.72916601411998</v>
      </c>
      <c r="BF306">
        <v>111.41541381704155</v>
      </c>
      <c r="BG306">
        <v>142.45042439625831</v>
      </c>
      <c r="BH306">
        <v>137.57794750318862</v>
      </c>
      <c r="BI306">
        <v>142.325864549377</v>
      </c>
    </row>
    <row r="307" spans="1:61" x14ac:dyDescent="0.6">
      <c r="A307" s="40" t="s">
        <v>387</v>
      </c>
      <c r="B307">
        <v>157.86920176225249</v>
      </c>
      <c r="C307">
        <v>162.7571809925139</v>
      </c>
      <c r="D307">
        <v>157.90179805236403</v>
      </c>
      <c r="E307">
        <v>121.57374204008374</v>
      </c>
      <c r="F307">
        <v>148.80469553219154</v>
      </c>
      <c r="G307">
        <v>147.48425929184305</v>
      </c>
      <c r="H307">
        <v>117.27898982400075</v>
      </c>
      <c r="I307">
        <v>140.62299488188</v>
      </c>
      <c r="J307">
        <v>152.373288988485</v>
      </c>
      <c r="K307">
        <v>141.35587026004214</v>
      </c>
      <c r="L307">
        <v>120.43634160846705</v>
      </c>
      <c r="M307">
        <v>140.95852339352132</v>
      </c>
      <c r="N307">
        <v>148.99680355057353</v>
      </c>
      <c r="O307">
        <v>152.13671122665983</v>
      </c>
      <c r="P307">
        <v>131.16859054690576</v>
      </c>
      <c r="Q307">
        <v>149.51528829016024</v>
      </c>
      <c r="R307">
        <v>140.80493247575941</v>
      </c>
      <c r="S307">
        <v>125.72185869913665</v>
      </c>
      <c r="T307">
        <v>110.63736838451587</v>
      </c>
      <c r="U307">
        <v>135.68774466449395</v>
      </c>
      <c r="V307">
        <v>142.50707000002149</v>
      </c>
      <c r="W307">
        <v>141.46842932433356</v>
      </c>
      <c r="X307">
        <v>138.80801180249546</v>
      </c>
      <c r="Y307">
        <v>130.75247853095061</v>
      </c>
      <c r="Z307">
        <v>139.95028257824015</v>
      </c>
      <c r="AA307">
        <v>149.46585270564537</v>
      </c>
      <c r="AB307">
        <v>132.64750396530144</v>
      </c>
      <c r="AC307">
        <v>143.7256587499287</v>
      </c>
      <c r="AD307">
        <v>164.28882463998161</v>
      </c>
      <c r="AE307">
        <v>131.41183717863169</v>
      </c>
      <c r="AF307">
        <v>133.71156274416717</v>
      </c>
      <c r="AG307">
        <v>137.57902980188373</v>
      </c>
      <c r="AH307">
        <v>131.46746414832887</v>
      </c>
      <c r="AI307">
        <v>146.17930947252898</v>
      </c>
      <c r="AJ307">
        <v>129.94309418473858</v>
      </c>
      <c r="AK307">
        <v>140.44941327057313</v>
      </c>
      <c r="AL307">
        <v>138.59007186084636</v>
      </c>
      <c r="AM307">
        <v>136.08420022620703</v>
      </c>
      <c r="AN307">
        <v>124.5214143685298</v>
      </c>
      <c r="AO307">
        <v>140.7460586099769</v>
      </c>
      <c r="AP307">
        <v>108.81184880901128</v>
      </c>
      <c r="AQ307">
        <v>126.2357755015837</v>
      </c>
      <c r="AR307">
        <v>132.26819010498002</v>
      </c>
      <c r="AS307">
        <v>157.54935066553298</v>
      </c>
      <c r="AT307">
        <v>113.31605765491258</v>
      </c>
      <c r="AU307">
        <v>132.83817952952813</v>
      </c>
      <c r="AV307">
        <v>138.62347987497924</v>
      </c>
      <c r="AW307">
        <v>130.24667896871688</v>
      </c>
      <c r="AX307">
        <v>132.57888941126294</v>
      </c>
      <c r="AY307">
        <v>123.66464762209216</v>
      </c>
      <c r="AZ307">
        <v>120.09503553173272</v>
      </c>
      <c r="BA307">
        <v>108.67229594197124</v>
      </c>
      <c r="BB307">
        <v>134.76016693431302</v>
      </c>
      <c r="BC307">
        <v>126.3176482146373</v>
      </c>
      <c r="BD307">
        <v>157.69832589768339</v>
      </c>
      <c r="BE307">
        <v>141.61517629446462</v>
      </c>
      <c r="BF307">
        <v>137.16439798855572</v>
      </c>
      <c r="BG307">
        <v>122.56659193127416</v>
      </c>
      <c r="BH307">
        <v>130.64700215664925</v>
      </c>
      <c r="BI307">
        <v>123.29243236791808</v>
      </c>
    </row>
    <row r="308" spans="1:61" x14ac:dyDescent="0.6">
      <c r="A308" s="40" t="s">
        <v>388</v>
      </c>
      <c r="B308">
        <v>162.52786099840887</v>
      </c>
      <c r="C308">
        <v>155.82607648440171</v>
      </c>
      <c r="D308">
        <v>140.71721853298368</v>
      </c>
      <c r="E308">
        <v>144.05569618730806</v>
      </c>
      <c r="F308">
        <v>122.55748788930941</v>
      </c>
      <c r="G308">
        <v>133.68071723135654</v>
      </c>
      <c r="H308">
        <v>151.86104338255245</v>
      </c>
      <c r="I308">
        <v>113.65398950630333</v>
      </c>
      <c r="J308">
        <v>148.56948655989254</v>
      </c>
      <c r="K308">
        <v>127.36840108601609</v>
      </c>
      <c r="L308">
        <v>130.33437699533533</v>
      </c>
      <c r="M308">
        <v>150.29327005805681</v>
      </c>
      <c r="N308">
        <v>142.29363433088292</v>
      </c>
      <c r="O308">
        <v>112.08522938005626</v>
      </c>
      <c r="P308">
        <v>119.55175341910217</v>
      </c>
      <c r="Q308">
        <v>131.63841959368438</v>
      </c>
      <c r="R308">
        <v>127.84590172060416</v>
      </c>
      <c r="S308">
        <v>122.26068338833284</v>
      </c>
      <c r="T308">
        <v>139.90759544441244</v>
      </c>
      <c r="U308">
        <v>143.68122083880007</v>
      </c>
      <c r="V308">
        <v>136.2955349625845</v>
      </c>
      <c r="W308">
        <v>129.96496298484271</v>
      </c>
      <c r="X308">
        <v>120.64369730552426</v>
      </c>
      <c r="Y308">
        <v>135.00500518176705</v>
      </c>
      <c r="Z308">
        <v>145.44164333102526</v>
      </c>
      <c r="AA308">
        <v>105.75645592808723</v>
      </c>
      <c r="AB308">
        <v>140.29064960169489</v>
      </c>
      <c r="AC308">
        <v>136.8548764779116</v>
      </c>
      <c r="AD308">
        <v>136.36844687908888</v>
      </c>
      <c r="AE308">
        <v>115.8064269523602</v>
      </c>
      <c r="AF308">
        <v>130.14783963200171</v>
      </c>
      <c r="AG308">
        <v>126.17379798513139</v>
      </c>
      <c r="AH308">
        <v>121.59535618167138</v>
      </c>
      <c r="AI308">
        <v>126.05060692777624</v>
      </c>
      <c r="AJ308">
        <v>146.61262685450492</v>
      </c>
      <c r="AK308">
        <v>136.74990942064323</v>
      </c>
      <c r="AL308">
        <v>142.36848801857559</v>
      </c>
      <c r="AM308">
        <v>129.45968865579925</v>
      </c>
      <c r="AN308">
        <v>149.03551164508099</v>
      </c>
      <c r="AO308">
        <v>114.75042174907867</v>
      </c>
      <c r="AP308">
        <v>118.49176917650038</v>
      </c>
      <c r="AQ308">
        <v>144.93837443779921</v>
      </c>
      <c r="AR308">
        <v>151.07376657880377</v>
      </c>
      <c r="AS308">
        <v>133.74457285436802</v>
      </c>
      <c r="AT308">
        <v>139.88898945655092</v>
      </c>
      <c r="AU308">
        <v>148.57550286734477</v>
      </c>
      <c r="AV308">
        <v>133.90830236431793</v>
      </c>
      <c r="AW308">
        <v>154.33011686155805</v>
      </c>
      <c r="AX308">
        <v>142.13865870743757</v>
      </c>
      <c r="AY308">
        <v>147.97702352126362</v>
      </c>
      <c r="AZ308">
        <v>148.51982814917574</v>
      </c>
      <c r="BA308">
        <v>120.99869127752027</v>
      </c>
      <c r="BB308">
        <v>138.74969500221778</v>
      </c>
      <c r="BC308">
        <v>165.36921339621767</v>
      </c>
      <c r="BD308">
        <v>126.79016709199641</v>
      </c>
      <c r="BE308">
        <v>134.82847908136318</v>
      </c>
      <c r="BF308">
        <v>142.1363667807891</v>
      </c>
      <c r="BG308">
        <v>153.9806935446104</v>
      </c>
      <c r="BH308">
        <v>120.08615431596991</v>
      </c>
      <c r="BI308">
        <v>135.39915290067438</v>
      </c>
    </row>
    <row r="309" spans="1:61" x14ac:dyDescent="0.6">
      <c r="A309" s="40" t="s">
        <v>389</v>
      </c>
      <c r="B309">
        <v>124.48152847838355</v>
      </c>
      <c r="C309">
        <v>148.48981027654372</v>
      </c>
      <c r="D309">
        <v>152.85198333486915</v>
      </c>
      <c r="E309">
        <v>137.27258010959486</v>
      </c>
      <c r="F309">
        <v>147.20703166432213</v>
      </c>
      <c r="G309">
        <v>142.92615833738819</v>
      </c>
      <c r="H309">
        <v>155.3984411705751</v>
      </c>
      <c r="I309">
        <v>106.04676663689315</v>
      </c>
      <c r="J309">
        <v>148.78788807010278</v>
      </c>
      <c r="K309">
        <v>147.9392067315639</v>
      </c>
      <c r="L309">
        <v>129.16831156445551</v>
      </c>
      <c r="M309">
        <v>136.05521690379828</v>
      </c>
      <c r="N309">
        <v>121.55209606618155</v>
      </c>
      <c r="O309">
        <v>112.17340489139315</v>
      </c>
      <c r="P309">
        <v>138.43710167321842</v>
      </c>
      <c r="Q309">
        <v>128.01367393450346</v>
      </c>
      <c r="R309">
        <v>130.59473349613836</v>
      </c>
      <c r="S309">
        <v>127.59374204080086</v>
      </c>
      <c r="T309">
        <v>128.47084963624366</v>
      </c>
      <c r="U309">
        <v>151.43706878490048</v>
      </c>
      <c r="V309">
        <v>139.35597326536663</v>
      </c>
      <c r="W309">
        <v>135.60165416976088</v>
      </c>
      <c r="X309">
        <v>158.49483407265507</v>
      </c>
      <c r="Y309">
        <v>141.7114053813857</v>
      </c>
      <c r="Z309">
        <v>152.96021320438012</v>
      </c>
      <c r="AA309">
        <v>139.51472101808758</v>
      </c>
      <c r="AB309">
        <v>138.21332050184719</v>
      </c>
      <c r="AC309">
        <v>177.33077857457101</v>
      </c>
      <c r="AD309">
        <v>135.641476395278</v>
      </c>
      <c r="AE309">
        <v>128.39722149266163</v>
      </c>
      <c r="AF309">
        <v>136.04662217886653</v>
      </c>
      <c r="AG309">
        <v>149.43723545485409</v>
      </c>
      <c r="AH309">
        <v>158.99574737460352</v>
      </c>
      <c r="AI309">
        <v>140.8794360079919</v>
      </c>
      <c r="AJ309">
        <v>134.87399929118692</v>
      </c>
      <c r="AK309">
        <v>162.33279257477261</v>
      </c>
      <c r="AL309">
        <v>129.64843836499495</v>
      </c>
      <c r="AM309">
        <v>124.2983653403935</v>
      </c>
      <c r="AN309">
        <v>137.60689899328281</v>
      </c>
      <c r="AO309">
        <v>121.42349351535086</v>
      </c>
      <c r="AP309">
        <v>126.14053321641404</v>
      </c>
      <c r="AQ309">
        <v>128.53394128370564</v>
      </c>
      <c r="AR309">
        <v>131.37238102473202</v>
      </c>
      <c r="AS309">
        <v>134.56576698928257</v>
      </c>
      <c r="AT309">
        <v>147.57520421454683</v>
      </c>
      <c r="AU309">
        <v>155.33764144976158</v>
      </c>
      <c r="AV309">
        <v>140.38651261699852</v>
      </c>
      <c r="AW309">
        <v>117.74733866815222</v>
      </c>
      <c r="AX309">
        <v>110.14193024067208</v>
      </c>
      <c r="AY309">
        <v>124.65625605301466</v>
      </c>
      <c r="AZ309">
        <v>139.57353121924098</v>
      </c>
      <c r="BA309">
        <v>148.6935052574263</v>
      </c>
      <c r="BB309">
        <v>138.59113824338419</v>
      </c>
      <c r="BC309">
        <v>152.9622504725121</v>
      </c>
      <c r="BD309">
        <v>123.72185029136017</v>
      </c>
      <c r="BE309">
        <v>162.892150006257</v>
      </c>
      <c r="BF309">
        <v>133.19506752424059</v>
      </c>
      <c r="BG309">
        <v>137.16761305232649</v>
      </c>
      <c r="BH309">
        <v>107.83523339824751</v>
      </c>
      <c r="BI309">
        <v>133.27168790539145</v>
      </c>
    </row>
    <row r="310" spans="1:61" x14ac:dyDescent="0.6">
      <c r="A310" s="40" t="s">
        <v>390</v>
      </c>
      <c r="B310">
        <v>141.02767909690738</v>
      </c>
      <c r="C310">
        <v>120.07946952991188</v>
      </c>
      <c r="D310">
        <v>114.98578988295048</v>
      </c>
      <c r="E310">
        <v>142.77656237510382</v>
      </c>
      <c r="F310">
        <v>145.73249518917874</v>
      </c>
      <c r="G310">
        <v>149.40865003637737</v>
      </c>
      <c r="H310">
        <v>132.03622802876635</v>
      </c>
      <c r="I310">
        <v>149.23038907482987</v>
      </c>
      <c r="J310">
        <v>130.8351948003401</v>
      </c>
      <c r="K310">
        <v>126.82925717427861</v>
      </c>
      <c r="L310">
        <v>135.32582716408069</v>
      </c>
      <c r="M310">
        <v>137.37221525417408</v>
      </c>
      <c r="N310">
        <v>124.05889083794318</v>
      </c>
      <c r="O310">
        <v>125.20905602769926</v>
      </c>
      <c r="P310">
        <v>156.51238118635956</v>
      </c>
      <c r="Q310">
        <v>131.34218807436991</v>
      </c>
      <c r="R310">
        <v>109.11412846809253</v>
      </c>
      <c r="S310">
        <v>138.2262285054021</v>
      </c>
      <c r="T310">
        <v>140.43174633599119</v>
      </c>
      <c r="U310">
        <v>131.98259057872929</v>
      </c>
      <c r="V310">
        <v>137.14833858585916</v>
      </c>
      <c r="W310">
        <v>134.45586592325708</v>
      </c>
      <c r="X310">
        <v>120.18792222562479</v>
      </c>
      <c r="Y310">
        <v>140.51347580362926</v>
      </c>
      <c r="Z310">
        <v>127.66743384901201</v>
      </c>
      <c r="AA310">
        <v>127.52788098197198</v>
      </c>
      <c r="AB310">
        <v>115.55717992933933</v>
      </c>
      <c r="AC310">
        <v>143.73288468533428</v>
      </c>
      <c r="AD310">
        <v>144.73668489273405</v>
      </c>
      <c r="AE310">
        <v>126.63727648515487</v>
      </c>
      <c r="AF310">
        <v>139.96562575385906</v>
      </c>
      <c r="AG310">
        <v>124.35805093019735</v>
      </c>
      <c r="AH310">
        <v>143.81956407788675</v>
      </c>
      <c r="AI310">
        <v>155.33261194406077</v>
      </c>
      <c r="AJ310">
        <v>142.84893314226065</v>
      </c>
      <c r="AK310">
        <v>152.54075879539596</v>
      </c>
      <c r="AL310">
        <v>125.19377651670948</v>
      </c>
      <c r="AM310">
        <v>145.86428097146563</v>
      </c>
      <c r="AN310">
        <v>153.94943421171047</v>
      </c>
      <c r="AO310">
        <v>138.37251390697202</v>
      </c>
      <c r="AP310">
        <v>140.88946318707895</v>
      </c>
      <c r="AQ310">
        <v>149.41024165210547</v>
      </c>
      <c r="AR310">
        <v>165.97071681218222</v>
      </c>
      <c r="AS310">
        <v>140.08292783302022</v>
      </c>
      <c r="AT310">
        <v>140.69725967175327</v>
      </c>
      <c r="AU310">
        <v>110.71261997614056</v>
      </c>
      <c r="AV310">
        <v>152.32057467557024</v>
      </c>
      <c r="AW310">
        <v>155.25465460569831</v>
      </c>
      <c r="AX310">
        <v>113.40073161164764</v>
      </c>
      <c r="AY310">
        <v>143.5244148572674</v>
      </c>
      <c r="AZ310">
        <v>138.43925035445136</v>
      </c>
      <c r="BA310">
        <v>131.52415750056389</v>
      </c>
      <c r="BB310">
        <v>126.22281974955695</v>
      </c>
      <c r="BC310">
        <v>149.62746536667692</v>
      </c>
      <c r="BD310">
        <v>140.56765440301388</v>
      </c>
      <c r="BE310">
        <v>133.13724412483862</v>
      </c>
      <c r="BF310">
        <v>137.66693473854684</v>
      </c>
      <c r="BG310">
        <v>131.55189936270472</v>
      </c>
      <c r="BH310">
        <v>139.99191924568731</v>
      </c>
      <c r="BI310">
        <v>120.10837327153422</v>
      </c>
    </row>
    <row r="311" spans="1:61" x14ac:dyDescent="0.6">
      <c r="A311" s="40" t="s">
        <v>391</v>
      </c>
      <c r="B311">
        <v>117.27606125106104</v>
      </c>
      <c r="C311">
        <v>126.53557224012911</v>
      </c>
      <c r="D311">
        <v>111.66720742522739</v>
      </c>
      <c r="E311">
        <v>125.1202757023857</v>
      </c>
      <c r="F311">
        <v>134.4155821291788</v>
      </c>
      <c r="G311">
        <v>142.79523202759447</v>
      </c>
      <c r="H311">
        <v>136.44990577205317</v>
      </c>
      <c r="I311">
        <v>117.67816704860888</v>
      </c>
      <c r="J311">
        <v>141.82943960378179</v>
      </c>
      <c r="K311">
        <v>146.30716396396747</v>
      </c>
      <c r="L311">
        <v>123.78885731351329</v>
      </c>
      <c r="M311">
        <v>158.31561814167071</v>
      </c>
      <c r="N311">
        <v>113.54575963679235</v>
      </c>
      <c r="O311">
        <v>134.96928932482842</v>
      </c>
      <c r="P311">
        <v>147.73115072358632</v>
      </c>
      <c r="Q311">
        <v>139.98752638627775</v>
      </c>
      <c r="R311">
        <v>117.57776792848017</v>
      </c>
      <c r="S311">
        <v>128.04525159054901</v>
      </c>
      <c r="T311">
        <v>158.33955604222137</v>
      </c>
      <c r="U311">
        <v>118.16335518716369</v>
      </c>
      <c r="V311">
        <v>123.39754267060198</v>
      </c>
      <c r="W311">
        <v>141.30754880653694</v>
      </c>
      <c r="X311">
        <v>150.38771653536242</v>
      </c>
      <c r="Y311">
        <v>118.25299498497043</v>
      </c>
      <c r="Z311">
        <v>129.67301291183685</v>
      </c>
      <c r="AA311">
        <v>126.87522303650621</v>
      </c>
      <c r="AB311">
        <v>141.99915358886938</v>
      </c>
      <c r="AC311">
        <v>140.40195128956111</v>
      </c>
      <c r="AD311">
        <v>130.88942114819656</v>
      </c>
      <c r="AE311">
        <v>135.62640379433287</v>
      </c>
      <c r="AF311">
        <v>120.2669300303678</v>
      </c>
      <c r="AG311">
        <v>132.26819010498002</v>
      </c>
      <c r="AH311">
        <v>133.97191924497019</v>
      </c>
      <c r="AI311">
        <v>105.00190274370834</v>
      </c>
      <c r="AJ311">
        <v>117.68096829229034</v>
      </c>
      <c r="AK311">
        <v>138.96580458577955</v>
      </c>
      <c r="AL311">
        <v>145.72727468959056</v>
      </c>
      <c r="AM311">
        <v>157.52426680165809</v>
      </c>
      <c r="AN311">
        <v>121.28553226403892</v>
      </c>
      <c r="AO311">
        <v>146.21252649277449</v>
      </c>
      <c r="AP311">
        <v>170.24108547531068</v>
      </c>
      <c r="AQ311">
        <v>127.05246536398772</v>
      </c>
      <c r="AR311">
        <v>128.8925004749326</v>
      </c>
      <c r="AS311">
        <v>115.41068761772476</v>
      </c>
      <c r="AT311">
        <v>144.6308583629725</v>
      </c>
      <c r="AU311">
        <v>124.17501512146555</v>
      </c>
      <c r="AV311">
        <v>157.39343598880805</v>
      </c>
      <c r="AW311">
        <v>137.20402922018548</v>
      </c>
      <c r="AX311">
        <v>151.7337459566188</v>
      </c>
      <c r="AY311">
        <v>134.21922449680278</v>
      </c>
      <c r="AZ311">
        <v>148.89048361993628</v>
      </c>
      <c r="BA311">
        <v>122.86218680429738</v>
      </c>
      <c r="BB311">
        <v>152.19257693871623</v>
      </c>
      <c r="BC311">
        <v>123.80556927865837</v>
      </c>
      <c r="BD311">
        <v>128.6071237748838</v>
      </c>
      <c r="BE311">
        <v>133.84462181903655</v>
      </c>
      <c r="BF311">
        <v>137.79563278632122</v>
      </c>
      <c r="BG311">
        <v>140.33911430061562</v>
      </c>
      <c r="BH311">
        <v>146.33390310819959</v>
      </c>
      <c r="BI311">
        <v>156.26370714500081</v>
      </c>
    </row>
    <row r="312" spans="1:61" x14ac:dyDescent="0.6">
      <c r="A312" s="40" t="s">
        <v>392</v>
      </c>
      <c r="B312">
        <v>150.47595571132842</v>
      </c>
      <c r="C312">
        <v>133.736869434244</v>
      </c>
      <c r="D312">
        <v>134.97145392221864</v>
      </c>
      <c r="E312">
        <v>131.22810105897952</v>
      </c>
      <c r="F312">
        <v>128.97217675828142</v>
      </c>
      <c r="G312">
        <v>120.89743268489838</v>
      </c>
      <c r="H312">
        <v>131.49639972226578</v>
      </c>
      <c r="I312">
        <v>142.5557097766723</v>
      </c>
      <c r="J312">
        <v>142.92381866226788</v>
      </c>
      <c r="K312">
        <v>148.21898094424978</v>
      </c>
      <c r="L312">
        <v>141.03437979912269</v>
      </c>
      <c r="M312">
        <v>115.63644239259884</v>
      </c>
      <c r="N312">
        <v>153.17333055037307</v>
      </c>
      <c r="O312">
        <v>141.98204371979227</v>
      </c>
      <c r="P312">
        <v>124.27894762851065</v>
      </c>
      <c r="Q312">
        <v>127.93192855070811</v>
      </c>
      <c r="R312">
        <v>149.3390009321156</v>
      </c>
      <c r="S312">
        <v>140.97970779886236</v>
      </c>
      <c r="T312">
        <v>156.34685315063689</v>
      </c>
      <c r="U312">
        <v>121.5894672034774</v>
      </c>
      <c r="V312">
        <v>149.49612523679389</v>
      </c>
      <c r="W312">
        <v>116.37167336203856</v>
      </c>
      <c r="X312">
        <v>110.92194927670062</v>
      </c>
      <c r="Y312">
        <v>142.14324256073451</v>
      </c>
      <c r="Z312">
        <v>147.21820480673341</v>
      </c>
      <c r="AA312">
        <v>143.57819555271999</v>
      </c>
      <c r="AB312">
        <v>118.03010511840694</v>
      </c>
      <c r="AC312">
        <v>156.14026142912917</v>
      </c>
      <c r="AD312">
        <v>130.58521563408431</v>
      </c>
      <c r="AE312">
        <v>150.78039996779989</v>
      </c>
      <c r="AF312">
        <v>131.48482867592247</v>
      </c>
      <c r="AG312">
        <v>130.98235559056047</v>
      </c>
      <c r="AH312">
        <v>130.47676293837139</v>
      </c>
      <c r="AI312">
        <v>138.48231947605382</v>
      </c>
      <c r="AJ312">
        <v>146.68323092820356</v>
      </c>
      <c r="AK312">
        <v>144.58616579332738</v>
      </c>
      <c r="AL312">
        <v>155.8286867341958</v>
      </c>
      <c r="AM312">
        <v>122.15398146992084</v>
      </c>
      <c r="AN312">
        <v>131.55998477060348</v>
      </c>
      <c r="AO312">
        <v>123.76711584266741</v>
      </c>
      <c r="AP312">
        <v>134.57229261376779</v>
      </c>
      <c r="AQ312">
        <v>151.55605797673343</v>
      </c>
      <c r="AR312">
        <v>131.61537299794145</v>
      </c>
      <c r="AS312">
        <v>111.71661117742769</v>
      </c>
      <c r="AT312">
        <v>138.87390469363891</v>
      </c>
      <c r="AU312">
        <v>133.67630845578969</v>
      </c>
      <c r="AV312">
        <v>146.41967527978704</v>
      </c>
      <c r="AW312">
        <v>122.57388153130887</v>
      </c>
      <c r="AX312">
        <v>145.81328560353722</v>
      </c>
      <c r="AY312">
        <v>151.93651780037908</v>
      </c>
      <c r="AZ312">
        <v>142.03342107549543</v>
      </c>
      <c r="BA312">
        <v>112.37719536921941</v>
      </c>
      <c r="BB312">
        <v>137.5768811206508</v>
      </c>
      <c r="BC312">
        <v>148.75128090835642</v>
      </c>
      <c r="BD312">
        <v>119.09546902216971</v>
      </c>
      <c r="BE312">
        <v>132.35089045821223</v>
      </c>
      <c r="BF312">
        <v>143.37080802334822</v>
      </c>
      <c r="BG312">
        <v>108.35830199113116</v>
      </c>
      <c r="BH312">
        <v>154.30251824483275</v>
      </c>
      <c r="BI312">
        <v>167.91630787821487</v>
      </c>
    </row>
    <row r="313" spans="1:61" x14ac:dyDescent="0.6">
      <c r="A313" s="40" t="s">
        <v>393</v>
      </c>
      <c r="B313">
        <v>148.51833203039132</v>
      </c>
      <c r="C313">
        <v>158.58581082767341</v>
      </c>
      <c r="D313">
        <v>147.14842837321339</v>
      </c>
      <c r="E313">
        <v>120.20332906587282</v>
      </c>
      <c r="F313">
        <v>127.65005340526113</v>
      </c>
      <c r="G313">
        <v>146.35262050916208</v>
      </c>
      <c r="H313">
        <v>142.508231879503</v>
      </c>
      <c r="I313">
        <v>156.854769561789</v>
      </c>
      <c r="J313">
        <v>124.07366103189997</v>
      </c>
      <c r="K313">
        <v>143.39932977719582</v>
      </c>
      <c r="L313">
        <v>137.65943822846748</v>
      </c>
      <c r="M313">
        <v>116.34942257415969</v>
      </c>
      <c r="N313">
        <v>133.62230493413517</v>
      </c>
      <c r="O313">
        <v>127.87109699758003</v>
      </c>
      <c r="P313">
        <v>123.40957528550643</v>
      </c>
      <c r="Q313">
        <v>134.78727215016261</v>
      </c>
      <c r="R313">
        <v>159.13670086348429</v>
      </c>
      <c r="S313">
        <v>110.58681866899133</v>
      </c>
      <c r="T313">
        <v>147.14982899505412</v>
      </c>
      <c r="U313">
        <v>142.22812342751422</v>
      </c>
      <c r="V313">
        <v>106.35974195366725</v>
      </c>
      <c r="W313">
        <v>139.28215412789723</v>
      </c>
      <c r="X313">
        <v>133.45889374733088</v>
      </c>
      <c r="Y313">
        <v>139.26152678806102</v>
      </c>
      <c r="Z313">
        <v>123.65958628407679</v>
      </c>
      <c r="AA313">
        <v>126.68790578146582</v>
      </c>
      <c r="AB313">
        <v>133.19174104736885</v>
      </c>
      <c r="AC313">
        <v>134.77643324705423</v>
      </c>
      <c r="AD313">
        <v>138.16496721602743</v>
      </c>
      <c r="AE313">
        <v>140.52452161678229</v>
      </c>
      <c r="AF313">
        <v>144.91574166214559</v>
      </c>
      <c r="AG313">
        <v>148.5168359116069</v>
      </c>
      <c r="AH313">
        <v>143.73288468533428</v>
      </c>
      <c r="AI313">
        <v>155.11274614738068</v>
      </c>
      <c r="AJ313">
        <v>127.06074176577386</v>
      </c>
      <c r="AK313">
        <v>149.09452875627903</v>
      </c>
      <c r="AL313">
        <v>127.02902086431277</v>
      </c>
      <c r="AM313">
        <v>134.89999037602684</v>
      </c>
      <c r="AN313">
        <v>121.82865521509666</v>
      </c>
      <c r="AO313">
        <v>126.43334276191308</v>
      </c>
      <c r="AP313">
        <v>141.36373284173897</v>
      </c>
      <c r="AQ313">
        <v>131.90942400370841</v>
      </c>
      <c r="AR313">
        <v>124.87745880690636</v>
      </c>
      <c r="AS313">
        <v>140.15867282552063</v>
      </c>
      <c r="AT313">
        <v>119.83003151300363</v>
      </c>
      <c r="AU313">
        <v>143.58298631606158</v>
      </c>
      <c r="AV313">
        <v>129.28949718599324</v>
      </c>
      <c r="AW313">
        <v>150.17106580245309</v>
      </c>
      <c r="AX313">
        <v>141.34800767834531</v>
      </c>
      <c r="AY313">
        <v>110.69390257517807</v>
      </c>
      <c r="AZ313">
        <v>156.5293796423357</v>
      </c>
      <c r="BA313">
        <v>157.43991116806865</v>
      </c>
      <c r="BB313">
        <v>131.11363205581438</v>
      </c>
      <c r="BC313">
        <v>156.30795406224206</v>
      </c>
      <c r="BD313">
        <v>155.18720193114132</v>
      </c>
      <c r="BE313">
        <v>150.81694346491713</v>
      </c>
      <c r="BF313">
        <v>142.06197466165759</v>
      </c>
      <c r="BG313">
        <v>107.61597241554409</v>
      </c>
      <c r="BH313">
        <v>125.09568523938651</v>
      </c>
      <c r="BI313">
        <v>126.48737811588217</v>
      </c>
    </row>
    <row r="314" spans="1:61" x14ac:dyDescent="0.6">
      <c r="A314" s="40" t="s">
        <v>394</v>
      </c>
      <c r="B314">
        <v>135.03419541422045</v>
      </c>
      <c r="C314">
        <v>131.84644376934739</v>
      </c>
      <c r="D314">
        <v>168.88248228980228</v>
      </c>
      <c r="E314">
        <v>129.14699982985621</v>
      </c>
      <c r="F314">
        <v>133.38364215570618</v>
      </c>
      <c r="G314">
        <v>147.1122668638709</v>
      </c>
      <c r="H314">
        <v>155.52876266639214</v>
      </c>
      <c r="I314">
        <v>126.84598505558097</v>
      </c>
      <c r="J314">
        <v>113.49769284180366</v>
      </c>
      <c r="K314">
        <v>139.3310008145927</v>
      </c>
      <c r="L314">
        <v>141.44700617663329</v>
      </c>
      <c r="M314">
        <v>141.82261157230823</v>
      </c>
      <c r="N314">
        <v>134.79812696942827</v>
      </c>
      <c r="O314">
        <v>152.08495188318193</v>
      </c>
      <c r="P314">
        <v>141.08239884563955</v>
      </c>
      <c r="Q314">
        <v>127.66208602016559</v>
      </c>
      <c r="R314">
        <v>126.61613982828567</v>
      </c>
      <c r="S314">
        <v>130.69564193330007</v>
      </c>
      <c r="T314">
        <v>132.07041593460599</v>
      </c>
      <c r="U314">
        <v>138.50278765431722</v>
      </c>
      <c r="V314">
        <v>149.94932189921383</v>
      </c>
      <c r="W314">
        <v>161.46351572871208</v>
      </c>
      <c r="X314">
        <v>148.86132521979744</v>
      </c>
      <c r="Y314">
        <v>135.81246367294807</v>
      </c>
      <c r="Z314">
        <v>138.74969500221778</v>
      </c>
      <c r="AA314">
        <v>141.39185669165454</v>
      </c>
      <c r="AB314">
        <v>128.10299540916458</v>
      </c>
      <c r="AC314">
        <v>147.37822585203685</v>
      </c>
      <c r="AD314">
        <v>135.2632448336517</v>
      </c>
      <c r="AE314">
        <v>151.26501512469258</v>
      </c>
      <c r="AF314">
        <v>144.76165734350798</v>
      </c>
      <c r="AG314">
        <v>133.51194229954854</v>
      </c>
      <c r="AH314">
        <v>143.09880089541548</v>
      </c>
      <c r="AI314">
        <v>146.95581103779841</v>
      </c>
      <c r="AJ314">
        <v>138.94848780665779</v>
      </c>
      <c r="AK314">
        <v>124.93813119846163</v>
      </c>
      <c r="AL314">
        <v>173.64892574306577</v>
      </c>
      <c r="AM314">
        <v>140.35124241246376</v>
      </c>
      <c r="AN314">
        <v>149.6887107398943</v>
      </c>
      <c r="AO314">
        <v>137.2704473445192</v>
      </c>
      <c r="AP314">
        <v>140.60195372195449</v>
      </c>
      <c r="AQ314">
        <v>140.65068899554899</v>
      </c>
      <c r="AR314">
        <v>157.22778062382713</v>
      </c>
      <c r="AS314">
        <v>160.10847776243463</v>
      </c>
      <c r="AT314">
        <v>136.06272933003493</v>
      </c>
      <c r="AU314">
        <v>153.48197667236673</v>
      </c>
      <c r="AV314">
        <v>157.84647348965518</v>
      </c>
      <c r="AW314">
        <v>152.34397142677335</v>
      </c>
      <c r="AX314">
        <v>140.55328211298911</v>
      </c>
      <c r="AY314">
        <v>157.54311153187882</v>
      </c>
      <c r="AZ314">
        <v>134.29783439761377</v>
      </c>
      <c r="BA314">
        <v>144.58369878894882</v>
      </c>
      <c r="BB314">
        <v>134.66139126222697</v>
      </c>
      <c r="BC314">
        <v>133.51082816853886</v>
      </c>
      <c r="BD314">
        <v>156.23887793964241</v>
      </c>
      <c r="BE314">
        <v>104.38817571895197</v>
      </c>
      <c r="BF314">
        <v>142.56266513740411</v>
      </c>
      <c r="BG314">
        <v>157.59035068668891</v>
      </c>
      <c r="BH314">
        <v>178.47470463067293</v>
      </c>
      <c r="BI314">
        <v>114.31571966141928</v>
      </c>
    </row>
    <row r="315" spans="1:61" x14ac:dyDescent="0.6">
      <c r="A315" s="40" t="s">
        <v>395</v>
      </c>
      <c r="B315">
        <v>147.65800006472273</v>
      </c>
      <c r="C315">
        <v>134.55053522676462</v>
      </c>
      <c r="D315">
        <v>111.23702552623581</v>
      </c>
      <c r="E315">
        <v>155.53907633631025</v>
      </c>
      <c r="F315">
        <v>141.36035861639539</v>
      </c>
      <c r="G315">
        <v>149.59213149751304</v>
      </c>
      <c r="H315">
        <v>142.80105734115932</v>
      </c>
      <c r="I315">
        <v>109.97818481456488</v>
      </c>
      <c r="J315">
        <v>124.92568476346787</v>
      </c>
      <c r="K315">
        <v>136.64386006467976</v>
      </c>
      <c r="L315">
        <v>157.0290833163308</v>
      </c>
      <c r="M315">
        <v>107.22685420233756</v>
      </c>
      <c r="N315">
        <v>166.75277311634272</v>
      </c>
      <c r="O315">
        <v>139.10109192266827</v>
      </c>
      <c r="P315">
        <v>128.22844656085363</v>
      </c>
      <c r="Q315">
        <v>146.61940713750664</v>
      </c>
      <c r="R315">
        <v>126.92106156947557</v>
      </c>
      <c r="S315">
        <v>122.67186139553087</v>
      </c>
      <c r="T315">
        <v>125.18308085901663</v>
      </c>
      <c r="U315">
        <v>137.26829866328626</v>
      </c>
      <c r="V315">
        <v>126.06660266584367</v>
      </c>
      <c r="W315">
        <v>146.68596850725589</v>
      </c>
      <c r="X315">
        <v>157.02609107876197</v>
      </c>
      <c r="Y315">
        <v>126.09128862578655</v>
      </c>
      <c r="Z315">
        <v>91.723753035068512</v>
      </c>
      <c r="AA315">
        <v>163.4005757344421</v>
      </c>
      <c r="AB315">
        <v>143.01060946792131</v>
      </c>
      <c r="AC315">
        <v>140.16967089020181</v>
      </c>
      <c r="AD315">
        <v>149.27595703312545</v>
      </c>
      <c r="AE315">
        <v>140.88500666304026</v>
      </c>
      <c r="AF315">
        <v>111.95891875587404</v>
      </c>
      <c r="AG315">
        <v>122.82468833774328</v>
      </c>
      <c r="AH315">
        <v>135.37219093024032</v>
      </c>
      <c r="AI315">
        <v>137.67766222855425</v>
      </c>
      <c r="AJ315">
        <v>123.82059413113166</v>
      </c>
      <c r="AK315">
        <v>163.15737685118802</v>
      </c>
      <c r="AL315">
        <v>153.32033217902062</v>
      </c>
      <c r="AM315">
        <v>114.21162799280137</v>
      </c>
      <c r="AN315">
        <v>161.06911335128825</v>
      </c>
      <c r="AO315">
        <v>117.00663254060782</v>
      </c>
      <c r="AP315">
        <v>132.25459770666203</v>
      </c>
      <c r="AQ315">
        <v>139.86054728348972</v>
      </c>
      <c r="AR315">
        <v>117.78862518013921</v>
      </c>
      <c r="AS315">
        <v>134.61575963930227</v>
      </c>
      <c r="AT315">
        <v>134.46676849099458</v>
      </c>
      <c r="AU315">
        <v>164.88587153190747</v>
      </c>
      <c r="AV315">
        <v>128.5480748313712</v>
      </c>
      <c r="AW315">
        <v>133.72365902370075</v>
      </c>
      <c r="AX315">
        <v>153.97623702057172</v>
      </c>
      <c r="AY315">
        <v>134.89024968777085</v>
      </c>
      <c r="AZ315">
        <v>132.67222175755887</v>
      </c>
      <c r="BA315">
        <v>138.81017639988568</v>
      </c>
      <c r="BB315">
        <v>126.73000401747413</v>
      </c>
      <c r="BC315">
        <v>140.70391262549674</v>
      </c>
      <c r="BD315">
        <v>145.10622623248491</v>
      </c>
      <c r="BE315">
        <v>146.95581103779841</v>
      </c>
      <c r="BF315">
        <v>145.35830633150181</v>
      </c>
      <c r="BG315">
        <v>130.12127556549967</v>
      </c>
      <c r="BH315">
        <v>132.23756741837133</v>
      </c>
      <c r="BI315">
        <v>137.59082367442898</v>
      </c>
    </row>
    <row r="316" spans="1:61" x14ac:dyDescent="0.6">
      <c r="A316" s="40" t="s">
        <v>396</v>
      </c>
      <c r="B316">
        <v>130.84816646852414</v>
      </c>
      <c r="C316">
        <v>163.12681782920845</v>
      </c>
      <c r="D316">
        <v>144.74416548665613</v>
      </c>
      <c r="E316">
        <v>130.96118710137671</v>
      </c>
      <c r="F316">
        <v>163.75760697457008</v>
      </c>
      <c r="G316">
        <v>154.22691649774788</v>
      </c>
      <c r="H316">
        <v>113.38296918012202</v>
      </c>
      <c r="I316">
        <v>118.59391907393001</v>
      </c>
      <c r="J316">
        <v>123.35285010095686</v>
      </c>
      <c r="K316">
        <v>138.16926457849331</v>
      </c>
      <c r="L316">
        <v>137.13013050192967</v>
      </c>
      <c r="M316">
        <v>134.08255245423061</v>
      </c>
      <c r="N316">
        <v>138.56096120917937</v>
      </c>
      <c r="O316">
        <v>110.49730620044284</v>
      </c>
      <c r="P316">
        <v>116.06223143218085</v>
      </c>
      <c r="Q316">
        <v>144.62713398216874</v>
      </c>
      <c r="R316">
        <v>130.81748011728632</v>
      </c>
      <c r="S316">
        <v>157.23688466579188</v>
      </c>
      <c r="T316">
        <v>166.9396924674511</v>
      </c>
      <c r="U316">
        <v>114.61691702180542</v>
      </c>
      <c r="V316">
        <v>127.40499233160517</v>
      </c>
      <c r="W316">
        <v>138.25849055621075</v>
      </c>
      <c r="X316">
        <v>131.11247017633286</v>
      </c>
      <c r="Y316">
        <v>142.11460939378594</v>
      </c>
      <c r="Z316">
        <v>159.97567334608175</v>
      </c>
      <c r="AA316">
        <v>149.01848135679029</v>
      </c>
      <c r="AB316">
        <v>116.39067725383211</v>
      </c>
      <c r="AC316">
        <v>148.82150299428031</v>
      </c>
      <c r="AD316">
        <v>135.72538637646358</v>
      </c>
      <c r="AE316">
        <v>119.25205217750045</v>
      </c>
      <c r="AF316">
        <v>126.95018813729985</v>
      </c>
      <c r="AG316">
        <v>132.89859726256691</v>
      </c>
      <c r="AH316">
        <v>143.81835444993339</v>
      </c>
      <c r="AI316">
        <v>151.24521542503498</v>
      </c>
      <c r="AJ316">
        <v>146.71999725152273</v>
      </c>
      <c r="AK316">
        <v>141.25257439928828</v>
      </c>
      <c r="AL316">
        <v>136.23976474747178</v>
      </c>
      <c r="AM316">
        <v>131.77762230526423</v>
      </c>
      <c r="AN316">
        <v>135.98435817158315</v>
      </c>
      <c r="AO316">
        <v>116.45064933446702</v>
      </c>
      <c r="AP316">
        <v>132.25572775382898</v>
      </c>
      <c r="AQ316">
        <v>151.82348125136923</v>
      </c>
      <c r="AR316">
        <v>147.12894699670142</v>
      </c>
      <c r="AS316">
        <v>155.26716470532119</v>
      </c>
      <c r="AT316">
        <v>133.85999682697002</v>
      </c>
      <c r="AU316">
        <v>110.06731529533863</v>
      </c>
      <c r="AV316">
        <v>138.51139829540625</v>
      </c>
      <c r="AW316">
        <v>116.78138708276674</v>
      </c>
      <c r="AX316">
        <v>126.92384689699975</v>
      </c>
      <c r="AY316">
        <v>104.15770976152271</v>
      </c>
      <c r="AZ316">
        <v>150.88509645039449</v>
      </c>
      <c r="BA316">
        <v>141.32777824244113</v>
      </c>
      <c r="BB316">
        <v>148.20717115554726</v>
      </c>
      <c r="BC316">
        <v>128.2336670604418</v>
      </c>
      <c r="BD316">
        <v>151.41157110093627</v>
      </c>
      <c r="BE316">
        <v>144.74416548665613</v>
      </c>
      <c r="BF316">
        <v>150.60933310934342</v>
      </c>
      <c r="BG316">
        <v>126.05353550071595</v>
      </c>
      <c r="BH316">
        <v>142.29132648807717</v>
      </c>
      <c r="BI316">
        <v>139.86494014289929</v>
      </c>
    </row>
    <row r="317" spans="1:61" x14ac:dyDescent="0.6">
      <c r="A317" s="40" t="s">
        <v>397</v>
      </c>
      <c r="B317">
        <v>145.6441923485836</v>
      </c>
      <c r="C317">
        <v>114.12256117665675</v>
      </c>
      <c r="D317">
        <v>133.4577796163212</v>
      </c>
      <c r="E317">
        <v>116.09170815546531</v>
      </c>
      <c r="F317">
        <v>137.2425940692774</v>
      </c>
      <c r="G317">
        <v>140.81494373868918</v>
      </c>
      <c r="H317">
        <v>130.47437551477924</v>
      </c>
      <c r="I317">
        <v>150.36234618065646</v>
      </c>
      <c r="J317">
        <v>147.61085640685633</v>
      </c>
      <c r="K317">
        <v>146.53008566284552</v>
      </c>
      <c r="L317">
        <v>123.96170678158524</v>
      </c>
      <c r="M317">
        <v>163.14515324239619</v>
      </c>
      <c r="N317">
        <v>137.94799815997249</v>
      </c>
      <c r="O317">
        <v>122.10314526356524</v>
      </c>
      <c r="P317">
        <v>141.03324975195574</v>
      </c>
      <c r="Q317">
        <v>123.76546056231018</v>
      </c>
      <c r="R317">
        <v>130.0571652839717</v>
      </c>
      <c r="S317">
        <v>148.72845713881543</v>
      </c>
      <c r="T317">
        <v>118.24249032116495</v>
      </c>
      <c r="U317">
        <v>113.86217284353916</v>
      </c>
      <c r="V317">
        <v>151.68166828999529</v>
      </c>
      <c r="W317">
        <v>132.05217601836193</v>
      </c>
      <c r="X317">
        <v>143.84974111209158</v>
      </c>
      <c r="Y317">
        <v>149.45152816409245</v>
      </c>
      <c r="Z317">
        <v>142.15584815730108</v>
      </c>
      <c r="AA317">
        <v>136.51420704746852</v>
      </c>
      <c r="AB317">
        <v>140.27193220073241</v>
      </c>
      <c r="AC317">
        <v>162.14243533369154</v>
      </c>
      <c r="AD317">
        <v>137.19974777387688</v>
      </c>
      <c r="AE317">
        <v>126.81948465370806</v>
      </c>
      <c r="AF317">
        <v>137.82458427641541</v>
      </c>
      <c r="AG317">
        <v>121.16832568182144</v>
      </c>
      <c r="AH317">
        <v>144.26932285033399</v>
      </c>
      <c r="AI317">
        <v>154.71691131580155</v>
      </c>
      <c r="AJ317">
        <v>154.12915945972782</v>
      </c>
      <c r="AK317">
        <v>145.20267814560793</v>
      </c>
      <c r="AL317">
        <v>139.60294427789631</v>
      </c>
      <c r="AM317">
        <v>122.73498487530742</v>
      </c>
      <c r="AN317">
        <v>160.58156962145586</v>
      </c>
      <c r="AO317">
        <v>139.18995182876824</v>
      </c>
      <c r="AP317">
        <v>130.58521563408431</v>
      </c>
      <c r="AQ317">
        <v>160.7649874179624</v>
      </c>
      <c r="AR317">
        <v>148.44785528595094</v>
      </c>
      <c r="AS317">
        <v>121.81901002378436</v>
      </c>
      <c r="AT317">
        <v>150.99233951815404</v>
      </c>
      <c r="AU317">
        <v>114.78448232566006</v>
      </c>
      <c r="AV317">
        <v>130.66361862485064</v>
      </c>
      <c r="AW317">
        <v>141.99800762554514</v>
      </c>
      <c r="AX317">
        <v>127.05660356488079</v>
      </c>
      <c r="AY317">
        <v>140.52563574779197</v>
      </c>
      <c r="AZ317">
        <v>124.88837729080115</v>
      </c>
      <c r="BA317">
        <v>134.45042259746697</v>
      </c>
      <c r="BB317">
        <v>112.80311173805967</v>
      </c>
      <c r="BC317">
        <v>142.32815647602547</v>
      </c>
      <c r="BD317">
        <v>147.94939307222376</v>
      </c>
      <c r="BE317">
        <v>120.38232217065524</v>
      </c>
      <c r="BF317">
        <v>140.54664507540292</v>
      </c>
      <c r="BG317">
        <v>117.82695128687192</v>
      </c>
      <c r="BH317">
        <v>122.80858118657488</v>
      </c>
      <c r="BI317">
        <v>154.58881808200385</v>
      </c>
    </row>
    <row r="318" spans="1:61" x14ac:dyDescent="0.6">
      <c r="A318" s="40" t="s">
        <v>398</v>
      </c>
      <c r="B318">
        <v>145.95739049155964</v>
      </c>
      <c r="C318">
        <v>147.67089215212036</v>
      </c>
      <c r="D318">
        <v>124.17829384986544</v>
      </c>
      <c r="E318">
        <v>127.67010776343523</v>
      </c>
      <c r="F318">
        <v>124.72246726730373</v>
      </c>
      <c r="G318">
        <v>133.85780039726524</v>
      </c>
      <c r="H318">
        <v>142.09628989675548</v>
      </c>
      <c r="I318">
        <v>147.88696990336757</v>
      </c>
      <c r="J318">
        <v>150.20111550739966</v>
      </c>
      <c r="K318">
        <v>156.36633452714887</v>
      </c>
      <c r="L318">
        <v>141.04330876335735</v>
      </c>
      <c r="M318">
        <v>124.90547124372097</v>
      </c>
      <c r="N318">
        <v>126.96820522734197</v>
      </c>
      <c r="O318">
        <v>152.62431862112135</v>
      </c>
      <c r="P318">
        <v>152.28164375486085</v>
      </c>
      <c r="Q318">
        <v>125.86645698803477</v>
      </c>
      <c r="R318">
        <v>142.91912339586997</v>
      </c>
      <c r="S318">
        <v>147.89276338461787</v>
      </c>
      <c r="T318">
        <v>140.01931095236796</v>
      </c>
      <c r="U318">
        <v>137.14297484085546</v>
      </c>
      <c r="V318">
        <v>151.64646175008966</v>
      </c>
      <c r="W318">
        <v>144.95597770775203</v>
      </c>
      <c r="X318">
        <v>127.28681486379355</v>
      </c>
      <c r="Y318">
        <v>129.14575836958829</v>
      </c>
      <c r="Z318">
        <v>149.87394297833089</v>
      </c>
      <c r="AA318">
        <v>115.81317540304735</v>
      </c>
      <c r="AB318">
        <v>148.0704831968178</v>
      </c>
      <c r="AC318">
        <v>148.97362962557236</v>
      </c>
      <c r="AD318">
        <v>119.1293704371783</v>
      </c>
      <c r="AE318">
        <v>166.55082891276106</v>
      </c>
      <c r="AF318">
        <v>110.61839632503688</v>
      </c>
      <c r="AG318">
        <v>128.75151515373727</v>
      </c>
      <c r="AH318">
        <v>135.79957158555044</v>
      </c>
      <c r="AI318">
        <v>129.73557932610856</v>
      </c>
      <c r="AJ318">
        <v>137.11835254554171</v>
      </c>
      <c r="AK318">
        <v>138.43278839459526</v>
      </c>
      <c r="AL318">
        <v>143.95615653967252</v>
      </c>
      <c r="AM318">
        <v>133.28500972903566</v>
      </c>
      <c r="AN318">
        <v>137.07122480383259</v>
      </c>
      <c r="AO318">
        <v>162.82733941380866</v>
      </c>
      <c r="AP318">
        <v>132.09206190850819</v>
      </c>
      <c r="AQ318">
        <v>151.95736796641722</v>
      </c>
      <c r="AR318">
        <v>142.89454884902807</v>
      </c>
      <c r="AS318">
        <v>153.76811734796502</v>
      </c>
      <c r="AT318">
        <v>129.15830030152574</v>
      </c>
      <c r="AU318">
        <v>134.33819777247845</v>
      </c>
      <c r="AV318">
        <v>150.31176463281736</v>
      </c>
      <c r="AW318">
        <v>119.43706158973509</v>
      </c>
      <c r="AX318">
        <v>137.16439798855572</v>
      </c>
      <c r="AY318">
        <v>112.47714883694425</v>
      </c>
      <c r="AZ318">
        <v>136.41240730549907</v>
      </c>
      <c r="BA318">
        <v>146.26180291571654</v>
      </c>
      <c r="BB318">
        <v>135.63503035157919</v>
      </c>
      <c r="BC318">
        <v>135.71785803406965</v>
      </c>
      <c r="BD318">
        <v>138.35421032609884</v>
      </c>
      <c r="BE318">
        <v>168.06528311036527</v>
      </c>
      <c r="BF318">
        <v>132.13872808165615</v>
      </c>
      <c r="BG318">
        <v>131.23626604766469</v>
      </c>
      <c r="BH318">
        <v>146.9751173365803</v>
      </c>
      <c r="BI318">
        <v>156.82847606996074</v>
      </c>
    </row>
    <row r="319" spans="1:61" x14ac:dyDescent="0.6">
      <c r="A319" s="40" t="s">
        <v>399</v>
      </c>
      <c r="B319">
        <v>127.39144768175902</v>
      </c>
      <c r="C319">
        <v>121.10319676622748</v>
      </c>
      <c r="D319">
        <v>141.06452500101295</v>
      </c>
      <c r="E319">
        <v>123.35113115597051</v>
      </c>
      <c r="F319">
        <v>147.56524070008891</v>
      </c>
      <c r="G319">
        <v>148.47631337516941</v>
      </c>
      <c r="H319">
        <v>148.15560280595673</v>
      </c>
      <c r="I319">
        <v>132.12847807636717</v>
      </c>
      <c r="J319">
        <v>131.12416855193442</v>
      </c>
      <c r="K319">
        <v>143.66083224132308</v>
      </c>
      <c r="L319">
        <v>126.16946879035095</v>
      </c>
      <c r="M319">
        <v>128.74769527598983</v>
      </c>
      <c r="N319">
        <v>134.65488155389903</v>
      </c>
      <c r="O319">
        <v>135.92099594944739</v>
      </c>
      <c r="P319">
        <v>152.92335138411727</v>
      </c>
      <c r="Q319">
        <v>139.64109530689893</v>
      </c>
      <c r="R319">
        <v>155.272194211022</v>
      </c>
      <c r="S319">
        <v>140.24772372550797</v>
      </c>
      <c r="T319">
        <v>113.27563061541878</v>
      </c>
      <c r="U319">
        <v>103.55798895517364</v>
      </c>
      <c r="V319">
        <v>110.71885910979472</v>
      </c>
      <c r="W319">
        <v>117.53278886800399</v>
      </c>
      <c r="X319">
        <v>137.54151541917236</v>
      </c>
      <c r="Y319">
        <v>120.94919202837627</v>
      </c>
      <c r="Z319">
        <v>111.17851773207076</v>
      </c>
      <c r="AA319">
        <v>124.89770415896783</v>
      </c>
      <c r="AB319">
        <v>128.86716195254121</v>
      </c>
      <c r="AC319">
        <v>123.40098056057468</v>
      </c>
      <c r="AD319">
        <v>95.937842166051269</v>
      </c>
      <c r="AE319">
        <v>145.69738414621679</v>
      </c>
      <c r="AF319">
        <v>124.46074197697453</v>
      </c>
      <c r="AG319">
        <v>129.75639765983215</v>
      </c>
      <c r="AH319">
        <v>148.39558662544005</v>
      </c>
      <c r="AI319">
        <v>137.1269154381589</v>
      </c>
      <c r="AJ319">
        <v>125.88552454445744</v>
      </c>
      <c r="AK319">
        <v>154.28870302031282</v>
      </c>
      <c r="AL319">
        <v>155.77855083876057</v>
      </c>
      <c r="AM319">
        <v>147.32193040373386</v>
      </c>
      <c r="AN319">
        <v>145.61570242705056</v>
      </c>
      <c r="AO319">
        <v>153.01983512955485</v>
      </c>
      <c r="AP319">
        <v>157.30102677963441</v>
      </c>
      <c r="AQ319">
        <v>121.76104337896686</v>
      </c>
      <c r="AR319">
        <v>135.28482714292477</v>
      </c>
      <c r="AS319">
        <v>171.54289981164038</v>
      </c>
      <c r="AT319">
        <v>135.13798467585002</v>
      </c>
      <c r="AU319">
        <v>147.68664914782858</v>
      </c>
      <c r="AV319">
        <v>134.06832340962137</v>
      </c>
      <c r="AW319">
        <v>168.06528311036527</v>
      </c>
      <c r="AX319">
        <v>123.64608938270248</v>
      </c>
      <c r="AY319">
        <v>132.22053713008063</v>
      </c>
      <c r="AZ319">
        <v>147.26719473884441</v>
      </c>
      <c r="BA319">
        <v>133.45114257873502</v>
      </c>
      <c r="BB319">
        <v>115.57105881848838</v>
      </c>
      <c r="BC319">
        <v>143.97797759130481</v>
      </c>
      <c r="BD319">
        <v>139.98642817142536</v>
      </c>
      <c r="BE319">
        <v>124.51024122611852</v>
      </c>
      <c r="BF319">
        <v>124.69569629075704</v>
      </c>
      <c r="BG319">
        <v>129.07295786618488</v>
      </c>
      <c r="BH319">
        <v>139.82556356978603</v>
      </c>
      <c r="BI319">
        <v>146.24314917938318</v>
      </c>
    </row>
    <row r="320" spans="1:61" x14ac:dyDescent="0.6">
      <c r="A320" s="40" t="s">
        <v>400</v>
      </c>
      <c r="B320">
        <v>126.19401150487829</v>
      </c>
      <c r="C320">
        <v>111.23123204498552</v>
      </c>
      <c r="D320">
        <v>158.14989911206067</v>
      </c>
      <c r="E320">
        <v>139.06968934435281</v>
      </c>
      <c r="F320">
        <v>122.54469129885547</v>
      </c>
      <c r="G320">
        <v>120.69657078001183</v>
      </c>
      <c r="H320">
        <v>112.3671363578178</v>
      </c>
      <c r="I320">
        <v>116.79959516669624</v>
      </c>
      <c r="J320">
        <v>128.51979181988281</v>
      </c>
      <c r="K320">
        <v>128.72219759202562</v>
      </c>
      <c r="L320">
        <v>134.88700279168552</v>
      </c>
      <c r="M320">
        <v>98.470166454091668</v>
      </c>
      <c r="N320">
        <v>155.69460902526043</v>
      </c>
      <c r="O320">
        <v>142.66363723919494</v>
      </c>
      <c r="P320">
        <v>146.87460680335062</v>
      </c>
      <c r="Q320">
        <v>143.36604909232119</v>
      </c>
      <c r="R320">
        <v>163.03565008030273</v>
      </c>
      <c r="S320">
        <v>131.12416855193442</v>
      </c>
      <c r="T320">
        <v>153.43496034375858</v>
      </c>
      <c r="U320">
        <v>141.40310941485222</v>
      </c>
      <c r="V320">
        <v>150.15438566962257</v>
      </c>
      <c r="W320">
        <v>147.6823517853627</v>
      </c>
      <c r="X320">
        <v>123.25779880967457</v>
      </c>
      <c r="Y320">
        <v>111.86826032400131</v>
      </c>
      <c r="Z320">
        <v>139.88133378489874</v>
      </c>
      <c r="AA320">
        <v>124.17501512146555</v>
      </c>
      <c r="AB320">
        <v>181.37577445060015</v>
      </c>
      <c r="AC320">
        <v>127.57360810184036</v>
      </c>
      <c r="AD320">
        <v>125.81937699479749</v>
      </c>
      <c r="AE320">
        <v>122.53374098264612</v>
      </c>
      <c r="AF320">
        <v>135.32367848284775</v>
      </c>
      <c r="AG320">
        <v>157.48982423730195</v>
      </c>
      <c r="AH320">
        <v>142.86179339734372</v>
      </c>
      <c r="AI320">
        <v>139.18885361391585</v>
      </c>
      <c r="AJ320">
        <v>129.46710558509221</v>
      </c>
      <c r="AK320">
        <v>117.73629285499919</v>
      </c>
      <c r="AL320">
        <v>133.13278760079993</v>
      </c>
      <c r="AM320">
        <v>110.19566318765283</v>
      </c>
      <c r="AN320">
        <v>125.6342402533046</v>
      </c>
      <c r="AO320">
        <v>140.96409404856968</v>
      </c>
      <c r="AP320">
        <v>134.11974851379637</v>
      </c>
      <c r="AQ320">
        <v>154.63847649272066</v>
      </c>
      <c r="AR320">
        <v>134.4112211020838</v>
      </c>
      <c r="AS320">
        <v>135.79957158555044</v>
      </c>
      <c r="AT320">
        <v>133.19618165525026</v>
      </c>
      <c r="AU320">
        <v>123.4523897485924</v>
      </c>
      <c r="AV320">
        <v>141.0555960367783</v>
      </c>
      <c r="AW320">
        <v>123.49338976974832</v>
      </c>
      <c r="AX320">
        <v>145.10495293990243</v>
      </c>
      <c r="AY320">
        <v>126.95435817050748</v>
      </c>
      <c r="AZ320">
        <v>127.50903625175124</v>
      </c>
      <c r="BA320">
        <v>147.31209421853418</v>
      </c>
      <c r="BB320">
        <v>128.39206465770258</v>
      </c>
      <c r="BC320">
        <v>153.73962742643198</v>
      </c>
      <c r="BD320">
        <v>129.66564373101573</v>
      </c>
      <c r="BE320">
        <v>160.8880511460593</v>
      </c>
      <c r="BF320">
        <v>145.20267814560793</v>
      </c>
      <c r="BG320">
        <v>133.23283656546846</v>
      </c>
      <c r="BH320">
        <v>136.11424993115361</v>
      </c>
      <c r="BI320">
        <v>134.28801412857138</v>
      </c>
    </row>
    <row r="321" spans="1:61" x14ac:dyDescent="0.6">
      <c r="A321" s="40" t="s">
        <v>401</v>
      </c>
      <c r="B321">
        <v>111.7874062450137</v>
      </c>
      <c r="C321">
        <v>126.73280526115559</v>
      </c>
      <c r="D321">
        <v>149.80706328543602</v>
      </c>
      <c r="E321">
        <v>125.1156600167742</v>
      </c>
      <c r="F321">
        <v>121.04799953277688</v>
      </c>
      <c r="G321">
        <v>123.82059413113166</v>
      </c>
      <c r="H321">
        <v>161.3557951762341</v>
      </c>
      <c r="I321">
        <v>114.55127878917847</v>
      </c>
      <c r="J321">
        <v>127.01245214458322</v>
      </c>
      <c r="K321">
        <v>129.49804659484653</v>
      </c>
      <c r="L321">
        <v>146.22317440199549</v>
      </c>
      <c r="M321">
        <v>143.59734268992906</v>
      </c>
      <c r="N321">
        <v>115.42119228153024</v>
      </c>
      <c r="O321">
        <v>145.87605892785359</v>
      </c>
      <c r="P321">
        <v>140.87276713809115</v>
      </c>
      <c r="Q321">
        <v>146.78280240815366</v>
      </c>
      <c r="R321">
        <v>121.98947206826415</v>
      </c>
      <c r="S321">
        <v>141.45827481598826</v>
      </c>
      <c r="T321">
        <v>133.06488927383907</v>
      </c>
      <c r="U321">
        <v>140.30936700265738</v>
      </c>
      <c r="V321">
        <v>139.64109530689893</v>
      </c>
      <c r="W321">
        <v>118.50205101410393</v>
      </c>
      <c r="X321">
        <v>156.60615918505937</v>
      </c>
      <c r="Y321">
        <v>136.65029019222129</v>
      </c>
      <c r="Z321">
        <v>138.84041709871963</v>
      </c>
      <c r="AA321">
        <v>147.71389760909369</v>
      </c>
      <c r="AB321">
        <v>122.85327375622001</v>
      </c>
      <c r="AC321">
        <v>136.2462107911706</v>
      </c>
      <c r="AD321">
        <v>147.46866145770764</v>
      </c>
      <c r="AE321">
        <v>144.72546400185092</v>
      </c>
      <c r="AF321">
        <v>121.39162936847424</v>
      </c>
      <c r="AG321">
        <v>140.20923845720245</v>
      </c>
      <c r="AH321">
        <v>127.67278167785844</v>
      </c>
      <c r="AI321">
        <v>97.244749672710896</v>
      </c>
      <c r="AJ321">
        <v>137.3818445293291</v>
      </c>
      <c r="AK321">
        <v>130.4265952106216</v>
      </c>
      <c r="AL321">
        <v>139.48317519435659</v>
      </c>
      <c r="AM321">
        <v>127.57496097520925</v>
      </c>
      <c r="AN321">
        <v>109.25291735958308</v>
      </c>
      <c r="AO321">
        <v>134.35674009571085</v>
      </c>
      <c r="AP321">
        <v>116.53204456280218</v>
      </c>
      <c r="AQ321">
        <v>111.36976627795957</v>
      </c>
      <c r="AR321">
        <v>139.77967728834483</v>
      </c>
      <c r="AS321">
        <v>146.1886045083811</v>
      </c>
      <c r="AT321">
        <v>116.46007169957738</v>
      </c>
      <c r="AU321">
        <v>134.93898496136535</v>
      </c>
      <c r="AV321">
        <v>130.11403371393681</v>
      </c>
      <c r="AW321">
        <v>122.7870943742455</v>
      </c>
      <c r="AX321">
        <v>139.68470557784894</v>
      </c>
      <c r="AY321">
        <v>108.69712514732964</v>
      </c>
      <c r="AZ321">
        <v>132.25004568567965</v>
      </c>
      <c r="BA321">
        <v>131.94716121262172</v>
      </c>
      <c r="BB321">
        <v>139.48099468080909</v>
      </c>
      <c r="BC321">
        <v>114.88195287284907</v>
      </c>
      <c r="BD321">
        <v>144.01802264302387</v>
      </c>
      <c r="BE321">
        <v>141.74088210467016</v>
      </c>
      <c r="BF321">
        <v>132.88182163279271</v>
      </c>
      <c r="BG321">
        <v>139.86821887129918</v>
      </c>
      <c r="BH321">
        <v>141.06341087000328</v>
      </c>
      <c r="BI321">
        <v>125.45158643234754</v>
      </c>
    </row>
    <row r="322" spans="1:61" x14ac:dyDescent="0.6">
      <c r="A322" s="40" t="s">
        <v>402</v>
      </c>
      <c r="B322">
        <v>124.39663169544656</v>
      </c>
      <c r="C322">
        <v>111.41541381704155</v>
      </c>
      <c r="D322">
        <v>136.99624378688168</v>
      </c>
      <c r="E322">
        <v>134.17115770181408</v>
      </c>
      <c r="F322">
        <v>119.8912132215919</v>
      </c>
      <c r="G322">
        <v>162.88030838523991</v>
      </c>
      <c r="H322">
        <v>127.99524302437203</v>
      </c>
      <c r="I322">
        <v>131.16975242638728</v>
      </c>
      <c r="J322">
        <v>119.31167410267517</v>
      </c>
      <c r="K322">
        <v>144.6967990025878</v>
      </c>
      <c r="L322">
        <v>171.84288754407316</v>
      </c>
      <c r="M322">
        <v>158.08973603753839</v>
      </c>
      <c r="N322">
        <v>157.74320946121588</v>
      </c>
      <c r="O322">
        <v>132.66211499768542</v>
      </c>
      <c r="P322">
        <v>138.61162233780487</v>
      </c>
      <c r="Q322">
        <v>138.46508227771847</v>
      </c>
      <c r="R322">
        <v>136.04340711509576</v>
      </c>
      <c r="S322">
        <v>124.33710526721552</v>
      </c>
      <c r="T322">
        <v>128.19715539563913</v>
      </c>
      <c r="U322">
        <v>144.98621840658598</v>
      </c>
      <c r="V322">
        <v>147.43186330207391</v>
      </c>
      <c r="W322">
        <v>132.6261444822303</v>
      </c>
      <c r="X322">
        <v>145.80937022884609</v>
      </c>
      <c r="Y322">
        <v>122.55748788930941</v>
      </c>
      <c r="Z322">
        <v>154.54648110363632</v>
      </c>
      <c r="AA322">
        <v>149.24452262249542</v>
      </c>
      <c r="AB322">
        <v>147.53108462656382</v>
      </c>
      <c r="AC322">
        <v>150.08626451645978</v>
      </c>
      <c r="AD322">
        <v>121.29154857149115</v>
      </c>
      <c r="AE322">
        <v>135.1444625518634</v>
      </c>
      <c r="AF322">
        <v>135.71785803406965</v>
      </c>
      <c r="AG322">
        <v>107.20622686250135</v>
      </c>
      <c r="AH322">
        <v>139.06968934435281</v>
      </c>
      <c r="AI322">
        <v>149.07431523653213</v>
      </c>
      <c r="AJ322">
        <v>137.3818445293291</v>
      </c>
      <c r="AK322">
        <v>131.96315695068915</v>
      </c>
      <c r="AL322">
        <v>137.52758878155146</v>
      </c>
      <c r="AM322">
        <v>142.94022822042461</v>
      </c>
      <c r="AN322">
        <v>144.67687197367195</v>
      </c>
      <c r="AO322">
        <v>139.93167659037863</v>
      </c>
      <c r="AP322">
        <v>171.86682544462383</v>
      </c>
      <c r="AQ322">
        <v>172.99801857490093</v>
      </c>
      <c r="AR322">
        <v>147.75846284948057</v>
      </c>
      <c r="AS322">
        <v>119.05169958964689</v>
      </c>
      <c r="AT322">
        <v>137.28329168344499</v>
      </c>
      <c r="AU322">
        <v>136.98339944795589</v>
      </c>
      <c r="AV322">
        <v>133.0448189995077</v>
      </c>
      <c r="AW322">
        <v>118.76788267301163</v>
      </c>
      <c r="AX322">
        <v>135.17795014678268</v>
      </c>
      <c r="AY322">
        <v>142.9812600738951</v>
      </c>
      <c r="AZ322">
        <v>140.76160869564046</v>
      </c>
      <c r="BA322">
        <v>128.80496160988696</v>
      </c>
      <c r="BB322">
        <v>135.66837470108294</v>
      </c>
      <c r="BC322">
        <v>146.19126250664704</v>
      </c>
      <c r="BD322">
        <v>140.10925315716304</v>
      </c>
      <c r="BE322">
        <v>158.48789462808054</v>
      </c>
      <c r="BF322">
        <v>154.5206650965265</v>
      </c>
      <c r="BG322">
        <v>139.16068201552844</v>
      </c>
      <c r="BH322">
        <v>147.77285105566261</v>
      </c>
      <c r="BI322">
        <v>136.18827597866766</v>
      </c>
    </row>
    <row r="323" spans="1:61" x14ac:dyDescent="0.6">
      <c r="A323" s="40" t="s">
        <v>403</v>
      </c>
      <c r="B323">
        <v>149.49135038960958</v>
      </c>
      <c r="C323">
        <v>139.15309000850539</v>
      </c>
      <c r="D323">
        <v>133.44452145730611</v>
      </c>
      <c r="E323">
        <v>117.11002389830537</v>
      </c>
      <c r="F323">
        <v>142.66013568459312</v>
      </c>
      <c r="G323">
        <v>173.36014298535883</v>
      </c>
      <c r="H323">
        <v>137.19331764633534</v>
      </c>
      <c r="I323">
        <v>141.98774170409888</v>
      </c>
      <c r="J323">
        <v>109.79661329230294</v>
      </c>
      <c r="K323">
        <v>142.76489583181683</v>
      </c>
      <c r="L323">
        <v>133.54727616871241</v>
      </c>
      <c r="M323">
        <v>142.82090478928876</v>
      </c>
      <c r="N323">
        <v>142.98947281105211</v>
      </c>
      <c r="O323">
        <v>117.93311205593636</v>
      </c>
      <c r="P323">
        <v>144.19588570063934</v>
      </c>
      <c r="Q323">
        <v>126.32624293956906</v>
      </c>
      <c r="R323">
        <v>122.70436218869872</v>
      </c>
      <c r="S323">
        <v>140.45823082170682</v>
      </c>
      <c r="T323">
        <v>146.7213660410489</v>
      </c>
      <c r="U323">
        <v>144.84672920417506</v>
      </c>
      <c r="V323">
        <v>131.06212737085298</v>
      </c>
      <c r="W323">
        <v>120.87457708304282</v>
      </c>
      <c r="X323">
        <v>153.32033217902062</v>
      </c>
      <c r="Y323">
        <v>135.78344851822476</v>
      </c>
      <c r="Z323">
        <v>111.73844814521726</v>
      </c>
      <c r="AA323">
        <v>125.48768427706091</v>
      </c>
      <c r="AB323">
        <v>157.14597157540265</v>
      </c>
      <c r="AC323">
        <v>162.86846676422283</v>
      </c>
      <c r="AD323">
        <v>116.49457792856265</v>
      </c>
      <c r="AE323">
        <v>114.90429915767163</v>
      </c>
      <c r="AF323">
        <v>145.46091779749258</v>
      </c>
      <c r="AG323">
        <v>147.75413365470013</v>
      </c>
      <c r="AH323">
        <v>119.90700204961468</v>
      </c>
      <c r="AI323">
        <v>121.79583609878318</v>
      </c>
      <c r="AJ323">
        <v>109.48567524366081</v>
      </c>
      <c r="AK323">
        <v>150.49298599961912</v>
      </c>
      <c r="AL323">
        <v>133.26724729751004</v>
      </c>
      <c r="AM323">
        <v>119.34019585652277</v>
      </c>
      <c r="AN323">
        <v>126.66261500754626</v>
      </c>
      <c r="AO323">
        <v>128.41533407964744</v>
      </c>
      <c r="AP323">
        <v>152.17522832727991</v>
      </c>
      <c r="AQ323">
        <v>138.86093302545487</v>
      </c>
      <c r="AR323">
        <v>148.60567990154959</v>
      </c>
      <c r="AS323">
        <v>135.70818101044279</v>
      </c>
      <c r="AT323">
        <v>144.32331045583123</v>
      </c>
      <c r="AU323">
        <v>136.75097580318106</v>
      </c>
      <c r="AV323">
        <v>135.90703747951193</v>
      </c>
      <c r="AW323">
        <v>132.87846332360641</v>
      </c>
      <c r="AX323">
        <v>153.00541509105824</v>
      </c>
      <c r="AY323">
        <v>155.2772237167228</v>
      </c>
      <c r="AZ323">
        <v>125.37467956036562</v>
      </c>
      <c r="BA323">
        <v>164.39705450949259</v>
      </c>
      <c r="BB323">
        <v>141.6344030124601</v>
      </c>
      <c r="BC323">
        <v>130.74892922787694</v>
      </c>
      <c r="BD323">
        <v>110.83651134441607</v>
      </c>
      <c r="BE323">
        <v>143.39576455796487</v>
      </c>
      <c r="BF323">
        <v>138.31871729536215</v>
      </c>
      <c r="BG323">
        <v>153.13997028471204</v>
      </c>
      <c r="BH323">
        <v>142.50707000002149</v>
      </c>
      <c r="BI323">
        <v>147.4332957562292</v>
      </c>
    </row>
    <row r="324" spans="1:61" x14ac:dyDescent="0.6">
      <c r="A324" s="40" t="s">
        <v>404</v>
      </c>
      <c r="B324">
        <v>117.70589299459243</v>
      </c>
      <c r="C324">
        <v>139.52236077358248</v>
      </c>
      <c r="D324">
        <v>113.11659637186676</v>
      </c>
      <c r="E324">
        <v>144.45132410884253</v>
      </c>
      <c r="F324">
        <v>131.86134129256243</v>
      </c>
      <c r="G324">
        <v>134.44171645943425</v>
      </c>
      <c r="H324">
        <v>151.29563781130128</v>
      </c>
      <c r="I324">
        <v>102.32060322351754</v>
      </c>
      <c r="J324">
        <v>151.21468823536998</v>
      </c>
      <c r="K324">
        <v>123.25607986468822</v>
      </c>
      <c r="L324">
        <v>150.77170974592445</v>
      </c>
      <c r="M324">
        <v>113.0889659228269</v>
      </c>
      <c r="N324">
        <v>154.37398179102456</v>
      </c>
      <c r="O324">
        <v>164.16111339395866</v>
      </c>
      <c r="P324">
        <v>127.53058672870975</v>
      </c>
      <c r="Q324">
        <v>123.08685928047635</v>
      </c>
      <c r="R324">
        <v>150.46742465102579</v>
      </c>
      <c r="S324">
        <v>127.73553908601752</v>
      </c>
      <c r="T324">
        <v>126.45185325283092</v>
      </c>
      <c r="U324">
        <v>135.11637053426239</v>
      </c>
      <c r="V324">
        <v>130.84697275672806</v>
      </c>
      <c r="W324">
        <v>143.63324954075506</v>
      </c>
      <c r="X324">
        <v>124.74605501239421</v>
      </c>
      <c r="Y324">
        <v>146.4465576694347</v>
      </c>
      <c r="Z324">
        <v>165.95250872825272</v>
      </c>
      <c r="AA324">
        <v>139.54847918768064</v>
      </c>
      <c r="AB324">
        <v>134.1646002450143</v>
      </c>
      <c r="AC324">
        <v>118.58376456558472</v>
      </c>
      <c r="AD324">
        <v>143.13061729382025</v>
      </c>
      <c r="AE324">
        <v>154.95807293092366</v>
      </c>
      <c r="AF324">
        <v>139.9984767024871</v>
      </c>
      <c r="AG324">
        <v>123.1987180338474</v>
      </c>
      <c r="AH324">
        <v>146.31518570723711</v>
      </c>
      <c r="AI324">
        <v>155.77065642474918</v>
      </c>
      <c r="AJ324">
        <v>139.1834421204403</v>
      </c>
      <c r="AK324">
        <v>96.093693178147078</v>
      </c>
      <c r="AL324">
        <v>138.45862031786237</v>
      </c>
      <c r="AM324">
        <v>144.58121586841298</v>
      </c>
      <c r="AN324">
        <v>128.80496160988696</v>
      </c>
      <c r="AO324">
        <v>140.81605786969885</v>
      </c>
      <c r="AP324">
        <v>126.93634108046535</v>
      </c>
      <c r="AQ324">
        <v>145.90620412974386</v>
      </c>
      <c r="AR324">
        <v>153.87615622358862</v>
      </c>
      <c r="AS324">
        <v>138.21548509923741</v>
      </c>
      <c r="AT324">
        <v>142.44117710887804</v>
      </c>
      <c r="AU324">
        <v>139.96780626740656</v>
      </c>
      <c r="AV324">
        <v>110.09456375660375</v>
      </c>
      <c r="AW324">
        <v>125.43503362877527</v>
      </c>
      <c r="AX324">
        <v>160.84227627771907</v>
      </c>
      <c r="AY324">
        <v>158.96639798057731</v>
      </c>
      <c r="AZ324">
        <v>137.06800974006183</v>
      </c>
      <c r="BA324">
        <v>114.4264324514661</v>
      </c>
      <c r="BB324">
        <v>151.04537215421442</v>
      </c>
      <c r="BC324">
        <v>126.46606638128287</v>
      </c>
      <c r="BD324">
        <v>117.90869667066727</v>
      </c>
      <c r="BE324">
        <v>124.49747646797914</v>
      </c>
      <c r="BF324">
        <v>124.99698914808687</v>
      </c>
      <c r="BG324">
        <v>143.85817667545052</v>
      </c>
      <c r="BH324">
        <v>149.1287803267478</v>
      </c>
      <c r="BI324">
        <v>143.69683458909276</v>
      </c>
    </row>
    <row r="325" spans="1:61" x14ac:dyDescent="0.6">
      <c r="A325" s="40" t="s">
        <v>405</v>
      </c>
      <c r="B325">
        <v>148.21898094424978</v>
      </c>
      <c r="C325">
        <v>135.46813352633035</v>
      </c>
      <c r="D325">
        <v>134.86424268677365</v>
      </c>
      <c r="E325">
        <v>126.71456534491153</v>
      </c>
      <c r="F325">
        <v>110.94614183576778</v>
      </c>
      <c r="G325">
        <v>133.80944711144548</v>
      </c>
      <c r="H325">
        <v>137.68730741986656</v>
      </c>
      <c r="I325">
        <v>125.72779542580247</v>
      </c>
      <c r="J325">
        <v>130.13335592887597</v>
      </c>
      <c r="K325">
        <v>128.99866124399705</v>
      </c>
      <c r="L325">
        <v>142.15126430400414</v>
      </c>
      <c r="M325">
        <v>156.96669197978918</v>
      </c>
      <c r="N325">
        <v>160.47607733099721</v>
      </c>
      <c r="O325">
        <v>156.87237283174181</v>
      </c>
      <c r="P325">
        <v>131.26655449497048</v>
      </c>
      <c r="Q325">
        <v>118.80283455440076</v>
      </c>
      <c r="R325">
        <v>130.53877228713827</v>
      </c>
      <c r="S325">
        <v>116.93513716210146</v>
      </c>
      <c r="T325">
        <v>129.75517211572151</v>
      </c>
      <c r="U325">
        <v>130.82456280727638</v>
      </c>
      <c r="V325">
        <v>120.54154740809463</v>
      </c>
      <c r="W325">
        <v>142.71480768485344</v>
      </c>
      <c r="X325">
        <v>127.08827671787003</v>
      </c>
      <c r="Y325">
        <v>141.65249968328862</v>
      </c>
      <c r="Z325">
        <v>132.87959337077336</v>
      </c>
      <c r="AA325">
        <v>152.17328655609163</v>
      </c>
      <c r="AB325">
        <v>123.28724370064447</v>
      </c>
      <c r="AC325">
        <v>144.80289610702312</v>
      </c>
      <c r="AD325">
        <v>127.00554453232326</v>
      </c>
      <c r="AE325">
        <v>111.66720742522739</v>
      </c>
      <c r="AF325">
        <v>131.99400246349978</v>
      </c>
      <c r="AG325">
        <v>124.71931586816208</v>
      </c>
      <c r="AH325">
        <v>155.70508185675135</v>
      </c>
      <c r="AI325">
        <v>146.5557743406971</v>
      </c>
      <c r="AJ325">
        <v>151.03830538038164</v>
      </c>
      <c r="AK325">
        <v>131.74314790859353</v>
      </c>
      <c r="AL325">
        <v>115.71500454493798</v>
      </c>
      <c r="AM325">
        <v>158.71326741517987</v>
      </c>
      <c r="AN325">
        <v>139.17043861994171</v>
      </c>
      <c r="AO325">
        <v>142.17878333994304</v>
      </c>
      <c r="AP325">
        <v>163.54776835697703</v>
      </c>
      <c r="AQ325">
        <v>137.07978769644978</v>
      </c>
      <c r="AR325">
        <v>123.43870185333071</v>
      </c>
      <c r="AS325">
        <v>137.81708776633604</v>
      </c>
      <c r="AT325">
        <v>138.31871729536215</v>
      </c>
      <c r="AU325">
        <v>131.32939148391597</v>
      </c>
      <c r="AV325">
        <v>139.61384684563382</v>
      </c>
      <c r="AW325">
        <v>152.54671143821906</v>
      </c>
      <c r="AX325">
        <v>146.34058789425762</v>
      </c>
      <c r="AY325">
        <v>123.83727426396217</v>
      </c>
      <c r="AZ325">
        <v>122.66463546012528</v>
      </c>
      <c r="BA325">
        <v>138.77885340235662</v>
      </c>
      <c r="BB325">
        <v>138.04464106698288</v>
      </c>
      <c r="BC325">
        <v>112.23000274668448</v>
      </c>
      <c r="BD325">
        <v>148.10858647734858</v>
      </c>
      <c r="BE325">
        <v>132.83146291115554</v>
      </c>
      <c r="BF325">
        <v>140.10158156935358</v>
      </c>
      <c r="BG325">
        <v>159.17789187852759</v>
      </c>
      <c r="BH325">
        <v>140.64515017281519</v>
      </c>
      <c r="BI325">
        <v>111.89506313286256</v>
      </c>
    </row>
    <row r="326" spans="1:61" x14ac:dyDescent="0.6">
      <c r="A326" s="40" t="s">
        <v>406</v>
      </c>
      <c r="B326">
        <v>126.47744643373881</v>
      </c>
      <c r="C326">
        <v>137.21045934772701</v>
      </c>
      <c r="D326">
        <v>142.57192834094167</v>
      </c>
      <c r="E326">
        <v>121.88054188783281</v>
      </c>
      <c r="F326">
        <v>144.40324139769655</v>
      </c>
      <c r="G326">
        <v>110.24901414685883</v>
      </c>
      <c r="H326">
        <v>130.61255959229311</v>
      </c>
      <c r="I326">
        <v>124.43674041179474</v>
      </c>
      <c r="J326">
        <v>121.16632024600403</v>
      </c>
      <c r="K326">
        <v>154.83682364475681</v>
      </c>
      <c r="L326">
        <v>145.96659003046807</v>
      </c>
      <c r="M326">
        <v>133.46441665390739</v>
      </c>
      <c r="N326">
        <v>136.23011955615948</v>
      </c>
      <c r="O326">
        <v>145.73249518917874</v>
      </c>
      <c r="P326">
        <v>165.9434683509171</v>
      </c>
      <c r="Q326">
        <v>127.93854967213701</v>
      </c>
      <c r="R326">
        <v>143.80751554682502</v>
      </c>
      <c r="S326">
        <v>122.90315499313874</v>
      </c>
      <c r="T326">
        <v>132.07269194509718</v>
      </c>
      <c r="U326">
        <v>146.93650473901653</v>
      </c>
      <c r="V326">
        <v>134.38398855697596</v>
      </c>
      <c r="W326">
        <v>141.72159172204556</v>
      </c>
      <c r="X326">
        <v>139.24091536438209</v>
      </c>
      <c r="Y326">
        <v>123.27686636609724</v>
      </c>
      <c r="Z326">
        <v>138.6504418454133</v>
      </c>
      <c r="AA326">
        <v>127.4212427281891</v>
      </c>
      <c r="AB326">
        <v>154.64796252246015</v>
      </c>
      <c r="AC326">
        <v>129.63123299897416</v>
      </c>
      <c r="AD326">
        <v>145.99552560440497</v>
      </c>
      <c r="AE326">
        <v>152.23895662103314</v>
      </c>
      <c r="AF326">
        <v>136.63529717206256</v>
      </c>
      <c r="AG326">
        <v>122.65919213433517</v>
      </c>
      <c r="AH326">
        <v>134.7710058374214</v>
      </c>
      <c r="AI326">
        <v>137.82136921264464</v>
      </c>
      <c r="AJ326">
        <v>143.18134208707488</v>
      </c>
      <c r="AK326">
        <v>150.99762368237134</v>
      </c>
      <c r="AL326">
        <v>136.71349325278425</v>
      </c>
      <c r="AM326">
        <v>138.88794274436077</v>
      </c>
      <c r="AN326">
        <v>130.58878085331526</v>
      </c>
      <c r="AO326">
        <v>142.82906977797393</v>
      </c>
      <c r="AP326">
        <v>142.985955340293</v>
      </c>
      <c r="AQ326">
        <v>126.10287558828713</v>
      </c>
      <c r="AR326">
        <v>137.32507159630768</v>
      </c>
      <c r="AS326">
        <v>131.85904936591396</v>
      </c>
      <c r="AT326">
        <v>135.18875721757649</v>
      </c>
      <c r="AU326">
        <v>132.77320977550698</v>
      </c>
      <c r="AV326">
        <v>120.94301655935124</v>
      </c>
      <c r="AW326">
        <v>128.06361883605132</v>
      </c>
      <c r="AX326">
        <v>127.74087099870667</v>
      </c>
      <c r="AY326">
        <v>114.44610482186545</v>
      </c>
      <c r="AZ326">
        <v>154.18133262329502</v>
      </c>
      <c r="BA326">
        <v>136.25370730124996</v>
      </c>
      <c r="BB326">
        <v>137.4011349119537</v>
      </c>
      <c r="BC326">
        <v>127.00968273321632</v>
      </c>
      <c r="BD326">
        <v>134.35890469310107</v>
      </c>
      <c r="BE326">
        <v>146.25912900129333</v>
      </c>
      <c r="BF326">
        <v>143.91136847308371</v>
      </c>
      <c r="BG326">
        <v>165.89813913498074</v>
      </c>
      <c r="BH326">
        <v>145.57949316923623</v>
      </c>
      <c r="BI326">
        <v>122.37572537316009</v>
      </c>
    </row>
    <row r="327" spans="1:61" x14ac:dyDescent="0.6">
      <c r="A327" s="40" t="s">
        <v>407</v>
      </c>
      <c r="B327">
        <v>148.00182089430746</v>
      </c>
      <c r="C327">
        <v>111.65065462165512</v>
      </c>
      <c r="D327">
        <v>149.64357251784531</v>
      </c>
      <c r="E327">
        <v>130.96002522189519</v>
      </c>
      <c r="F327">
        <v>129.71227807184914</v>
      </c>
      <c r="G327">
        <v>112.76007444877177</v>
      </c>
      <c r="H327">
        <v>148.53636503659072</v>
      </c>
      <c r="I327">
        <v>132.8292346491362</v>
      </c>
      <c r="J327">
        <v>128.11477336555254</v>
      </c>
      <c r="K327">
        <v>141.69552105641924</v>
      </c>
      <c r="L327">
        <v>124.40143837494543</v>
      </c>
      <c r="M327">
        <v>95.610860630869865</v>
      </c>
      <c r="N327">
        <v>128.40498857741477</v>
      </c>
      <c r="O327">
        <v>131.98943452636013</v>
      </c>
      <c r="P327">
        <v>145.82243739397381</v>
      </c>
      <c r="Q327">
        <v>123.80222688562935</v>
      </c>
      <c r="R327">
        <v>122.73320226569194</v>
      </c>
      <c r="S327">
        <v>153.47557837713975</v>
      </c>
      <c r="T327">
        <v>138.6579861039645</v>
      </c>
      <c r="U327">
        <v>159.4100767809432</v>
      </c>
      <c r="V327">
        <v>127.57091827125987</v>
      </c>
      <c r="W327">
        <v>127.66743384901201</v>
      </c>
      <c r="X327">
        <v>146.31652266444871</v>
      </c>
      <c r="Y327">
        <v>136.97911800164729</v>
      </c>
      <c r="Z327">
        <v>149.55526967725018</v>
      </c>
      <c r="AA327">
        <v>149.20062586071435</v>
      </c>
      <c r="AB327">
        <v>138.22516212286428</v>
      </c>
      <c r="AC327">
        <v>122.85327375622001</v>
      </c>
      <c r="AD327">
        <v>141.67174231744139</v>
      </c>
      <c r="AE327">
        <v>135.83611508266767</v>
      </c>
      <c r="AF327">
        <v>151.75797034800053</v>
      </c>
      <c r="AG327">
        <v>136.27516228126478</v>
      </c>
      <c r="AH327">
        <v>130.46603544836398</v>
      </c>
      <c r="AI327">
        <v>156.10486389533617</v>
      </c>
      <c r="AJ327">
        <v>136.39953113425872</v>
      </c>
      <c r="AK327">
        <v>121.30962932616239</v>
      </c>
      <c r="AL327">
        <v>133.74347463951563</v>
      </c>
      <c r="AM327">
        <v>138.63750200954382</v>
      </c>
      <c r="AN327">
        <v>149.87884515477344</v>
      </c>
      <c r="AO327">
        <v>141.84307975057163</v>
      </c>
      <c r="AP327">
        <v>142.52327264813357</v>
      </c>
      <c r="AQ327">
        <v>140.34352307618246</v>
      </c>
      <c r="AR327">
        <v>122.85683897545096</v>
      </c>
      <c r="AS327">
        <v>144.52423602534691</v>
      </c>
      <c r="AT327">
        <v>144.0836767918081</v>
      </c>
      <c r="AU327">
        <v>130.38110683311243</v>
      </c>
      <c r="AV327">
        <v>143.86906332703074</v>
      </c>
      <c r="AW327">
        <v>129.23334498310578</v>
      </c>
      <c r="AX327">
        <v>137.80099653132493</v>
      </c>
      <c r="AY327">
        <v>144.20810930943117</v>
      </c>
      <c r="AZ327">
        <v>118.79287103994284</v>
      </c>
      <c r="BA327">
        <v>100.04599335417151</v>
      </c>
      <c r="BB327">
        <v>150.99233951815404</v>
      </c>
      <c r="BC327">
        <v>137.17510956240585</v>
      </c>
      <c r="BD327">
        <v>157.64739419438411</v>
      </c>
      <c r="BE327">
        <v>117.69481534912484</v>
      </c>
      <c r="BF327">
        <v>148.97827714349842</v>
      </c>
      <c r="BG327">
        <v>124.83690443815431</v>
      </c>
      <c r="BH327">
        <v>140.40306542057078</v>
      </c>
      <c r="BI327">
        <v>138.20687445814838</v>
      </c>
    </row>
    <row r="328" spans="1:61" x14ac:dyDescent="0.6">
      <c r="A328" s="40" t="s">
        <v>408</v>
      </c>
      <c r="B328">
        <v>125.30041477049235</v>
      </c>
      <c r="C328">
        <v>135.7737714945979</v>
      </c>
      <c r="D328">
        <v>127.17478103269241</v>
      </c>
      <c r="E328">
        <v>141.43799763161223</v>
      </c>
      <c r="F328">
        <v>140.72609974874649</v>
      </c>
      <c r="G328">
        <v>165.63303961930797</v>
      </c>
      <c r="H328">
        <v>129.37286601783126</v>
      </c>
      <c r="I328">
        <v>132.81131305603776</v>
      </c>
      <c r="J328">
        <v>137.04443791112863</v>
      </c>
      <c r="K328">
        <v>114.59380676143337</v>
      </c>
      <c r="L328">
        <v>159.84089532622602</v>
      </c>
      <c r="M328">
        <v>127.56152773846406</v>
      </c>
      <c r="N328">
        <v>161.30728272884153</v>
      </c>
      <c r="O328">
        <v>149.15217707795091</v>
      </c>
      <c r="P328">
        <v>133.31938862876268</v>
      </c>
      <c r="Q328">
        <v>138.78747995960293</v>
      </c>
      <c r="R328">
        <v>151.257789189287</v>
      </c>
      <c r="S328">
        <v>141.15733211411862</v>
      </c>
      <c r="T328">
        <v>112.91210558312014</v>
      </c>
      <c r="U328">
        <v>157.51172486972064</v>
      </c>
      <c r="V328">
        <v>121.80162958003348</v>
      </c>
      <c r="W328">
        <v>130.74775143223815</v>
      </c>
      <c r="X328">
        <v>138.14239810500294</v>
      </c>
      <c r="Y328">
        <v>133.96644408686552</v>
      </c>
      <c r="Z328">
        <v>131.58306319866097</v>
      </c>
      <c r="AA328">
        <v>118.52509760984685</v>
      </c>
      <c r="AB328">
        <v>150.97117102897028</v>
      </c>
      <c r="AC328">
        <v>128.61864707275527</v>
      </c>
      <c r="AD328">
        <v>140.58756551577244</v>
      </c>
      <c r="AE328">
        <v>128.44245521165431</v>
      </c>
      <c r="AF328">
        <v>126.10578824506956</v>
      </c>
      <c r="AG328">
        <v>129.72332388500217</v>
      </c>
      <c r="AH328">
        <v>133.04370486849803</v>
      </c>
      <c r="AI328">
        <v>128.22714143595658</v>
      </c>
      <c r="AJ328">
        <v>128.46954451134661</v>
      </c>
      <c r="AK328">
        <v>144.16779368303833</v>
      </c>
      <c r="AL328">
        <v>138.76156845554942</v>
      </c>
      <c r="AM328">
        <v>146.23780135053676</v>
      </c>
      <c r="AN328">
        <v>161.20159944449551</v>
      </c>
      <c r="AO328">
        <v>125.37165549048223</v>
      </c>
      <c r="AP328">
        <v>136.3545043253107</v>
      </c>
      <c r="AQ328">
        <v>120.15484845079482</v>
      </c>
      <c r="AR328">
        <v>147.9479287857539</v>
      </c>
      <c r="AS328">
        <v>142.78122580918716</v>
      </c>
      <c r="AT328">
        <v>121.24523255380336</v>
      </c>
      <c r="AU328">
        <v>142.99886334384792</v>
      </c>
      <c r="AV328">
        <v>162.76297447376419</v>
      </c>
      <c r="AW328">
        <v>140.62410901288968</v>
      </c>
      <c r="AX328">
        <v>148.33453224611003</v>
      </c>
      <c r="AY328">
        <v>130.1297270450159</v>
      </c>
      <c r="AZ328">
        <v>153.55719643167686</v>
      </c>
      <c r="BA328">
        <v>118.49176917650038</v>
      </c>
      <c r="BB328">
        <v>127.23223836047691</v>
      </c>
      <c r="BC328">
        <v>129.72700051733409</v>
      </c>
      <c r="BD328">
        <v>137.66050461100531</v>
      </c>
      <c r="BE328">
        <v>134.62012066639727</v>
      </c>
      <c r="BF328">
        <v>127.71686943352688</v>
      </c>
      <c r="BG328">
        <v>150.4538322527078</v>
      </c>
      <c r="BH328">
        <v>129.20961399259977</v>
      </c>
      <c r="BI328">
        <v>154.56058281898731</v>
      </c>
    </row>
    <row r="329" spans="1:61" x14ac:dyDescent="0.6">
      <c r="A329" s="40" t="s">
        <v>409</v>
      </c>
      <c r="B329">
        <v>167.89186066063121</v>
      </c>
      <c r="C329">
        <v>160.56387085455935</v>
      </c>
      <c r="D329">
        <v>156.43066763487877</v>
      </c>
      <c r="E329">
        <v>123.09386238968</v>
      </c>
      <c r="F329">
        <v>131.0234351925028</v>
      </c>
      <c r="G329">
        <v>143.92346475261729</v>
      </c>
      <c r="H329">
        <v>145.52529865369434</v>
      </c>
      <c r="I329">
        <v>140.07963318846305</v>
      </c>
      <c r="J329">
        <v>145.34038473840337</v>
      </c>
      <c r="K329">
        <v>146.67508185567567</v>
      </c>
      <c r="L329">
        <v>118.70768776617479</v>
      </c>
      <c r="M329">
        <v>170.13463821541518</v>
      </c>
      <c r="N329">
        <v>133.66970325051807</v>
      </c>
      <c r="O329">
        <v>149.03395186166745</v>
      </c>
      <c r="P329">
        <v>131.07501945825061</v>
      </c>
      <c r="Q329">
        <v>117.28764821356162</v>
      </c>
      <c r="R329">
        <v>147.60372596839443</v>
      </c>
      <c r="S329">
        <v>140.4383674574201</v>
      </c>
      <c r="T329">
        <v>150.78909018967533</v>
      </c>
      <c r="U329">
        <v>125.29586274950998</v>
      </c>
      <c r="V329">
        <v>146.44251496548532</v>
      </c>
      <c r="W329">
        <v>169.85909770056605</v>
      </c>
      <c r="X329">
        <v>144.06906575942412</v>
      </c>
      <c r="Y329">
        <v>139.38424036069773</v>
      </c>
      <c r="Z329">
        <v>145.62477463670075</v>
      </c>
      <c r="AA329">
        <v>124.12115484522656</v>
      </c>
      <c r="AB329">
        <v>141.50562538389931</v>
      </c>
      <c r="AC329">
        <v>140.45051148542552</v>
      </c>
      <c r="AD329">
        <v>124.65466443728656</v>
      </c>
      <c r="AE329">
        <v>115.76256202289369</v>
      </c>
      <c r="AF329">
        <v>136.62350329951732</v>
      </c>
      <c r="AG329">
        <v>138.75618879438844</v>
      </c>
      <c r="AH329">
        <v>133.28166733600665</v>
      </c>
      <c r="AI329">
        <v>124.44473032274982</v>
      </c>
      <c r="AJ329">
        <v>120.24066837085411</v>
      </c>
      <c r="AK329">
        <v>118.57357822492486</v>
      </c>
      <c r="AL329">
        <v>131.17559365610941</v>
      </c>
      <c r="AM329">
        <v>118.22934357525082</v>
      </c>
      <c r="AN329">
        <v>149.07119566970505</v>
      </c>
      <c r="AO329">
        <v>164.11909473873675</v>
      </c>
      <c r="AP329">
        <v>131.70291186298709</v>
      </c>
      <c r="AQ329">
        <v>139.9984767024871</v>
      </c>
      <c r="AR329">
        <v>126.63304278731812</v>
      </c>
      <c r="AS329">
        <v>134.35674009571085</v>
      </c>
      <c r="AT329">
        <v>136.56243300403003</v>
      </c>
      <c r="AU329">
        <v>145.8734486780595</v>
      </c>
      <c r="AV329">
        <v>109.8739021520596</v>
      </c>
      <c r="AW329">
        <v>137.1311968844675</v>
      </c>
      <c r="AX329">
        <v>123.00059370801318</v>
      </c>
      <c r="AY329">
        <v>115.11757566523738</v>
      </c>
      <c r="AZ329">
        <v>153.67631295276806</v>
      </c>
      <c r="BA329">
        <v>164.07032763282768</v>
      </c>
      <c r="BB329">
        <v>119.06872987793759</v>
      </c>
      <c r="BC329">
        <v>147.4050286608981</v>
      </c>
      <c r="BD329">
        <v>132.44584625255084</v>
      </c>
      <c r="BE329">
        <v>156.46437805599999</v>
      </c>
      <c r="BF329">
        <v>122.90315499313874</v>
      </c>
      <c r="BG329">
        <v>138.75941977431648</v>
      </c>
      <c r="BH329">
        <v>130.89766571766813</v>
      </c>
      <c r="BI329">
        <v>145.50724973133765</v>
      </c>
    </row>
    <row r="330" spans="1:61" x14ac:dyDescent="0.6">
      <c r="A330" s="40" t="s">
        <v>410</v>
      </c>
      <c r="B330">
        <v>159.5735675485339</v>
      </c>
      <c r="C330">
        <v>143.10115648669307</v>
      </c>
      <c r="D330">
        <v>115.59174982295372</v>
      </c>
      <c r="E330">
        <v>141.4650391828327</v>
      </c>
      <c r="F330">
        <v>156.67778189282399</v>
      </c>
      <c r="G330">
        <v>158.50527507183142</v>
      </c>
      <c r="H330">
        <v>121.95706677203998</v>
      </c>
      <c r="I330">
        <v>132.2727421259624</v>
      </c>
      <c r="J330">
        <v>151.87234385422198</v>
      </c>
      <c r="K330">
        <v>131.64418124262011</v>
      </c>
      <c r="L330">
        <v>119.06389136612415</v>
      </c>
      <c r="M330">
        <v>130.12127556549967</v>
      </c>
      <c r="N330">
        <v>130.29356796806678</v>
      </c>
      <c r="O330">
        <v>150.96235347783659</v>
      </c>
      <c r="P330">
        <v>148.26481947721913</v>
      </c>
      <c r="Q330">
        <v>135.79204324315651</v>
      </c>
      <c r="R330">
        <v>118.70014350762358</v>
      </c>
      <c r="S330">
        <v>114.24778950214386</v>
      </c>
      <c r="T330">
        <v>143.47790784569224</v>
      </c>
      <c r="U330">
        <v>144.71672603150364</v>
      </c>
      <c r="V330">
        <v>125.20294422330335</v>
      </c>
      <c r="W330">
        <v>138.45647163662943</v>
      </c>
      <c r="X330">
        <v>153.81650246609934</v>
      </c>
      <c r="Y330">
        <v>149.9805493997992</v>
      </c>
      <c r="Z330">
        <v>132.5349608171673</v>
      </c>
      <c r="AA330">
        <v>129.81266127582057</v>
      </c>
      <c r="AB330">
        <v>126.20986399753019</v>
      </c>
      <c r="AC330">
        <v>136.66636551107513</v>
      </c>
      <c r="AD330">
        <v>145.56528004078427</v>
      </c>
      <c r="AE330">
        <v>112.08000888046809</v>
      </c>
      <c r="AF330">
        <v>107.52811522735283</v>
      </c>
      <c r="AG330">
        <v>157.27349182753824</v>
      </c>
      <c r="AH330">
        <v>136.0874152899778</v>
      </c>
      <c r="AI330">
        <v>114.07353941223118</v>
      </c>
      <c r="AJ330">
        <v>112.1785617263522</v>
      </c>
      <c r="AK330">
        <v>129.16581272776239</v>
      </c>
      <c r="AL330">
        <v>130.01595835277112</v>
      </c>
      <c r="AM330">
        <v>126.0651542955311</v>
      </c>
      <c r="AN330">
        <v>126.6104895924509</v>
      </c>
      <c r="AO330">
        <v>137.9705513548397</v>
      </c>
      <c r="AP330">
        <v>136.93199025993817</v>
      </c>
      <c r="AQ330">
        <v>154.00756001810078</v>
      </c>
      <c r="AR330">
        <v>141.1282373786089</v>
      </c>
      <c r="AS330">
        <v>150.84310962748714</v>
      </c>
      <c r="AT330">
        <v>122.59753294102848</v>
      </c>
      <c r="AU330">
        <v>123.12365743611008</v>
      </c>
      <c r="AV330">
        <v>119.95656496338779</v>
      </c>
      <c r="AW330">
        <v>131.75463937415043</v>
      </c>
      <c r="AX330">
        <v>146.70366727415239</v>
      </c>
      <c r="AY330">
        <v>134.30219542470877</v>
      </c>
      <c r="AZ330">
        <v>137.78383891377598</v>
      </c>
      <c r="BA330">
        <v>127.73154413053999</v>
      </c>
      <c r="BB330">
        <v>136.12497742116102</v>
      </c>
      <c r="BC330">
        <v>139.28974613492028</v>
      </c>
      <c r="BD330">
        <v>138.100490862882</v>
      </c>
      <c r="BE330">
        <v>158.47051418432966</v>
      </c>
      <c r="BF330">
        <v>128.15927494131029</v>
      </c>
      <c r="BG330">
        <v>147.29804025165504</v>
      </c>
      <c r="BH330">
        <v>159.29127858299762</v>
      </c>
      <c r="BI330">
        <v>133.95657606935129</v>
      </c>
    </row>
    <row r="331" spans="1:61" x14ac:dyDescent="0.6">
      <c r="A331" s="40" t="s">
        <v>411</v>
      </c>
      <c r="B331">
        <v>130.23945303331129</v>
      </c>
      <c r="C331">
        <v>129.45844719553133</v>
      </c>
      <c r="D331">
        <v>164.22465069382451</v>
      </c>
      <c r="E331">
        <v>139.58115505857859</v>
      </c>
      <c r="F331">
        <v>153.10880644875579</v>
      </c>
      <c r="G331">
        <v>122.49901192745892</v>
      </c>
      <c r="H331">
        <v>151.39702373318141</v>
      </c>
      <c r="I331">
        <v>136.53671249386389</v>
      </c>
      <c r="J331">
        <v>162.64169335528277</v>
      </c>
      <c r="K331">
        <v>115.26534126943443</v>
      </c>
      <c r="L331">
        <v>137.68945610109949</v>
      </c>
      <c r="M331">
        <v>133.4887365422328</v>
      </c>
      <c r="N331">
        <v>111.23702552623581</v>
      </c>
      <c r="O331">
        <v>142.27639713254757</v>
      </c>
      <c r="P331">
        <v>147.0567353911174</v>
      </c>
      <c r="Q331">
        <v>139.5909594114637</v>
      </c>
      <c r="R331">
        <v>114.45781911362428</v>
      </c>
      <c r="S331">
        <v>125.92219537083292</v>
      </c>
      <c r="T331">
        <v>134.84148258186178</v>
      </c>
      <c r="U331">
        <v>141.01427769247675</v>
      </c>
      <c r="V331">
        <v>122.50082636938896</v>
      </c>
      <c r="W331">
        <v>114.72769347648136</v>
      </c>
      <c r="X331">
        <v>124.99854893150041</v>
      </c>
      <c r="Y331">
        <v>136.19257334113354</v>
      </c>
      <c r="Z331">
        <v>126.06805103615625</v>
      </c>
      <c r="AA331">
        <v>143.61050535200047</v>
      </c>
      <c r="AB331">
        <v>134.01904698667931</v>
      </c>
      <c r="AC331">
        <v>148.02224132409901</v>
      </c>
      <c r="AD331">
        <v>141.02209252570174</v>
      </c>
      <c r="AE331">
        <v>153.37750301597407</v>
      </c>
      <c r="AF331">
        <v>142.68572886550101</v>
      </c>
      <c r="AG331">
        <v>140.45934495271649</v>
      </c>
      <c r="AH331">
        <v>134.65271695650881</v>
      </c>
      <c r="AI331">
        <v>102.82686435431242</v>
      </c>
      <c r="AJ331">
        <v>133.31938862876268</v>
      </c>
      <c r="AK331">
        <v>130.93533926195232</v>
      </c>
      <c r="AL331">
        <v>133.80285782233113</v>
      </c>
      <c r="AM331">
        <v>134.76667664264096</v>
      </c>
      <c r="AN331">
        <v>130.96118710137671</v>
      </c>
      <c r="AO331">
        <v>160.23911758139729</v>
      </c>
      <c r="AP331">
        <v>160.50670001760591</v>
      </c>
      <c r="AQ331">
        <v>138.19504875328857</v>
      </c>
      <c r="AR331">
        <v>115.26890648866538</v>
      </c>
      <c r="AS331">
        <v>118.77288034639787</v>
      </c>
      <c r="AT331">
        <v>132.88742412015563</v>
      </c>
      <c r="AU331">
        <v>119.52845216484275</v>
      </c>
      <c r="AV331">
        <v>131.98372062589624</v>
      </c>
      <c r="AW331">
        <v>130.29595539165894</v>
      </c>
      <c r="AX331">
        <v>152.8723241838743</v>
      </c>
      <c r="AY331">
        <v>144.41680196369998</v>
      </c>
      <c r="AZ331">
        <v>156.59189830813557</v>
      </c>
      <c r="BA331">
        <v>113.4449785288889</v>
      </c>
      <c r="BB331">
        <v>120.31712959043216</v>
      </c>
      <c r="BC331">
        <v>143.71846464683767</v>
      </c>
      <c r="BD331">
        <v>146.06937657418894</v>
      </c>
      <c r="BE331">
        <v>136.95447979017626</v>
      </c>
      <c r="BF331">
        <v>130.28514832086512</v>
      </c>
      <c r="BG331">
        <v>136.1088861861499</v>
      </c>
      <c r="BH331">
        <v>112.24528225767426</v>
      </c>
      <c r="BI331">
        <v>120.07724126789253</v>
      </c>
    </row>
    <row r="332" spans="1:61" x14ac:dyDescent="0.6">
      <c r="A332" s="40" t="s">
        <v>412</v>
      </c>
      <c r="B332">
        <v>134.33819777247845</v>
      </c>
      <c r="C332">
        <v>153.24867763894144</v>
      </c>
      <c r="D332">
        <v>153.466983652208</v>
      </c>
      <c r="E332">
        <v>145.66752543515759</v>
      </c>
      <c r="F332">
        <v>128.1749523562321</v>
      </c>
      <c r="G332">
        <v>154.20409272820689</v>
      </c>
      <c r="H332">
        <v>132.94887640341767</v>
      </c>
      <c r="I332">
        <v>122.41080458380748</v>
      </c>
      <c r="J332">
        <v>136.79597077981452</v>
      </c>
      <c r="K332">
        <v>155.89505711005768</v>
      </c>
      <c r="L332">
        <v>145.98632606549654</v>
      </c>
      <c r="M332">
        <v>124.86810010642512</v>
      </c>
      <c r="N332">
        <v>168.10297257080674</v>
      </c>
      <c r="O332">
        <v>145.89832563188975</v>
      </c>
      <c r="P332">
        <v>149.00609858642565</v>
      </c>
      <c r="Q332">
        <v>99.868751026690006</v>
      </c>
      <c r="R332">
        <v>141.76356262879563</v>
      </c>
      <c r="S332">
        <v>128.60199877223931</v>
      </c>
      <c r="T332">
        <v>141.56656835012836</v>
      </c>
      <c r="U332">
        <v>142.31204932485707</v>
      </c>
      <c r="V332">
        <v>119.92957116063917</v>
      </c>
      <c r="W332">
        <v>131.79024381798808</v>
      </c>
      <c r="X332">
        <v>140.83495034839143</v>
      </c>
      <c r="Y332">
        <v>145.97843165148515</v>
      </c>
      <c r="Z332">
        <v>142.38809672434581</v>
      </c>
      <c r="AA332">
        <v>139.68362327915384</v>
      </c>
      <c r="AB332">
        <v>140.8794360079919</v>
      </c>
      <c r="AC332">
        <v>126.22138729540166</v>
      </c>
      <c r="AD332">
        <v>130.25990529541741</v>
      </c>
      <c r="AE332">
        <v>139.06209733732976</v>
      </c>
      <c r="AF332">
        <v>149.10073605761863</v>
      </c>
      <c r="AG332">
        <v>160.70641595916823</v>
      </c>
      <c r="AH332">
        <v>151.94030584581196</v>
      </c>
      <c r="AI332">
        <v>138.33915364131099</v>
      </c>
      <c r="AJ332">
        <v>138.33700496007805</v>
      </c>
      <c r="AK332">
        <v>129.22336555249058</v>
      </c>
      <c r="AL332">
        <v>142.06426658830605</v>
      </c>
      <c r="AM332">
        <v>144.00831378708244</v>
      </c>
      <c r="AN332">
        <v>160.26038156752475</v>
      </c>
      <c r="AO332">
        <v>127.45638560346561</v>
      </c>
      <c r="AP332">
        <v>144.38477865525056</v>
      </c>
      <c r="AQ332">
        <v>119.60052052501123</v>
      </c>
      <c r="AR332">
        <v>145.15693510958226</v>
      </c>
      <c r="AS332">
        <v>137.1311968844675</v>
      </c>
      <c r="AT332">
        <v>134.88700279168552</v>
      </c>
      <c r="AU332">
        <v>148.82150299428031</v>
      </c>
      <c r="AV332">
        <v>140.96632231058902</v>
      </c>
      <c r="AW332">
        <v>148.52132426796015</v>
      </c>
      <c r="AX332">
        <v>106.79126080987044</v>
      </c>
      <c r="AY332">
        <v>144.02166744304122</v>
      </c>
      <c r="AZ332">
        <v>125.02789832552662</v>
      </c>
      <c r="BA332">
        <v>157.79789737763349</v>
      </c>
      <c r="BB332">
        <v>158.26455910911318</v>
      </c>
      <c r="BC332">
        <v>158.36355760740116</v>
      </c>
      <c r="BD332">
        <v>135.81354597164318</v>
      </c>
      <c r="BE332">
        <v>115.0629514134489</v>
      </c>
      <c r="BF332">
        <v>154.95559001038782</v>
      </c>
      <c r="BG332">
        <v>138.01455952972174</v>
      </c>
      <c r="BH332">
        <v>142.56381110072834</v>
      </c>
      <c r="BI332">
        <v>130.68023509305203</v>
      </c>
    </row>
    <row r="333" spans="1:61" x14ac:dyDescent="0.6">
      <c r="A333" s="40" t="s">
        <v>413</v>
      </c>
      <c r="B333">
        <v>134.06614289607387</v>
      </c>
      <c r="C333">
        <v>139.7938745006395</v>
      </c>
      <c r="D333">
        <v>111.01248037931509</v>
      </c>
      <c r="E333">
        <v>141.29183955930057</v>
      </c>
      <c r="F333">
        <v>126.42336333129788</v>
      </c>
      <c r="G333">
        <v>123.52235717599979</v>
      </c>
      <c r="H333">
        <v>162.07826138753444</v>
      </c>
      <c r="I333">
        <v>137.78812036008458</v>
      </c>
      <c r="J333">
        <v>114.60151018155739</v>
      </c>
      <c r="K333">
        <v>124.68783370906021</v>
      </c>
      <c r="L333">
        <v>102.67737980512902</v>
      </c>
      <c r="M333">
        <v>121.65994394791778</v>
      </c>
      <c r="N333">
        <v>146.84715143204085</v>
      </c>
      <c r="O333">
        <v>117.97096067795064</v>
      </c>
      <c r="P333">
        <v>130.9635426926543</v>
      </c>
      <c r="Q333">
        <v>161.02696736680809</v>
      </c>
      <c r="R333">
        <v>131.32125832754537</v>
      </c>
      <c r="S333">
        <v>153.82751644693781</v>
      </c>
      <c r="T333">
        <v>127.44830019556684</v>
      </c>
      <c r="U333">
        <v>134.20938831160311</v>
      </c>
      <c r="V333">
        <v>157.0858721655095</v>
      </c>
      <c r="W333">
        <v>134.55381395516451</v>
      </c>
      <c r="X333">
        <v>119.10998455761001</v>
      </c>
      <c r="Y333">
        <v>130.0680678517092</v>
      </c>
      <c r="Z333">
        <v>123.23698047595099</v>
      </c>
      <c r="AA333">
        <v>127.14461991464486</v>
      </c>
      <c r="AB333">
        <v>132.0373580759333</v>
      </c>
      <c r="AC333">
        <v>142.45850980415707</v>
      </c>
      <c r="AD333">
        <v>123.89215317426715</v>
      </c>
      <c r="AE333">
        <v>152.92742592038121</v>
      </c>
      <c r="AF333">
        <v>121.83441686403239</v>
      </c>
      <c r="AG333">
        <v>128.76679466472706</v>
      </c>
      <c r="AH333">
        <v>136.26443479125737</v>
      </c>
      <c r="AI333">
        <v>125.86792127450462</v>
      </c>
      <c r="AJ333">
        <v>158.06974534399342</v>
      </c>
      <c r="AK333">
        <v>144.47354306440684</v>
      </c>
      <c r="AL333">
        <v>182.92002369463444</v>
      </c>
      <c r="AM333">
        <v>140.67618667951319</v>
      </c>
      <c r="AN333">
        <v>154.5324112205999</v>
      </c>
      <c r="AO333">
        <v>135.80495124671143</v>
      </c>
      <c r="AP333">
        <v>142.46428736925009</v>
      </c>
      <c r="AQ333">
        <v>124.91635789530119</v>
      </c>
      <c r="AR333">
        <v>132.46956132689957</v>
      </c>
      <c r="AS333">
        <v>140.68172550224699</v>
      </c>
      <c r="AT333">
        <v>138.8728223949438</v>
      </c>
      <c r="AU333">
        <v>135.11961743034772</v>
      </c>
      <c r="AV333">
        <v>113.15772372228093</v>
      </c>
      <c r="AW333">
        <v>133.72034846298629</v>
      </c>
      <c r="AX333">
        <v>132.72724391327938</v>
      </c>
      <c r="AY333">
        <v>124.38055637659272</v>
      </c>
      <c r="AZ333">
        <v>132.89076651318464</v>
      </c>
      <c r="BA333">
        <v>120.30188191175694</v>
      </c>
      <c r="BB333">
        <v>155.66073944256641</v>
      </c>
      <c r="BC333">
        <v>118.48409758869093</v>
      </c>
      <c r="BD333">
        <v>147.9392067315639</v>
      </c>
      <c r="BE333">
        <v>144.73792635300197</v>
      </c>
      <c r="BF333">
        <v>128.3272858975688</v>
      </c>
      <c r="BG333">
        <v>118.49434759397991</v>
      </c>
      <c r="BH333">
        <v>116.06547832826618</v>
      </c>
      <c r="BI333">
        <v>135.15743422004743</v>
      </c>
    </row>
    <row r="334" spans="1:61" x14ac:dyDescent="0.6">
      <c r="A334" s="40" t="s">
        <v>414</v>
      </c>
      <c r="B334">
        <v>158.33611815224867</v>
      </c>
      <c r="C334">
        <v>135.84149474382866</v>
      </c>
      <c r="D334">
        <v>145.66752543515759</v>
      </c>
      <c r="E334">
        <v>130.5792629912612</v>
      </c>
      <c r="F334">
        <v>106.68035702593625</v>
      </c>
      <c r="G334">
        <v>123.60384790127864</v>
      </c>
      <c r="H334">
        <v>141.93870402351604</v>
      </c>
      <c r="I334">
        <v>117.10117451485712</v>
      </c>
      <c r="J334">
        <v>149.16777491208632</v>
      </c>
      <c r="K334">
        <v>125.88406025798758</v>
      </c>
      <c r="L334">
        <v>136.19149104243843</v>
      </c>
      <c r="M334">
        <v>158.25781065842602</v>
      </c>
      <c r="N334">
        <v>126.89330379117746</v>
      </c>
      <c r="O334">
        <v>138.62024889505119</v>
      </c>
      <c r="P334">
        <v>147.64513980963966</v>
      </c>
      <c r="Q334">
        <v>145.09989160188707</v>
      </c>
      <c r="R334">
        <v>120.87667801580392</v>
      </c>
      <c r="S334">
        <v>130.1297270450159</v>
      </c>
      <c r="T334">
        <v>145.35574383017956</v>
      </c>
      <c r="U334">
        <v>136.68885504131322</v>
      </c>
      <c r="V334">
        <v>154.53709057084052</v>
      </c>
      <c r="W334">
        <v>156.65479896171018</v>
      </c>
      <c r="X334">
        <v>140.58204260919592</v>
      </c>
      <c r="Y334">
        <v>133.31162154400954</v>
      </c>
      <c r="Z334">
        <v>143.31147258900455</v>
      </c>
      <c r="AA334">
        <v>149.45311977982055</v>
      </c>
      <c r="AB334">
        <v>118.25824731687317</v>
      </c>
      <c r="AC334">
        <v>150.70066001982195</v>
      </c>
      <c r="AD334">
        <v>132.78890310658608</v>
      </c>
      <c r="AE334">
        <v>131.61884272022871</v>
      </c>
      <c r="AF334">
        <v>128.16188519110437</v>
      </c>
      <c r="AG334">
        <v>142.6450471674907</v>
      </c>
      <c r="AH334">
        <v>149.01074610435171</v>
      </c>
      <c r="AI334">
        <v>144.53165295463987</v>
      </c>
      <c r="AJ334">
        <v>137.246875515586</v>
      </c>
      <c r="AK334">
        <v>136.56243300403003</v>
      </c>
      <c r="AL334">
        <v>124.99390141357435</v>
      </c>
      <c r="AM334">
        <v>124.54210537299514</v>
      </c>
      <c r="AN334">
        <v>123.93194356746972</v>
      </c>
      <c r="AO334">
        <v>154.86579105100827</v>
      </c>
      <c r="AP334">
        <v>134.63205778435804</v>
      </c>
      <c r="AQ334">
        <v>154.75511009327602</v>
      </c>
      <c r="AR334">
        <v>128.03735717653763</v>
      </c>
      <c r="AS334">
        <v>137.98557620731299</v>
      </c>
      <c r="AT334">
        <v>128.1684108155896</v>
      </c>
      <c r="AU334">
        <v>120.40829733933788</v>
      </c>
      <c r="AV334">
        <v>151.52116975997342</v>
      </c>
      <c r="AW334">
        <v>150.47083070868393</v>
      </c>
      <c r="AX334">
        <v>143.20496166447992</v>
      </c>
      <c r="AY334">
        <v>131.23276449306286</v>
      </c>
      <c r="AZ334">
        <v>142.46659521205584</v>
      </c>
      <c r="BA334">
        <v>141.47517777502071</v>
      </c>
      <c r="BB334">
        <v>153.80548848526087</v>
      </c>
      <c r="BC334">
        <v>131.55882289112196</v>
      </c>
      <c r="BD334">
        <v>132.77433982267394</v>
      </c>
      <c r="BE334">
        <v>114.74666553596035</v>
      </c>
      <c r="BF334">
        <v>117.48195266164839</v>
      </c>
      <c r="BG334">
        <v>127.83130660437746</v>
      </c>
      <c r="BH334">
        <v>128.7426021056599</v>
      </c>
      <c r="BI334">
        <v>124.01451659144368</v>
      </c>
    </row>
    <row r="335" spans="1:61" x14ac:dyDescent="0.6">
      <c r="A335" s="40" t="s">
        <v>415</v>
      </c>
      <c r="B335">
        <v>129.33557446132181</v>
      </c>
      <c r="C335">
        <v>154.97268396330765</v>
      </c>
      <c r="D335">
        <v>138.30687567434506</v>
      </c>
      <c r="E335">
        <v>147.34725300996797</v>
      </c>
      <c r="F335">
        <v>138.93876303455909</v>
      </c>
      <c r="G335">
        <v>137.29828470360371</v>
      </c>
      <c r="H335">
        <v>159.37155968032312</v>
      </c>
      <c r="I335">
        <v>139.787332959997</v>
      </c>
      <c r="J335">
        <v>151.31005784979789</v>
      </c>
      <c r="K335">
        <v>111.87360815284774</v>
      </c>
      <c r="L335">
        <v>136.43597913443227</v>
      </c>
      <c r="M335">
        <v>140.69947201761534</v>
      </c>
      <c r="N335">
        <v>149.54887138202321</v>
      </c>
      <c r="O335">
        <v>117.92499481572304</v>
      </c>
      <c r="P335">
        <v>125.42748937022407</v>
      </c>
      <c r="Q335">
        <v>141.33899913332425</v>
      </c>
      <c r="R335">
        <v>151.75797034800053</v>
      </c>
      <c r="S335">
        <v>149.46744432137348</v>
      </c>
      <c r="T335">
        <v>121.46519384742714</v>
      </c>
      <c r="U335">
        <v>139.68798430624884</v>
      </c>
      <c r="V335">
        <v>138.62887545229751</v>
      </c>
      <c r="W335">
        <v>145.17979071143782</v>
      </c>
      <c r="X335">
        <v>137.34436197893228</v>
      </c>
      <c r="Y335">
        <v>103.64992067962885</v>
      </c>
      <c r="Z335">
        <v>101.03101249597967</v>
      </c>
      <c r="AA335">
        <v>146.75275270320708</v>
      </c>
      <c r="AB335">
        <v>120.31496499304194</v>
      </c>
      <c r="AC335">
        <v>123.83227659057593</v>
      </c>
      <c r="AD335">
        <v>122.46784809150267</v>
      </c>
      <c r="AE335">
        <v>141.2402234612382</v>
      </c>
      <c r="AF335">
        <v>101.03101249597967</v>
      </c>
      <c r="AG335">
        <v>92.457169562578201</v>
      </c>
      <c r="AH335">
        <v>134.96387783135287</v>
      </c>
      <c r="AI335">
        <v>142.86413307246403</v>
      </c>
      <c r="AJ335">
        <v>132.71040461887605</v>
      </c>
      <c r="AK335">
        <v>139.13792191061657</v>
      </c>
      <c r="AL335">
        <v>120.533016347792</v>
      </c>
      <c r="AM335">
        <v>130.94708538602572</v>
      </c>
      <c r="AN335">
        <v>157.96399839501828</v>
      </c>
      <c r="AO335">
        <v>124.52459759998601</v>
      </c>
      <c r="AP335">
        <v>135.27620058567845</v>
      </c>
      <c r="AQ335">
        <v>137.70553141995333</v>
      </c>
      <c r="AR335">
        <v>133.73026422897237</v>
      </c>
      <c r="AS335">
        <v>155.87376129161566</v>
      </c>
      <c r="AT335">
        <v>113.94570083694998</v>
      </c>
      <c r="AU335">
        <v>146.11699771677377</v>
      </c>
      <c r="AV335">
        <v>143.1624496083823</v>
      </c>
      <c r="AW335">
        <v>132.5721250444185</v>
      </c>
      <c r="AX335">
        <v>147.6637298813439</v>
      </c>
      <c r="AY335">
        <v>139.36466348724207</v>
      </c>
      <c r="AZ335">
        <v>116.57250343461055</v>
      </c>
      <c r="BA335">
        <v>152.39681306894636</v>
      </c>
      <c r="BB335">
        <v>127.99788510648068</v>
      </c>
      <c r="BC335">
        <v>123.78551492048427</v>
      </c>
      <c r="BD335">
        <v>133.03256355840131</v>
      </c>
      <c r="BE335">
        <v>141.29857209383044</v>
      </c>
      <c r="BF335">
        <v>139.32665570365498</v>
      </c>
      <c r="BG335">
        <v>135.66622601985</v>
      </c>
      <c r="BH335">
        <v>119.37100953701884</v>
      </c>
      <c r="BI335">
        <v>119.62140252336394</v>
      </c>
    </row>
    <row r="336" spans="1:61" x14ac:dyDescent="0.6">
      <c r="A336" s="40" t="s">
        <v>416</v>
      </c>
      <c r="B336">
        <v>114.23174601560459</v>
      </c>
      <c r="C336">
        <v>141.61291620013071</v>
      </c>
      <c r="D336">
        <v>131.19894265884068</v>
      </c>
      <c r="E336">
        <v>131.90256413992029</v>
      </c>
      <c r="F336">
        <v>157.88225301122293</v>
      </c>
      <c r="G336">
        <v>140.06755282508675</v>
      </c>
      <c r="H336">
        <v>124.70830188732361</v>
      </c>
      <c r="I336">
        <v>117.55809555808082</v>
      </c>
      <c r="J336">
        <v>140.06866695609642</v>
      </c>
      <c r="K336">
        <v>123.25257831008639</v>
      </c>
      <c r="L336">
        <v>147.06365891953465</v>
      </c>
      <c r="M336">
        <v>143.57101736578625</v>
      </c>
      <c r="N336">
        <v>122.34799942717655</v>
      </c>
      <c r="O336">
        <v>135.98865553404903</v>
      </c>
      <c r="P336">
        <v>144.21422111382708</v>
      </c>
      <c r="Q336">
        <v>149.77618594031082</v>
      </c>
      <c r="R336">
        <v>133.07825884595513</v>
      </c>
      <c r="S336">
        <v>131.94259327548207</v>
      </c>
      <c r="T336">
        <v>134.47221181678469</v>
      </c>
      <c r="U336">
        <v>145.63642526383046</v>
      </c>
      <c r="V336">
        <v>135.60811612961697</v>
      </c>
      <c r="W336">
        <v>131.41763065988198</v>
      </c>
      <c r="X336">
        <v>107.63532646279782</v>
      </c>
      <c r="Y336">
        <v>154.24748017295497</v>
      </c>
      <c r="Z336">
        <v>136.25693828117801</v>
      </c>
      <c r="AA336">
        <v>159.74017788295168</v>
      </c>
      <c r="AB336">
        <v>148.01057478081202</v>
      </c>
      <c r="AC336">
        <v>126.29612956999335</v>
      </c>
      <c r="AD336">
        <v>138.21763378047035</v>
      </c>
      <c r="AE336">
        <v>149.43882707058219</v>
      </c>
      <c r="AF336">
        <v>138.63965069077676</v>
      </c>
      <c r="AG336">
        <v>136.90307060215855</v>
      </c>
      <c r="AH336">
        <v>120.47511336760363</v>
      </c>
      <c r="AI336">
        <v>138.60301169671584</v>
      </c>
      <c r="AJ336">
        <v>146.58283180807484</v>
      </c>
      <c r="AK336">
        <v>117.29051312187221</v>
      </c>
      <c r="AL336">
        <v>137.62618937590742</v>
      </c>
      <c r="AM336">
        <v>142.59164845981286</v>
      </c>
      <c r="AN336">
        <v>128.5519265414332</v>
      </c>
      <c r="AO336">
        <v>143.18251988271368</v>
      </c>
      <c r="AP336">
        <v>125.23499936406733</v>
      </c>
      <c r="AQ336">
        <v>137.57151737564709</v>
      </c>
      <c r="AR336">
        <v>121.71641447395086</v>
      </c>
      <c r="AS336">
        <v>125.85028617223725</v>
      </c>
      <c r="AT336">
        <v>145.65197534949402</v>
      </c>
      <c r="AU336">
        <v>146.6302619567723</v>
      </c>
      <c r="AV336">
        <v>103.19408193510026</v>
      </c>
      <c r="AW336">
        <v>140.87053887607181</v>
      </c>
      <c r="AX336">
        <v>127.24454155005515</v>
      </c>
      <c r="AY336">
        <v>161.6027502726065</v>
      </c>
      <c r="AZ336">
        <v>142.5870009418868</v>
      </c>
      <c r="BA336">
        <v>133.81164354115026</v>
      </c>
      <c r="BB336">
        <v>169.04215317964554</v>
      </c>
      <c r="BC336">
        <v>122.16712821583496</v>
      </c>
      <c r="BD336">
        <v>126.6020221967774</v>
      </c>
      <c r="BE336">
        <v>121.36969690374099</v>
      </c>
      <c r="BF336">
        <v>109.55927155492827</v>
      </c>
      <c r="BG336">
        <v>150.28149210166885</v>
      </c>
      <c r="BH336">
        <v>140.53446921508294</v>
      </c>
      <c r="BI336">
        <v>131.82925431948388</v>
      </c>
    </row>
    <row r="337" spans="1:61" x14ac:dyDescent="0.6">
      <c r="A337" s="40" t="s">
        <v>417</v>
      </c>
      <c r="B337">
        <v>138.21010543807643</v>
      </c>
      <c r="C337">
        <v>124.68468230991857</v>
      </c>
      <c r="D337">
        <v>138.90957280210569</v>
      </c>
      <c r="E337">
        <v>128.18671439646278</v>
      </c>
      <c r="F337">
        <v>150.76130057906266</v>
      </c>
      <c r="G337">
        <v>123.00237631762866</v>
      </c>
      <c r="H337">
        <v>120.95129296113737</v>
      </c>
      <c r="I337">
        <v>147.73401563189691</v>
      </c>
      <c r="J337">
        <v>140.97525127482368</v>
      </c>
      <c r="K337">
        <v>153.49913428991567</v>
      </c>
      <c r="L337">
        <v>150.93771526636556</v>
      </c>
      <c r="M337">
        <v>158.95169145124964</v>
      </c>
      <c r="N337">
        <v>132.0293840811355</v>
      </c>
      <c r="O337">
        <v>134.90431957080727</v>
      </c>
      <c r="P337">
        <v>123.04643224098254</v>
      </c>
      <c r="Q337">
        <v>145.00512680143584</v>
      </c>
      <c r="R337">
        <v>142.5684586186544</v>
      </c>
      <c r="S337">
        <v>128.20368102012435</v>
      </c>
      <c r="T337">
        <v>155.22960257413797</v>
      </c>
      <c r="U337">
        <v>151.03474016115069</v>
      </c>
      <c r="V337">
        <v>123.880534379452</v>
      </c>
      <c r="W337">
        <v>119.30454366421327</v>
      </c>
      <c r="X337">
        <v>157.93121111101937</v>
      </c>
      <c r="Y337">
        <v>156.19494934554677</v>
      </c>
      <c r="Z337">
        <v>119.29025095497491</v>
      </c>
      <c r="AA337">
        <v>172.68580723367631</v>
      </c>
      <c r="AB337">
        <v>152.71045686432626</v>
      </c>
      <c r="AC337">
        <v>131.40718966070563</v>
      </c>
      <c r="AD337">
        <v>153.26971879886696</v>
      </c>
      <c r="AE337">
        <v>121.13786215678556</v>
      </c>
      <c r="AF337">
        <v>122.09938905044692</v>
      </c>
      <c r="AG337">
        <v>131.41648469655775</v>
      </c>
      <c r="AH337">
        <v>151.203928913048</v>
      </c>
      <c r="AI337">
        <v>99.175061227753758</v>
      </c>
      <c r="AJ337">
        <v>122.04645191133022</v>
      </c>
      <c r="AK337">
        <v>140.96632231058902</v>
      </c>
      <c r="AL337">
        <v>151.47905560780782</v>
      </c>
      <c r="AM337">
        <v>148.29445536207641</v>
      </c>
      <c r="AN337">
        <v>146.124939879257</v>
      </c>
      <c r="AO337">
        <v>151.3915804073913</v>
      </c>
      <c r="AP337">
        <v>128.94564452409395</v>
      </c>
      <c r="AQ337">
        <v>129.95402858479065</v>
      </c>
      <c r="AR337">
        <v>103.75891452468932</v>
      </c>
      <c r="AS337">
        <v>148.43439021689119</v>
      </c>
      <c r="AT337">
        <v>141.51238975074375</v>
      </c>
      <c r="AU337">
        <v>137.52972154662712</v>
      </c>
      <c r="AV337">
        <v>131.28983983307262</v>
      </c>
      <c r="AW337">
        <v>155.32758243835997</v>
      </c>
      <c r="AX337">
        <v>109.30614098953083</v>
      </c>
      <c r="AY337">
        <v>157.68559297185857</v>
      </c>
      <c r="AZ337">
        <v>151.68351456423989</v>
      </c>
      <c r="BA337">
        <v>132.03051412830246</v>
      </c>
      <c r="BB337">
        <v>155.33261194406077</v>
      </c>
      <c r="BC337">
        <v>153.03425516805146</v>
      </c>
      <c r="BD337">
        <v>127.52519115139148</v>
      </c>
      <c r="BE337">
        <v>138.07040932562086</v>
      </c>
      <c r="BF337">
        <v>125.17544110352173</v>
      </c>
      <c r="BG337">
        <v>160.66159606026486</v>
      </c>
      <c r="BH337">
        <v>104.0731631340459</v>
      </c>
      <c r="BI337">
        <v>139.37118911172729</v>
      </c>
    </row>
    <row r="338" spans="1:61" x14ac:dyDescent="0.6">
      <c r="A338" s="40" t="s">
        <v>418</v>
      </c>
      <c r="B338">
        <v>123.69663909822702</v>
      </c>
      <c r="C338">
        <v>144.05690581526142</v>
      </c>
      <c r="D338">
        <v>121.30762389034498</v>
      </c>
      <c r="E338">
        <v>129.42747435346246</v>
      </c>
      <c r="F338">
        <v>133.5141546454106</v>
      </c>
      <c r="G338">
        <v>144.23136281521874</v>
      </c>
      <c r="H338">
        <v>126.84736976126442</v>
      </c>
      <c r="I338">
        <v>108.77110344637185</v>
      </c>
      <c r="J338">
        <v>160.72436938458122</v>
      </c>
      <c r="K338">
        <v>129.35050381685141</v>
      </c>
      <c r="L338">
        <v>129.47453843054245</v>
      </c>
      <c r="M338">
        <v>135.72107309784042</v>
      </c>
      <c r="N338">
        <v>127.77416759973858</v>
      </c>
      <c r="O338">
        <v>104.80912624672055</v>
      </c>
      <c r="P338">
        <v>148.90585862786975</v>
      </c>
      <c r="Q338">
        <v>133.59252580386237</v>
      </c>
      <c r="R338">
        <v>144.69928192312364</v>
      </c>
      <c r="S338">
        <v>151.54685843782499</v>
      </c>
      <c r="T338">
        <v>140.63630078936694</v>
      </c>
      <c r="U338">
        <v>128.57888851186726</v>
      </c>
      <c r="V338">
        <v>140.68283963325666</v>
      </c>
      <c r="W338">
        <v>144.68435256759403</v>
      </c>
      <c r="X338">
        <v>126.70336037018569</v>
      </c>
      <c r="Y338">
        <v>129.30818275464117</v>
      </c>
      <c r="Z338">
        <v>130.11887222575024</v>
      </c>
      <c r="AA338">
        <v>154.27265953377355</v>
      </c>
      <c r="AB338">
        <v>3.485595703125</v>
      </c>
      <c r="AC338">
        <v>130.55188720073784</v>
      </c>
      <c r="AD338">
        <v>130.86231593234697</v>
      </c>
      <c r="AE338">
        <v>120.2296862223302</v>
      </c>
      <c r="AF338">
        <v>141.51238975074375</v>
      </c>
      <c r="AG338">
        <v>120.48800545500126</v>
      </c>
      <c r="AH338">
        <v>125.07106294407276</v>
      </c>
      <c r="AI338">
        <v>154.75275450199842</v>
      </c>
      <c r="AJ338">
        <v>143.69443124934332</v>
      </c>
      <c r="AK338">
        <v>118.20301825110801</v>
      </c>
      <c r="AL338">
        <v>148.63289653050015</v>
      </c>
      <c r="AM338">
        <v>146.21386344998609</v>
      </c>
      <c r="AN338">
        <v>142.65898972126888</v>
      </c>
      <c r="AO338">
        <v>128.01367393450346</v>
      </c>
      <c r="AP338">
        <v>119.73650817282032</v>
      </c>
      <c r="AQ338">
        <v>113.94156263605691</v>
      </c>
      <c r="AR338">
        <v>153.5895380632719</v>
      </c>
      <c r="AS338">
        <v>139.87695684164646</v>
      </c>
      <c r="AT338">
        <v>155.7838031706633</v>
      </c>
      <c r="AU338">
        <v>118.85507138259709</v>
      </c>
      <c r="AV338">
        <v>122.55564161506481</v>
      </c>
      <c r="AW338">
        <v>126.85851107136114</v>
      </c>
      <c r="AX338">
        <v>136.2258221936936</v>
      </c>
      <c r="AY338">
        <v>118.13419678702485</v>
      </c>
      <c r="AZ338">
        <v>128.25709564395947</v>
      </c>
      <c r="BA338">
        <v>119.04924850142561</v>
      </c>
      <c r="BB338">
        <v>149.50570676347706</v>
      </c>
      <c r="BC338">
        <v>140.15208353640628</v>
      </c>
      <c r="BD338">
        <v>130.43614490499021</v>
      </c>
      <c r="BE338">
        <v>112.08522938005626</v>
      </c>
      <c r="BF338">
        <v>134.45806235296186</v>
      </c>
      <c r="BG338">
        <v>129.85783133018413</v>
      </c>
      <c r="BH338">
        <v>167.69933882215992</v>
      </c>
      <c r="BI338">
        <v>121.74748281296343</v>
      </c>
    </row>
    <row r="339" spans="1:61" x14ac:dyDescent="0.6">
      <c r="A339" s="40" t="s">
        <v>419</v>
      </c>
      <c r="B339">
        <v>125.53116721875267</v>
      </c>
      <c r="C339">
        <v>140.54443272954086</v>
      </c>
      <c r="D339">
        <v>140.6651090340456</v>
      </c>
      <c r="E339">
        <v>140.59199020749656</v>
      </c>
      <c r="F339">
        <v>133.56825366400881</v>
      </c>
      <c r="G339">
        <v>142.40423570782878</v>
      </c>
      <c r="H339">
        <v>130.79386053988128</v>
      </c>
      <c r="I339">
        <v>133.40024270775029</v>
      </c>
      <c r="J339">
        <v>128.79859514697455</v>
      </c>
      <c r="K339">
        <v>142.43886926607229</v>
      </c>
      <c r="L339">
        <v>122.22894657071447</v>
      </c>
      <c r="M339">
        <v>132.48309006058844</v>
      </c>
      <c r="N339">
        <v>134.2694558891817</v>
      </c>
      <c r="O339">
        <v>165.05127223837189</v>
      </c>
      <c r="P339">
        <v>102.13317455537617</v>
      </c>
      <c r="Q339">
        <v>158.6528496821411</v>
      </c>
      <c r="R339">
        <v>129.06414031505119</v>
      </c>
      <c r="S339">
        <v>144.56385134081938</v>
      </c>
      <c r="T339">
        <v>154.24748017295497</v>
      </c>
      <c r="U339">
        <v>109.81774994917214</v>
      </c>
      <c r="V339">
        <v>161.41436663502827</v>
      </c>
      <c r="W339">
        <v>133.56494310329435</v>
      </c>
      <c r="X339">
        <v>115.63988028257154</v>
      </c>
      <c r="Y339">
        <v>134.92381686347653</v>
      </c>
      <c r="Z339">
        <v>145.64290313984384</v>
      </c>
      <c r="AA339">
        <v>140.28843725583283</v>
      </c>
      <c r="AB339">
        <v>129.90901769199991</v>
      </c>
      <c r="AC339">
        <v>129.11691829259507</v>
      </c>
      <c r="AD339">
        <v>135.02122374603641</v>
      </c>
      <c r="AE339">
        <v>148.57550286734477</v>
      </c>
      <c r="AF339">
        <v>133.95657606935129</v>
      </c>
      <c r="AG339">
        <v>140.72719796359888</v>
      </c>
      <c r="AH339">
        <v>124.8150197218929</v>
      </c>
      <c r="AI339">
        <v>139.16068201552844</v>
      </c>
      <c r="AJ339">
        <v>145.54850441101007</v>
      </c>
      <c r="AK339">
        <v>154.60301529429853</v>
      </c>
      <c r="AL339">
        <v>133.19839400111232</v>
      </c>
      <c r="AM339">
        <v>133.07380232191645</v>
      </c>
      <c r="AN339">
        <v>87.681813061237335</v>
      </c>
      <c r="AO339">
        <v>143.12943949818145</v>
      </c>
      <c r="AP339">
        <v>146.54765710048378</v>
      </c>
      <c r="AQ339">
        <v>160.4237450058572</v>
      </c>
      <c r="AR339">
        <v>131.27470356749836</v>
      </c>
      <c r="AS339">
        <v>143.8738859226869</v>
      </c>
      <c r="AT339">
        <v>123.33044015150517</v>
      </c>
      <c r="AU339">
        <v>137.77094682637835</v>
      </c>
      <c r="AV339">
        <v>139.79497271549189</v>
      </c>
      <c r="AW339">
        <v>114.64378349529579</v>
      </c>
      <c r="AX339">
        <v>116.79049112473149</v>
      </c>
      <c r="AY339">
        <v>99.832080200314522</v>
      </c>
      <c r="AZ339">
        <v>147.09418610919965</v>
      </c>
      <c r="BA339">
        <v>148.86438112199539</v>
      </c>
      <c r="BB339">
        <v>131.03634319605771</v>
      </c>
      <c r="BC339">
        <v>136.91271579347085</v>
      </c>
      <c r="BD339">
        <v>121.33369455597131</v>
      </c>
      <c r="BE339">
        <v>121.63842530327383</v>
      </c>
      <c r="BF339">
        <v>118.09962689341046</v>
      </c>
      <c r="BG339">
        <v>147.42762960423715</v>
      </c>
      <c r="BH339">
        <v>129.0477785053663</v>
      </c>
      <c r="BI339">
        <v>102.43418092187494</v>
      </c>
    </row>
    <row r="340" spans="1:61" x14ac:dyDescent="0.6">
      <c r="A340" s="40" t="s">
        <v>420</v>
      </c>
      <c r="B340">
        <v>144.54403572500451</v>
      </c>
      <c r="C340">
        <v>139.68144276560633</v>
      </c>
      <c r="D340">
        <v>154.7791116584558</v>
      </c>
      <c r="E340">
        <v>121.41754087252775</v>
      </c>
      <c r="F340">
        <v>130.0329249764327</v>
      </c>
      <c r="G340">
        <v>124.42232037329813</v>
      </c>
      <c r="H340">
        <v>144.34172544980538</v>
      </c>
      <c r="I340">
        <v>123.40441845054738</v>
      </c>
      <c r="J340">
        <v>157.31022631854285</v>
      </c>
      <c r="K340">
        <v>117.83242644497659</v>
      </c>
      <c r="L340">
        <v>112.18371856131125</v>
      </c>
      <c r="M340">
        <v>121.33369455597131</v>
      </c>
      <c r="N340">
        <v>147.70673533831723</v>
      </c>
      <c r="O340">
        <v>126.06369000906125</v>
      </c>
      <c r="P340">
        <v>148.33007572207134</v>
      </c>
      <c r="Q340">
        <v>149.47221916855779</v>
      </c>
      <c r="R340">
        <v>146.80467120825779</v>
      </c>
      <c r="S340">
        <v>142.81624135520542</v>
      </c>
      <c r="T340">
        <v>156.37747583724558</v>
      </c>
      <c r="U340">
        <v>126.65416352803004</v>
      </c>
      <c r="V340">
        <v>141.5360889089352</v>
      </c>
      <c r="W340">
        <v>124.88213815714698</v>
      </c>
      <c r="X340">
        <v>134.18863364250865</v>
      </c>
      <c r="Y340">
        <v>152.43803591630422</v>
      </c>
      <c r="Z340">
        <v>159.14045707660262</v>
      </c>
      <c r="AA340">
        <v>140.82828147849068</v>
      </c>
      <c r="AB340">
        <v>106.00958649348468</v>
      </c>
      <c r="AC340">
        <v>149.08364210469881</v>
      </c>
      <c r="AD340">
        <v>128.5942953521153</v>
      </c>
      <c r="AE340">
        <v>125.66842815914424</v>
      </c>
      <c r="AF340">
        <v>127.8259906078456</v>
      </c>
      <c r="AG340">
        <v>135.13798467585002</v>
      </c>
      <c r="AH340">
        <v>144.90192643762566</v>
      </c>
      <c r="AI340">
        <v>133.04593313051737</v>
      </c>
      <c r="AJ340">
        <v>135.50798758416204</v>
      </c>
      <c r="AK340">
        <v>155.9779166248627</v>
      </c>
      <c r="AL340">
        <v>126.94187990319915</v>
      </c>
      <c r="AM340">
        <v>143.76656327414094</v>
      </c>
      <c r="AN340">
        <v>120.35411873995326</v>
      </c>
      <c r="AO340">
        <v>151.87988811277319</v>
      </c>
      <c r="AP340">
        <v>156.68644028238486</v>
      </c>
      <c r="AQ340">
        <v>127.07726273703156</v>
      </c>
      <c r="AR340">
        <v>124.64995325473137</v>
      </c>
      <c r="AS340">
        <v>148.61023192253197</v>
      </c>
      <c r="AT340">
        <v>139.55392251347075</v>
      </c>
      <c r="AU340">
        <v>113.06133547378704</v>
      </c>
      <c r="AV340">
        <v>159.7161763177719</v>
      </c>
      <c r="AW340">
        <v>141.98204371979227</v>
      </c>
      <c r="AX340">
        <v>148.0047176349326</v>
      </c>
      <c r="AY340">
        <v>155.25465460569831</v>
      </c>
      <c r="AZ340">
        <v>146.11037659534486</v>
      </c>
      <c r="BA340">
        <v>138.5717523638159</v>
      </c>
      <c r="BB340">
        <v>159.93874786118977</v>
      </c>
      <c r="BC340">
        <v>137.18903620002675</v>
      </c>
      <c r="BD340">
        <v>133.94231519242749</v>
      </c>
      <c r="BE340">
        <v>148.84445409307955</v>
      </c>
      <c r="BF340">
        <v>128.75151515373727</v>
      </c>
      <c r="BG340">
        <v>137.02303067958564</v>
      </c>
      <c r="BH340">
        <v>142.72295675738133</v>
      </c>
      <c r="BI340">
        <v>151.61316514905775</v>
      </c>
    </row>
    <row r="341" spans="1:61" x14ac:dyDescent="0.6">
      <c r="A341" s="40" t="s">
        <v>421</v>
      </c>
      <c r="B341">
        <v>130.97412693724618</v>
      </c>
      <c r="C341">
        <v>108.06569935567677</v>
      </c>
      <c r="D341">
        <v>120.96985120052705</v>
      </c>
      <c r="E341">
        <v>121.75715983659029</v>
      </c>
      <c r="F341">
        <v>121.12971308425767</v>
      </c>
      <c r="G341">
        <v>137.31864146876615</v>
      </c>
      <c r="H341">
        <v>137.66157099354314</v>
      </c>
      <c r="I341">
        <v>156.24989192048088</v>
      </c>
      <c r="J341">
        <v>129.93822384061059</v>
      </c>
      <c r="K341">
        <v>130.12732370526646</v>
      </c>
      <c r="L341">
        <v>136.61600678943796</v>
      </c>
      <c r="M341">
        <v>144.039891443128</v>
      </c>
      <c r="N341">
        <v>135.1088103595539</v>
      </c>
      <c r="O341">
        <v>153.68719960434828</v>
      </c>
      <c r="P341">
        <v>140.72719796359888</v>
      </c>
      <c r="Q341">
        <v>135.46382024770719</v>
      </c>
      <c r="R341">
        <v>104.0731631340459</v>
      </c>
      <c r="S341">
        <v>115.44226527377032</v>
      </c>
      <c r="T341">
        <v>123.71850789833115</v>
      </c>
      <c r="U341">
        <v>131.07266386697302</v>
      </c>
      <c r="V341">
        <v>165.41950845322572</v>
      </c>
      <c r="W341">
        <v>129.27579337457428</v>
      </c>
      <c r="X341">
        <v>124.44635377079248</v>
      </c>
      <c r="Y341">
        <v>152.244781934598</v>
      </c>
      <c r="Z341">
        <v>144.48836100683548</v>
      </c>
      <c r="AA341">
        <v>125.36407939961646</v>
      </c>
      <c r="AB341">
        <v>125.4711633058032</v>
      </c>
      <c r="AC341">
        <v>136.1904246599006</v>
      </c>
      <c r="AD341">
        <v>169.59578079450876</v>
      </c>
      <c r="AE341">
        <v>136.09922507868032</v>
      </c>
      <c r="AF341">
        <v>134.27601334598148</v>
      </c>
      <c r="AG341">
        <v>135.46705122763524</v>
      </c>
      <c r="AH341">
        <v>162.9278021985665</v>
      </c>
      <c r="AI341">
        <v>131.54149019584293</v>
      </c>
      <c r="AJ341">
        <v>144.65197910368443</v>
      </c>
      <c r="AK341">
        <v>154.29793439153582</v>
      </c>
      <c r="AL341">
        <v>147.06782895274227</v>
      </c>
      <c r="AM341">
        <v>146.12228188099107</v>
      </c>
      <c r="AN341">
        <v>156.12937477754895</v>
      </c>
      <c r="AO341">
        <v>154.56761776050553</v>
      </c>
      <c r="AP341">
        <v>137.42149167711614</v>
      </c>
      <c r="AQ341">
        <v>131.28983983307262</v>
      </c>
      <c r="AR341">
        <v>126.64431142667308</v>
      </c>
      <c r="AS341">
        <v>143.62487764202524</v>
      </c>
      <c r="AT341">
        <v>145.73508952281554</v>
      </c>
      <c r="AU341">
        <v>139.87805505649885</v>
      </c>
      <c r="AV341">
        <v>151.23082721885294</v>
      </c>
      <c r="AW341">
        <v>143.72085207042983</v>
      </c>
      <c r="AX341">
        <v>141.21445520260022</v>
      </c>
      <c r="AY341">
        <v>158.0068446904188</v>
      </c>
      <c r="AZ341">
        <v>145.49435764394002</v>
      </c>
      <c r="BA341">
        <v>131.8636332192109</v>
      </c>
      <c r="BB341">
        <v>126.89330379117746</v>
      </c>
      <c r="BC341">
        <v>133.19062691635918</v>
      </c>
      <c r="BD341">
        <v>147.80888523574686</v>
      </c>
      <c r="BE341">
        <v>150.1045362650184</v>
      </c>
      <c r="BF341">
        <v>125.63869677734328</v>
      </c>
      <c r="BG341">
        <v>139.8353997549857</v>
      </c>
      <c r="BH341">
        <v>123.22306975448737</v>
      </c>
      <c r="BI341">
        <v>112.45722180802841</v>
      </c>
    </row>
    <row r="342" spans="1:61" x14ac:dyDescent="0.6">
      <c r="A342" s="40" t="s">
        <v>422</v>
      </c>
      <c r="B342">
        <v>153.90938915999141</v>
      </c>
      <c r="C342">
        <v>131.9117000141996</v>
      </c>
      <c r="D342">
        <v>116.13729202991817</v>
      </c>
      <c r="E342">
        <v>139.97437964036362</v>
      </c>
      <c r="F342">
        <v>138.24020289149485</v>
      </c>
      <c r="G342">
        <v>132.4616509967309</v>
      </c>
      <c r="H342">
        <v>145.15060047898442</v>
      </c>
      <c r="I342">
        <v>148.81997504318133</v>
      </c>
      <c r="J342">
        <v>140.22353116644081</v>
      </c>
      <c r="K342">
        <v>134.41231931693619</v>
      </c>
      <c r="L342">
        <v>153.57228494877927</v>
      </c>
      <c r="M342">
        <v>132.947762272408</v>
      </c>
      <c r="N342">
        <v>136.933056642476</v>
      </c>
      <c r="O342">
        <v>117.80505065445323</v>
      </c>
      <c r="P342">
        <v>142.76957518205745</v>
      </c>
      <c r="Q342">
        <v>120.0438810022315</v>
      </c>
      <c r="R342">
        <v>123.49507688242011</v>
      </c>
      <c r="S342">
        <v>134.4798356561223</v>
      </c>
      <c r="T342">
        <v>153.10256731510162</v>
      </c>
      <c r="U342">
        <v>150.67127879348118</v>
      </c>
      <c r="V342">
        <v>140.00506599160144</v>
      </c>
      <c r="W342">
        <v>131.62689629581291</v>
      </c>
      <c r="X342">
        <v>148.26481947721913</v>
      </c>
      <c r="Y342">
        <v>134.71568127471255</v>
      </c>
      <c r="Z342">
        <v>140.63076196663314</v>
      </c>
      <c r="AA342">
        <v>130.18524260161212</v>
      </c>
      <c r="AB342">
        <v>135.9113348419778</v>
      </c>
      <c r="AC342">
        <v>152.1348012877861</v>
      </c>
      <c r="AD342">
        <v>134.85015688757994</v>
      </c>
      <c r="AE342">
        <v>161.96188244549558</v>
      </c>
      <c r="AF342">
        <v>139.09784502658295</v>
      </c>
      <c r="AG342">
        <v>156.56057531060651</v>
      </c>
      <c r="AH342">
        <v>157.68877620331477</v>
      </c>
      <c r="AI342">
        <v>137.4429148248164</v>
      </c>
      <c r="AJ342">
        <v>147.00136307993671</v>
      </c>
      <c r="AK342">
        <v>165.826452762587</v>
      </c>
      <c r="AL342">
        <v>113.88311850652099</v>
      </c>
      <c r="AM342">
        <v>129.71472916007042</v>
      </c>
      <c r="AN342">
        <v>148.18062300520251</v>
      </c>
      <c r="AO342">
        <v>127.0924149187631</v>
      </c>
      <c r="AP342">
        <v>145.87736405275064</v>
      </c>
      <c r="AQ342">
        <v>134.51466020825319</v>
      </c>
      <c r="AR342">
        <v>115.97997673135251</v>
      </c>
      <c r="AS342">
        <v>144.49701939639635</v>
      </c>
      <c r="AT342">
        <v>139.40378540183883</v>
      </c>
      <c r="AU342">
        <v>153.68503500695806</v>
      </c>
      <c r="AV342">
        <v>101.98852851800621</v>
      </c>
      <c r="AW342">
        <v>138.93551613847376</v>
      </c>
      <c r="AX342">
        <v>129.19584651655168</v>
      </c>
      <c r="AY342">
        <v>114.09397575818002</v>
      </c>
      <c r="AZ342">
        <v>115.82998286513612</v>
      </c>
      <c r="BA342">
        <v>113.38296918012202</v>
      </c>
      <c r="BB342">
        <v>146.50850335357245</v>
      </c>
      <c r="BC342">
        <v>112.09567037923262</v>
      </c>
      <c r="BD342">
        <v>134.68311681691557</v>
      </c>
      <c r="BE342">
        <v>140.03904698739643</v>
      </c>
      <c r="BF342">
        <v>129.06414031505119</v>
      </c>
      <c r="BG342">
        <v>143.78222477290547</v>
      </c>
      <c r="BH342">
        <v>140.54774329025531</v>
      </c>
      <c r="BI342">
        <v>123.78217252745526</v>
      </c>
    </row>
    <row r="343" spans="1:61" x14ac:dyDescent="0.6">
      <c r="A343" s="40" t="s">
        <v>423</v>
      </c>
      <c r="B343">
        <v>109.79661329230294</v>
      </c>
      <c r="C343">
        <v>144.62589252190082</v>
      </c>
      <c r="D343">
        <v>139.68470557784894</v>
      </c>
      <c r="E343">
        <v>150.03498265770031</v>
      </c>
      <c r="F343">
        <v>127.14872628322337</v>
      </c>
      <c r="G343">
        <v>150.34041371592321</v>
      </c>
      <c r="H343">
        <v>117.38244484632742</v>
      </c>
      <c r="I343">
        <v>123.71850789833115</v>
      </c>
      <c r="J343">
        <v>124.20267740281997</v>
      </c>
      <c r="K343">
        <v>132.47745574091095</v>
      </c>
      <c r="L343">
        <v>134.99309989612084</v>
      </c>
      <c r="M343">
        <v>152.36351646791445</v>
      </c>
      <c r="N343">
        <v>136.48099002722302</v>
      </c>
      <c r="O343">
        <v>122.54653757310007</v>
      </c>
      <c r="P343">
        <v>137.69588622864103</v>
      </c>
      <c r="Q343">
        <v>159.41778020106722</v>
      </c>
      <c r="R343">
        <v>143.60571458865888</v>
      </c>
      <c r="S343">
        <v>119.70438936742721</v>
      </c>
      <c r="T343">
        <v>133.52077576683951</v>
      </c>
      <c r="U343">
        <v>152.0543610288878</v>
      </c>
      <c r="V343">
        <v>148.53186076408019</v>
      </c>
      <c r="W343">
        <v>140.76272282665013</v>
      </c>
      <c r="X343">
        <v>124.90394329262199</v>
      </c>
      <c r="Y343">
        <v>126.76361894165166</v>
      </c>
      <c r="Z343">
        <v>141.1315956877952</v>
      </c>
      <c r="AA343">
        <v>146.42503902479075</v>
      </c>
      <c r="AB343">
        <v>142.28098098584451</v>
      </c>
      <c r="AC343">
        <v>119.46290942915948</v>
      </c>
      <c r="AD343">
        <v>142.24994447914651</v>
      </c>
      <c r="AE343">
        <v>143.40170128463069</v>
      </c>
      <c r="AF343">
        <v>157.36867044807877</v>
      </c>
      <c r="AG343">
        <v>146.44923158385791</v>
      </c>
      <c r="AH343">
        <v>127.86180196172791</v>
      </c>
      <c r="AI343">
        <v>125.27459876338253</v>
      </c>
      <c r="AJ343">
        <v>129.58443949656794</v>
      </c>
      <c r="AK343">
        <v>146.31785962166032</v>
      </c>
      <c r="AL343">
        <v>118.55317371129058</v>
      </c>
      <c r="AM343">
        <v>145.6805130194989</v>
      </c>
      <c r="AN343">
        <v>98.609719321131706</v>
      </c>
      <c r="AO343">
        <v>135.7855971994577</v>
      </c>
      <c r="AP343">
        <v>127.76086169225164</v>
      </c>
      <c r="AQ343">
        <v>152.08877176092938</v>
      </c>
      <c r="AR343">
        <v>120.78067175508477</v>
      </c>
      <c r="AS343">
        <v>140.90950162909576</v>
      </c>
      <c r="AT343">
        <v>128.64809196372516</v>
      </c>
      <c r="AU343">
        <v>137.76559899753192</v>
      </c>
      <c r="AV343">
        <v>144.28157829144038</v>
      </c>
      <c r="AW343">
        <v>168.94003511453047</v>
      </c>
      <c r="AX343">
        <v>135.36356437299401</v>
      </c>
      <c r="AY343">
        <v>123.2976210351917</v>
      </c>
      <c r="AZ343">
        <v>153.88723386905622</v>
      </c>
      <c r="BA343">
        <v>122.8889259485295</v>
      </c>
      <c r="BB343">
        <v>138.4091051525611</v>
      </c>
      <c r="BC343">
        <v>147.9246911961236</v>
      </c>
      <c r="BD343">
        <v>135.04285380378133</v>
      </c>
      <c r="BE343">
        <v>118.54044078546576</v>
      </c>
      <c r="BF343">
        <v>130.96589828393189</v>
      </c>
      <c r="BG343">
        <v>128.53908220250742</v>
      </c>
      <c r="BH343">
        <v>130.39189798774896</v>
      </c>
      <c r="BI343">
        <v>139.48317519435659</v>
      </c>
    </row>
    <row r="344" spans="1:61" x14ac:dyDescent="0.6">
      <c r="A344" s="40" t="s">
        <v>424</v>
      </c>
      <c r="B344">
        <v>125.33380686846795</v>
      </c>
      <c r="C344">
        <v>165.95250872825272</v>
      </c>
      <c r="D344">
        <v>140.93956725019962</v>
      </c>
      <c r="E344">
        <v>132.04420202356414</v>
      </c>
      <c r="F344">
        <v>116.89315033919411</v>
      </c>
      <c r="G344">
        <v>152.39681306894636</v>
      </c>
      <c r="H344">
        <v>145.0948302638717</v>
      </c>
      <c r="I344">
        <v>161.61783878970891</v>
      </c>
      <c r="J344">
        <v>156.7760800801916</v>
      </c>
      <c r="K344">
        <v>123.9187013246119</v>
      </c>
      <c r="L344">
        <v>156.38027708092704</v>
      </c>
      <c r="M344">
        <v>160.22638465557247</v>
      </c>
      <c r="N344">
        <v>127.77283064252697</v>
      </c>
      <c r="O344">
        <v>115.42825905536301</v>
      </c>
      <c r="P344">
        <v>123.79219970654231</v>
      </c>
      <c r="Q344">
        <v>144.1922249844647</v>
      </c>
      <c r="R344">
        <v>144.48589400245692</v>
      </c>
      <c r="S344">
        <v>100.11526047065854</v>
      </c>
      <c r="T344">
        <v>135.81462827033829</v>
      </c>
      <c r="U344">
        <v>136.76919980326784</v>
      </c>
      <c r="V344">
        <v>122.84257809852716</v>
      </c>
      <c r="W344">
        <v>136.46276602713624</v>
      </c>
      <c r="X344">
        <v>133.61679794371594</v>
      </c>
      <c r="Y344">
        <v>152.244781934598</v>
      </c>
      <c r="Z344">
        <v>138.19613105198368</v>
      </c>
      <c r="AA344">
        <v>148.79552782559767</v>
      </c>
      <c r="AB344">
        <v>133.71375917387195</v>
      </c>
      <c r="AC344">
        <v>119.78906332416227</v>
      </c>
      <c r="AD344">
        <v>144.90568265074398</v>
      </c>
      <c r="AE344">
        <v>134.35018263891106</v>
      </c>
      <c r="AF344">
        <v>127.37245970612275</v>
      </c>
      <c r="AG344">
        <v>150.93071215716191</v>
      </c>
      <c r="AH344">
        <v>141.57221858596313</v>
      </c>
      <c r="AI344">
        <v>150.19274360866984</v>
      </c>
      <c r="AJ344">
        <v>126.0753088038764</v>
      </c>
      <c r="AK344">
        <v>139.01555849344004</v>
      </c>
      <c r="AL344">
        <v>117.45928805368021</v>
      </c>
      <c r="AM344">
        <v>122.29789536405588</v>
      </c>
      <c r="AN344">
        <v>145.81198047864018</v>
      </c>
      <c r="AO344">
        <v>107.82581103313714</v>
      </c>
      <c r="AP344">
        <v>130.091050782823</v>
      </c>
      <c r="AQ344">
        <v>142.14438852405874</v>
      </c>
      <c r="AR344">
        <v>141.10140273743309</v>
      </c>
      <c r="AS344">
        <v>136.99302872311091</v>
      </c>
      <c r="AT344">
        <v>149.82336143049179</v>
      </c>
      <c r="AU344">
        <v>130.19248445317498</v>
      </c>
      <c r="AV344">
        <v>151.00647306581959</v>
      </c>
      <c r="AW344">
        <v>141.34912180935498</v>
      </c>
      <c r="AX344">
        <v>137.76666538006975</v>
      </c>
      <c r="AY344">
        <v>140.24552729580319</v>
      </c>
      <c r="AZ344">
        <v>118.47123733360786</v>
      </c>
      <c r="BA344">
        <v>154.95559001038782</v>
      </c>
      <c r="BB344">
        <v>145.02909653430106</v>
      </c>
      <c r="BC344">
        <v>138.2971986507182</v>
      </c>
      <c r="BD344">
        <v>149.23354047397152</v>
      </c>
      <c r="BE344">
        <v>143.11764562563621</v>
      </c>
      <c r="BF344">
        <v>159.14414962509181</v>
      </c>
      <c r="BG344">
        <v>133.83913074477459</v>
      </c>
      <c r="BH344">
        <v>117.18610313010868</v>
      </c>
      <c r="BI344">
        <v>138.43387069329037</v>
      </c>
    </row>
    <row r="345" spans="1:61" x14ac:dyDescent="0.6">
      <c r="A345" s="40" t="s">
        <v>425</v>
      </c>
      <c r="B345">
        <v>126.42053025530186</v>
      </c>
      <c r="C345">
        <v>114.60151018155739</v>
      </c>
      <c r="D345">
        <v>121.39363480429165</v>
      </c>
      <c r="E345">
        <v>114.53969182667788</v>
      </c>
      <c r="F345">
        <v>146.59772933128988</v>
      </c>
      <c r="G345">
        <v>164.25317244767211</v>
      </c>
      <c r="H345">
        <v>145.17979071143782</v>
      </c>
      <c r="I345">
        <v>143.085861059546</v>
      </c>
      <c r="J345">
        <v>138.08223503048066</v>
      </c>
      <c r="K345">
        <v>138.0725580068538</v>
      </c>
      <c r="L345">
        <v>122.73861375916749</v>
      </c>
      <c r="M345">
        <v>146.71729150478495</v>
      </c>
      <c r="N345">
        <v>102.84774635266513</v>
      </c>
      <c r="O345">
        <v>122.73320226569194</v>
      </c>
      <c r="P345">
        <v>129.56101091305027</v>
      </c>
      <c r="Q345">
        <v>146.98477844404988</v>
      </c>
      <c r="R345">
        <v>127.35345581432921</v>
      </c>
      <c r="S345">
        <v>165.47871655831113</v>
      </c>
      <c r="T345">
        <v>129.08677309070481</v>
      </c>
      <c r="U345">
        <v>123.50192083005095</v>
      </c>
      <c r="V345">
        <v>141.96948587169754</v>
      </c>
      <c r="W345">
        <v>149.22570972458925</v>
      </c>
      <c r="X345">
        <v>127.74620291139581</v>
      </c>
      <c r="Y345">
        <v>134.56033957964974</v>
      </c>
      <c r="Z345">
        <v>145.17597083369037</v>
      </c>
      <c r="AA345">
        <v>149.69841959583573</v>
      </c>
      <c r="AB345">
        <v>151.9554580275435</v>
      </c>
      <c r="AC345">
        <v>138.88902504305588</v>
      </c>
      <c r="AD345">
        <v>118.21091266511939</v>
      </c>
      <c r="AE345">
        <v>154.64318767527584</v>
      </c>
      <c r="AF345">
        <v>152.18293174740393</v>
      </c>
      <c r="AG345">
        <v>134.52443272882374</v>
      </c>
      <c r="AH345">
        <v>169.43687388021499</v>
      </c>
      <c r="AI345">
        <v>112.90268321800977</v>
      </c>
      <c r="AJ345">
        <v>140.11474423142499</v>
      </c>
      <c r="AK345">
        <v>141.80102926303516</v>
      </c>
      <c r="AL345">
        <v>139.30494606512366</v>
      </c>
      <c r="AM345">
        <v>144.85424163041171</v>
      </c>
      <c r="AN345">
        <v>136.95019834386767</v>
      </c>
      <c r="AO345">
        <v>149.13034011016134</v>
      </c>
      <c r="AP345">
        <v>131.07618133773212</v>
      </c>
      <c r="AQ345">
        <v>137.99308863354963</v>
      </c>
      <c r="AR345">
        <v>143.77738626109203</v>
      </c>
      <c r="AS345">
        <v>129.24459770630347</v>
      </c>
      <c r="AT345">
        <v>155.88974111352582</v>
      </c>
      <c r="AU345">
        <v>127.79145254654577</v>
      </c>
      <c r="AV345">
        <v>139.45923729380593</v>
      </c>
      <c r="AW345">
        <v>123.71179127995856</v>
      </c>
      <c r="AX345">
        <v>136.37381062409258</v>
      </c>
      <c r="AY345">
        <v>135.39269094081828</v>
      </c>
      <c r="AZ345">
        <v>139.43313479586504</v>
      </c>
      <c r="BA345">
        <v>133.26059434376657</v>
      </c>
      <c r="BB345">
        <v>120.46648681035731</v>
      </c>
      <c r="BC345">
        <v>144.80415348344832</v>
      </c>
      <c r="BD345">
        <v>111.2428190074861</v>
      </c>
      <c r="BE345">
        <v>118.10758497205097</v>
      </c>
      <c r="BF345">
        <v>133.70825218345271</v>
      </c>
      <c r="BG345">
        <v>151.87234385422198</v>
      </c>
      <c r="BH345">
        <v>125.90459210088011</v>
      </c>
      <c r="BI345">
        <v>147.4913419818331</v>
      </c>
    </row>
    <row r="346" spans="1:61" x14ac:dyDescent="0.6">
      <c r="A346" s="40" t="s">
        <v>426</v>
      </c>
      <c r="B346">
        <v>135.34093159734039</v>
      </c>
      <c r="C346">
        <v>116.39386048528831</v>
      </c>
      <c r="D346">
        <v>139.22791186388349</v>
      </c>
      <c r="E346">
        <v>140.55105385096977</v>
      </c>
      <c r="F346">
        <v>148.18654381571105</v>
      </c>
      <c r="G346">
        <v>129.64597136061639</v>
      </c>
      <c r="H346">
        <v>121.11748947546585</v>
      </c>
      <c r="I346">
        <v>128.92288441918208</v>
      </c>
      <c r="J346">
        <v>125.53867964498932</v>
      </c>
      <c r="K346">
        <v>152.36545823910274</v>
      </c>
      <c r="L346">
        <v>131.12182887681411</v>
      </c>
      <c r="M346">
        <v>152.59044903842732</v>
      </c>
      <c r="N346">
        <v>115.8935838296311</v>
      </c>
      <c r="O346">
        <v>143.71485167913488</v>
      </c>
      <c r="P346">
        <v>159.73215613968205</v>
      </c>
      <c r="Q346">
        <v>107.39925801800564</v>
      </c>
      <c r="R346">
        <v>117.29917151143309</v>
      </c>
      <c r="S346">
        <v>109.90191458887421</v>
      </c>
      <c r="T346">
        <v>135.01148305778042</v>
      </c>
      <c r="U346">
        <v>158.92979081883095</v>
      </c>
      <c r="V346">
        <v>121.75327629421372</v>
      </c>
      <c r="W346">
        <v>123.43526396335801</v>
      </c>
      <c r="X346">
        <v>142.75790863877046</v>
      </c>
      <c r="Y346">
        <v>142.26374378750916</v>
      </c>
      <c r="Z346">
        <v>124.35321241838392</v>
      </c>
      <c r="AA346">
        <v>153.93163994787028</v>
      </c>
      <c r="AB346">
        <v>156.40822585311253</v>
      </c>
      <c r="AC346">
        <v>142.69502390135312</v>
      </c>
      <c r="AD346">
        <v>143.29843725619139</v>
      </c>
      <c r="AE346">
        <v>125.76476865916629</v>
      </c>
      <c r="AF346">
        <v>135.22762447365676</v>
      </c>
      <c r="AG346">
        <v>152.49323314975481</v>
      </c>
      <c r="AH346">
        <v>143.05291461397428</v>
      </c>
      <c r="AI346">
        <v>128.78207417571684</v>
      </c>
      <c r="AJ346">
        <v>133.47326603735564</v>
      </c>
      <c r="AK346">
        <v>142.63459025215707</v>
      </c>
      <c r="AL346">
        <v>114.62844031967688</v>
      </c>
      <c r="AM346">
        <v>147.28120095725171</v>
      </c>
      <c r="AN346">
        <v>123.94187524961308</v>
      </c>
      <c r="AO346">
        <v>166.18361133197322</v>
      </c>
      <c r="AP346">
        <v>164.66355464700609</v>
      </c>
      <c r="AQ346">
        <v>147.83199549611891</v>
      </c>
      <c r="AR346">
        <v>134.47003130323719</v>
      </c>
      <c r="AS346">
        <v>137.85678266259492</v>
      </c>
      <c r="AT346">
        <v>159.36391992482822</v>
      </c>
      <c r="AU346">
        <v>139.60948581853881</v>
      </c>
      <c r="AV346">
        <v>135.7264527590014</v>
      </c>
      <c r="AW346">
        <v>141.18308445659932</v>
      </c>
      <c r="AX346">
        <v>145.39032963995123</v>
      </c>
      <c r="AY346">
        <v>117.145230438211</v>
      </c>
      <c r="AZ346">
        <v>131.1194892016938</v>
      </c>
      <c r="BA346">
        <v>116.09495505155064</v>
      </c>
      <c r="BB346">
        <v>136.19363972367137</v>
      </c>
      <c r="BC346">
        <v>139.58333557212609</v>
      </c>
      <c r="BD346">
        <v>134.63423829790554</v>
      </c>
      <c r="BE346">
        <v>138.66446397997788</v>
      </c>
      <c r="BF346">
        <v>125.65803490843973</v>
      </c>
      <c r="BG346">
        <v>135.35493781574769</v>
      </c>
      <c r="BH346">
        <v>148.87666839541635</v>
      </c>
      <c r="BI346">
        <v>144.52051164454315</v>
      </c>
    </row>
    <row r="347" spans="1:61" x14ac:dyDescent="0.6">
      <c r="A347" s="40" t="s">
        <v>427</v>
      </c>
      <c r="B347">
        <v>116.64056092314422</v>
      </c>
      <c r="C347">
        <v>136.10350652498892</v>
      </c>
      <c r="D347">
        <v>112.63936631195247</v>
      </c>
      <c r="E347">
        <v>142.43539954378502</v>
      </c>
      <c r="F347">
        <v>137.85355168266688</v>
      </c>
      <c r="G347">
        <v>133.33379275110201</v>
      </c>
      <c r="H347">
        <v>172.41688784025609</v>
      </c>
      <c r="I347">
        <v>167.20873919012956</v>
      </c>
      <c r="J347">
        <v>153.68719960434828</v>
      </c>
      <c r="K347">
        <v>134.29455566921388</v>
      </c>
      <c r="L347">
        <v>114.98216099909041</v>
      </c>
      <c r="M347">
        <v>176.18481525033712</v>
      </c>
      <c r="N347">
        <v>130.79858763859374</v>
      </c>
      <c r="O347">
        <v>131.48019707415369</v>
      </c>
      <c r="P347">
        <v>132.33277787122643</v>
      </c>
      <c r="Q347">
        <v>126.86269702072605</v>
      </c>
      <c r="R347">
        <v>151.77665591664845</v>
      </c>
      <c r="S347">
        <v>148.98445261252346</v>
      </c>
      <c r="T347">
        <v>142.91444404562935</v>
      </c>
      <c r="U347">
        <v>114.04896486538928</v>
      </c>
      <c r="V347">
        <v>126.10287558828713</v>
      </c>
      <c r="W347">
        <v>138.83069232662092</v>
      </c>
      <c r="X347">
        <v>116.87510141683742</v>
      </c>
      <c r="Y347">
        <v>130.72524598584278</v>
      </c>
      <c r="Z347">
        <v>134.14709247200517</v>
      </c>
      <c r="AA347">
        <v>123.33731593145058</v>
      </c>
      <c r="AB347">
        <v>143.1801483752788</v>
      </c>
      <c r="AC347">
        <v>97.760178510099649</v>
      </c>
      <c r="AD347">
        <v>145.56270162330475</v>
      </c>
      <c r="AE347">
        <v>115.29386302328203</v>
      </c>
      <c r="AF347">
        <v>168.60261258017272</v>
      </c>
      <c r="AG347">
        <v>139.64981736108894</v>
      </c>
      <c r="AH347">
        <v>149.52006313734455</v>
      </c>
      <c r="AI347">
        <v>128.34543031686917</v>
      </c>
      <c r="AJ347">
        <v>132.39048985752743</v>
      </c>
      <c r="AK347">
        <v>126.6513463681913</v>
      </c>
      <c r="AL347">
        <v>163.64542989805341</v>
      </c>
      <c r="AM347">
        <v>150.48445493931649</v>
      </c>
      <c r="AN347">
        <v>132.42439127253601</v>
      </c>
      <c r="AO347">
        <v>146.52470600168454</v>
      </c>
      <c r="AP347">
        <v>108.54674929333851</v>
      </c>
      <c r="AQ347">
        <v>128.37910890567582</v>
      </c>
      <c r="AR347">
        <v>104.51601429423317</v>
      </c>
      <c r="AS347">
        <v>153.17960151634179</v>
      </c>
      <c r="AT347">
        <v>153.24867763894144</v>
      </c>
      <c r="AU347">
        <v>165.13136234181002</v>
      </c>
      <c r="AV347">
        <v>123.35628799092956</v>
      </c>
      <c r="AW347">
        <v>126.89468849686091</v>
      </c>
      <c r="AX347">
        <v>130.90473249150091</v>
      </c>
      <c r="AY347">
        <v>105.5596048948355</v>
      </c>
      <c r="AZ347">
        <v>153.71120116952807</v>
      </c>
      <c r="BA347">
        <v>139.04694515559822</v>
      </c>
      <c r="BB347">
        <v>117.6364667165326</v>
      </c>
      <c r="BC347">
        <v>120.64369730552426</v>
      </c>
      <c r="BD347">
        <v>154.05919203232042</v>
      </c>
      <c r="BE347">
        <v>128.71708850553841</v>
      </c>
      <c r="BF347">
        <v>138.44571231430746</v>
      </c>
      <c r="BG347">
        <v>135.63178345549386</v>
      </c>
      <c r="BH347">
        <v>115.25458194711246</v>
      </c>
      <c r="BI347">
        <v>125.1662415646133</v>
      </c>
    </row>
    <row r="348" spans="1:61" x14ac:dyDescent="0.6">
      <c r="A348" s="40" t="s">
        <v>428</v>
      </c>
      <c r="B348">
        <v>134.70156364320428</v>
      </c>
      <c r="C348">
        <v>154.13593974272953</v>
      </c>
      <c r="D348">
        <v>124.33869688294362</v>
      </c>
      <c r="E348">
        <v>133.38031567883445</v>
      </c>
      <c r="F348">
        <v>147.04150362859946</v>
      </c>
      <c r="G348">
        <v>127.38059286249336</v>
      </c>
      <c r="H348">
        <v>145.54204245115397</v>
      </c>
      <c r="I348">
        <v>167.14316462213174</v>
      </c>
      <c r="J348">
        <v>120.0193064553896</v>
      </c>
      <c r="K348">
        <v>137.84175781012163</v>
      </c>
      <c r="L348">
        <v>162.80384716566186</v>
      </c>
      <c r="M348">
        <v>155.50565240602009</v>
      </c>
      <c r="N348">
        <v>152.95200046722312</v>
      </c>
      <c r="O348">
        <v>131.30032858072082</v>
      </c>
      <c r="P348">
        <v>123.81559645774541</v>
      </c>
      <c r="Q348">
        <v>135.05584138812264</v>
      </c>
      <c r="R348">
        <v>133.02697698719567</v>
      </c>
      <c r="S348">
        <v>141.28399289376102</v>
      </c>
      <c r="T348">
        <v>126.42766069376376</v>
      </c>
      <c r="U348">
        <v>138.59113824338419</v>
      </c>
      <c r="V348">
        <v>139.47991238211398</v>
      </c>
      <c r="W348">
        <v>152.65631009725621</v>
      </c>
      <c r="X348">
        <v>132.21487097808858</v>
      </c>
      <c r="Y348">
        <v>142.8805107983062</v>
      </c>
      <c r="Z348">
        <v>98.326029733754694</v>
      </c>
      <c r="AA348">
        <v>169.82548277638853</v>
      </c>
      <c r="AB348">
        <v>133.94670805183705</v>
      </c>
      <c r="AC348">
        <v>127.86180196172791</v>
      </c>
      <c r="AD348">
        <v>116.87510141683742</v>
      </c>
      <c r="AE348">
        <v>106.54487869516015</v>
      </c>
      <c r="AF348">
        <v>125.00781213503797</v>
      </c>
      <c r="AG348">
        <v>140.71499027096434</v>
      </c>
      <c r="AH348">
        <v>123.66970896010753</v>
      </c>
      <c r="AI348">
        <v>142.48394382349215</v>
      </c>
      <c r="AJ348">
        <v>137.00160753188538</v>
      </c>
      <c r="AK348">
        <v>117.57496668479871</v>
      </c>
      <c r="AL348">
        <v>134.9443964548409</v>
      </c>
      <c r="AM348">
        <v>118.45322024356574</v>
      </c>
      <c r="AN348">
        <v>130.08984115486965</v>
      </c>
      <c r="AO348">
        <v>139.74474132311298</v>
      </c>
      <c r="AP348">
        <v>125.59247625659918</v>
      </c>
      <c r="AQ348">
        <v>158.98842594225425</v>
      </c>
      <c r="AR348">
        <v>141.30081627200707</v>
      </c>
      <c r="AS348">
        <v>124.14566572743934</v>
      </c>
      <c r="AT348">
        <v>136.9705551090301</v>
      </c>
      <c r="AU348">
        <v>144.73918372942717</v>
      </c>
      <c r="AV348">
        <v>140.33139496433432</v>
      </c>
      <c r="AW348">
        <v>149.40546680492116</v>
      </c>
      <c r="AX348">
        <v>148.12474137698882</v>
      </c>
      <c r="AY348">
        <v>146.52200025494676</v>
      </c>
      <c r="AZ348">
        <v>132.2296252558881</v>
      </c>
      <c r="BA348">
        <v>162.31623977120034</v>
      </c>
      <c r="BB348">
        <v>134.17879745730897</v>
      </c>
      <c r="BC348">
        <v>116.55384969827719</v>
      </c>
      <c r="BD348">
        <v>127.99656406542636</v>
      </c>
      <c r="BE348">
        <v>123.55635408795206</v>
      </c>
      <c r="BF348">
        <v>149.54724793398054</v>
      </c>
      <c r="BG348">
        <v>154.54412551235873</v>
      </c>
      <c r="BH348">
        <v>144.10802851244807</v>
      </c>
      <c r="BI348">
        <v>132.98460817651358</v>
      </c>
    </row>
    <row r="349" spans="1:61" x14ac:dyDescent="0.6">
      <c r="A349" s="40" t="s">
        <v>429</v>
      </c>
      <c r="B349">
        <v>155.8339708984131</v>
      </c>
      <c r="C349">
        <v>133.77756704841158</v>
      </c>
      <c r="D349">
        <v>139.7469059205032</v>
      </c>
      <c r="E349">
        <v>163.09014700283296</v>
      </c>
      <c r="F349">
        <v>158.64221768907737</v>
      </c>
      <c r="G349">
        <v>140.27414454659447</v>
      </c>
      <c r="H349">
        <v>135.56721160540474</v>
      </c>
      <c r="I349">
        <v>130.4409356683318</v>
      </c>
      <c r="J349">
        <v>110.05369106470607</v>
      </c>
      <c r="K349">
        <v>137.84712155512534</v>
      </c>
      <c r="L349">
        <v>126.09273699609912</v>
      </c>
      <c r="M349">
        <v>160.67496563238092</v>
      </c>
      <c r="N349">
        <v>143.26646169621381</v>
      </c>
      <c r="O349">
        <v>117.97634033911163</v>
      </c>
      <c r="P349">
        <v>139.76002083410276</v>
      </c>
      <c r="Q349">
        <v>117.3365744810435</v>
      </c>
      <c r="R349">
        <v>141.17972614741302</v>
      </c>
      <c r="S349">
        <v>135.99616796028567</v>
      </c>
      <c r="T349">
        <v>126.47601397958351</v>
      </c>
      <c r="U349">
        <v>132.2885946186143</v>
      </c>
      <c r="V349">
        <v>122.62478140229359</v>
      </c>
      <c r="W349">
        <v>132.77994231003686</v>
      </c>
      <c r="X349">
        <v>149.41975951415952</v>
      </c>
      <c r="Y349">
        <v>116.83289176772814</v>
      </c>
      <c r="Z349">
        <v>132.99240709358128</v>
      </c>
      <c r="AA349">
        <v>131.81548684343579</v>
      </c>
      <c r="AB349">
        <v>141.27837449024082</v>
      </c>
      <c r="AC349">
        <v>123.10439888580004</v>
      </c>
      <c r="AD349">
        <v>137.48579295253148</v>
      </c>
      <c r="AE349">
        <v>119.18243490555324</v>
      </c>
      <c r="AF349">
        <v>124.14891262352467</v>
      </c>
      <c r="AG349">
        <v>139.43857812165515</v>
      </c>
      <c r="AH349">
        <v>140.27634097629925</v>
      </c>
      <c r="AI349">
        <v>127.90947085278458</v>
      </c>
      <c r="AJ349">
        <v>140.99977807319374</v>
      </c>
      <c r="AK349">
        <v>130.52925442508422</v>
      </c>
      <c r="AL349">
        <v>154.82475919753779</v>
      </c>
      <c r="AM349">
        <v>136.45526951705688</v>
      </c>
      <c r="AN349">
        <v>167.96571163041517</v>
      </c>
      <c r="AO349">
        <v>139.86712065644679</v>
      </c>
      <c r="AP349">
        <v>131.76038510692888</v>
      </c>
      <c r="AQ349">
        <v>129.16329797491198</v>
      </c>
      <c r="AR349">
        <v>135.54352836337057</v>
      </c>
      <c r="AS349">
        <v>131.25490386784077</v>
      </c>
      <c r="AT349">
        <v>117.38811099831946</v>
      </c>
      <c r="AU349">
        <v>136.72635350786732</v>
      </c>
      <c r="AV349">
        <v>136.73491640048451</v>
      </c>
      <c r="AW349">
        <v>155.06585714803077</v>
      </c>
      <c r="AX349">
        <v>140.56986674887594</v>
      </c>
      <c r="AY349">
        <v>146.75138391368091</v>
      </c>
      <c r="AZ349">
        <v>157.56513949355576</v>
      </c>
      <c r="BA349">
        <v>148.00182089430746</v>
      </c>
      <c r="BB349">
        <v>145.23957179818535</v>
      </c>
      <c r="BC349">
        <v>113.94156263605691</v>
      </c>
      <c r="BD349">
        <v>124.79781435587211</v>
      </c>
      <c r="BE349">
        <v>127.03454377088929</v>
      </c>
      <c r="BF349">
        <v>141.80330527352635</v>
      </c>
      <c r="BG349">
        <v>136.35558662400581</v>
      </c>
      <c r="BH349">
        <v>133.71926616429118</v>
      </c>
      <c r="BI349">
        <v>101.08907463774085</v>
      </c>
    </row>
    <row r="350" spans="1:61" x14ac:dyDescent="0.6">
      <c r="A350" s="40" t="s">
        <v>430</v>
      </c>
      <c r="B350">
        <v>127.57091827125987</v>
      </c>
      <c r="C350">
        <v>133.76217612432083</v>
      </c>
      <c r="D350">
        <v>145.36854042063351</v>
      </c>
      <c r="E350">
        <v>136.50456185615622</v>
      </c>
      <c r="F350">
        <v>130.5364007797034</v>
      </c>
      <c r="G350">
        <v>125.60740561212879</v>
      </c>
      <c r="H350">
        <v>141.00536464439938</v>
      </c>
      <c r="I350">
        <v>164.67106707324274</v>
      </c>
      <c r="J350">
        <v>132.12847807636717</v>
      </c>
      <c r="K350">
        <v>141.80671133118449</v>
      </c>
      <c r="L350">
        <v>133.96095301260357</v>
      </c>
      <c r="M350">
        <v>120.55007846839726</v>
      </c>
      <c r="N350">
        <v>156.03986230900045</v>
      </c>
      <c r="O350">
        <v>123.2074400880374</v>
      </c>
      <c r="P350">
        <v>159.62870111735538</v>
      </c>
      <c r="Q350">
        <v>127.26364093879238</v>
      </c>
      <c r="R350">
        <v>123.07282122975448</v>
      </c>
      <c r="S350">
        <v>126.23002976880525</v>
      </c>
      <c r="T350">
        <v>134.25853740528692</v>
      </c>
      <c r="U350">
        <v>145.03918737801723</v>
      </c>
      <c r="V350">
        <v>136.2462107911706</v>
      </c>
      <c r="W350">
        <v>145.48534909891896</v>
      </c>
      <c r="X350">
        <v>135.90057551965583</v>
      </c>
      <c r="Y350">
        <v>105.35613274015486</v>
      </c>
      <c r="Z350">
        <v>154.05018348729936</v>
      </c>
      <c r="AA350">
        <v>150.25131506746402</v>
      </c>
      <c r="AB350">
        <v>138.39941221277695</v>
      </c>
      <c r="AC350">
        <v>140.50131585946656</v>
      </c>
      <c r="AD350">
        <v>165.58974767150357</v>
      </c>
      <c r="AE350">
        <v>127.31132574600633</v>
      </c>
      <c r="AF350">
        <v>136.63099980959669</v>
      </c>
      <c r="AG350">
        <v>131.61651896126568</v>
      </c>
      <c r="AH350">
        <v>130.88824335255777</v>
      </c>
      <c r="AI350">
        <v>122.19526798190782</v>
      </c>
      <c r="AJ350">
        <v>140.29394424625207</v>
      </c>
      <c r="AK350">
        <v>140.59864316124003</v>
      </c>
      <c r="AL350">
        <v>161.0784720517695</v>
      </c>
      <c r="AM350">
        <v>158.24087586707901</v>
      </c>
      <c r="AN350">
        <v>148.64499281003373</v>
      </c>
      <c r="AO350">
        <v>137.83209670265205</v>
      </c>
      <c r="AP350">
        <v>149.09605670737801</v>
      </c>
      <c r="AQ350">
        <v>153.39236870687455</v>
      </c>
      <c r="AR350">
        <v>136.31697402644204</v>
      </c>
      <c r="AS350">
        <v>163.50269379955716</v>
      </c>
      <c r="AT350">
        <v>151.55236542824423</v>
      </c>
      <c r="AU350">
        <v>161.08789441687986</v>
      </c>
      <c r="AV350">
        <v>137.13013050192967</v>
      </c>
      <c r="AW350">
        <v>135.26864041096997</v>
      </c>
      <c r="AX350">
        <v>148.56799044110812</v>
      </c>
      <c r="AY350">
        <v>152.64230387884891</v>
      </c>
      <c r="AZ350">
        <v>150.52879735350143</v>
      </c>
      <c r="BA350">
        <v>132.77769813186023</v>
      </c>
      <c r="BB350">
        <v>158.40481228707358</v>
      </c>
      <c r="BC350">
        <v>139.70106738753384</v>
      </c>
      <c r="BD350">
        <v>137.60261754697422</v>
      </c>
      <c r="BE350">
        <v>129.07295786618488</v>
      </c>
      <c r="BF350">
        <v>125.25177499384154</v>
      </c>
      <c r="BG350">
        <v>130.41583588829963</v>
      </c>
      <c r="BH350">
        <v>129.59182459354633</v>
      </c>
      <c r="BI350">
        <v>117.45078882569214</v>
      </c>
    </row>
    <row r="351" spans="1:61" x14ac:dyDescent="0.6">
      <c r="A351" s="40" t="s">
        <v>431</v>
      </c>
      <c r="B351">
        <v>154.76472345227376</v>
      </c>
      <c r="C351">
        <v>135.9274419931462</v>
      </c>
      <c r="D351">
        <v>142.02084731124341</v>
      </c>
      <c r="E351">
        <v>120.88291714945808</v>
      </c>
      <c r="F351">
        <v>126.17234961481881</v>
      </c>
      <c r="G351">
        <v>123.75037204520777</v>
      </c>
      <c r="H351">
        <v>135.29884927748935</v>
      </c>
      <c r="I351">
        <v>123.14291598642012</v>
      </c>
      <c r="J351">
        <v>105.28686562366784</v>
      </c>
      <c r="K351">
        <v>122.41818968078587</v>
      </c>
      <c r="L351">
        <v>129.31814626909909</v>
      </c>
      <c r="M351">
        <v>150.89735189150088</v>
      </c>
      <c r="N351">
        <v>151.65757122787181</v>
      </c>
      <c r="O351">
        <v>140.09279585053446</v>
      </c>
      <c r="P351">
        <v>130.86584931926336</v>
      </c>
      <c r="Q351">
        <v>159.92646058776882</v>
      </c>
      <c r="R351">
        <v>163.33118128869683</v>
      </c>
      <c r="S351">
        <v>137.49114078137791</v>
      </c>
      <c r="T351">
        <v>151.84977474319749</v>
      </c>
      <c r="U351">
        <v>111.16094629443251</v>
      </c>
      <c r="V351">
        <v>110.49093973753043</v>
      </c>
      <c r="W351">
        <v>139.11407950700959</v>
      </c>
      <c r="X351">
        <v>140.39423195327981</v>
      </c>
      <c r="Y351">
        <v>138.07900405055261</v>
      </c>
      <c r="Z351">
        <v>130.35715301640448</v>
      </c>
      <c r="AA351">
        <v>137.94908045866759</v>
      </c>
      <c r="AB351">
        <v>142.50129243492847</v>
      </c>
      <c r="AC351">
        <v>120.54797753563616</v>
      </c>
      <c r="AD351">
        <v>132.13758211833192</v>
      </c>
      <c r="AE351">
        <v>142.65781192563009</v>
      </c>
      <c r="AF351">
        <v>130.26592160286964</v>
      </c>
      <c r="AG351">
        <v>133.17283265251899</v>
      </c>
      <c r="AH351">
        <v>137.71304384618998</v>
      </c>
      <c r="AI351">
        <v>105.99710822617635</v>
      </c>
      <c r="AJ351">
        <v>138.37143160827691</v>
      </c>
      <c r="AK351">
        <v>138.36821654450614</v>
      </c>
      <c r="AL351">
        <v>138.23052586786798</v>
      </c>
      <c r="AM351">
        <v>153.51629190746462</v>
      </c>
      <c r="AN351">
        <v>132.55186377619975</v>
      </c>
      <c r="AO351">
        <v>124.79625457245857</v>
      </c>
      <c r="AP351">
        <v>142.61601609661011</v>
      </c>
      <c r="AQ351">
        <v>140.10377799905837</v>
      </c>
      <c r="AR351">
        <v>121.04389316419838</v>
      </c>
      <c r="AS351">
        <v>117.22977706568781</v>
      </c>
      <c r="AT351">
        <v>129.09180259640561</v>
      </c>
      <c r="AU351">
        <v>142.72529643250164</v>
      </c>
      <c r="AV351">
        <v>137.54044903663453</v>
      </c>
      <c r="AW351">
        <v>142.47584249943611</v>
      </c>
      <c r="AX351">
        <v>145.58724433783209</v>
      </c>
      <c r="AY351">
        <v>144.52917003410403</v>
      </c>
      <c r="AZ351">
        <v>141.85671989736147</v>
      </c>
      <c r="BA351">
        <v>131.20126641780371</v>
      </c>
      <c r="BB351">
        <v>114.97477590211201</v>
      </c>
      <c r="BC351">
        <v>160.62148734391667</v>
      </c>
      <c r="BD351">
        <v>168.67137037962675</v>
      </c>
      <c r="BE351">
        <v>139.89884155790787</v>
      </c>
      <c r="BF351">
        <v>141.24248355557211</v>
      </c>
      <c r="BG351">
        <v>150.60933310934342</v>
      </c>
      <c r="BH351">
        <v>131.99285650017555</v>
      </c>
      <c r="BI351">
        <v>130.10314706235658</v>
      </c>
    </row>
    <row r="352" spans="1:61" x14ac:dyDescent="0.6">
      <c r="A352" s="40" t="s">
        <v>432</v>
      </c>
      <c r="B352">
        <v>127.13226897659479</v>
      </c>
      <c r="C352">
        <v>137.24151177058229</v>
      </c>
      <c r="D352">
        <v>151.19498403265607</v>
      </c>
      <c r="E352">
        <v>108.02011548122391</v>
      </c>
      <c r="F352">
        <v>141.81239339933381</v>
      </c>
      <c r="G352">
        <v>147.07615310300025</v>
      </c>
      <c r="H352">
        <v>147.46159468387486</v>
      </c>
      <c r="I352">
        <v>117.70589299459243</v>
      </c>
      <c r="J352">
        <v>114.36334080400411</v>
      </c>
      <c r="K352">
        <v>124.96604813833255</v>
      </c>
      <c r="L352">
        <v>151.203928913048</v>
      </c>
      <c r="M352">
        <v>137.03159357220284</v>
      </c>
      <c r="N352">
        <v>144.98999053586158</v>
      </c>
      <c r="O352">
        <v>109.02015947550535</v>
      </c>
      <c r="P352">
        <v>127.19122242316371</v>
      </c>
      <c r="Q352">
        <v>143.49816911391099</v>
      </c>
      <c r="R352">
        <v>113.54143044201192</v>
      </c>
      <c r="S352">
        <v>137.84069142758381</v>
      </c>
      <c r="T352">
        <v>170.80591806489974</v>
      </c>
      <c r="U352">
        <v>135.51553184271324</v>
      </c>
      <c r="V352">
        <v>127.41175669844961</v>
      </c>
      <c r="W352">
        <v>134.63097548566293</v>
      </c>
      <c r="X352">
        <v>132.84266788588138</v>
      </c>
      <c r="Y352">
        <v>99.175061227753758</v>
      </c>
      <c r="Z352">
        <v>126.90858330216724</v>
      </c>
      <c r="AA352">
        <v>127.08140093792463</v>
      </c>
      <c r="AB352">
        <v>144.10072299625608</v>
      </c>
      <c r="AC352">
        <v>145.74420948093757</v>
      </c>
      <c r="AD352">
        <v>136.8548764779116</v>
      </c>
      <c r="AE352">
        <v>148.06023319152882</v>
      </c>
      <c r="AF352">
        <v>110.76240571611561</v>
      </c>
      <c r="AG352">
        <v>158.36699549737386</v>
      </c>
      <c r="AH352">
        <v>151.35166268493049</v>
      </c>
      <c r="AI352">
        <v>115.85347511328291</v>
      </c>
      <c r="AJ352">
        <v>138.65475512403646</v>
      </c>
      <c r="AK352">
        <v>126.69772605050821</v>
      </c>
      <c r="AL352">
        <v>143.69923792884219</v>
      </c>
      <c r="AM352">
        <v>142.05398475070251</v>
      </c>
      <c r="AN352">
        <v>150.52879735350143</v>
      </c>
      <c r="AO352">
        <v>138.15850525617134</v>
      </c>
      <c r="AP352">
        <v>144.55890141590498</v>
      </c>
      <c r="AQ352">
        <v>139.42227997659938</v>
      </c>
      <c r="AR352">
        <v>146.3138487500255</v>
      </c>
      <c r="AS352">
        <v>143.4635992202966</v>
      </c>
      <c r="AT352">
        <v>143.33638137514936</v>
      </c>
      <c r="AU352">
        <v>127.8259906078456</v>
      </c>
      <c r="AV352">
        <v>136.27409589872696</v>
      </c>
      <c r="AW352">
        <v>131.8636332192109</v>
      </c>
      <c r="AX352">
        <v>126.69352418498602</v>
      </c>
      <c r="AY352">
        <v>122.20462668238906</v>
      </c>
      <c r="AZ352">
        <v>120.84545051521854</v>
      </c>
      <c r="BA352">
        <v>137.89649347501108</v>
      </c>
      <c r="BB352">
        <v>129.30944013106637</v>
      </c>
      <c r="BC352">
        <v>141.76924469694495</v>
      </c>
      <c r="BD352">
        <v>138.54372401084402</v>
      </c>
      <c r="BE352">
        <v>158.55423317162786</v>
      </c>
      <c r="BF352">
        <v>116.56008883193135</v>
      </c>
      <c r="BG352">
        <v>121.57963101827772</v>
      </c>
      <c r="BH352">
        <v>148.9551350508118</v>
      </c>
      <c r="BI352">
        <v>162.5561917583691</v>
      </c>
    </row>
    <row r="353" spans="1:61" x14ac:dyDescent="0.6">
      <c r="A353" s="40" t="s">
        <v>433</v>
      </c>
      <c r="B353">
        <v>127.93721271492541</v>
      </c>
      <c r="C353">
        <v>144.21791366231628</v>
      </c>
      <c r="D353">
        <v>161.58269591443241</v>
      </c>
      <c r="E353">
        <v>131.78449808520963</v>
      </c>
      <c r="F353">
        <v>131.93802533834241</v>
      </c>
      <c r="G353">
        <v>115.29029780405108</v>
      </c>
      <c r="H353">
        <v>136.61279172566719</v>
      </c>
      <c r="I353">
        <v>117.0776186020812</v>
      </c>
      <c r="J353">
        <v>147.26579411700368</v>
      </c>
      <c r="K353">
        <v>140.33580373990117</v>
      </c>
      <c r="L353">
        <v>120.49873294500867</v>
      </c>
      <c r="M353">
        <v>158.72039785364177</v>
      </c>
      <c r="N353">
        <v>139.83867848338559</v>
      </c>
      <c r="O353">
        <v>168.36094164801762</v>
      </c>
      <c r="P353">
        <v>132.54847363469889</v>
      </c>
      <c r="Q353">
        <v>118.47894075373188</v>
      </c>
      <c r="R353">
        <v>143.19195816398133</v>
      </c>
      <c r="S353">
        <v>120.6118649909622</v>
      </c>
      <c r="T353">
        <v>140.18835645884974</v>
      </c>
      <c r="U353">
        <v>120.02376297942828</v>
      </c>
      <c r="V353">
        <v>118.23198565735947</v>
      </c>
      <c r="W353">
        <v>107.04961187485605</v>
      </c>
      <c r="X353">
        <v>143.6140864873887</v>
      </c>
      <c r="Y353">
        <v>148.58607119577937</v>
      </c>
      <c r="Z353">
        <v>129.33929884212557</v>
      </c>
      <c r="AA353">
        <v>128.513345776184</v>
      </c>
      <c r="AB353">
        <v>135.92635969445109</v>
      </c>
      <c r="AC353">
        <v>131.14756530313753</v>
      </c>
      <c r="AD353">
        <v>126.84319972805679</v>
      </c>
      <c r="AE353">
        <v>154.43895154504571</v>
      </c>
      <c r="AF353">
        <v>149.43405222339788</v>
      </c>
      <c r="AG353">
        <v>112.4022792330943</v>
      </c>
      <c r="AH353">
        <v>153.08181264600717</v>
      </c>
      <c r="AI353">
        <v>156.52084858203307</v>
      </c>
      <c r="AJ353">
        <v>131.74085598194506</v>
      </c>
      <c r="AK353">
        <v>125.4996850596508</v>
      </c>
      <c r="AL353">
        <v>119.47465555323288</v>
      </c>
      <c r="AM353">
        <v>146.48558408708777</v>
      </c>
      <c r="AN353">
        <v>122.08617863990366</v>
      </c>
      <c r="AO353">
        <v>133.08715597787523</v>
      </c>
      <c r="AP353">
        <v>142.16501586389495</v>
      </c>
      <c r="AQ353">
        <v>140.74940100300591</v>
      </c>
      <c r="AR353">
        <v>158.32586814695969</v>
      </c>
      <c r="AS353">
        <v>141.98544977745041</v>
      </c>
      <c r="AT353">
        <v>156.89290467463434</v>
      </c>
      <c r="AU353">
        <v>162.96358172013424</v>
      </c>
      <c r="AV353">
        <v>134.49180460639764</v>
      </c>
      <c r="AW353">
        <v>154.76711087586591</v>
      </c>
      <c r="AX353">
        <v>136.99411102180602</v>
      </c>
      <c r="AY353">
        <v>136.3545043253107</v>
      </c>
      <c r="AZ353">
        <v>126.67948613426415</v>
      </c>
      <c r="BA353">
        <v>126.49730979802553</v>
      </c>
      <c r="BB353">
        <v>111.25446963461582</v>
      </c>
      <c r="BC353">
        <v>123.15338881791104</v>
      </c>
      <c r="BD353">
        <v>150.94478204019833</v>
      </c>
      <c r="BE353">
        <v>170.29532773932442</v>
      </c>
      <c r="BF353">
        <v>130.9635426926543</v>
      </c>
      <c r="BG353">
        <v>131.48597463924671</v>
      </c>
      <c r="BH353">
        <v>134.09787971369224</v>
      </c>
      <c r="BI353">
        <v>143.50055653750314</v>
      </c>
    </row>
    <row r="354" spans="1:61" x14ac:dyDescent="0.6">
      <c r="A354" s="40" t="s">
        <v>434</v>
      </c>
      <c r="B354">
        <v>138.53832843352575</v>
      </c>
      <c r="C354">
        <v>129.5103975328966</v>
      </c>
      <c r="D354">
        <v>141.44589204562362</v>
      </c>
      <c r="E354">
        <v>136.87416686053621</v>
      </c>
      <c r="F354">
        <v>162.74553036538418</v>
      </c>
      <c r="G354">
        <v>150.34716216661036</v>
      </c>
      <c r="H354">
        <v>130.43375748139806</v>
      </c>
      <c r="I354">
        <v>133.83472196920775</v>
      </c>
      <c r="J354">
        <v>139.58987711276859</v>
      </c>
      <c r="K354">
        <v>157.36867044807877</v>
      </c>
      <c r="L354">
        <v>133.06711753585842</v>
      </c>
      <c r="M354">
        <v>147.86522843252169</v>
      </c>
      <c r="N354">
        <v>145.28674728836631</v>
      </c>
      <c r="O354">
        <v>143.86543444317067</v>
      </c>
      <c r="P354">
        <v>136.81632754497696</v>
      </c>
      <c r="Q354">
        <v>127.4672085904167</v>
      </c>
      <c r="R354">
        <v>121.35371708183084</v>
      </c>
      <c r="S354">
        <v>139.07618313652347</v>
      </c>
      <c r="T354">
        <v>106.09591573057696</v>
      </c>
      <c r="U354">
        <v>109.61020325822756</v>
      </c>
      <c r="V354">
        <v>141.01875013267272</v>
      </c>
      <c r="W354">
        <v>126.84179910621606</v>
      </c>
      <c r="X354">
        <v>162.08895704522729</v>
      </c>
      <c r="Y354">
        <v>128.01236880960641</v>
      </c>
      <c r="Z354">
        <v>141.43688350060256</v>
      </c>
      <c r="AA354">
        <v>121.65211319853552</v>
      </c>
      <c r="AB354">
        <v>124.32096628373256</v>
      </c>
      <c r="AC354">
        <v>141.07233983423794</v>
      </c>
      <c r="AD354">
        <v>122.7870943742455</v>
      </c>
      <c r="AE354">
        <v>153.85842562437756</v>
      </c>
      <c r="AF354">
        <v>138.88579406312783</v>
      </c>
      <c r="AG354">
        <v>145.0632048593543</v>
      </c>
      <c r="AH354">
        <v>165.73783159884624</v>
      </c>
      <c r="AI354">
        <v>142.67757979297312</v>
      </c>
      <c r="AJ354">
        <v>138.68065071193269</v>
      </c>
      <c r="AK354">
        <v>142.78822891839081</v>
      </c>
      <c r="AL354">
        <v>149.56806626770413</v>
      </c>
      <c r="AM354">
        <v>151.06663614034187</v>
      </c>
      <c r="AN354">
        <v>153.04666977073066</v>
      </c>
      <c r="AO354">
        <v>123.73359641543357</v>
      </c>
      <c r="AP354">
        <v>133.66308212908916</v>
      </c>
      <c r="AQ354">
        <v>155.82607648440171</v>
      </c>
      <c r="AR354">
        <v>137.43648469727486</v>
      </c>
      <c r="AS354">
        <v>142.19942659593653</v>
      </c>
      <c r="AT354">
        <v>116.77221937617287</v>
      </c>
      <c r="AU354">
        <v>153.86507857812103</v>
      </c>
      <c r="AV354">
        <v>156.00210918392986</v>
      </c>
      <c r="AW354">
        <v>142.92498054174939</v>
      </c>
      <c r="AX354">
        <v>147.15820089378394</v>
      </c>
      <c r="AY354">
        <v>131.19193954963703</v>
      </c>
      <c r="AZ354">
        <v>142.07571030539111</v>
      </c>
      <c r="BA354">
        <v>124.67678789590718</v>
      </c>
      <c r="BB354">
        <v>120.399638949777</v>
      </c>
      <c r="BC354">
        <v>129.86637830664404</v>
      </c>
      <c r="BD354">
        <v>127.89624452608405</v>
      </c>
      <c r="BE354">
        <v>114.90429915767163</v>
      </c>
      <c r="BF354">
        <v>140.00834472000133</v>
      </c>
      <c r="BG354">
        <v>110.44573785085231</v>
      </c>
      <c r="BH354">
        <v>144.21667220204836</v>
      </c>
      <c r="BI354">
        <v>160.01285348949023</v>
      </c>
    </row>
    <row r="355" spans="1:61" x14ac:dyDescent="0.6">
      <c r="A355" s="40" t="s">
        <v>435</v>
      </c>
      <c r="B355">
        <v>122.74940491380403</v>
      </c>
      <c r="C355">
        <v>159.86120434291661</v>
      </c>
      <c r="D355">
        <v>159.63665919599589</v>
      </c>
      <c r="E355">
        <v>136.75205810187617</v>
      </c>
      <c r="F355">
        <v>143.45645286567742</v>
      </c>
      <c r="G355">
        <v>149.91650278290035</v>
      </c>
      <c r="H355">
        <v>129.55238435580395</v>
      </c>
      <c r="I355">
        <v>141.87152192363283</v>
      </c>
      <c r="J355">
        <v>131.80744918400887</v>
      </c>
      <c r="K355">
        <v>133.42128386767581</v>
      </c>
      <c r="L355">
        <v>158.71326741517987</v>
      </c>
      <c r="M355">
        <v>163.91906047402881</v>
      </c>
      <c r="N355">
        <v>133.5141546454106</v>
      </c>
      <c r="O355">
        <v>138.90524360732525</v>
      </c>
      <c r="P355">
        <v>125.42449713265523</v>
      </c>
      <c r="Q355">
        <v>122.84257809852716</v>
      </c>
      <c r="R355">
        <v>134.26181613368681</v>
      </c>
      <c r="S355">
        <v>128.60199877223931</v>
      </c>
      <c r="T355">
        <v>125.87525862301118</v>
      </c>
      <c r="U355">
        <v>115.90026861568913</v>
      </c>
      <c r="V355">
        <v>138.32193235913292</v>
      </c>
      <c r="W355">
        <v>134.15037120040506</v>
      </c>
      <c r="X355">
        <v>126.68790578146582</v>
      </c>
      <c r="Y355">
        <v>153.84960807324387</v>
      </c>
      <c r="Z355">
        <v>147.74264218914323</v>
      </c>
      <c r="AA355">
        <v>142.51980292584631</v>
      </c>
      <c r="AB355">
        <v>136.60636159812566</v>
      </c>
      <c r="AC355">
        <v>146.06145032786299</v>
      </c>
      <c r="AD355">
        <v>148.40752374340082</v>
      </c>
      <c r="AE355">
        <v>135.48966808713158</v>
      </c>
      <c r="AF355">
        <v>147.71676251740428</v>
      </c>
      <c r="AG355">
        <v>115.61237716278993</v>
      </c>
      <c r="AH355">
        <v>132.87734919259674</v>
      </c>
      <c r="AI355">
        <v>141.53156872026739</v>
      </c>
      <c r="AJ355">
        <v>139.65198195847915</v>
      </c>
      <c r="AK355">
        <v>130.61493109972798</v>
      </c>
      <c r="AL355">
        <v>157.47416273853742</v>
      </c>
      <c r="AM355">
        <v>123.40957528550643</v>
      </c>
      <c r="AN355">
        <v>172.82536010071635</v>
      </c>
      <c r="AO355">
        <v>130.03656977645005</v>
      </c>
      <c r="AP355">
        <v>124.14076355099678</v>
      </c>
      <c r="AQ355">
        <v>164.1120916295331</v>
      </c>
      <c r="AR355">
        <v>131.38051418110263</v>
      </c>
      <c r="AS355">
        <v>139.77639855994494</v>
      </c>
      <c r="AT355">
        <v>137.5725996743422</v>
      </c>
      <c r="AU355">
        <v>127.18985363363754</v>
      </c>
      <c r="AV355">
        <v>139.20079073187662</v>
      </c>
      <c r="AW355">
        <v>128.45923084142851</v>
      </c>
      <c r="AX355">
        <v>122.41449713229667</v>
      </c>
      <c r="AY355">
        <v>161.5478076976724</v>
      </c>
      <c r="AZ355">
        <v>130.72761749327765</v>
      </c>
      <c r="BA355">
        <v>156.13204869197216</v>
      </c>
      <c r="BB355">
        <v>130.30797209040611</v>
      </c>
      <c r="BC355">
        <v>134.93573806528002</v>
      </c>
      <c r="BD355">
        <v>119.50040789571358</v>
      </c>
      <c r="BE355">
        <v>133.10830855090171</v>
      </c>
      <c r="BF355">
        <v>106.64674210175872</v>
      </c>
      <c r="BG355">
        <v>128.32986431504833</v>
      </c>
      <c r="BH355">
        <v>158.53672539861873</v>
      </c>
      <c r="BI355">
        <v>145.07711558081792</v>
      </c>
    </row>
    <row r="356" spans="1:61" x14ac:dyDescent="0.6">
      <c r="A356" s="40" t="s">
        <v>436</v>
      </c>
      <c r="B356">
        <v>128.82909050432499</v>
      </c>
      <c r="C356">
        <v>139.48533979174681</v>
      </c>
      <c r="D356">
        <v>126.51717316231225</v>
      </c>
      <c r="E356">
        <v>148.86592498925165</v>
      </c>
      <c r="F356">
        <v>138.89335423783632</v>
      </c>
      <c r="G356">
        <v>112.88854967034422</v>
      </c>
      <c r="H356">
        <v>130.48513483710121</v>
      </c>
      <c r="I356">
        <v>149.40546680492116</v>
      </c>
      <c r="J356">
        <v>124.129335750069</v>
      </c>
      <c r="K356">
        <v>140.43063220498152</v>
      </c>
      <c r="L356">
        <v>123.5002018850646</v>
      </c>
      <c r="M356">
        <v>131.52415750056389</v>
      </c>
      <c r="N356">
        <v>138.23267454910092</v>
      </c>
      <c r="O356">
        <v>116.43804373790044</v>
      </c>
      <c r="P356">
        <v>149.94273261009948</v>
      </c>
      <c r="Q356">
        <v>111.70018570311368</v>
      </c>
      <c r="R356">
        <v>152.20607384009054</v>
      </c>
      <c r="S356">
        <v>154.07494902802864</v>
      </c>
      <c r="T356">
        <v>118.354858391569</v>
      </c>
      <c r="U356">
        <v>145.46091779749258</v>
      </c>
      <c r="V356">
        <v>129.27203716145596</v>
      </c>
      <c r="W356">
        <v>117.46495420567226</v>
      </c>
      <c r="X356">
        <v>118.20562850090209</v>
      </c>
      <c r="Y356">
        <v>160.02940629306249</v>
      </c>
      <c r="Z356">
        <v>121.07664861588273</v>
      </c>
      <c r="AA356">
        <v>139.76875880445004</v>
      </c>
      <c r="AB356">
        <v>175.67397026624531</v>
      </c>
      <c r="AC356">
        <v>146.97787083178991</v>
      </c>
      <c r="AD356">
        <v>155.26468178478535</v>
      </c>
      <c r="AE356">
        <v>123.62243797298288</v>
      </c>
      <c r="AF356">
        <v>148.44336692959769</v>
      </c>
      <c r="AG356">
        <v>143.32333012617892</v>
      </c>
      <c r="AH356">
        <v>126.96680460550124</v>
      </c>
      <c r="AI356">
        <v>113.98714651050977</v>
      </c>
      <c r="AJ356">
        <v>127.60717527754605</v>
      </c>
      <c r="AK356">
        <v>148.44037469202885</v>
      </c>
      <c r="AL356">
        <v>110.3611912233755</v>
      </c>
      <c r="AM356">
        <v>131.5749777907622</v>
      </c>
      <c r="AN356">
        <v>164.10508852032945</v>
      </c>
      <c r="AO356">
        <v>150.87284100928809</v>
      </c>
      <c r="AP356">
        <v>111.41541381704155</v>
      </c>
      <c r="AQ356">
        <v>138.88038256965228</v>
      </c>
      <c r="AR356">
        <v>146.41564849199494</v>
      </c>
      <c r="AS356">
        <v>125.19988832110539</v>
      </c>
      <c r="AT356">
        <v>130.74775143223815</v>
      </c>
      <c r="AU356">
        <v>126.5483369982685</v>
      </c>
      <c r="AV356">
        <v>106.73612724104896</v>
      </c>
      <c r="AW356">
        <v>143.1801483752788</v>
      </c>
      <c r="AX356">
        <v>144.52051164454315</v>
      </c>
      <c r="AY356">
        <v>158.95538399973884</v>
      </c>
      <c r="AZ356">
        <v>144.40817540645367</v>
      </c>
      <c r="BA356">
        <v>113.05668795586098</v>
      </c>
      <c r="BB356">
        <v>138.44894329423551</v>
      </c>
      <c r="BC356">
        <v>149.15061729453737</v>
      </c>
      <c r="BD356">
        <v>127.28407728474122</v>
      </c>
      <c r="BE356">
        <v>125.02945810894016</v>
      </c>
      <c r="BF356">
        <v>122.70257957908325</v>
      </c>
      <c r="BG356">
        <v>138.21870016300818</v>
      </c>
      <c r="BH356">
        <v>112.8079502498731</v>
      </c>
      <c r="BI356">
        <v>150.87109023198718</v>
      </c>
    </row>
    <row r="357" spans="1:61" x14ac:dyDescent="0.6">
      <c r="A357" s="40" t="s">
        <v>437</v>
      </c>
      <c r="B357">
        <v>124.06710357510019</v>
      </c>
      <c r="C357">
        <v>133.8380325299222</v>
      </c>
      <c r="D357">
        <v>122.37944975396385</v>
      </c>
      <c r="E357">
        <v>139.75456159215537</v>
      </c>
      <c r="F357">
        <v>104.17451722361147</v>
      </c>
      <c r="G357">
        <v>119.68831404857337</v>
      </c>
      <c r="H357">
        <v>135.73399701755261</v>
      </c>
      <c r="I357">
        <v>135.13473777976469</v>
      </c>
      <c r="J357">
        <v>150.37250068900175</v>
      </c>
      <c r="K357">
        <v>145.65326455823379</v>
      </c>
      <c r="L357">
        <v>126.59920503693866</v>
      </c>
      <c r="M357">
        <v>139.40704821408144</v>
      </c>
      <c r="N357">
        <v>127.67946646391647</v>
      </c>
      <c r="O357">
        <v>101.60959664545953</v>
      </c>
      <c r="P357">
        <v>117.37957993801683</v>
      </c>
      <c r="Q357">
        <v>118.62438259896589</v>
      </c>
      <c r="R357">
        <v>120.37149918370415</v>
      </c>
      <c r="S357">
        <v>105.07448042090982</v>
      </c>
      <c r="T357">
        <v>135.94784650678048</v>
      </c>
      <c r="U357">
        <v>118.45837707852479</v>
      </c>
      <c r="V357">
        <v>135.93925178184872</v>
      </c>
      <c r="W357">
        <v>132.65425241598859</v>
      </c>
      <c r="X357">
        <v>144.72920429881196</v>
      </c>
      <c r="Y357">
        <v>137.71089516495704</v>
      </c>
      <c r="Z357">
        <v>127.59509491416975</v>
      </c>
      <c r="AA357">
        <v>131.14988906210056</v>
      </c>
      <c r="AB357">
        <v>134.81872247694992</v>
      </c>
      <c r="AC357">
        <v>161.02231984888203</v>
      </c>
      <c r="AD357">
        <v>145.67013568495167</v>
      </c>
      <c r="AE357">
        <v>138.61378693519509</v>
      </c>
      <c r="AF357">
        <v>147.97995209420333</v>
      </c>
      <c r="AG357">
        <v>127.21172243374167</v>
      </c>
      <c r="AH357">
        <v>126.4475877226796</v>
      </c>
      <c r="AI357">
        <v>116.76005943201017</v>
      </c>
      <c r="AJ357">
        <v>99.092042551375926</v>
      </c>
      <c r="AK357">
        <v>143.48863533569966</v>
      </c>
      <c r="AL357">
        <v>119.06872987793759</v>
      </c>
      <c r="AM357">
        <v>136.57742602418875</v>
      </c>
      <c r="AN357">
        <v>153.8208953255089</v>
      </c>
      <c r="AO357">
        <v>160.60811777180061</v>
      </c>
      <c r="AP357">
        <v>141.90111006001825</v>
      </c>
      <c r="AQ357">
        <v>133.67630845578969</v>
      </c>
      <c r="AR357">
        <v>143.87509555064025</v>
      </c>
      <c r="AS357">
        <v>135.03419541422045</v>
      </c>
      <c r="AT357">
        <v>146.53414428295218</v>
      </c>
      <c r="AU357">
        <v>135.41748831386212</v>
      </c>
      <c r="AV357">
        <v>155.54677975643426</v>
      </c>
      <c r="AW357">
        <v>113.09354977612384</v>
      </c>
      <c r="AX357">
        <v>120.67543412314262</v>
      </c>
      <c r="AY357">
        <v>108.4616933488287</v>
      </c>
      <c r="AZ357">
        <v>142.01400336361257</v>
      </c>
      <c r="BA357">
        <v>124.79781435587211</v>
      </c>
      <c r="BB357">
        <v>145.91011950443499</v>
      </c>
      <c r="BC357">
        <v>144.64080596127314</v>
      </c>
      <c r="BD357">
        <v>150.81694346491713</v>
      </c>
      <c r="BE357">
        <v>127.03731318225618</v>
      </c>
      <c r="BF357">
        <v>134.36980726083857</v>
      </c>
      <c r="BG357">
        <v>155.3882866622298</v>
      </c>
      <c r="BH357">
        <v>126.53700469428441</v>
      </c>
      <c r="BI357">
        <v>149.66130311705638</v>
      </c>
    </row>
    <row r="358" spans="1:61" x14ac:dyDescent="0.6">
      <c r="A358" s="40" t="s">
        <v>438</v>
      </c>
      <c r="B358">
        <v>131.89683432329912</v>
      </c>
      <c r="C358">
        <v>132.67897020824603</v>
      </c>
      <c r="D358">
        <v>123.71010416728677</v>
      </c>
      <c r="E358">
        <v>132.46504113823175</v>
      </c>
      <c r="F358">
        <v>118.42482581897639</v>
      </c>
      <c r="G358">
        <v>128.61479536269326</v>
      </c>
      <c r="H358">
        <v>128.21802147783455</v>
      </c>
      <c r="I358">
        <v>137.22117092157714</v>
      </c>
      <c r="J358">
        <v>123.47632764914306</v>
      </c>
      <c r="K358">
        <v>135.74367404117947</v>
      </c>
      <c r="L358">
        <v>158.87879545090254</v>
      </c>
      <c r="M358">
        <v>129.10310306807514</v>
      </c>
      <c r="N358">
        <v>147.93339733415633</v>
      </c>
      <c r="O358">
        <v>141.27052782470128</v>
      </c>
      <c r="P358">
        <v>152.13865299784811</v>
      </c>
      <c r="Q358">
        <v>124.84782292204909</v>
      </c>
      <c r="R358">
        <v>140.69725967175327</v>
      </c>
      <c r="S358">
        <v>158.04650775436312</v>
      </c>
      <c r="T358">
        <v>132.81019892502809</v>
      </c>
      <c r="U358">
        <v>150.89209955959814</v>
      </c>
      <c r="V358">
        <v>125.89727066853084</v>
      </c>
      <c r="W358">
        <v>153.889430298761</v>
      </c>
      <c r="X358">
        <v>153.76592091826024</v>
      </c>
      <c r="Y358">
        <v>121.79777786997147</v>
      </c>
      <c r="Z358">
        <v>127.3262869338505</v>
      </c>
      <c r="AA358">
        <v>163.26242348924279</v>
      </c>
      <c r="AB358">
        <v>126.02587321936153</v>
      </c>
      <c r="AC358">
        <v>115.28673258482013</v>
      </c>
      <c r="AD358">
        <v>145.47248884383589</v>
      </c>
      <c r="AE358">
        <v>147.46159468387486</v>
      </c>
      <c r="AF358">
        <v>116.64673639216926</v>
      </c>
      <c r="AG358">
        <v>142.14095063408604</v>
      </c>
      <c r="AH358">
        <v>143.58776116324589</v>
      </c>
      <c r="AI358">
        <v>130.90002130894572</v>
      </c>
      <c r="AJ358">
        <v>139.1411688067019</v>
      </c>
      <c r="AK358">
        <v>133.9686405165703</v>
      </c>
      <c r="AL358">
        <v>136.28265879134415</v>
      </c>
      <c r="AM358">
        <v>122.94931184925372</v>
      </c>
      <c r="AN358">
        <v>146.29113639358548</v>
      </c>
      <c r="AO358">
        <v>152.98278231540462</v>
      </c>
      <c r="AP358">
        <v>109.55188645794988</v>
      </c>
      <c r="AQ358">
        <v>151.0915290103294</v>
      </c>
      <c r="AR358">
        <v>135.7146270541416</v>
      </c>
      <c r="AS358">
        <v>125.05874383833725</v>
      </c>
      <c r="AT358">
        <v>127.90417077241</v>
      </c>
      <c r="AU358">
        <v>142.4446468311653</v>
      </c>
      <c r="AV358">
        <v>123.00944309146143</v>
      </c>
      <c r="AW358">
        <v>149.86741735384567</v>
      </c>
      <c r="AX358">
        <v>112.13202288246248</v>
      </c>
      <c r="AY358">
        <v>101.23066477291286</v>
      </c>
      <c r="AZ358">
        <v>115.73544089088682</v>
      </c>
      <c r="BA358">
        <v>114.61303347942885</v>
      </c>
      <c r="BB358">
        <v>156.98149400606053</v>
      </c>
      <c r="BC358">
        <v>128.37264694581972</v>
      </c>
      <c r="BD358">
        <v>135.93388803684502</v>
      </c>
      <c r="BE358">
        <v>132.95223471260397</v>
      </c>
      <c r="BF358">
        <v>153.71992322371807</v>
      </c>
      <c r="BG358">
        <v>145.85511326487176</v>
      </c>
      <c r="BH358">
        <v>132.73173226963263</v>
      </c>
      <c r="BI358">
        <v>141.66268602394848</v>
      </c>
    </row>
    <row r="359" spans="1:61" x14ac:dyDescent="0.6">
      <c r="A359" s="40" t="s">
        <v>439</v>
      </c>
      <c r="B359">
        <v>136.13570491116843</v>
      </c>
      <c r="C359">
        <v>126.81111275497824</v>
      </c>
      <c r="D359">
        <v>131.31310925501748</v>
      </c>
      <c r="E359">
        <v>139.9393322620308</v>
      </c>
      <c r="F359">
        <v>137.31221134122461</v>
      </c>
      <c r="G359">
        <v>126.8139139986597</v>
      </c>
      <c r="H359">
        <v>144.91574166214559</v>
      </c>
      <c r="I359">
        <v>130.84697275672806</v>
      </c>
      <c r="J359">
        <v>146.22185336094117</v>
      </c>
      <c r="K359">
        <v>154.99958226911258</v>
      </c>
      <c r="L359">
        <v>123.42842001572717</v>
      </c>
      <c r="M359">
        <v>152.91517047927482</v>
      </c>
      <c r="N359">
        <v>142.20057255926076</v>
      </c>
      <c r="O359">
        <v>161.68850652803667</v>
      </c>
      <c r="P359">
        <v>143.98768644724623</v>
      </c>
      <c r="Q359">
        <v>126.19254721840844</v>
      </c>
      <c r="R359">
        <v>144.73294459577301</v>
      </c>
      <c r="S359">
        <v>149.31060650752624</v>
      </c>
      <c r="T359">
        <v>155.3225211003446</v>
      </c>
      <c r="U359">
        <v>141.17525370721705</v>
      </c>
      <c r="V359">
        <v>134.82088707434013</v>
      </c>
      <c r="W359">
        <v>147.11920630844543</v>
      </c>
      <c r="X359">
        <v>156.54071194631979</v>
      </c>
      <c r="Y359">
        <v>113.26659023808315</v>
      </c>
      <c r="Z359">
        <v>134.73194758745376</v>
      </c>
      <c r="AA359">
        <v>152.2215443449677</v>
      </c>
      <c r="AB359">
        <v>139.38314214584534</v>
      </c>
      <c r="AC359">
        <v>143.07290530751925</v>
      </c>
      <c r="AD359">
        <v>144.49826085666427</v>
      </c>
      <c r="AE359">
        <v>119.87084054027218</v>
      </c>
      <c r="AF359">
        <v>128.45278479772969</v>
      </c>
      <c r="AG359">
        <v>132.476325693744</v>
      </c>
      <c r="AH359">
        <v>142.17189164384035</v>
      </c>
      <c r="AI359">
        <v>141.03660806114203</v>
      </c>
      <c r="AJ359">
        <v>130.01474872481776</v>
      </c>
      <c r="AK359">
        <v>115.88021425751504</v>
      </c>
      <c r="AL359">
        <v>149.00765836983919</v>
      </c>
      <c r="AM359">
        <v>135.06881305630668</v>
      </c>
      <c r="AN359">
        <v>148.75586476165336</v>
      </c>
      <c r="AO359">
        <v>152.50905381009215</v>
      </c>
      <c r="AP359">
        <v>155.13502876757411</v>
      </c>
      <c r="AQ359">
        <v>144.81292328611016</v>
      </c>
      <c r="AR359">
        <v>122.45864855259424</v>
      </c>
      <c r="AS359">
        <v>153.27602159715025</v>
      </c>
      <c r="AT359">
        <v>122.72059666912537</v>
      </c>
      <c r="AU359">
        <v>143.82920926919905</v>
      </c>
      <c r="AV359">
        <v>128.37522536329925</v>
      </c>
      <c r="AW359">
        <v>143.22267634753371</v>
      </c>
      <c r="AX359">
        <v>134.90973106428282</v>
      </c>
      <c r="AY359">
        <v>134.82088707434013</v>
      </c>
      <c r="AZ359">
        <v>130.63038568844786</v>
      </c>
      <c r="BA359">
        <v>122.55748788930941</v>
      </c>
      <c r="BB359">
        <v>131.46630226884736</v>
      </c>
      <c r="BC359">
        <v>150.87459178658901</v>
      </c>
      <c r="BD359">
        <v>130.30316541090724</v>
      </c>
      <c r="BE359">
        <v>159.47195880045183</v>
      </c>
      <c r="BF359">
        <v>140.30056536768097</v>
      </c>
      <c r="BG359">
        <v>133.01694980810862</v>
      </c>
      <c r="BH359">
        <v>127.84722276165849</v>
      </c>
      <c r="BI359">
        <v>177.90630682185292</v>
      </c>
    </row>
    <row r="360" spans="1:61" x14ac:dyDescent="0.6">
      <c r="A360" s="40" t="s">
        <v>440</v>
      </c>
      <c r="B360">
        <v>155.79172941698926</v>
      </c>
      <c r="C360">
        <v>145.41340806800872</v>
      </c>
      <c r="D360">
        <v>126.93357166909846</v>
      </c>
      <c r="E360">
        <v>136.83666839398211</v>
      </c>
      <c r="F360">
        <v>152.42625795991626</v>
      </c>
      <c r="G360">
        <v>128.39852661755867</v>
      </c>
      <c r="H360">
        <v>122.65919213433517</v>
      </c>
      <c r="I360">
        <v>148.83987023978261</v>
      </c>
      <c r="J360">
        <v>143.82801555740298</v>
      </c>
      <c r="K360">
        <v>152.02765371697024</v>
      </c>
      <c r="L360">
        <v>133.13612999382894</v>
      </c>
      <c r="M360">
        <v>138.70329940374359</v>
      </c>
      <c r="N360">
        <v>141.35249603469856</v>
      </c>
      <c r="O360">
        <v>150.35728484264109</v>
      </c>
      <c r="P360">
        <v>126.55963746993802</v>
      </c>
      <c r="Q360">
        <v>138.57067006512079</v>
      </c>
      <c r="R360">
        <v>150.66784090350848</v>
      </c>
      <c r="S360">
        <v>134.2028467709606</v>
      </c>
      <c r="T360">
        <v>127.46046013972955</v>
      </c>
      <c r="U360">
        <v>142.33967977389693</v>
      </c>
      <c r="V360">
        <v>133.82264160583145</v>
      </c>
      <c r="W360">
        <v>155.50823082349962</v>
      </c>
      <c r="X360">
        <v>138.81555606104666</v>
      </c>
      <c r="Y360">
        <v>128.56606008909876</v>
      </c>
      <c r="Z360">
        <v>135.58982846490107</v>
      </c>
      <c r="AA360">
        <v>132.90529796478222</v>
      </c>
      <c r="AB360">
        <v>111.61754901451059</v>
      </c>
      <c r="AC360">
        <v>143.32689534540987</v>
      </c>
      <c r="AD360">
        <v>154.4809065356385</v>
      </c>
      <c r="AE360">
        <v>140.67286020264146</v>
      </c>
      <c r="AF360">
        <v>137.75057414505864</v>
      </c>
      <c r="AG360">
        <v>143.30792328593088</v>
      </c>
      <c r="AH360">
        <v>152.4144800035283</v>
      </c>
      <c r="AI360">
        <v>146.36201104195789</v>
      </c>
      <c r="AJ360">
        <v>110.72509824344888</v>
      </c>
      <c r="AK360">
        <v>167.0675310427323</v>
      </c>
      <c r="AL360">
        <v>134.33819777247845</v>
      </c>
      <c r="AM360">
        <v>140.1619674700778</v>
      </c>
      <c r="AN360">
        <v>161.55773937981576</v>
      </c>
      <c r="AO360">
        <v>147.85367330233566</v>
      </c>
      <c r="AP360">
        <v>134.62012066639727</v>
      </c>
      <c r="AQ360">
        <v>154.66454715834698</v>
      </c>
      <c r="AR360">
        <v>135.95644123171223</v>
      </c>
      <c r="AS360">
        <v>143.75574028718984</v>
      </c>
      <c r="AT360">
        <v>126.67245119274594</v>
      </c>
      <c r="AU360">
        <v>137.9329733074992</v>
      </c>
      <c r="AV360">
        <v>150.87809334119083</v>
      </c>
      <c r="AW360">
        <v>149.31531769008143</v>
      </c>
      <c r="AX360">
        <v>121.19267740246141</v>
      </c>
      <c r="AY360">
        <v>118.48409758869093</v>
      </c>
      <c r="AZ360">
        <v>117.78862518013921</v>
      </c>
      <c r="BA360">
        <v>110.43275026651099</v>
      </c>
      <c r="BB360">
        <v>126.83065779611934</v>
      </c>
      <c r="BC360">
        <v>141.28399289376102</v>
      </c>
      <c r="BD360">
        <v>141.46164904133184</v>
      </c>
      <c r="BE360">
        <v>120.28879883047193</v>
      </c>
      <c r="BF360">
        <v>141.74201215183712</v>
      </c>
      <c r="BG360">
        <v>118.3366503076395</v>
      </c>
      <c r="BH360">
        <v>127.92798134370241</v>
      </c>
      <c r="BI360">
        <v>157.5871674552327</v>
      </c>
    </row>
    <row r="361" spans="1:61" x14ac:dyDescent="0.6">
      <c r="A361" s="40" t="s">
        <v>441</v>
      </c>
      <c r="B361">
        <v>136.75205810187617</v>
      </c>
      <c r="C361">
        <v>129.42499143292662</v>
      </c>
      <c r="D361">
        <v>127.67812950670486</v>
      </c>
      <c r="E361">
        <v>128.50048552110093</v>
      </c>
      <c r="F361">
        <v>117.75284565857146</v>
      </c>
      <c r="G361">
        <v>152.9992396220332</v>
      </c>
      <c r="H361">
        <v>149.49135038960958</v>
      </c>
      <c r="I361">
        <v>140.85274461223162</v>
      </c>
      <c r="J361">
        <v>128.30780452105682</v>
      </c>
      <c r="K361">
        <v>170.92586222616956</v>
      </c>
      <c r="L361">
        <v>145.30971430332283</v>
      </c>
      <c r="M361">
        <v>128.7426021056599</v>
      </c>
      <c r="N361">
        <v>136.03481239016401</v>
      </c>
      <c r="O361">
        <v>137.47506546252407</v>
      </c>
      <c r="P361">
        <v>134.29783439761377</v>
      </c>
      <c r="Q361">
        <v>132.19328866881551</v>
      </c>
      <c r="R361">
        <v>144.74542286308133</v>
      </c>
      <c r="S361">
        <v>119.32593497959897</v>
      </c>
      <c r="T361">
        <v>130.74065282609081</v>
      </c>
      <c r="U361">
        <v>154.39483195706271</v>
      </c>
      <c r="V361">
        <v>141.70685336040333</v>
      </c>
      <c r="W361">
        <v>123.40785634052008</v>
      </c>
      <c r="X361">
        <v>142.17189164384035</v>
      </c>
      <c r="Y361">
        <v>136.02193621892366</v>
      </c>
      <c r="Z361">
        <v>124.35321241838392</v>
      </c>
      <c r="AA361">
        <v>105.76918885391206</v>
      </c>
      <c r="AB361">
        <v>136.66315044730436</v>
      </c>
      <c r="AC361">
        <v>118.48409758869093</v>
      </c>
      <c r="AD361">
        <v>153.06732894288143</v>
      </c>
      <c r="AE361">
        <v>124.07859504065709</v>
      </c>
      <c r="AF361">
        <v>139.72180614047102</v>
      </c>
      <c r="AG361">
        <v>124.72246726730373</v>
      </c>
      <c r="AH361">
        <v>125.24260728724767</v>
      </c>
      <c r="AI361">
        <v>128.75533503148472</v>
      </c>
      <c r="AJ361">
        <v>127.46046013972955</v>
      </c>
      <c r="AK361">
        <v>142.43539954378502</v>
      </c>
      <c r="AL361">
        <v>127.31132574600633</v>
      </c>
      <c r="AM361">
        <v>130.82809619419277</v>
      </c>
      <c r="AN361">
        <v>122.69172475981759</v>
      </c>
      <c r="AO361">
        <v>156.51518243004102</v>
      </c>
      <c r="AP361">
        <v>171.27958290558308</v>
      </c>
      <c r="AQ361">
        <v>157.53050593531225</v>
      </c>
      <c r="AR361">
        <v>131.28285264002625</v>
      </c>
      <c r="AS361">
        <v>151.239835763874</v>
      </c>
      <c r="AT361">
        <v>133.28056912115426</v>
      </c>
      <c r="AU361">
        <v>124.97843090869719</v>
      </c>
      <c r="AV361">
        <v>113.11659637186676</v>
      </c>
      <c r="AW361">
        <v>135.59412582736695</v>
      </c>
      <c r="AX361">
        <v>144.33190518076299</v>
      </c>
      <c r="AY361">
        <v>154.45289409882389</v>
      </c>
      <c r="AZ361">
        <v>159.09194462921005</v>
      </c>
      <c r="BA361">
        <v>129.30694129437325</v>
      </c>
      <c r="BB361">
        <v>118.58882590360008</v>
      </c>
      <c r="BC361">
        <v>141.74654825666221</v>
      </c>
      <c r="BD361">
        <v>124.95672127016587</v>
      </c>
      <c r="BE361">
        <v>134.1372562868055</v>
      </c>
      <c r="BF361">
        <v>124.51501607330283</v>
      </c>
      <c r="BG361">
        <v>138.79397375177359</v>
      </c>
      <c r="BH361">
        <v>183.97125405073166</v>
      </c>
      <c r="BI361">
        <v>154.79591912054457</v>
      </c>
    </row>
    <row r="362" spans="1:61" x14ac:dyDescent="0.6">
      <c r="A362" s="40" t="s">
        <v>442</v>
      </c>
      <c r="B362">
        <v>131.66837380168727</v>
      </c>
      <c r="C362">
        <v>133.32381332048681</v>
      </c>
      <c r="D362">
        <v>168.15390427410603</v>
      </c>
      <c r="E362">
        <v>145.08976892585633</v>
      </c>
      <c r="F362">
        <v>136.43383045319933</v>
      </c>
      <c r="G362">
        <v>133.58039769201423</v>
      </c>
      <c r="H362">
        <v>125.70850504317787</v>
      </c>
      <c r="I362">
        <v>160.20944986422546</v>
      </c>
      <c r="J362">
        <v>123.88550022052368</v>
      </c>
      <c r="K362">
        <v>153.16495865164325</v>
      </c>
      <c r="L362">
        <v>108.75480530131608</v>
      </c>
      <c r="M362">
        <v>127.33851054264233</v>
      </c>
      <c r="N362">
        <v>151.94409389124485</v>
      </c>
      <c r="O362">
        <v>153.47341377974954</v>
      </c>
      <c r="P362">
        <v>141.23799519921886</v>
      </c>
      <c r="Q362">
        <v>130.42778892241768</v>
      </c>
      <c r="R362">
        <v>159.39466994069517</v>
      </c>
      <c r="S362">
        <v>161.26870196359232</v>
      </c>
      <c r="T362">
        <v>138.10263954411494</v>
      </c>
      <c r="U362">
        <v>141.27164195571095</v>
      </c>
      <c r="V362">
        <v>136.82382405505632</v>
      </c>
      <c r="W362">
        <v>128.08068095665658</v>
      </c>
      <c r="X362">
        <v>151.01529061695328</v>
      </c>
      <c r="Y362">
        <v>148.10565790440887</v>
      </c>
      <c r="Z362">
        <v>134.37962752988096</v>
      </c>
      <c r="AA362">
        <v>107.73120539425872</v>
      </c>
      <c r="AB362">
        <v>133.93025074520847</v>
      </c>
      <c r="AC362">
        <v>118.33926055743359</v>
      </c>
      <c r="AD362">
        <v>150.21114268648671</v>
      </c>
      <c r="AE362">
        <v>145.65714810061036</v>
      </c>
      <c r="AF362">
        <v>155.8234025699785</v>
      </c>
      <c r="AG362">
        <v>137.26508359951549</v>
      </c>
      <c r="AH362">
        <v>132.97454916511197</v>
      </c>
      <c r="AI362">
        <v>110.45872543519363</v>
      </c>
      <c r="AJ362">
        <v>154.22691649774788</v>
      </c>
      <c r="AK362">
        <v>138.95931079360889</v>
      </c>
      <c r="AL362">
        <v>135.81462827033829</v>
      </c>
      <c r="AM362">
        <v>138.79612243300653</v>
      </c>
      <c r="AN362">
        <v>146.39148776524235</v>
      </c>
      <c r="AO362">
        <v>140.31818455379107</v>
      </c>
      <c r="AP362">
        <v>152.19837041996652</v>
      </c>
      <c r="AQ362">
        <v>148.89971499115927</v>
      </c>
      <c r="AR362">
        <v>148.69652932730969</v>
      </c>
      <c r="AS362">
        <v>144.39216375222895</v>
      </c>
      <c r="AT362">
        <v>147.46159468387486</v>
      </c>
      <c r="AU362">
        <v>131.98372062589624</v>
      </c>
      <c r="AV362">
        <v>128.29741127035231</v>
      </c>
      <c r="AW362">
        <v>149.60336830455344</v>
      </c>
      <c r="AX362">
        <v>109.00437064748257</v>
      </c>
      <c r="AY362">
        <v>131.65455857716734</v>
      </c>
      <c r="AZ362">
        <v>136.69528516885475</v>
      </c>
      <c r="BA362">
        <v>128.76042820181465</v>
      </c>
      <c r="BB362">
        <v>113.55015249620192</v>
      </c>
      <c r="BC362">
        <v>140.6961455407436</v>
      </c>
      <c r="BD362">
        <v>117.954726197524</v>
      </c>
      <c r="BE362">
        <v>134.85774889460299</v>
      </c>
      <c r="BF362">
        <v>143.97676796335145</v>
      </c>
      <c r="BG362">
        <v>132.66886344837258</v>
      </c>
      <c r="BH362">
        <v>132.78107235720381</v>
      </c>
      <c r="BI362">
        <v>136.7295526554808</v>
      </c>
    </row>
    <row r="363" spans="1:61" x14ac:dyDescent="0.6">
      <c r="A363" s="40" t="s">
        <v>443</v>
      </c>
      <c r="B363">
        <v>131.48482867592247</v>
      </c>
      <c r="C363">
        <v>117.69758476049174</v>
      </c>
      <c r="D363">
        <v>154.00529992376687</v>
      </c>
      <c r="E363">
        <v>124.09170995425666</v>
      </c>
      <c r="F363">
        <v>135.54782572583645</v>
      </c>
      <c r="G363">
        <v>154.12915945972782</v>
      </c>
      <c r="H363">
        <v>118.83769093884621</v>
      </c>
      <c r="I363">
        <v>137.90613866632339</v>
      </c>
      <c r="J363">
        <v>157.38414095295593</v>
      </c>
      <c r="K363">
        <v>141.71592557005351</v>
      </c>
      <c r="L363">
        <v>132.73173226963263</v>
      </c>
      <c r="M363">
        <v>128.86588865995873</v>
      </c>
      <c r="N363">
        <v>135.14879174664384</v>
      </c>
      <c r="O363">
        <v>157.72716597467661</v>
      </c>
      <c r="P363">
        <v>128.3415467744926</v>
      </c>
      <c r="Q363">
        <v>124.22056716360385</v>
      </c>
      <c r="R363">
        <v>129.96983332897071</v>
      </c>
      <c r="S363">
        <v>155.95378773042466</v>
      </c>
      <c r="T363">
        <v>155.21712430682965</v>
      </c>
      <c r="U363">
        <v>145.70518306328449</v>
      </c>
      <c r="V363">
        <v>143.74730472383089</v>
      </c>
      <c r="W363">
        <v>135.3495581545867</v>
      </c>
      <c r="X363">
        <v>158.27818333974574</v>
      </c>
      <c r="Y363">
        <v>142.35005710844416</v>
      </c>
      <c r="Z363">
        <v>162.08895704522729</v>
      </c>
      <c r="AA363">
        <v>131.48829839820974</v>
      </c>
      <c r="AB363">
        <v>142.29938006366137</v>
      </c>
      <c r="AC363">
        <v>140.31046521750977</v>
      </c>
      <c r="AD363">
        <v>119.86632035160437</v>
      </c>
      <c r="AE363">
        <v>129.67915654854733</v>
      </c>
      <c r="AF363">
        <v>140.12792280965368</v>
      </c>
      <c r="AG363">
        <v>133.68402779207099</v>
      </c>
      <c r="AH363">
        <v>142.07456434206688</v>
      </c>
      <c r="AI363">
        <v>123.48998371209018</v>
      </c>
      <c r="AJ363">
        <v>137.05621586751658</v>
      </c>
      <c r="AK363">
        <v>135.19415279489476</v>
      </c>
      <c r="AL363">
        <v>125.32772689638659</v>
      </c>
      <c r="AM363">
        <v>130.55664613176486</v>
      </c>
      <c r="AN363">
        <v>149.90338786930079</v>
      </c>
      <c r="AO363">
        <v>126.8139139986597</v>
      </c>
      <c r="AP363">
        <v>129.76620201271726</v>
      </c>
      <c r="AQ363">
        <v>140.13890495817759</v>
      </c>
      <c r="AR363">
        <v>137.92546088126255</v>
      </c>
      <c r="AS363">
        <v>173.88473952934146</v>
      </c>
      <c r="AT363">
        <v>126.75941707612947</v>
      </c>
      <c r="AU363">
        <v>141.03660806114203</v>
      </c>
      <c r="AV363">
        <v>141.39185669165454</v>
      </c>
      <c r="AW363">
        <v>131.91972175746923</v>
      </c>
      <c r="AX363">
        <v>143.84853148413822</v>
      </c>
      <c r="AY363">
        <v>119.97003003244754</v>
      </c>
      <c r="AZ363">
        <v>114.17126461793669</v>
      </c>
      <c r="BA363">
        <v>146.40893187362235</v>
      </c>
      <c r="BB363">
        <v>122.19526798190782</v>
      </c>
      <c r="BC363">
        <v>153.06319074198836</v>
      </c>
      <c r="BD363">
        <v>128.95953932940029</v>
      </c>
      <c r="BE363">
        <v>145.46991042635636</v>
      </c>
      <c r="BF363">
        <v>137.29078819352435</v>
      </c>
      <c r="BG363">
        <v>159.85712980665267</v>
      </c>
      <c r="BH363">
        <v>133.4046833156317</v>
      </c>
      <c r="BI363">
        <v>152.98278231540462</v>
      </c>
    </row>
    <row r="364" spans="1:61" x14ac:dyDescent="0.6">
      <c r="A364" s="40" t="s">
        <v>444</v>
      </c>
      <c r="B364">
        <v>115.44926838297397</v>
      </c>
      <c r="C364">
        <v>155.16230906115379</v>
      </c>
      <c r="D364">
        <v>157.50542207143735</v>
      </c>
      <c r="E364">
        <v>133.42570855939994</v>
      </c>
      <c r="F364">
        <v>128.17886773092323</v>
      </c>
      <c r="G364">
        <v>139.56807197729358</v>
      </c>
      <c r="H364">
        <v>126.60625589461415</v>
      </c>
      <c r="I364">
        <v>121.77072040259372</v>
      </c>
      <c r="J364">
        <v>133.76656898373039</v>
      </c>
      <c r="K364">
        <v>125.46363496340928</v>
      </c>
      <c r="L364">
        <v>143.75091769153369</v>
      </c>
      <c r="M364">
        <v>115.75912413292099</v>
      </c>
      <c r="N364">
        <v>143.7256587499287</v>
      </c>
      <c r="O364">
        <v>133.28500972903566</v>
      </c>
      <c r="P364">
        <v>137.54366410040529</v>
      </c>
      <c r="Q364">
        <v>99.832080200314522</v>
      </c>
      <c r="R364">
        <v>143.19787897448987</v>
      </c>
      <c r="S364">
        <v>145.78979335539043</v>
      </c>
      <c r="T364">
        <v>135.63071707295603</v>
      </c>
      <c r="U364">
        <v>143.9670750235673</v>
      </c>
      <c r="V364">
        <v>148.44785528595094</v>
      </c>
      <c r="W364">
        <v>139.33209902944509</v>
      </c>
      <c r="X364">
        <v>121.96088664978743</v>
      </c>
      <c r="Y364">
        <v>150.08460923610255</v>
      </c>
      <c r="Z364">
        <v>147.45449607772753</v>
      </c>
      <c r="AA364">
        <v>146.75545844994485</v>
      </c>
      <c r="AB364">
        <v>131.87622289962019</v>
      </c>
      <c r="AC364">
        <v>129.27079570118804</v>
      </c>
      <c r="AD364">
        <v>140.60749254468828</v>
      </c>
      <c r="AE364">
        <v>154.86337179510156</v>
      </c>
      <c r="AF364">
        <v>120.68600245157722</v>
      </c>
      <c r="AG364">
        <v>124.39341663167579</v>
      </c>
      <c r="AH364">
        <v>117.18027781654382</v>
      </c>
      <c r="AI364">
        <v>150.62649072689237</v>
      </c>
      <c r="AJ364">
        <v>144.45625811759965</v>
      </c>
      <c r="AK364">
        <v>149.69841959583573</v>
      </c>
      <c r="AL364">
        <v>134.33491904407856</v>
      </c>
      <c r="AM364">
        <v>156.93708792724647</v>
      </c>
      <c r="AN364">
        <v>135.3420138960355</v>
      </c>
      <c r="AO364">
        <v>131.53340478794416</v>
      </c>
      <c r="AP364">
        <v>109.70404492155649</v>
      </c>
      <c r="AQ364">
        <v>159.22684997832403</v>
      </c>
      <c r="AR364">
        <v>144.9723554335942</v>
      </c>
      <c r="AS364">
        <v>124.52778083144221</v>
      </c>
      <c r="AT364">
        <v>149.87394297833089</v>
      </c>
      <c r="AU364">
        <v>114.87081156275235</v>
      </c>
      <c r="AV364">
        <v>139.91087417281233</v>
      </c>
      <c r="AW364">
        <v>151.59839495510096</v>
      </c>
      <c r="AX364">
        <v>132.54847363469889</v>
      </c>
      <c r="AY364">
        <v>144.75915850681486</v>
      </c>
      <c r="AZ364">
        <v>148.10272933146916</v>
      </c>
      <c r="BA364">
        <v>133.99385170970345</v>
      </c>
      <c r="BB364">
        <v>123.18477548006922</v>
      </c>
      <c r="BC364">
        <v>156.01286850625183</v>
      </c>
      <c r="BD364">
        <v>137.32079014999908</v>
      </c>
      <c r="BE364">
        <v>125.30347067269031</v>
      </c>
      <c r="BF364">
        <v>118.43774973868858</v>
      </c>
      <c r="BG364">
        <v>147.53961568686645</v>
      </c>
      <c r="BH364">
        <v>133.06823166686809</v>
      </c>
      <c r="BI364">
        <v>154.61479325068649</v>
      </c>
    </row>
    <row r="365" spans="1:61" x14ac:dyDescent="0.6">
      <c r="A365" s="40" t="s">
        <v>445</v>
      </c>
      <c r="B365">
        <v>149.81683580600657</v>
      </c>
      <c r="C365">
        <v>145.09989160188707</v>
      </c>
      <c r="D365">
        <v>137.17832462617662</v>
      </c>
      <c r="E365">
        <v>144.84922804086818</v>
      </c>
      <c r="F365">
        <v>151.50283434678568</v>
      </c>
      <c r="G365">
        <v>128.74005552049493</v>
      </c>
      <c r="H365">
        <v>141.23013261752203</v>
      </c>
      <c r="I365">
        <v>148.30037617258495</v>
      </c>
      <c r="J365">
        <v>168.41391061944887</v>
      </c>
      <c r="K365">
        <v>152.82556251378264</v>
      </c>
      <c r="L365">
        <v>135.68666236579884</v>
      </c>
      <c r="M365">
        <v>135.59412582736695</v>
      </c>
      <c r="N365">
        <v>122.8889259485295</v>
      </c>
      <c r="O365">
        <v>136.22367351246066</v>
      </c>
      <c r="P365">
        <v>131.46746414832887</v>
      </c>
      <c r="Q365">
        <v>138.67632151715225</v>
      </c>
      <c r="R365">
        <v>120.33021267171716</v>
      </c>
      <c r="S365">
        <v>140.90838749808609</v>
      </c>
      <c r="T365">
        <v>152.62033958180109</v>
      </c>
      <c r="U365">
        <v>132.18873664783314</v>
      </c>
      <c r="V365">
        <v>120.03716438385891</v>
      </c>
      <c r="W365">
        <v>136.51207428239286</v>
      </c>
      <c r="X365">
        <v>103.72275301534683</v>
      </c>
      <c r="Y365">
        <v>138.77021092895302</v>
      </c>
      <c r="Z365">
        <v>168.28250682493672</v>
      </c>
      <c r="AA365">
        <v>149.86741735384567</v>
      </c>
      <c r="AB365">
        <v>133.35596395819448</v>
      </c>
      <c r="AC365">
        <v>133.53072336514015</v>
      </c>
      <c r="AD365">
        <v>148.15413851948688</v>
      </c>
      <c r="AE365">
        <v>121.24322711798595</v>
      </c>
      <c r="AF365">
        <v>107.14409018447623</v>
      </c>
      <c r="AG365">
        <v>153.6371910381713</v>
      </c>
      <c r="AH365">
        <v>133.3093932819902</v>
      </c>
      <c r="AI365">
        <v>161.40946445858572</v>
      </c>
      <c r="AJ365">
        <v>122.00086803687736</v>
      </c>
      <c r="AK365">
        <v>157.33480086538475</v>
      </c>
      <c r="AL365">
        <v>126.28896729921689</v>
      </c>
      <c r="AM365">
        <v>159.17037945229094</v>
      </c>
      <c r="AN365">
        <v>148.2751649794518</v>
      </c>
      <c r="AO365">
        <v>126.46748291928088</v>
      </c>
      <c r="AP365">
        <v>136.1292747836269</v>
      </c>
      <c r="AQ365">
        <v>119.19688677636441</v>
      </c>
      <c r="AR365">
        <v>135.37652012502076</v>
      </c>
      <c r="AS365">
        <v>121.71058916038601</v>
      </c>
      <c r="AT365">
        <v>115.47728081978858</v>
      </c>
      <c r="AU365">
        <v>128.72219759202562</v>
      </c>
      <c r="AV365">
        <v>134.09896201238735</v>
      </c>
      <c r="AW365">
        <v>153.29499365662923</v>
      </c>
      <c r="AX365">
        <v>141.74995431432035</v>
      </c>
      <c r="AY365">
        <v>120.68180058605503</v>
      </c>
      <c r="AZ365">
        <v>134.12960061515332</v>
      </c>
      <c r="BA365">
        <v>142.58120746063651</v>
      </c>
      <c r="BB365">
        <v>149.17872522829566</v>
      </c>
      <c r="BC365">
        <v>138.41017153509893</v>
      </c>
      <c r="BD365">
        <v>159.44095412606839</v>
      </c>
      <c r="BE365">
        <v>154.67406502040103</v>
      </c>
      <c r="BF365">
        <v>120.49013822007691</v>
      </c>
      <c r="BG365">
        <v>170.24108547531068</v>
      </c>
      <c r="BH365">
        <v>160.66605258430354</v>
      </c>
      <c r="BI365">
        <v>126.66401562938699</v>
      </c>
    </row>
    <row r="366" spans="1:61" x14ac:dyDescent="0.6">
      <c r="A366" s="40" t="s">
        <v>446</v>
      </c>
      <c r="B366">
        <v>144.13120243744925</v>
      </c>
      <c r="C366">
        <v>139.13467501453124</v>
      </c>
      <c r="D366">
        <v>128.90770040513598</v>
      </c>
      <c r="E366">
        <v>132.40066028203</v>
      </c>
      <c r="F366">
        <v>126.12028786435258</v>
      </c>
      <c r="G366">
        <v>125.44859419477871</v>
      </c>
      <c r="H366">
        <v>138.16066985356156</v>
      </c>
      <c r="I366">
        <v>139.69016481979634</v>
      </c>
      <c r="J366">
        <v>125.08491000090726</v>
      </c>
      <c r="K366">
        <v>116.88414179417305</v>
      </c>
      <c r="L366">
        <v>145.81459072843427</v>
      </c>
      <c r="M366">
        <v>149.5825181385153</v>
      </c>
      <c r="N366">
        <v>115.84679032722488</v>
      </c>
      <c r="O366">
        <v>130.90473249150091</v>
      </c>
      <c r="P366">
        <v>137.99308863354963</v>
      </c>
      <c r="Q366">
        <v>130.6434369374183</v>
      </c>
      <c r="R366">
        <v>122.95994384231744</v>
      </c>
      <c r="S366">
        <v>131.33636276080506</v>
      </c>
      <c r="T366">
        <v>123.99802745250054</v>
      </c>
      <c r="U366">
        <v>143.85456370774773</v>
      </c>
      <c r="V366">
        <v>117.8570009918185</v>
      </c>
      <c r="W366">
        <v>144.00831378708244</v>
      </c>
      <c r="X366">
        <v>124.64995325473137</v>
      </c>
      <c r="Y366">
        <v>119.78680322982837</v>
      </c>
      <c r="Z366">
        <v>138.42417775350623</v>
      </c>
      <c r="AA366">
        <v>153.54640527704032</v>
      </c>
      <c r="AB366">
        <v>149.78267973248148</v>
      </c>
      <c r="AC366">
        <v>111.65065462165512</v>
      </c>
      <c r="AD366">
        <v>115.66044395777863</v>
      </c>
      <c r="AE366">
        <v>122.79069142579101</v>
      </c>
      <c r="AF366">
        <v>126.91690745242522</v>
      </c>
      <c r="AG366">
        <v>147.39232756738784</v>
      </c>
      <c r="AH366">
        <v>149.2665187518578</v>
      </c>
      <c r="AI366">
        <v>130.92827248811955</v>
      </c>
      <c r="AJ366">
        <v>141.80671133118449</v>
      </c>
      <c r="AK366">
        <v>128.13441390363732</v>
      </c>
      <c r="AL366">
        <v>150.51514129055431</v>
      </c>
      <c r="AM366">
        <v>116.22788679716177</v>
      </c>
      <c r="AN366">
        <v>117.75010807951912</v>
      </c>
      <c r="AO366">
        <v>143.98768644724623</v>
      </c>
      <c r="AP366">
        <v>158.10304194502532</v>
      </c>
      <c r="AQ366">
        <v>135.18551032149117</v>
      </c>
      <c r="AR366">
        <v>132.80459643766517</v>
      </c>
      <c r="AS366">
        <v>110.89762938837521</v>
      </c>
      <c r="AT366">
        <v>140.27193220073241</v>
      </c>
      <c r="AU366">
        <v>129.97104295692407</v>
      </c>
      <c r="AV366">
        <v>144.10072299625608</v>
      </c>
      <c r="AW366">
        <v>127.48070549179101</v>
      </c>
      <c r="AX366">
        <v>107.25754055357538</v>
      </c>
      <c r="AY366">
        <v>125.58949993518763</v>
      </c>
      <c r="AZ366">
        <v>128.61992036533775</v>
      </c>
      <c r="BA366">
        <v>128.42179603950353</v>
      </c>
      <c r="BB366">
        <v>151.45893758500461</v>
      </c>
      <c r="BC366">
        <v>135.22114659764338</v>
      </c>
      <c r="BD366">
        <v>112.09044987964444</v>
      </c>
      <c r="BE366">
        <v>133.46330252289772</v>
      </c>
      <c r="BF366">
        <v>138.66985955729615</v>
      </c>
      <c r="BG366">
        <v>113.99128471140284</v>
      </c>
      <c r="BH366">
        <v>127.97020690896898</v>
      </c>
      <c r="BI366">
        <v>130.78203483502148</v>
      </c>
    </row>
    <row r="367" spans="1:61" x14ac:dyDescent="0.6">
      <c r="A367" s="40" t="s">
        <v>447</v>
      </c>
      <c r="B367">
        <v>166.78358679683879</v>
      </c>
      <c r="C367">
        <v>116.90814335935283</v>
      </c>
      <c r="D367">
        <v>125.31862285442185</v>
      </c>
      <c r="E367">
        <v>133.1339017318096</v>
      </c>
      <c r="F367">
        <v>128.92920313362265</v>
      </c>
      <c r="G367">
        <v>127.2581657806877</v>
      </c>
      <c r="H367">
        <v>157.68877620331477</v>
      </c>
      <c r="I367">
        <v>127.18437847553287</v>
      </c>
      <c r="J367">
        <v>134.89241428516107</v>
      </c>
      <c r="K367">
        <v>125.11718796787318</v>
      </c>
      <c r="L367">
        <v>119.78906332416227</v>
      </c>
      <c r="M367">
        <v>139.95028257824015</v>
      </c>
      <c r="N367">
        <v>146.31251179281389</v>
      </c>
      <c r="O367">
        <v>132.29314663959667</v>
      </c>
      <c r="P367">
        <v>115.47027771058492</v>
      </c>
      <c r="Q367">
        <v>120.94508565979777</v>
      </c>
      <c r="R367">
        <v>138.64181528816698</v>
      </c>
      <c r="S367">
        <v>149.22882929141633</v>
      </c>
      <c r="T367">
        <v>152.46362909721211</v>
      </c>
      <c r="U367">
        <v>133.98068904763204</v>
      </c>
      <c r="V367">
        <v>132.25911789532984</v>
      </c>
      <c r="W367">
        <v>158.17339136020746</v>
      </c>
      <c r="X367">
        <v>147.40786173689412</v>
      </c>
      <c r="Y367">
        <v>144.25951849744888</v>
      </c>
      <c r="Z367">
        <v>160.36752913834061</v>
      </c>
      <c r="AA367">
        <v>138.99176383830491</v>
      </c>
      <c r="AB367">
        <v>145.61700755194761</v>
      </c>
      <c r="AC367">
        <v>136.2912535162759</v>
      </c>
      <c r="AD367">
        <v>126.26168700563721</v>
      </c>
      <c r="AE367">
        <v>120.4104619367281</v>
      </c>
      <c r="AF367">
        <v>129.70737589540659</v>
      </c>
      <c r="AG367">
        <v>156.71524852706352</v>
      </c>
      <c r="AH367">
        <v>144.19833678886062</v>
      </c>
      <c r="AI367">
        <v>138.65368874149863</v>
      </c>
      <c r="AJ367">
        <v>145.20013156044297</v>
      </c>
      <c r="AK367">
        <v>145.93638116394868</v>
      </c>
      <c r="AL367">
        <v>134.15476405981462</v>
      </c>
      <c r="AM367">
        <v>141.38735241914401</v>
      </c>
      <c r="AN367">
        <v>134.58099875180051</v>
      </c>
      <c r="AO367">
        <v>147.35850573316566</v>
      </c>
      <c r="AP367">
        <v>154.81272658263333</v>
      </c>
      <c r="AQ367">
        <v>128.37134182092268</v>
      </c>
      <c r="AR367">
        <v>150.1744081954821</v>
      </c>
      <c r="AS367">
        <v>151.27940333087463</v>
      </c>
      <c r="AT367">
        <v>119.60749180190032</v>
      </c>
      <c r="AU367">
        <v>143.24989297648426</v>
      </c>
      <c r="AV367">
        <v>137.47721414375701</v>
      </c>
      <c r="AW367">
        <v>121.48301994358189</v>
      </c>
      <c r="AX367">
        <v>116.83893990749493</v>
      </c>
      <c r="AY367">
        <v>142.18451315656421</v>
      </c>
      <c r="AZ367">
        <v>152.30109329905827</v>
      </c>
      <c r="BA367">
        <v>140.99420741814538</v>
      </c>
      <c r="BB367">
        <v>118.63453710731119</v>
      </c>
      <c r="BC367">
        <v>120.52442162286025</v>
      </c>
      <c r="BD367">
        <v>121.3316891201539</v>
      </c>
      <c r="BE367">
        <v>150.15438566962257</v>
      </c>
      <c r="BF367">
        <v>117.4621529619908</v>
      </c>
      <c r="BG367">
        <v>125.49669282208197</v>
      </c>
      <c r="BH367">
        <v>158.86065103160217</v>
      </c>
      <c r="BI367">
        <v>139.88680894300342</v>
      </c>
    </row>
    <row r="368" spans="1:61" x14ac:dyDescent="0.6">
      <c r="A368" s="40" t="s">
        <v>448</v>
      </c>
      <c r="B368">
        <v>119.96328158176038</v>
      </c>
      <c r="C368">
        <v>143.85216036799829</v>
      </c>
      <c r="D368">
        <v>132.95223471260397</v>
      </c>
      <c r="E368">
        <v>145.83941993379267</v>
      </c>
      <c r="F368">
        <v>143.47193928671186</v>
      </c>
      <c r="G368">
        <v>133.2594802127569</v>
      </c>
      <c r="H368">
        <v>139.3331813281402</v>
      </c>
      <c r="I368">
        <v>146.06937657418894</v>
      </c>
      <c r="J368">
        <v>143.73167505738093</v>
      </c>
      <c r="K368">
        <v>130.92002791864797</v>
      </c>
      <c r="L368">
        <v>149.08364210469881</v>
      </c>
      <c r="M368">
        <v>118.63199052214622</v>
      </c>
      <c r="N368">
        <v>145.21155936137075</v>
      </c>
      <c r="O368">
        <v>169.40555088268593</v>
      </c>
      <c r="P368">
        <v>132.03279013879364</v>
      </c>
      <c r="Q368">
        <v>131.73396428584238</v>
      </c>
      <c r="R368">
        <v>142.07114236825146</v>
      </c>
      <c r="S368">
        <v>145.52915036375634</v>
      </c>
      <c r="T368">
        <v>153.56149379414273</v>
      </c>
      <c r="U368">
        <v>152.84383426234126</v>
      </c>
      <c r="V368">
        <v>165.80862666643225</v>
      </c>
      <c r="W368">
        <v>142.61253045816557</v>
      </c>
      <c r="X368">
        <v>133.93025074520847</v>
      </c>
      <c r="Y368">
        <v>155.84721314127091</v>
      </c>
      <c r="Z368">
        <v>127.11990212238743</v>
      </c>
      <c r="AA368">
        <v>154.04792339296546</v>
      </c>
      <c r="AB368">
        <v>126.49874225218082</v>
      </c>
      <c r="AC368">
        <v>129.29323748295428</v>
      </c>
      <c r="AD368">
        <v>139.76329956250265</v>
      </c>
      <c r="AE368">
        <v>141.29857209383044</v>
      </c>
      <c r="AF368">
        <v>127.36566350696376</v>
      </c>
      <c r="AG368">
        <v>126.22571649018209</v>
      </c>
      <c r="AH368">
        <v>157.01418579311576</v>
      </c>
      <c r="AI368">
        <v>154.42265339998994</v>
      </c>
      <c r="AJ368">
        <v>132.07269194509718</v>
      </c>
      <c r="AK368">
        <v>136.35771938908147</v>
      </c>
      <c r="AL368">
        <v>115.13934896839783</v>
      </c>
      <c r="AM368">
        <v>136.13142346485984</v>
      </c>
      <c r="AN368">
        <v>134.08692939748289</v>
      </c>
      <c r="AO368">
        <v>140.9362248571706</v>
      </c>
      <c r="AP368">
        <v>144.22647655493347</v>
      </c>
      <c r="AQ368">
        <v>146.98891664494295</v>
      </c>
      <c r="AR368">
        <v>121.12360127986176</v>
      </c>
      <c r="AS368">
        <v>127.18164089648053</v>
      </c>
      <c r="AT368">
        <v>117.2326419739984</v>
      </c>
      <c r="AU368">
        <v>119.0589891896816</v>
      </c>
      <c r="AV368">
        <v>146.22982735573896</v>
      </c>
      <c r="AW368">
        <v>128.02946276252624</v>
      </c>
      <c r="AX368">
        <v>121.45726760110119</v>
      </c>
      <c r="AY368">
        <v>134.79269955979544</v>
      </c>
      <c r="AZ368">
        <v>145.03667262516683</v>
      </c>
      <c r="BA368">
        <v>158.13984010065906</v>
      </c>
      <c r="BB368">
        <v>145.22811216494301</v>
      </c>
      <c r="BC368">
        <v>144.95725100033451</v>
      </c>
      <c r="BD368">
        <v>122.46784809150267</v>
      </c>
      <c r="BE368">
        <v>142.81856511416845</v>
      </c>
      <c r="BF368">
        <v>94.129766698926687</v>
      </c>
      <c r="BG368">
        <v>154.80553247954231</v>
      </c>
      <c r="BH368">
        <v>130.99995886051329</v>
      </c>
      <c r="BI368">
        <v>137.32828666007845</v>
      </c>
    </row>
    <row r="369" spans="1:61" x14ac:dyDescent="0.6">
      <c r="A369" s="40" t="s">
        <v>449</v>
      </c>
      <c r="B369">
        <v>134.92381686347653</v>
      </c>
      <c r="C369">
        <v>114.81459569523577</v>
      </c>
      <c r="D369">
        <v>121.24523255380336</v>
      </c>
      <c r="E369">
        <v>124.87589902349282</v>
      </c>
      <c r="F369">
        <v>137.64656205722713</v>
      </c>
      <c r="G369">
        <v>133.45556727045914</v>
      </c>
      <c r="H369">
        <v>136.4370455169701</v>
      </c>
      <c r="I369">
        <v>142.19942659593653</v>
      </c>
      <c r="J369">
        <v>141.54737346444745</v>
      </c>
      <c r="K369">
        <v>143.4207370087388</v>
      </c>
      <c r="L369">
        <v>152.21186732134083</v>
      </c>
      <c r="M369">
        <v>150.78215074510081</v>
      </c>
      <c r="N369">
        <v>126.76922142901458</v>
      </c>
      <c r="O369">
        <v>150.73179202346364</v>
      </c>
      <c r="P369">
        <v>153.413632693002</v>
      </c>
      <c r="Q369">
        <v>107.82581103313714</v>
      </c>
      <c r="R369">
        <v>148.68440121546155</v>
      </c>
      <c r="S369">
        <v>132.37691337536671</v>
      </c>
      <c r="T369">
        <v>156.27198354678694</v>
      </c>
      <c r="U369">
        <v>101.11759639158845</v>
      </c>
      <c r="V369">
        <v>137.80850895756157</v>
      </c>
      <c r="W369">
        <v>126.60625589461415</v>
      </c>
      <c r="X369">
        <v>165.00352376652882</v>
      </c>
      <c r="Y369">
        <v>144.4254285209463</v>
      </c>
      <c r="Z369">
        <v>133.98618012189399</v>
      </c>
      <c r="AA369">
        <v>145.41340806800872</v>
      </c>
      <c r="AB369">
        <v>140.96186578655033</v>
      </c>
      <c r="AC369">
        <v>136.83345333021134</v>
      </c>
      <c r="AD369">
        <v>145.63642526383046</v>
      </c>
      <c r="AE369">
        <v>131.158069966943</v>
      </c>
      <c r="AF369">
        <v>121.74554104177514</v>
      </c>
      <c r="AG369">
        <v>143.54114273856976</v>
      </c>
      <c r="AH369">
        <v>130.62682046921691</v>
      </c>
      <c r="AI369">
        <v>148.77413651021197</v>
      </c>
      <c r="AJ369">
        <v>167.48937287530862</v>
      </c>
      <c r="AK369">
        <v>139.70216560238623</v>
      </c>
      <c r="AL369">
        <v>156.13752385007683</v>
      </c>
      <c r="AM369">
        <v>133.61679794371594</v>
      </c>
      <c r="AN369">
        <v>133.85889861211763</v>
      </c>
      <c r="AO369">
        <v>136.79811946104746</v>
      </c>
      <c r="AP369">
        <v>150.13608208874939</v>
      </c>
      <c r="AQ369">
        <v>156.51804733835161</v>
      </c>
      <c r="AR369">
        <v>133.08938423989457</v>
      </c>
      <c r="AS369">
        <v>124.95052988498355</v>
      </c>
      <c r="AT369">
        <v>126.31048594386084</v>
      </c>
      <c r="AU369">
        <v>104.24123775493354</v>
      </c>
      <c r="AV369">
        <v>159.51092155347578</v>
      </c>
      <c r="AW369">
        <v>106.59046256961301</v>
      </c>
      <c r="AX369">
        <v>132.02024820685619</v>
      </c>
      <c r="AY369">
        <v>140.67395841749385</v>
      </c>
      <c r="AZ369">
        <v>145.03539933258435</v>
      </c>
      <c r="BA369">
        <v>129.83952774931095</v>
      </c>
      <c r="BB369">
        <v>155.42896836024011</v>
      </c>
      <c r="BC369">
        <v>115.87690369680058</v>
      </c>
      <c r="BD369">
        <v>109.73256667540409</v>
      </c>
      <c r="BE369">
        <v>130.96943167084828</v>
      </c>
      <c r="BF369">
        <v>150.4317724587163</v>
      </c>
      <c r="BG369">
        <v>141.40197936768527</v>
      </c>
      <c r="BH369">
        <v>127.29225818958366</v>
      </c>
      <c r="BI369">
        <v>130.70512796303956</v>
      </c>
    </row>
    <row r="370" spans="1:61" x14ac:dyDescent="0.6">
      <c r="A370" s="40" t="s">
        <v>450</v>
      </c>
      <c r="B370">
        <v>158.8715376831824</v>
      </c>
      <c r="C370">
        <v>157.47731413767906</v>
      </c>
      <c r="D370">
        <v>145.5020928963786</v>
      </c>
      <c r="E370">
        <v>147.91307240130845</v>
      </c>
      <c r="F370">
        <v>138.38112454806105</v>
      </c>
      <c r="G370">
        <v>123.53594957431778</v>
      </c>
      <c r="H370">
        <v>119.67217506509041</v>
      </c>
      <c r="I370">
        <v>145.5446208686335</v>
      </c>
      <c r="J370">
        <v>129.04150753939757</v>
      </c>
      <c r="K370">
        <v>141.81239339933381</v>
      </c>
      <c r="L370">
        <v>125.75294295430649</v>
      </c>
      <c r="M370">
        <v>117.33081283210777</v>
      </c>
      <c r="N370">
        <v>146.66148945735767</v>
      </c>
      <c r="O370">
        <v>122.5173155083321</v>
      </c>
      <c r="P370">
        <v>133.52960923413048</v>
      </c>
      <c r="Q370">
        <v>145.84203018358676</v>
      </c>
      <c r="R370">
        <v>146.691411833046</v>
      </c>
      <c r="S370">
        <v>128.2870180196478</v>
      </c>
      <c r="T370">
        <v>141.33002242061775</v>
      </c>
      <c r="U370">
        <v>140.58314082404831</v>
      </c>
      <c r="V370">
        <v>155.50823082349962</v>
      </c>
      <c r="W370">
        <v>141.71707153337775</v>
      </c>
      <c r="X370">
        <v>154.89001544238999</v>
      </c>
      <c r="Y370">
        <v>122.96169461961836</v>
      </c>
      <c r="Z370">
        <v>138.21332050184719</v>
      </c>
      <c r="AA370">
        <v>134.92381686347653</v>
      </c>
      <c r="AB370">
        <v>141.73066393169574</v>
      </c>
      <c r="AC370">
        <v>147.29663962981431</v>
      </c>
      <c r="AD370">
        <v>133.42570855939994</v>
      </c>
      <c r="AE370">
        <v>132.47293555224314</v>
      </c>
      <c r="AF370">
        <v>133.43013325112406</v>
      </c>
      <c r="AG370">
        <v>131.58306319866097</v>
      </c>
      <c r="AH370">
        <v>129.49432221404277</v>
      </c>
      <c r="AI370">
        <v>156.61188900168054</v>
      </c>
      <c r="AJ370">
        <v>140.58646730092005</v>
      </c>
      <c r="AK370">
        <v>139.73162640951341</v>
      </c>
      <c r="AL370">
        <v>114.30776158277877</v>
      </c>
      <c r="AM370">
        <v>137.35935499909101</v>
      </c>
      <c r="AN370">
        <v>144.40570840207511</v>
      </c>
      <c r="AO370">
        <v>129.29821924018324</v>
      </c>
      <c r="AP370">
        <v>161.65310899424367</v>
      </c>
      <c r="AQ370">
        <v>131.56460045621498</v>
      </c>
      <c r="AR370">
        <v>131.82581642951118</v>
      </c>
      <c r="AS370">
        <v>126.81671524234116</v>
      </c>
      <c r="AT370">
        <v>123.66127339674858</v>
      </c>
      <c r="AU370">
        <v>131.78564404853387</v>
      </c>
      <c r="AV370">
        <v>125.34895905019948</v>
      </c>
      <c r="AW370">
        <v>148.63592060038354</v>
      </c>
      <c r="AX370">
        <v>116.93214492453262</v>
      </c>
      <c r="AY370">
        <v>120.89953361765947</v>
      </c>
      <c r="AZ370">
        <v>140.73052444047062</v>
      </c>
      <c r="BA370">
        <v>157.49294380412903</v>
      </c>
      <c r="BB370">
        <v>126.69352418498602</v>
      </c>
      <c r="BC370">
        <v>130.46482582041062</v>
      </c>
      <c r="BD370">
        <v>120.49227098515257</v>
      </c>
      <c r="BE370">
        <v>151.28659743396565</v>
      </c>
      <c r="BF370">
        <v>149.66289473278448</v>
      </c>
      <c r="BG370">
        <v>132.71040461887605</v>
      </c>
      <c r="BH370">
        <v>163.96006049518473</v>
      </c>
      <c r="BI370">
        <v>145.61700755194761</v>
      </c>
    </row>
    <row r="371" spans="1:61" x14ac:dyDescent="0.6">
      <c r="A371" s="40" t="s">
        <v>451</v>
      </c>
      <c r="B371">
        <v>125.35650330875069</v>
      </c>
      <c r="C371">
        <v>163.93268470466137</v>
      </c>
      <c r="D371">
        <v>131.05041307909414</v>
      </c>
      <c r="E371">
        <v>112.47218299587257</v>
      </c>
      <c r="F371">
        <v>141.24359768658178</v>
      </c>
      <c r="G371">
        <v>118.58376456558472</v>
      </c>
      <c r="H371">
        <v>142.74858177060378</v>
      </c>
      <c r="I371">
        <v>140.82271082344232</v>
      </c>
      <c r="J371">
        <v>136.5613666214922</v>
      </c>
      <c r="K371">
        <v>125.53266333753709</v>
      </c>
      <c r="L371">
        <v>153.16288955119671</v>
      </c>
      <c r="M371">
        <v>124.37253463332308</v>
      </c>
      <c r="N371">
        <v>134.48527898191242</v>
      </c>
      <c r="O371">
        <v>131.15456841234118</v>
      </c>
      <c r="P371">
        <v>145.37750121718273</v>
      </c>
      <c r="Q371">
        <v>139.36794221564196</v>
      </c>
      <c r="R371">
        <v>136.46169964459841</v>
      </c>
      <c r="S371">
        <v>138.55666384671349</v>
      </c>
      <c r="T371">
        <v>98.227731546387076</v>
      </c>
      <c r="U371">
        <v>172.08532245177776</v>
      </c>
      <c r="V371">
        <v>139.97329734166851</v>
      </c>
      <c r="W371">
        <v>141.73633008368779</v>
      </c>
      <c r="X371">
        <v>97.921122692525387</v>
      </c>
      <c r="Y371">
        <v>157.65057742584031</v>
      </c>
      <c r="Z371">
        <v>148.01057478081202</v>
      </c>
      <c r="AA371">
        <v>139.27346390602179</v>
      </c>
      <c r="AB371">
        <v>158.68831088056322</v>
      </c>
      <c r="AC371">
        <v>157.75925294775516</v>
      </c>
      <c r="AD371">
        <v>130.39189798774896</v>
      </c>
      <c r="AE371">
        <v>134.79488007334294</v>
      </c>
      <c r="AF371">
        <v>141.64231334262877</v>
      </c>
      <c r="AG371">
        <v>145.25357801659266</v>
      </c>
      <c r="AH371">
        <v>166.51135684270412</v>
      </c>
      <c r="AI371">
        <v>135.26647581357975</v>
      </c>
      <c r="AJ371">
        <v>126.02440893289167</v>
      </c>
      <c r="AK371">
        <v>122.7870943742455</v>
      </c>
      <c r="AL371">
        <v>154.10426658974029</v>
      </c>
      <c r="AM371">
        <v>147.17911472445121</v>
      </c>
      <c r="AN371">
        <v>125.79282884445274</v>
      </c>
      <c r="AO371">
        <v>125.03561766180792</v>
      </c>
      <c r="AP371">
        <v>120.80578745127423</v>
      </c>
      <c r="AQ371">
        <v>143.07643869443564</v>
      </c>
      <c r="AR371">
        <v>142.26488975083339</v>
      </c>
      <c r="AS371">
        <v>140.86721239920007</v>
      </c>
      <c r="AT371">
        <v>130.89059894383536</v>
      </c>
      <c r="AU371">
        <v>157.0290833163308</v>
      </c>
      <c r="AV371">
        <v>140.70722318621119</v>
      </c>
      <c r="AW371">
        <v>136.11531631369144</v>
      </c>
      <c r="AX371">
        <v>147.17771410261048</v>
      </c>
      <c r="AY371">
        <v>147.02902536129113</v>
      </c>
      <c r="AZ371">
        <v>156.6749169845134</v>
      </c>
      <c r="BA371">
        <v>126.39344095560955</v>
      </c>
      <c r="BB371">
        <v>150.75779902446084</v>
      </c>
      <c r="BC371">
        <v>132.28974058193853</v>
      </c>
      <c r="BD371">
        <v>130.69089891843032</v>
      </c>
      <c r="BE371">
        <v>130.43974195653573</v>
      </c>
      <c r="BF371">
        <v>143.3411243900191</v>
      </c>
      <c r="BG371">
        <v>129.31316451187013</v>
      </c>
      <c r="BH371">
        <v>150.28655343968421</v>
      </c>
      <c r="BI371">
        <v>127.78215751069365</v>
      </c>
    </row>
    <row r="372" spans="1:61" x14ac:dyDescent="0.6">
      <c r="A372" s="40" t="s">
        <v>452</v>
      </c>
      <c r="B372">
        <v>146.86499344435288</v>
      </c>
      <c r="C372">
        <v>144.40324139769655</v>
      </c>
      <c r="D372">
        <v>140.24883785651764</v>
      </c>
      <c r="E372">
        <v>110.12843333929777</v>
      </c>
      <c r="F372">
        <v>121.5540696696844</v>
      </c>
      <c r="G372">
        <v>152.56059032736812</v>
      </c>
      <c r="H372">
        <v>120.06836005212972</v>
      </c>
      <c r="I372">
        <v>145.71037173055811</v>
      </c>
      <c r="J372">
        <v>127.15284856795915</v>
      </c>
      <c r="K372">
        <v>147.8580024971161</v>
      </c>
      <c r="L372">
        <v>164.05644874367863</v>
      </c>
      <c r="M372">
        <v>135.18875721757649</v>
      </c>
      <c r="N372">
        <v>154.70258677424863</v>
      </c>
      <c r="O372">
        <v>131.12416855193442</v>
      </c>
      <c r="P372">
        <v>158.29855602106545</v>
      </c>
      <c r="Q372">
        <v>114.04075212823227</v>
      </c>
      <c r="R372">
        <v>135.86189925746294</v>
      </c>
      <c r="S372">
        <v>161.25908860459458</v>
      </c>
      <c r="T372">
        <v>143.74972397973761</v>
      </c>
      <c r="U372">
        <v>121.3316891201539</v>
      </c>
      <c r="V372">
        <v>146.0231878857594</v>
      </c>
      <c r="W372">
        <v>117.94122929614969</v>
      </c>
      <c r="X372">
        <v>165.18815119098872</v>
      </c>
      <c r="Y372">
        <v>143.05878767601098</v>
      </c>
      <c r="Z372">
        <v>138.69144186656922</v>
      </c>
      <c r="AA372">
        <v>134.99851138959639</v>
      </c>
      <c r="AB372">
        <v>136.77991137711797</v>
      </c>
      <c r="AC372">
        <v>140.29835302181891</v>
      </c>
      <c r="AD372">
        <v>143.01412693868042</v>
      </c>
      <c r="AE372">
        <v>135.57473994779866</v>
      </c>
      <c r="AF372">
        <v>123.22306975448737</v>
      </c>
      <c r="AG372">
        <v>159.14414962509181</v>
      </c>
      <c r="AH372">
        <v>107.44917108723894</v>
      </c>
      <c r="AI372">
        <v>148.30631289925077</v>
      </c>
      <c r="AJ372">
        <v>127.69952082209056</v>
      </c>
      <c r="AK372">
        <v>144.84045823820634</v>
      </c>
      <c r="AL372">
        <v>144.88184024713701</v>
      </c>
      <c r="AM372">
        <v>130.14182332454948</v>
      </c>
      <c r="AN372">
        <v>97.481072776019573</v>
      </c>
      <c r="AO372">
        <v>118.54044078546576</v>
      </c>
      <c r="AP372">
        <v>162.52786099840887</v>
      </c>
      <c r="AQ372">
        <v>137.49650452638161</v>
      </c>
      <c r="AR372">
        <v>115.86015989934094</v>
      </c>
      <c r="AS372">
        <v>127.5534423305653</v>
      </c>
      <c r="AT372">
        <v>133.427920905262</v>
      </c>
      <c r="AU372">
        <v>143.89201442582998</v>
      </c>
      <c r="AV372">
        <v>139.54738097282825</v>
      </c>
      <c r="AW372">
        <v>128.57376350922277</v>
      </c>
      <c r="AX372">
        <v>148.4358863356756</v>
      </c>
      <c r="AY372">
        <v>150.15273038926534</v>
      </c>
      <c r="AZ372">
        <v>115.82323441444896</v>
      </c>
      <c r="BA372">
        <v>136.77561401465209</v>
      </c>
      <c r="BB372">
        <v>148.18211912398692</v>
      </c>
      <c r="BC372">
        <v>141.34237335866783</v>
      </c>
      <c r="BD372">
        <v>119.56569597288035</v>
      </c>
      <c r="BE372">
        <v>147.96538881029119</v>
      </c>
      <c r="BF372">
        <v>140.05548837786773</v>
      </c>
      <c r="BG372">
        <v>136.96412498148857</v>
      </c>
      <c r="BH372">
        <v>150.35391061729752</v>
      </c>
      <c r="BI372">
        <v>109.97818481456488</v>
      </c>
    </row>
    <row r="373" spans="1:61" x14ac:dyDescent="0.6">
      <c r="A373" s="40" t="s">
        <v>453</v>
      </c>
      <c r="B373">
        <v>124.129335750069</v>
      </c>
      <c r="C373">
        <v>114.99317497992888</v>
      </c>
      <c r="D373">
        <v>126.30332367308438</v>
      </c>
      <c r="E373">
        <v>133.46662899976945</v>
      </c>
      <c r="F373">
        <v>120.93887835845817</v>
      </c>
      <c r="G373">
        <v>151.72257281420752</v>
      </c>
      <c r="H373">
        <v>134.01027718401747</v>
      </c>
      <c r="I373">
        <v>141.4064836401958</v>
      </c>
      <c r="J373">
        <v>134.4090405885363</v>
      </c>
      <c r="K373">
        <v>155.68155777628999</v>
      </c>
      <c r="L373">
        <v>147.2056310424814</v>
      </c>
      <c r="M373">
        <v>150.78733941237442</v>
      </c>
      <c r="N373">
        <v>137.4011349119537</v>
      </c>
      <c r="O373">
        <v>152.9951332534547</v>
      </c>
      <c r="P373">
        <v>106.94316461496055</v>
      </c>
      <c r="Q373">
        <v>128.32986431504833</v>
      </c>
      <c r="R373">
        <v>153.38386947888648</v>
      </c>
      <c r="S373">
        <v>126.521406860149</v>
      </c>
      <c r="T373">
        <v>129.25457713691867</v>
      </c>
      <c r="U373">
        <v>130.61849631895893</v>
      </c>
      <c r="V373">
        <v>134.13835450165789</v>
      </c>
      <c r="W373">
        <v>134.97578311699908</v>
      </c>
      <c r="X373">
        <v>127.50499354780186</v>
      </c>
      <c r="Y373">
        <v>129.60169261106057</v>
      </c>
      <c r="Z373">
        <v>159.49144017696381</v>
      </c>
      <c r="AA373">
        <v>137.22117092157714</v>
      </c>
      <c r="AB373">
        <v>121.99707999144448</v>
      </c>
      <c r="AC373">
        <v>130.19008111342555</v>
      </c>
      <c r="AD373">
        <v>165.09927536873147</v>
      </c>
      <c r="AE373">
        <v>144.69804046285572</v>
      </c>
      <c r="AF373">
        <v>115.84679032722488</v>
      </c>
      <c r="AG373">
        <v>143.49341018288396</v>
      </c>
      <c r="AH373">
        <v>129.2246070127585</v>
      </c>
      <c r="AI373">
        <v>119.66297552618198</v>
      </c>
      <c r="AJ373">
        <v>125.0170912547328</v>
      </c>
      <c r="AK373">
        <v>130.20453298423672</v>
      </c>
      <c r="AL373">
        <v>128.58659193199128</v>
      </c>
      <c r="AM373">
        <v>139.53977304964792</v>
      </c>
      <c r="AN373">
        <v>129.0716845736024</v>
      </c>
      <c r="AO373">
        <v>133.06823166686809</v>
      </c>
      <c r="AP373">
        <v>142.03455112266238</v>
      </c>
      <c r="AQ373">
        <v>149.33740931638749</v>
      </c>
      <c r="AR373">
        <v>125.03254584345268</v>
      </c>
      <c r="AS373">
        <v>151.33355009794468</v>
      </c>
      <c r="AT373">
        <v>136.3448591339984</v>
      </c>
      <c r="AU373">
        <v>129.55238435580395</v>
      </c>
      <c r="AV373">
        <v>146.81151515588863</v>
      </c>
      <c r="AW373">
        <v>160.13782715646084</v>
      </c>
      <c r="AX373">
        <v>127.1432511251187</v>
      </c>
      <c r="AY373">
        <v>136.60744389682077</v>
      </c>
      <c r="AZ373">
        <v>145.59630063132499</v>
      </c>
      <c r="BA373">
        <v>138.04570744952071</v>
      </c>
      <c r="BB373">
        <v>141.03996637032833</v>
      </c>
      <c r="BC373">
        <v>127.72221726237331</v>
      </c>
      <c r="BD373">
        <v>122.27185653074412</v>
      </c>
      <c r="BE373">
        <v>115.83335709047969</v>
      </c>
      <c r="BF373">
        <v>155.63470060925465</v>
      </c>
      <c r="BG373">
        <v>155.71816493803635</v>
      </c>
      <c r="BH373">
        <v>150.1744081954821</v>
      </c>
      <c r="BI373">
        <v>128.85575006777071</v>
      </c>
    </row>
    <row r="374" spans="1:61" x14ac:dyDescent="0.6">
      <c r="A374" s="40" t="s">
        <v>454</v>
      </c>
      <c r="B374">
        <v>155.24214450607542</v>
      </c>
      <c r="C374">
        <v>147.66802724380977</v>
      </c>
      <c r="D374">
        <v>131.11714952657348</v>
      </c>
      <c r="E374">
        <v>133.00245018882561</v>
      </c>
      <c r="F374">
        <v>145.57820396049647</v>
      </c>
      <c r="G374">
        <v>142.80806045036297</v>
      </c>
      <c r="H374">
        <v>124.04246536362916</v>
      </c>
      <c r="I374">
        <v>142.43656142326654</v>
      </c>
      <c r="J374">
        <v>149.19906607730081</v>
      </c>
      <c r="K374">
        <v>122.95641045540106</v>
      </c>
      <c r="L374">
        <v>136.20115214990801</v>
      </c>
      <c r="M374">
        <v>134.15146941525745</v>
      </c>
      <c r="N374">
        <v>132.59464640697115</v>
      </c>
      <c r="O374">
        <v>125.35500718996627</v>
      </c>
      <c r="P374">
        <v>167.78286681557074</v>
      </c>
      <c r="Q374">
        <v>129.05533868007478</v>
      </c>
      <c r="R374">
        <v>141.85558985019452</v>
      </c>
      <c r="S374">
        <v>146.71455392573262</v>
      </c>
      <c r="T374">
        <v>141.74767830382916</v>
      </c>
      <c r="U374">
        <v>138.00061697594356</v>
      </c>
      <c r="V374">
        <v>113.27111042675097</v>
      </c>
      <c r="W374">
        <v>112.74091139540542</v>
      </c>
      <c r="X374">
        <v>134.89674347994151</v>
      </c>
      <c r="Y374">
        <v>136.95984353517997</v>
      </c>
      <c r="Z374">
        <v>148.81386323878542</v>
      </c>
      <c r="AA374">
        <v>127.00968273321632</v>
      </c>
      <c r="AB374">
        <v>116.79959516669624</v>
      </c>
      <c r="AC374">
        <v>118.54298737063073</v>
      </c>
      <c r="AD374">
        <v>109.57378709036857</v>
      </c>
      <c r="AE374">
        <v>110.97644619923085</v>
      </c>
      <c r="AF374">
        <v>149.25552068717661</v>
      </c>
      <c r="AG374">
        <v>168.75489837303758</v>
      </c>
      <c r="AH374">
        <v>144.45379111322109</v>
      </c>
      <c r="AI374">
        <v>158.65991645597387</v>
      </c>
      <c r="AJ374">
        <v>124.62779796379618</v>
      </c>
      <c r="AK374">
        <v>147.53961568686645</v>
      </c>
      <c r="AL374">
        <v>154.15860435069771</v>
      </c>
      <c r="AM374">
        <v>148.8077514343895</v>
      </c>
      <c r="AN374">
        <v>123.4558276385651</v>
      </c>
      <c r="AO374">
        <v>142.84543158765882</v>
      </c>
      <c r="AP374">
        <v>126.6864892434678</v>
      </c>
      <c r="AQ374">
        <v>131.78220615856117</v>
      </c>
      <c r="AR374">
        <v>104.48418197967112</v>
      </c>
      <c r="AS374">
        <v>155.2747089638724</v>
      </c>
      <c r="AT374">
        <v>130.16958110284759</v>
      </c>
      <c r="AU374">
        <v>129.68283318087924</v>
      </c>
      <c r="AV374">
        <v>145.91537183633773</v>
      </c>
      <c r="AW374">
        <v>140.42843577527674</v>
      </c>
      <c r="AX374">
        <v>154.2154886968201</v>
      </c>
      <c r="AY374">
        <v>146.4788515525579</v>
      </c>
      <c r="AZ374">
        <v>132.92988842778141</v>
      </c>
      <c r="BA374">
        <v>105.35613274015486</v>
      </c>
      <c r="BB374">
        <v>137.32185653253691</v>
      </c>
      <c r="BC374">
        <v>136.44455794320675</v>
      </c>
      <c r="BD374">
        <v>152.97867594682612</v>
      </c>
      <c r="BE374">
        <v>120.64583007059991</v>
      </c>
      <c r="BF374">
        <v>139.13359271583613</v>
      </c>
      <c r="BG374">
        <v>155.22463673306629</v>
      </c>
      <c r="BH374">
        <v>146.71729150478495</v>
      </c>
      <c r="BI374">
        <v>135.77700247452594</v>
      </c>
    </row>
    <row r="375" spans="1:61" x14ac:dyDescent="0.6">
      <c r="A375" s="40" t="s">
        <v>455</v>
      </c>
      <c r="B375">
        <v>129.74048150255112</v>
      </c>
      <c r="C375">
        <v>119.40408331184881</v>
      </c>
      <c r="D375">
        <v>142.19942659593653</v>
      </c>
      <c r="E375">
        <v>108.90072463126853</v>
      </c>
      <c r="F375">
        <v>152.71851043991046</v>
      </c>
      <c r="G375">
        <v>161.84206561348401</v>
      </c>
      <c r="H375">
        <v>139.41900124819949</v>
      </c>
      <c r="I375">
        <v>127.11165755291586</v>
      </c>
      <c r="J375">
        <v>149.50093191629276</v>
      </c>
      <c r="K375">
        <v>142.06084461449063</v>
      </c>
      <c r="L375">
        <v>116.38119122409262</v>
      </c>
      <c r="M375">
        <v>153.20468538021669</v>
      </c>
      <c r="N375">
        <v>125.20447217440233</v>
      </c>
      <c r="O375">
        <v>134.77969605929684</v>
      </c>
      <c r="P375">
        <v>130.06927747966256</v>
      </c>
      <c r="Q375">
        <v>149.57608801097376</v>
      </c>
      <c r="R375">
        <v>147.98141638067318</v>
      </c>
      <c r="S375">
        <v>131.67184352397453</v>
      </c>
      <c r="T375">
        <v>161.4981492869556</v>
      </c>
      <c r="U375">
        <v>137.2608021532069</v>
      </c>
      <c r="V375">
        <v>130.40026988647878</v>
      </c>
      <c r="W375">
        <v>130.21417817554902</v>
      </c>
      <c r="X375">
        <v>123.61400240962394</v>
      </c>
      <c r="Y375">
        <v>124.8790185903199</v>
      </c>
      <c r="Z375">
        <v>137.22223730411497</v>
      </c>
      <c r="AA375">
        <v>135.12825990375131</v>
      </c>
      <c r="AB375">
        <v>133.03479182042065</v>
      </c>
      <c r="AC375">
        <v>139.41575435211416</v>
      </c>
      <c r="AD375">
        <v>141.64344338979572</v>
      </c>
      <c r="AE375">
        <v>129.30568391794804</v>
      </c>
      <c r="AF375">
        <v>130.46960066759493</v>
      </c>
      <c r="AG375">
        <v>112.8507328806445</v>
      </c>
      <c r="AH375">
        <v>133.5141546454106</v>
      </c>
      <c r="AI375">
        <v>133.12390638503712</v>
      </c>
      <c r="AJ375">
        <v>148.50782736658584</v>
      </c>
      <c r="AK375">
        <v>127.51441591291223</v>
      </c>
      <c r="AL375">
        <v>114.45393557124771</v>
      </c>
      <c r="AM375">
        <v>122.11256762867561</v>
      </c>
      <c r="AN375">
        <v>150.55101630906574</v>
      </c>
      <c r="AO375">
        <v>162.90997610241175</v>
      </c>
      <c r="AP375">
        <v>125.41695287410403</v>
      </c>
      <c r="AQ375">
        <v>130.78677784989122</v>
      </c>
      <c r="AR375">
        <v>144.39830738893943</v>
      </c>
      <c r="AS375">
        <v>119.57734660001006</v>
      </c>
      <c r="AT375">
        <v>138.05859953691834</v>
      </c>
      <c r="AU375">
        <v>125.74555785732809</v>
      </c>
      <c r="AV375">
        <v>125.7114972807467</v>
      </c>
      <c r="AW375">
        <v>155.49285581556614</v>
      </c>
      <c r="AX375">
        <v>147.7757159639732</v>
      </c>
      <c r="AY375">
        <v>141.82261157230823</v>
      </c>
      <c r="AZ375">
        <v>115.95680280635133</v>
      </c>
      <c r="BA375">
        <v>109.41895471233875</v>
      </c>
      <c r="BB375">
        <v>122.40895830956288</v>
      </c>
      <c r="BC375">
        <v>104.02197677223012</v>
      </c>
      <c r="BD375">
        <v>138.52217353388551</v>
      </c>
      <c r="BE375">
        <v>142.24994447914651</v>
      </c>
      <c r="BF375">
        <v>139.32991851589759</v>
      </c>
      <c r="BG375">
        <v>140.21582774631679</v>
      </c>
      <c r="BH375">
        <v>127.65941210574238</v>
      </c>
      <c r="BI375">
        <v>129.35795257845894</v>
      </c>
    </row>
    <row r="376" spans="1:61" x14ac:dyDescent="0.6">
      <c r="A376" s="40" t="s">
        <v>456</v>
      </c>
      <c r="B376">
        <v>155.06834006856661</v>
      </c>
      <c r="C376">
        <v>163.91906047402881</v>
      </c>
      <c r="D376">
        <v>129.76986272889189</v>
      </c>
      <c r="E376">
        <v>135.90274011704605</v>
      </c>
      <c r="F376">
        <v>142.11575535711017</v>
      </c>
      <c r="G376">
        <v>124.4671402722015</v>
      </c>
      <c r="H376">
        <v>141.48081209469819</v>
      </c>
      <c r="I376">
        <v>149.60015324078267</v>
      </c>
      <c r="J376">
        <v>115.57449670846108</v>
      </c>
      <c r="K376">
        <v>130.21054929168895</v>
      </c>
      <c r="L376">
        <v>146.21917944651796</v>
      </c>
      <c r="M376">
        <v>156.85184098884929</v>
      </c>
      <c r="N376">
        <v>134.083650669083</v>
      </c>
      <c r="O376">
        <v>112.45722180802841</v>
      </c>
      <c r="P376">
        <v>147.74550709745381</v>
      </c>
      <c r="Q376">
        <v>135.08286702318583</v>
      </c>
      <c r="R376">
        <v>124.85250227228971</v>
      </c>
      <c r="S376">
        <v>105.84609572589397</v>
      </c>
      <c r="T376">
        <v>159.7441887545865</v>
      </c>
      <c r="U376">
        <v>144.83794348535594</v>
      </c>
      <c r="V376">
        <v>159.57745109091047</v>
      </c>
      <c r="W376">
        <v>135.57367356526083</v>
      </c>
      <c r="X376">
        <v>132.64974814347806</v>
      </c>
      <c r="Y376">
        <v>134.74388470541453</v>
      </c>
      <c r="Z376">
        <v>147.14287363432231</v>
      </c>
      <c r="AA376">
        <v>157.84322659356985</v>
      </c>
      <c r="AB376">
        <v>136.01549017522484</v>
      </c>
      <c r="AC376">
        <v>145.37622792460024</v>
      </c>
      <c r="AD376">
        <v>153.0528452397557</v>
      </c>
      <c r="AE376">
        <v>140.86831061405246</v>
      </c>
      <c r="AF376">
        <v>141.89541207571165</v>
      </c>
      <c r="AG376">
        <v>110.09456375660375</v>
      </c>
      <c r="AH376">
        <v>134.33709955762606</v>
      </c>
      <c r="AI376">
        <v>114.04075212823227</v>
      </c>
      <c r="AJ376">
        <v>142.1982806326123</v>
      </c>
      <c r="AK376">
        <v>123.62412508565467</v>
      </c>
      <c r="AL376">
        <v>184.28091880679131</v>
      </c>
      <c r="AM376">
        <v>149.44993654836435</v>
      </c>
      <c r="AN376">
        <v>133.87976469431305</v>
      </c>
      <c r="AO376">
        <v>122.61204847646877</v>
      </c>
      <c r="AP376">
        <v>152.14632458565757</v>
      </c>
      <c r="AQ376">
        <v>150.51001628790982</v>
      </c>
      <c r="AR376">
        <v>135.98757323535392</v>
      </c>
      <c r="AS376">
        <v>151.35892045265064</v>
      </c>
      <c r="AT376">
        <v>135.88661704972037</v>
      </c>
      <c r="AU376">
        <v>166.72195943584666</v>
      </c>
      <c r="AV376">
        <v>157.38102138612885</v>
      </c>
      <c r="AW376">
        <v>128.30649939615978</v>
      </c>
      <c r="AX376">
        <v>130.25269527616911</v>
      </c>
      <c r="AY376">
        <v>144.84297299105674</v>
      </c>
      <c r="AZ376">
        <v>123.5597601456102</v>
      </c>
      <c r="BA376">
        <v>138.67632151715225</v>
      </c>
      <c r="BB376">
        <v>140.13341388391564</v>
      </c>
      <c r="BC376">
        <v>123.46435869886773</v>
      </c>
      <c r="BD376">
        <v>120.65219653351232</v>
      </c>
      <c r="BE376">
        <v>130.1261140773131</v>
      </c>
      <c r="BF376">
        <v>144.77663444750942</v>
      </c>
      <c r="BG376">
        <v>144.64453034207691</v>
      </c>
      <c r="BH376">
        <v>130.72289039456518</v>
      </c>
      <c r="BI376">
        <v>139.34077333516325</v>
      </c>
    </row>
    <row r="377" spans="1:61" x14ac:dyDescent="0.6">
      <c r="A377" s="40" t="s">
        <v>457</v>
      </c>
      <c r="B377">
        <v>128.53651970118517</v>
      </c>
      <c r="C377">
        <v>126.41196736268466</v>
      </c>
      <c r="D377">
        <v>141.27724444307387</v>
      </c>
      <c r="E377">
        <v>148.17180545406882</v>
      </c>
      <c r="F377">
        <v>133.6046698318678</v>
      </c>
      <c r="G377">
        <v>123.00412709492957</v>
      </c>
      <c r="H377">
        <v>144.1165595727507</v>
      </c>
      <c r="I377">
        <v>131.65686641997308</v>
      </c>
      <c r="J377">
        <v>119.35916791600175</v>
      </c>
      <c r="K377">
        <v>141.67400241177529</v>
      </c>
      <c r="L377">
        <v>130.9647204882931</v>
      </c>
      <c r="M377">
        <v>162.86260961834341</v>
      </c>
      <c r="N377">
        <v>139.294091245858</v>
      </c>
      <c r="O377">
        <v>140.26752342516556</v>
      </c>
      <c r="P377">
        <v>140.06866695609642</v>
      </c>
      <c r="Q377">
        <v>128.46827121876413</v>
      </c>
      <c r="R377">
        <v>109.94355125632137</v>
      </c>
      <c r="S377">
        <v>133.37700511812</v>
      </c>
      <c r="T377">
        <v>143.5029439610953</v>
      </c>
      <c r="U377">
        <v>126.54123839212116</v>
      </c>
      <c r="V377">
        <v>124.18316419399343</v>
      </c>
      <c r="W377">
        <v>144.67687197367195</v>
      </c>
      <c r="X377">
        <v>156.96669197978918</v>
      </c>
      <c r="Y377">
        <v>137.34864342524088</v>
      </c>
      <c r="Z377">
        <v>142.94255197938764</v>
      </c>
      <c r="AA377">
        <v>121.18252289411612</v>
      </c>
      <c r="AB377">
        <v>134.52443272882374</v>
      </c>
      <c r="AC377">
        <v>137.08728420652915</v>
      </c>
      <c r="AD377">
        <v>143.60690830045496</v>
      </c>
      <c r="AE377">
        <v>136.79275571604376</v>
      </c>
      <c r="AF377">
        <v>153.86285031610169</v>
      </c>
      <c r="AG377">
        <v>117.97096067795064</v>
      </c>
      <c r="AH377">
        <v>127.99393789947499</v>
      </c>
      <c r="AI377">
        <v>124.89770415896783</v>
      </c>
      <c r="AJ377">
        <v>124.54369698872324</v>
      </c>
      <c r="AK377">
        <v>152.73261215526145</v>
      </c>
      <c r="AL377">
        <v>125.32015080552083</v>
      </c>
      <c r="AM377">
        <v>135.68666236579884</v>
      </c>
      <c r="AN377">
        <v>125.4996850596508</v>
      </c>
      <c r="AO377">
        <v>94.879481371492147</v>
      </c>
      <c r="AP377">
        <v>127.22951669758186</v>
      </c>
      <c r="AQ377">
        <v>109.88090526126325</v>
      </c>
      <c r="AR377">
        <v>136.15287844487466</v>
      </c>
      <c r="AS377">
        <v>127.73553908601752</v>
      </c>
      <c r="AT377">
        <v>135.3420138960355</v>
      </c>
      <c r="AU377">
        <v>106.83506207470782</v>
      </c>
      <c r="AV377">
        <v>116.57562300143763</v>
      </c>
      <c r="AW377">
        <v>137.0294448909699</v>
      </c>
      <c r="AX377">
        <v>134.13505985710071</v>
      </c>
      <c r="AY377">
        <v>138.93768073586398</v>
      </c>
      <c r="AZ377">
        <v>135.98544047027826</v>
      </c>
      <c r="BA377">
        <v>128.12002569745528</v>
      </c>
      <c r="BB377">
        <v>126.5469045441132</v>
      </c>
      <c r="BC377">
        <v>157.84972038574051</v>
      </c>
      <c r="BD377">
        <v>143.11293444308103</v>
      </c>
      <c r="BE377">
        <v>136.20221853244584</v>
      </c>
      <c r="BF377">
        <v>148.26924416894326</v>
      </c>
      <c r="BG377">
        <v>146.45999090617988</v>
      </c>
      <c r="BH377">
        <v>131.31777268910082</v>
      </c>
      <c r="BI377">
        <v>121.89397512457799</v>
      </c>
    </row>
    <row r="378" spans="1:61" x14ac:dyDescent="0.6">
      <c r="A378" s="40" t="s">
        <v>458</v>
      </c>
      <c r="B378">
        <v>138.11553163151257</v>
      </c>
      <c r="C378">
        <v>165.826452762587</v>
      </c>
      <c r="D378">
        <v>130.93180587503593</v>
      </c>
      <c r="E378">
        <v>167.60511517105624</v>
      </c>
      <c r="F378">
        <v>169.85909770056605</v>
      </c>
      <c r="G378">
        <v>129.73803041432984</v>
      </c>
      <c r="H378">
        <v>126.56530362193007</v>
      </c>
      <c r="I378">
        <v>151.53215190849733</v>
      </c>
      <c r="J378">
        <v>131.07266386697302</v>
      </c>
      <c r="K378">
        <v>142.72762019146467</v>
      </c>
      <c r="L378">
        <v>131.19426330860006</v>
      </c>
      <c r="M378">
        <v>154.05244358163327</v>
      </c>
      <c r="N378">
        <v>131.96657892450457</v>
      </c>
      <c r="O378">
        <v>134.14163323005778</v>
      </c>
      <c r="P378">
        <v>150.48617388430284</v>
      </c>
      <c r="Q378">
        <v>129.01126684056362</v>
      </c>
      <c r="R378">
        <v>160.81948434049264</v>
      </c>
      <c r="S378">
        <v>114.87826032435987</v>
      </c>
      <c r="T378">
        <v>130.24908230846631</v>
      </c>
      <c r="U378">
        <v>141.48420223619905</v>
      </c>
      <c r="V378">
        <v>141.56656835012836</v>
      </c>
      <c r="W378">
        <v>146.72954694589134</v>
      </c>
      <c r="X378">
        <v>142.32241074324702</v>
      </c>
      <c r="Y378">
        <v>140.24221673508873</v>
      </c>
      <c r="Z378">
        <v>114.47736415476538</v>
      </c>
      <c r="AA378">
        <v>151.2129056257545</v>
      </c>
      <c r="AB378">
        <v>128.3855867816892</v>
      </c>
      <c r="AC378">
        <v>119.75710368034197</v>
      </c>
      <c r="AD378">
        <v>126.92106156947557</v>
      </c>
      <c r="AE378">
        <v>135.76624315220397</v>
      </c>
      <c r="AF378">
        <v>149.02621660922887</v>
      </c>
      <c r="AG378">
        <v>141.96491793455789</v>
      </c>
      <c r="AH378">
        <v>128.48116330616176</v>
      </c>
      <c r="AI378">
        <v>132.93883330817334</v>
      </c>
      <c r="AJ378">
        <v>127.84855971887009</v>
      </c>
      <c r="AK378">
        <v>146.08258698473219</v>
      </c>
      <c r="AL378">
        <v>128.63402208068874</v>
      </c>
      <c r="AM378">
        <v>132.25345174333779</v>
      </c>
      <c r="AN378">
        <v>138.4349370758282</v>
      </c>
      <c r="AO378">
        <v>140.1498871067015</v>
      </c>
      <c r="AP378">
        <v>136.29981640889309</v>
      </c>
      <c r="AQ378">
        <v>164.42621290963143</v>
      </c>
      <c r="AR378">
        <v>142.83024757361272</v>
      </c>
      <c r="AS378">
        <v>139.20511992665706</v>
      </c>
      <c r="AT378">
        <v>114.57451637880877</v>
      </c>
      <c r="AU378">
        <v>127.96758074301761</v>
      </c>
      <c r="AV378">
        <v>129.70247371896403</v>
      </c>
      <c r="AW378">
        <v>140.974137143814</v>
      </c>
      <c r="AX378">
        <v>142.8255682233721</v>
      </c>
      <c r="AY378">
        <v>125.32772689638659</v>
      </c>
      <c r="AZ378">
        <v>119.64451278373599</v>
      </c>
      <c r="BA378">
        <v>137.55865712056402</v>
      </c>
      <c r="BB378">
        <v>129.34552205962245</v>
      </c>
      <c r="BC378">
        <v>131.04923528345535</v>
      </c>
      <c r="BD378">
        <v>135.59304352867184</v>
      </c>
      <c r="BE378">
        <v>144.85675638326211</v>
      </c>
      <c r="BF378">
        <v>133.84352360418416</v>
      </c>
      <c r="BG378">
        <v>134.9335734678898</v>
      </c>
      <c r="BH378">
        <v>172.23557097651064</v>
      </c>
      <c r="BI378">
        <v>151.27220922778361</v>
      </c>
    </row>
    <row r="379" spans="1:61" x14ac:dyDescent="0.6">
      <c r="A379" s="40" t="s">
        <v>459</v>
      </c>
      <c r="B379">
        <v>157.77854333037976</v>
      </c>
      <c r="C379">
        <v>145.95869561645668</v>
      </c>
      <c r="D379">
        <v>143.11175664744223</v>
      </c>
      <c r="E379">
        <v>144.01437784300651</v>
      </c>
      <c r="F379">
        <v>116.00633388780989</v>
      </c>
      <c r="G379">
        <v>135.67482074478175</v>
      </c>
      <c r="H379">
        <v>142.58932470084983</v>
      </c>
      <c r="I379">
        <v>141.14950136473635</v>
      </c>
      <c r="J379">
        <v>139.85071109829005</v>
      </c>
      <c r="K379">
        <v>127.04558958404232</v>
      </c>
      <c r="L379">
        <v>150.27312020293903</v>
      </c>
      <c r="M379">
        <v>126.43334276191308</v>
      </c>
      <c r="N379">
        <v>135.75441744734417</v>
      </c>
      <c r="O379">
        <v>123.64777649537427</v>
      </c>
      <c r="P379">
        <v>122.21210727631114</v>
      </c>
      <c r="Q379">
        <v>131.8017193673877</v>
      </c>
      <c r="R379">
        <v>139.96123289444949</v>
      </c>
      <c r="S379">
        <v>110.44573785085231</v>
      </c>
      <c r="T379">
        <v>143.83283815305913</v>
      </c>
      <c r="U379">
        <v>116.55073013145011</v>
      </c>
      <c r="V379">
        <v>130.23704969356186</v>
      </c>
      <c r="W379">
        <v>135.87479134486057</v>
      </c>
      <c r="X379">
        <v>142.39269649380003</v>
      </c>
      <c r="Y379">
        <v>149.99207269767066</v>
      </c>
      <c r="Z379">
        <v>144.64204742154106</v>
      </c>
      <c r="AA379">
        <v>142.63807589060161</v>
      </c>
      <c r="AB379">
        <v>115.60893927281722</v>
      </c>
      <c r="AC379">
        <v>133.69833641746663</v>
      </c>
      <c r="AD379">
        <v>125.56261754553998</v>
      </c>
      <c r="AE379">
        <v>127.3548086876981</v>
      </c>
      <c r="AF379">
        <v>137.68087729232502</v>
      </c>
      <c r="AG379">
        <v>155.77065642474918</v>
      </c>
      <c r="AH379">
        <v>135.58228420634987</v>
      </c>
      <c r="AI379">
        <v>116.30485733377282</v>
      </c>
      <c r="AJ379">
        <v>144.037456271064</v>
      </c>
      <c r="AK379">
        <v>128.66728684940608</v>
      </c>
      <c r="AL379">
        <v>127.13500655564712</v>
      </c>
      <c r="AM379">
        <v>136.71455963532208</v>
      </c>
      <c r="AN379">
        <v>157.69832589768339</v>
      </c>
      <c r="AO379">
        <v>142.47700437891763</v>
      </c>
      <c r="AP379">
        <v>110.80569766392</v>
      </c>
      <c r="AQ379">
        <v>148.57400674856035</v>
      </c>
      <c r="AR379">
        <v>144.36631591280457</v>
      </c>
      <c r="AS379">
        <v>124.19293671456398</v>
      </c>
      <c r="AT379">
        <v>128.67623172979802</v>
      </c>
      <c r="AU379">
        <v>138.21655148177524</v>
      </c>
      <c r="AV379">
        <v>123.65283783338964</v>
      </c>
      <c r="AW379">
        <v>132.68121438642265</v>
      </c>
      <c r="AX379">
        <v>152.08495188318193</v>
      </c>
      <c r="AY379">
        <v>127.14188233559253</v>
      </c>
      <c r="AZ379">
        <v>144.41802750781062</v>
      </c>
      <c r="BA379">
        <v>147.88840235752286</v>
      </c>
      <c r="BB379">
        <v>149.59372311324114</v>
      </c>
      <c r="BC379">
        <v>133.53845861757873</v>
      </c>
      <c r="BD379">
        <v>138.67632151715225</v>
      </c>
      <c r="BE379">
        <v>165.93430064432323</v>
      </c>
      <c r="BF379">
        <v>150.06640115217306</v>
      </c>
      <c r="BG379">
        <v>120.21211478469195</v>
      </c>
      <c r="BH379">
        <v>137.72911916504381</v>
      </c>
      <c r="BI379">
        <v>145.81982714417973</v>
      </c>
    </row>
    <row r="380" spans="1:61" x14ac:dyDescent="0.6">
      <c r="A380" s="40" t="s">
        <v>460</v>
      </c>
      <c r="B380">
        <v>137.24794189812383</v>
      </c>
      <c r="C380">
        <v>130.18645222956548</v>
      </c>
      <c r="D380">
        <v>157.40578692685813</v>
      </c>
      <c r="E380">
        <v>129.8273200566764</v>
      </c>
      <c r="F380">
        <v>115.46327460138127</v>
      </c>
      <c r="G380">
        <v>167.72302206419408</v>
      </c>
      <c r="H380">
        <v>138.40479187393794</v>
      </c>
      <c r="I380">
        <v>142.3131952881813</v>
      </c>
      <c r="J380">
        <v>128.46954451134661</v>
      </c>
      <c r="K380">
        <v>129.18707671388984</v>
      </c>
      <c r="L380">
        <v>154.25432412058581</v>
      </c>
      <c r="M380">
        <v>143.24397216597572</v>
      </c>
      <c r="N380">
        <v>133.61899437342072</v>
      </c>
      <c r="O380">
        <v>160.08759576408193</v>
      </c>
      <c r="P380">
        <v>143.28185262030456</v>
      </c>
      <c r="Q380">
        <v>122.85683897545096</v>
      </c>
      <c r="R380">
        <v>114.92664544249419</v>
      </c>
      <c r="S380">
        <v>154.17226041364484</v>
      </c>
      <c r="T380">
        <v>137.74629269875004</v>
      </c>
      <c r="U380">
        <v>137.95765926744207</v>
      </c>
      <c r="V380">
        <v>135.24381120561156</v>
      </c>
      <c r="W380">
        <v>134.843647179252</v>
      </c>
      <c r="X380">
        <v>161.93043211870827</v>
      </c>
      <c r="Y380">
        <v>121.755218065402</v>
      </c>
      <c r="Z380">
        <v>126.28610239090631</v>
      </c>
      <c r="AA380">
        <v>117.76385963940993</v>
      </c>
      <c r="AB380">
        <v>149.43086899194168</v>
      </c>
      <c r="AC380">
        <v>125.31559878453845</v>
      </c>
      <c r="AD380">
        <v>127.63130417198408</v>
      </c>
      <c r="AE380">
        <v>121.80357135122176</v>
      </c>
      <c r="AF380">
        <v>148.85365363198798</v>
      </c>
      <c r="AG380">
        <v>112.85544406319968</v>
      </c>
      <c r="AH380">
        <v>138.12412635644432</v>
      </c>
      <c r="AI380">
        <v>126.7426096140407</v>
      </c>
      <c r="AJ380">
        <v>144.62091076467186</v>
      </c>
      <c r="AK380">
        <v>149.45152816409245</v>
      </c>
      <c r="AL380">
        <v>141.82374161947519</v>
      </c>
      <c r="AM380">
        <v>113.59357177326456</v>
      </c>
      <c r="AN380">
        <v>147.90871137421345</v>
      </c>
      <c r="AO380">
        <v>131.45587718582829</v>
      </c>
      <c r="AP380">
        <v>148.47631337516941</v>
      </c>
      <c r="AQ380">
        <v>125.05565610382473</v>
      </c>
      <c r="AR380">
        <v>146.55306859395932</v>
      </c>
      <c r="AS380">
        <v>128.8925004749326</v>
      </c>
      <c r="AT380">
        <v>121.76295331784058</v>
      </c>
      <c r="AU380">
        <v>142.20975618201192</v>
      </c>
      <c r="AV380">
        <v>123.54107457696227</v>
      </c>
      <c r="AW380">
        <v>121.68722424149746</v>
      </c>
      <c r="AX380">
        <v>119.65832800825592</v>
      </c>
      <c r="AY380">
        <v>140.15098532155389</v>
      </c>
      <c r="AZ380">
        <v>133.09718315696227</v>
      </c>
      <c r="BA380">
        <v>136.14106865617214</v>
      </c>
      <c r="BB380">
        <v>139.85290752799483</v>
      </c>
      <c r="BC380">
        <v>125.15245817240793</v>
      </c>
      <c r="BD380">
        <v>171.23680027481169</v>
      </c>
      <c r="BE380">
        <v>149.83965957554756</v>
      </c>
      <c r="BF380">
        <v>146.28580448089633</v>
      </c>
      <c r="BG380">
        <v>120.94301655935124</v>
      </c>
      <c r="BH380">
        <v>152.33225713501452</v>
      </c>
      <c r="BI380">
        <v>136.39524968795013</v>
      </c>
    </row>
    <row r="381" spans="1:61" x14ac:dyDescent="0.6">
      <c r="A381" s="40" t="s">
        <v>461</v>
      </c>
      <c r="B381">
        <v>127.66342297737719</v>
      </c>
      <c r="C381">
        <v>124.47831341461278</v>
      </c>
      <c r="D381">
        <v>147.83199549611891</v>
      </c>
      <c r="E381">
        <v>160.17144208063837</v>
      </c>
      <c r="F381">
        <v>142.73460738451104</v>
      </c>
      <c r="G381">
        <v>120.5351172805531</v>
      </c>
      <c r="H381">
        <v>146.54765710048378</v>
      </c>
      <c r="I381">
        <v>97.304849082604051</v>
      </c>
      <c r="J381">
        <v>145.62477463670075</v>
      </c>
      <c r="K381">
        <v>151.20752596459351</v>
      </c>
      <c r="L381">
        <v>154.58646249072626</v>
      </c>
      <c r="M381">
        <v>124.7130130698788</v>
      </c>
      <c r="N381">
        <v>140.53669747710228</v>
      </c>
      <c r="O381">
        <v>118.51230101939291</v>
      </c>
      <c r="P381">
        <v>121.61104951275047</v>
      </c>
      <c r="Q381">
        <v>152.4715235112235</v>
      </c>
      <c r="R381">
        <v>130.59116827690741</v>
      </c>
      <c r="S381">
        <v>151.73186785005964</v>
      </c>
      <c r="T381">
        <v>137.49543814384378</v>
      </c>
      <c r="U381">
        <v>132.99910779579659</v>
      </c>
      <c r="V381">
        <v>153.60901943978388</v>
      </c>
      <c r="W381">
        <v>137.55222699302249</v>
      </c>
      <c r="X381">
        <v>132.53609086433426</v>
      </c>
      <c r="Y381">
        <v>143.54472387395799</v>
      </c>
      <c r="Z381">
        <v>121.38965576497139</v>
      </c>
      <c r="AA381">
        <v>121.0377495274879</v>
      </c>
      <c r="AB381">
        <v>126.31048594386084</v>
      </c>
      <c r="AC381">
        <v>148.23523134083371</v>
      </c>
      <c r="AD381">
        <v>146.81014636636246</v>
      </c>
      <c r="AE381">
        <v>143.04938122705789</v>
      </c>
      <c r="AF381">
        <v>137.83747636381304</v>
      </c>
      <c r="AG381">
        <v>140.53227278537815</v>
      </c>
      <c r="AH381">
        <v>146.31117483560229</v>
      </c>
      <c r="AI381">
        <v>146.2152004071977</v>
      </c>
      <c r="AJ381">
        <v>127.08413851697696</v>
      </c>
      <c r="AK381">
        <v>132.25345174333779</v>
      </c>
      <c r="AL381">
        <v>134.22469965490745</v>
      </c>
      <c r="AM381">
        <v>141.52141421192209</v>
      </c>
      <c r="AN381">
        <v>132.16487832806888</v>
      </c>
      <c r="AO381">
        <v>126.13041054038331</v>
      </c>
      <c r="AP381">
        <v>139.11407950700959</v>
      </c>
      <c r="AQ381">
        <v>94.129766698926687</v>
      </c>
      <c r="AR381">
        <v>128.13180365384324</v>
      </c>
      <c r="AS381">
        <v>128.87096591413138</v>
      </c>
      <c r="AT381">
        <v>141.88288605993148</v>
      </c>
      <c r="AU381">
        <v>132.92318772556609</v>
      </c>
      <c r="AV381">
        <v>116.21177964599337</v>
      </c>
      <c r="AW381">
        <v>140.2532307159272</v>
      </c>
      <c r="AX381">
        <v>144.7055210567778</v>
      </c>
      <c r="AY381">
        <v>139.87149759969907</v>
      </c>
      <c r="AZ381">
        <v>159.44483766844496</v>
      </c>
      <c r="BA381">
        <v>135.37435552763054</v>
      </c>
      <c r="BB381">
        <v>171.11048965062946</v>
      </c>
      <c r="BC381">
        <v>117.82421370781958</v>
      </c>
      <c r="BD381">
        <v>136.28374109003926</v>
      </c>
      <c r="BE381">
        <v>132.64974814347806</v>
      </c>
      <c r="BF381">
        <v>142.11347934661899</v>
      </c>
      <c r="BG381">
        <v>152.25251718703657</v>
      </c>
      <c r="BH381">
        <v>168.67137037962675</v>
      </c>
      <c r="BI381">
        <v>129.03897687038989</v>
      </c>
    </row>
    <row r="382" spans="1:61" x14ac:dyDescent="0.6">
      <c r="A382" s="40" t="s">
        <v>462</v>
      </c>
      <c r="B382">
        <v>147.96247615350876</v>
      </c>
      <c r="C382">
        <v>132.80123812847887</v>
      </c>
      <c r="D382">
        <v>109.58117218734697</v>
      </c>
      <c r="E382">
        <v>119.85046785895247</v>
      </c>
      <c r="F382">
        <v>130.13093667296926</v>
      </c>
      <c r="G382">
        <v>131.12416855193442</v>
      </c>
      <c r="H382">
        <v>152.50708020658931</v>
      </c>
      <c r="I382">
        <v>136.22475581115577</v>
      </c>
      <c r="J382">
        <v>137.31864146876615</v>
      </c>
      <c r="K382">
        <v>158.01015525113326</v>
      </c>
      <c r="L382">
        <v>127.63665200083051</v>
      </c>
      <c r="M382">
        <v>140.20923845720245</v>
      </c>
      <c r="N382">
        <v>168.23081114608794</v>
      </c>
      <c r="O382">
        <v>123.6105963519658</v>
      </c>
      <c r="P382">
        <v>123.89711901533883</v>
      </c>
      <c r="Q382">
        <v>85.644544929265976</v>
      </c>
      <c r="R382">
        <v>102.99290170706809</v>
      </c>
      <c r="S382">
        <v>105.32862962037325</v>
      </c>
      <c r="T382">
        <v>167.44366167159751</v>
      </c>
      <c r="U382">
        <v>133.78307403883082</v>
      </c>
      <c r="V382">
        <v>144.29997736925725</v>
      </c>
      <c r="W382">
        <v>152.39681306894636</v>
      </c>
      <c r="X382">
        <v>140.66620724889799</v>
      </c>
      <c r="Y382">
        <v>123.26298747694818</v>
      </c>
      <c r="Z382">
        <v>125.54017576377373</v>
      </c>
      <c r="AA382">
        <v>127.31676907179644</v>
      </c>
      <c r="AB382">
        <v>120.16809069365263</v>
      </c>
      <c r="AC382">
        <v>140.13341388391564</v>
      </c>
      <c r="AD382">
        <v>129.84318846548558</v>
      </c>
      <c r="AE382">
        <v>116.59421307314187</v>
      </c>
      <c r="AF382">
        <v>138.11982899397844</v>
      </c>
      <c r="AG382">
        <v>150.41311872238293</v>
      </c>
      <c r="AH382">
        <v>137.11084011930507</v>
      </c>
      <c r="AI382">
        <v>136.12176235739025</v>
      </c>
      <c r="AJ382">
        <v>99.940055411309004</v>
      </c>
      <c r="AK382">
        <v>131.75694721695618</v>
      </c>
      <c r="AL382">
        <v>124.165242600895</v>
      </c>
      <c r="AM382">
        <v>137.53401890909299</v>
      </c>
      <c r="AN382">
        <v>127.74087099870667</v>
      </c>
      <c r="AO382">
        <v>146.48289425650728</v>
      </c>
      <c r="AP382">
        <v>147.24618541123345</v>
      </c>
      <c r="AQ382">
        <v>146.52739583226503</v>
      </c>
      <c r="AR382">
        <v>137.93405560619431</v>
      </c>
      <c r="AS382">
        <v>110.10806065797806</v>
      </c>
      <c r="AT382">
        <v>138.20042841444956</v>
      </c>
      <c r="AU382">
        <v>111.57858626148663</v>
      </c>
      <c r="AV382">
        <v>150.1045362650184</v>
      </c>
      <c r="AW382">
        <v>105.20282831322402</v>
      </c>
      <c r="AX382">
        <v>164.04944563447498</v>
      </c>
      <c r="AY382">
        <v>134.97686541569419</v>
      </c>
      <c r="AZ382">
        <v>145.36854042063351</v>
      </c>
      <c r="BA382">
        <v>113.54143044201192</v>
      </c>
      <c r="BB382">
        <v>131.76727680303156</v>
      </c>
      <c r="BC382">
        <v>147.35850573316566</v>
      </c>
      <c r="BD382">
        <v>138.21332050184719</v>
      </c>
      <c r="BE382">
        <v>141.44476199845667</v>
      </c>
      <c r="BF382">
        <v>135.17686784808757</v>
      </c>
      <c r="BG382">
        <v>135.98220949035021</v>
      </c>
      <c r="BH382">
        <v>118.78535861370619</v>
      </c>
      <c r="BI382">
        <v>119.94981651270064</v>
      </c>
    </row>
    <row r="383" spans="1:61" x14ac:dyDescent="0.6">
      <c r="A383" s="40" t="s">
        <v>463</v>
      </c>
      <c r="B383">
        <v>163.04774635983631</v>
      </c>
      <c r="C383">
        <v>135.56183194424375</v>
      </c>
      <c r="D383">
        <v>97.595159791409969</v>
      </c>
      <c r="E383">
        <v>126.71738250475028</v>
      </c>
      <c r="F383">
        <v>146.71999725152273</v>
      </c>
      <c r="G383">
        <v>143.59973011352122</v>
      </c>
      <c r="H383">
        <v>137.13656062947121</v>
      </c>
      <c r="I383">
        <v>135.2794315656065</v>
      </c>
      <c r="J383">
        <v>127.08003214839846</v>
      </c>
      <c r="K383">
        <v>152.22927959740628</v>
      </c>
      <c r="L383">
        <v>155.28976564866025</v>
      </c>
      <c r="M383">
        <v>158.25437276845332</v>
      </c>
      <c r="N383">
        <v>125.21516783209518</v>
      </c>
      <c r="O383">
        <v>130.68259068432963</v>
      </c>
      <c r="P383">
        <v>144.70924543758156</v>
      </c>
      <c r="Q383">
        <v>126.17234961481881</v>
      </c>
      <c r="R383">
        <v>132.68907696811948</v>
      </c>
      <c r="S383">
        <v>130.17801666620653</v>
      </c>
      <c r="T383">
        <v>130.33797404688084</v>
      </c>
      <c r="U383">
        <v>127.97811723913765</v>
      </c>
      <c r="V383">
        <v>160.00871528859716</v>
      </c>
      <c r="W383">
        <v>143.49936282570707</v>
      </c>
      <c r="X383">
        <v>138.21763378047035</v>
      </c>
      <c r="Y383">
        <v>107.0391708756797</v>
      </c>
      <c r="Z383">
        <v>133.16504965160857</v>
      </c>
      <c r="AA383">
        <v>133.39027919329237</v>
      </c>
      <c r="AB383">
        <v>144.04597141520935</v>
      </c>
      <c r="AC383">
        <v>126.54407146811718</v>
      </c>
      <c r="AD383">
        <v>148.6783212433802</v>
      </c>
      <c r="AE383">
        <v>147.51831986842444</v>
      </c>
      <c r="AF383">
        <v>142.33967977389693</v>
      </c>
      <c r="AG383">
        <v>138.00383203971433</v>
      </c>
      <c r="AH383">
        <v>121.90546659013489</v>
      </c>
      <c r="AI383">
        <v>146.59500766839483</v>
      </c>
      <c r="AJ383">
        <v>135.41209273654385</v>
      </c>
      <c r="AK383">
        <v>139.50819539360236</v>
      </c>
      <c r="AL383">
        <v>138.29398358694743</v>
      </c>
      <c r="AM383">
        <v>128.33505298232194</v>
      </c>
      <c r="AN383">
        <v>164.22465069382451</v>
      </c>
      <c r="AO383">
        <v>129.784537425905</v>
      </c>
      <c r="AP383">
        <v>111.80905221891589</v>
      </c>
      <c r="AQ383">
        <v>170.22325937915593</v>
      </c>
      <c r="AR383">
        <v>126.31908066879259</v>
      </c>
      <c r="AS383">
        <v>115.49122337356675</v>
      </c>
      <c r="AT383">
        <v>162.16936547181103</v>
      </c>
      <c r="AU383">
        <v>134.52987605461385</v>
      </c>
      <c r="AV383">
        <v>145.37750121718273</v>
      </c>
      <c r="AW383">
        <v>141.99573161505396</v>
      </c>
      <c r="AX383">
        <v>131.83498413610505</v>
      </c>
      <c r="AY383">
        <v>146.51525180425961</v>
      </c>
      <c r="AZ383">
        <v>142.69620169699192</v>
      </c>
      <c r="BA383">
        <v>163.38160367496312</v>
      </c>
      <c r="BB383">
        <v>137.34006461646641</v>
      </c>
      <c r="BC383">
        <v>127.68481429276289</v>
      </c>
      <c r="BD383">
        <v>115.9931553095812</v>
      </c>
      <c r="BE383">
        <v>140.88277840102091</v>
      </c>
      <c r="BF383">
        <v>124.47672179888468</v>
      </c>
      <c r="BG383">
        <v>153.32876774237957</v>
      </c>
      <c r="BH383">
        <v>158.44282007066067</v>
      </c>
      <c r="BI383">
        <v>142.14897237735568</v>
      </c>
    </row>
    <row r="384" spans="1:61" x14ac:dyDescent="0.6">
      <c r="A384" s="40" t="s">
        <v>464</v>
      </c>
      <c r="B384">
        <v>136.72528712532949</v>
      </c>
      <c r="C384">
        <v>144.06543687556405</v>
      </c>
      <c r="D384">
        <v>133.43455794284819</v>
      </c>
      <c r="E384">
        <v>125.31104676355608</v>
      </c>
      <c r="F384">
        <v>166.590810299851</v>
      </c>
      <c r="G384">
        <v>145.09610355645418</v>
      </c>
      <c r="H384">
        <v>151.52298420190345</v>
      </c>
      <c r="I384">
        <v>126.03316281939624</v>
      </c>
      <c r="J384">
        <v>173.68203135021031</v>
      </c>
      <c r="K384">
        <v>111.27770722424611</v>
      </c>
      <c r="L384">
        <v>128.43341483431868</v>
      </c>
      <c r="M384">
        <v>140.29615659211413</v>
      </c>
      <c r="N384">
        <v>147.39516064338386</v>
      </c>
      <c r="O384">
        <v>138.74106844497146</v>
      </c>
      <c r="P384">
        <v>137.78490529631381</v>
      </c>
      <c r="Q384">
        <v>134.9887707013404</v>
      </c>
      <c r="R384">
        <v>132.51129349129042</v>
      </c>
      <c r="S384">
        <v>132.35315055254614</v>
      </c>
      <c r="T384">
        <v>155.54162292147521</v>
      </c>
      <c r="U384">
        <v>138.39619714900618</v>
      </c>
      <c r="V384">
        <v>160.83769242442213</v>
      </c>
      <c r="W384">
        <v>121.17240021808539</v>
      </c>
      <c r="X384">
        <v>146.98617906589061</v>
      </c>
      <c r="Y384">
        <v>142.40654355063452</v>
      </c>
      <c r="Z384">
        <v>132.78107235720381</v>
      </c>
      <c r="AA384">
        <v>126.59920503693866</v>
      </c>
      <c r="AB384">
        <v>132.72724391327938</v>
      </c>
      <c r="AC384">
        <v>154.90453097783029</v>
      </c>
      <c r="AD384">
        <v>147.0803072200506</v>
      </c>
      <c r="AE384">
        <v>132.41535089520039</v>
      </c>
      <c r="AF384">
        <v>111.46080669760704</v>
      </c>
      <c r="AG384">
        <v>150.06474587181583</v>
      </c>
      <c r="AH384">
        <v>157.04697307711467</v>
      </c>
      <c r="AI384">
        <v>129.6816076367686</v>
      </c>
      <c r="AJ384">
        <v>132.90306970276288</v>
      </c>
      <c r="AK384">
        <v>128.64681867114268</v>
      </c>
      <c r="AL384">
        <v>130.21054929168895</v>
      </c>
      <c r="AM384">
        <v>122.39237367367605</v>
      </c>
      <c r="AN384">
        <v>114.74666553596035</v>
      </c>
      <c r="AO384">
        <v>149.59693817701191</v>
      </c>
      <c r="AP384">
        <v>134.86532498546876</v>
      </c>
      <c r="AQ384">
        <v>129.89684183167992</v>
      </c>
      <c r="AR384">
        <v>142.56729673917289</v>
      </c>
      <c r="AS384">
        <v>148.04415787267499</v>
      </c>
      <c r="AT384">
        <v>129.75273694365751</v>
      </c>
      <c r="AU384">
        <v>125.88552454445744</v>
      </c>
      <c r="AV384">
        <v>108.81999788153917</v>
      </c>
      <c r="AW384">
        <v>143.17661498836242</v>
      </c>
      <c r="AX384">
        <v>155.1102950591594</v>
      </c>
      <c r="AY384">
        <v>166.72195943584666</v>
      </c>
      <c r="AZ384">
        <v>172.11027898639441</v>
      </c>
      <c r="BA384">
        <v>160.75142685195897</v>
      </c>
      <c r="BB384">
        <v>130.63038568844786</v>
      </c>
      <c r="BC384">
        <v>127.79145254654577</v>
      </c>
      <c r="BD384">
        <v>135.2546023602481</v>
      </c>
      <c r="BE384">
        <v>118.07829924265388</v>
      </c>
      <c r="BF384">
        <v>135.26109615241876</v>
      </c>
      <c r="BG384">
        <v>125.28067873546388</v>
      </c>
      <c r="BH384">
        <v>158.74898327211849</v>
      </c>
      <c r="BI384">
        <v>146.08392394194379</v>
      </c>
    </row>
    <row r="385" spans="1:61" x14ac:dyDescent="0.6">
      <c r="A385" s="40" t="s">
        <v>465</v>
      </c>
      <c r="B385">
        <v>149.49612523679389</v>
      </c>
      <c r="C385">
        <v>116.4537689012941</v>
      </c>
      <c r="D385">
        <v>142.59976570002618</v>
      </c>
      <c r="E385">
        <v>100.60827935859561</v>
      </c>
      <c r="F385">
        <v>142.09743586007971</v>
      </c>
      <c r="G385">
        <v>125.16471361351432</v>
      </c>
      <c r="H385">
        <v>113.46700649056584</v>
      </c>
      <c r="I385">
        <v>143.31740931567037</v>
      </c>
      <c r="J385">
        <v>140.86498413718073</v>
      </c>
      <c r="K385">
        <v>152.68234893056797</v>
      </c>
      <c r="L385">
        <v>151.26138624083251</v>
      </c>
      <c r="M385">
        <v>129.55854390867171</v>
      </c>
      <c r="N385">
        <v>130.89413233075175</v>
      </c>
      <c r="O385">
        <v>159.65251168864779</v>
      </c>
      <c r="P385">
        <v>148.53787707153242</v>
      </c>
      <c r="Q385">
        <v>120.83083948283456</v>
      </c>
      <c r="R385">
        <v>122.09938905044692</v>
      </c>
      <c r="S385">
        <v>144.01558747095987</v>
      </c>
      <c r="T385">
        <v>151.34080786566483</v>
      </c>
      <c r="U385">
        <v>141.24808604293503</v>
      </c>
      <c r="V385">
        <v>123.8888426135527</v>
      </c>
      <c r="W385">
        <v>141.93413608637638</v>
      </c>
      <c r="X385">
        <v>121.21492819034029</v>
      </c>
      <c r="Y385">
        <v>144.39092229196103</v>
      </c>
      <c r="Z385">
        <v>128.24016085261246</v>
      </c>
      <c r="AA385">
        <v>163.61920007085428</v>
      </c>
      <c r="AB385">
        <v>135.21789970155805</v>
      </c>
      <c r="AC385">
        <v>131.74545575139928</v>
      </c>
      <c r="AD385">
        <v>146.79373680820572</v>
      </c>
      <c r="AE385">
        <v>129.5239899312146</v>
      </c>
      <c r="AF385">
        <v>141.17525370721705</v>
      </c>
      <c r="AG385">
        <v>147.43612883222522</v>
      </c>
      <c r="AH385">
        <v>143.42193072053487</v>
      </c>
      <c r="AI385">
        <v>125.24109525230597</v>
      </c>
      <c r="AJ385">
        <v>132.70703039353248</v>
      </c>
      <c r="AK385">
        <v>144.2828197517083</v>
      </c>
      <c r="AL385">
        <v>131.68565874849446</v>
      </c>
      <c r="AM385">
        <v>137.78275661508087</v>
      </c>
      <c r="AN385">
        <v>126.7426096140407</v>
      </c>
      <c r="AO385">
        <v>119.39698470570147</v>
      </c>
      <c r="AP385">
        <v>178.74158675596118</v>
      </c>
      <c r="AQ385">
        <v>145.83289430930745</v>
      </c>
      <c r="AR385">
        <v>154.91669092199299</v>
      </c>
      <c r="AS385">
        <v>152.89884050190449</v>
      </c>
      <c r="AT385">
        <v>129.28949718599324</v>
      </c>
      <c r="AU385">
        <v>131.55304532602895</v>
      </c>
      <c r="AV385">
        <v>147.17214344756212</v>
      </c>
      <c r="AW385">
        <v>141.91136006530724</v>
      </c>
      <c r="AX385">
        <v>135.77054051466985</v>
      </c>
      <c r="AY385">
        <v>145.31227680464508</v>
      </c>
      <c r="AZ385">
        <v>110.4715856902767</v>
      </c>
      <c r="BA385">
        <v>135.05259449203731</v>
      </c>
      <c r="BB385">
        <v>164.44072844507173</v>
      </c>
      <c r="BC385">
        <v>126.82088527554879</v>
      </c>
      <c r="BD385">
        <v>152.50313299958361</v>
      </c>
      <c r="BE385">
        <v>132.53720499534393</v>
      </c>
      <c r="BF385">
        <v>127.04282017267542</v>
      </c>
      <c r="BG385">
        <v>122.4549878364196</v>
      </c>
      <c r="BH385">
        <v>133.16839204463759</v>
      </c>
      <c r="BI385">
        <v>148.65408093584119</v>
      </c>
    </row>
    <row r="386" spans="1:61" x14ac:dyDescent="0.6">
      <c r="A386" s="40" t="s">
        <v>466</v>
      </c>
      <c r="B386">
        <v>137.03695731720654</v>
      </c>
      <c r="C386">
        <v>123.77548774139723</v>
      </c>
      <c r="D386">
        <v>143.93799620421487</v>
      </c>
      <c r="E386">
        <v>133.72034846298629</v>
      </c>
      <c r="F386">
        <v>131.64074335264741</v>
      </c>
      <c r="G386">
        <v>106.56779796164483</v>
      </c>
      <c r="H386">
        <v>143.98889607519959</v>
      </c>
      <c r="I386">
        <v>144.43652208257117</v>
      </c>
      <c r="J386">
        <v>156.25816832226701</v>
      </c>
      <c r="K386">
        <v>158.29174390574917</v>
      </c>
      <c r="L386">
        <v>124.99081367906183</v>
      </c>
      <c r="M386">
        <v>114.44998836424202</v>
      </c>
      <c r="N386">
        <v>128.44376033655135</v>
      </c>
      <c r="O386">
        <v>141.95123003929621</v>
      </c>
      <c r="P386">
        <v>148.97210167447338</v>
      </c>
      <c r="Q386">
        <v>110.76240571611561</v>
      </c>
      <c r="R386">
        <v>118.53786236798624</v>
      </c>
      <c r="S386">
        <v>134.64943822810892</v>
      </c>
      <c r="T386">
        <v>113.81168679264374</v>
      </c>
      <c r="U386">
        <v>121.36170699278591</v>
      </c>
      <c r="V386">
        <v>118.48919075902086</v>
      </c>
      <c r="W386">
        <v>117.30496499268338</v>
      </c>
      <c r="X386">
        <v>137.195450411411</v>
      </c>
      <c r="Y386">
        <v>139.9579541660496</v>
      </c>
      <c r="Z386">
        <v>127.2581657806877</v>
      </c>
      <c r="AA386">
        <v>125.29131072852761</v>
      </c>
      <c r="AB386">
        <v>123.05700056941714</v>
      </c>
      <c r="AC386">
        <v>131.77647634194</v>
      </c>
      <c r="AD386">
        <v>131.91399194084806</v>
      </c>
      <c r="AE386">
        <v>144.0666465035174</v>
      </c>
      <c r="AF386">
        <v>149.71459041163325</v>
      </c>
      <c r="AG386">
        <v>114.17126461793669</v>
      </c>
      <c r="AH386">
        <v>111.41541381704155</v>
      </c>
      <c r="AI386">
        <v>107.39925801800564</v>
      </c>
      <c r="AJ386">
        <v>151.01882400386967</v>
      </c>
      <c r="AK386">
        <v>151.30104930477683</v>
      </c>
      <c r="AL386">
        <v>136.68457359500462</v>
      </c>
      <c r="AM386">
        <v>148.81997504318133</v>
      </c>
      <c r="AN386">
        <v>166.08098394982517</v>
      </c>
      <c r="AO386">
        <v>118.52251919236733</v>
      </c>
      <c r="AP386">
        <v>131.61075731232995</v>
      </c>
      <c r="AQ386">
        <v>141.87492798129097</v>
      </c>
      <c r="AR386">
        <v>140.46376964444062</v>
      </c>
      <c r="AS386">
        <v>148.33007572207134</v>
      </c>
      <c r="AT386">
        <v>152.66430000821128</v>
      </c>
      <c r="AU386">
        <v>136.80989741743542</v>
      </c>
      <c r="AV386">
        <v>114.02840119018219</v>
      </c>
      <c r="AW386">
        <v>138.61485331773292</v>
      </c>
      <c r="AX386">
        <v>143.21559365754365</v>
      </c>
      <c r="AY386">
        <v>142.61253045816557</v>
      </c>
      <c r="AZ386">
        <v>138.04785613075364</v>
      </c>
      <c r="BA386">
        <v>125.10337274335325</v>
      </c>
      <c r="BB386">
        <v>137.36470282793744</v>
      </c>
      <c r="BC386">
        <v>139.19211642615846</v>
      </c>
      <c r="BD386">
        <v>120.59699930006173</v>
      </c>
      <c r="BE386">
        <v>146.62481863098219</v>
      </c>
      <c r="BF386">
        <v>116.86911694169976</v>
      </c>
      <c r="BG386">
        <v>137.12798182069673</v>
      </c>
      <c r="BH386">
        <v>132.51918790530181</v>
      </c>
      <c r="BI386">
        <v>148.75128090835642</v>
      </c>
    </row>
    <row r="387" spans="1:61" x14ac:dyDescent="0.6">
      <c r="A387" s="40" t="s">
        <v>467</v>
      </c>
      <c r="B387">
        <v>133.33046627423028</v>
      </c>
      <c r="C387">
        <v>138.31118895296822</v>
      </c>
      <c r="D387">
        <v>123.79054442618508</v>
      </c>
      <c r="E387">
        <v>110.5101664555259</v>
      </c>
      <c r="F387">
        <v>152.5209272634238</v>
      </c>
      <c r="G387">
        <v>138.79828703039675</v>
      </c>
      <c r="H387">
        <v>123.22829025407555</v>
      </c>
      <c r="I387">
        <v>116.2311336932471</v>
      </c>
      <c r="J387">
        <v>133.73467300453922</v>
      </c>
      <c r="K387">
        <v>153.1462094183662</v>
      </c>
      <c r="L387">
        <v>138.63318873092066</v>
      </c>
      <c r="M387">
        <v>126.68088675610488</v>
      </c>
      <c r="N387">
        <v>150.36065906798467</v>
      </c>
      <c r="O387">
        <v>131.64418124262011</v>
      </c>
      <c r="P387">
        <v>137.17832462617662</v>
      </c>
      <c r="Q387">
        <v>132.20237679462298</v>
      </c>
      <c r="R387">
        <v>154.31630163703812</v>
      </c>
      <c r="S387">
        <v>127.80076349855517</v>
      </c>
      <c r="T387">
        <v>112.23000274668448</v>
      </c>
      <c r="U387">
        <v>136.02300260146149</v>
      </c>
      <c r="V387">
        <v>120.01036157499766</v>
      </c>
      <c r="W387">
        <v>94.977270241826773</v>
      </c>
      <c r="X387">
        <v>137.08406914275838</v>
      </c>
      <c r="Y387">
        <v>125.45311438344652</v>
      </c>
      <c r="Z387">
        <v>151.86858764110366</v>
      </c>
      <c r="AA387">
        <v>100.11526047065854</v>
      </c>
      <c r="AB387">
        <v>141.44700617663329</v>
      </c>
      <c r="AC387">
        <v>160.78765202593058</v>
      </c>
      <c r="AD387">
        <v>145.29184045869624</v>
      </c>
      <c r="AE387">
        <v>141.774910848937</v>
      </c>
      <c r="AF387">
        <v>128.8456114755827</v>
      </c>
      <c r="AG387">
        <v>142.39847405889304</v>
      </c>
      <c r="AH387">
        <v>147.89566012524301</v>
      </c>
      <c r="AI387">
        <v>142.32010290044127</v>
      </c>
      <c r="AJ387">
        <v>149.17872522829566</v>
      </c>
      <c r="AK387">
        <v>157.18525265157223</v>
      </c>
      <c r="AL387">
        <v>142.94608536630403</v>
      </c>
      <c r="AM387">
        <v>109.61020325822756</v>
      </c>
      <c r="AN387">
        <v>122.43843503284734</v>
      </c>
      <c r="AO387">
        <v>150.69028268527472</v>
      </c>
      <c r="AP387">
        <v>116.16002030251548</v>
      </c>
      <c r="AQ387">
        <v>140.12902102450607</v>
      </c>
      <c r="AR387">
        <v>140.20704202749766</v>
      </c>
      <c r="AS387">
        <v>146.59906628850149</v>
      </c>
      <c r="AT387">
        <v>143.76535364618758</v>
      </c>
      <c r="AU387">
        <v>131.20476797240553</v>
      </c>
      <c r="AV387">
        <v>133.11053681292105</v>
      </c>
      <c r="AW387">
        <v>140.91951289202552</v>
      </c>
      <c r="AX387">
        <v>118.83520801831037</v>
      </c>
      <c r="AY387">
        <v>155.16978965507587</v>
      </c>
      <c r="AZ387">
        <v>116.61280314484611</v>
      </c>
      <c r="BA387">
        <v>122.15210336336168</v>
      </c>
      <c r="BB387">
        <v>142.81740323468694</v>
      </c>
      <c r="BC387">
        <v>168.21782356174663</v>
      </c>
      <c r="BD387">
        <v>143.00473640588461</v>
      </c>
      <c r="BE387">
        <v>129.84441400959622</v>
      </c>
      <c r="BF387">
        <v>157.12789082073141</v>
      </c>
      <c r="BG387">
        <v>128.43599325179821</v>
      </c>
      <c r="BH387">
        <v>143.30910108156968</v>
      </c>
      <c r="BI387">
        <v>135.86942759985686</v>
      </c>
    </row>
    <row r="388" spans="1:61" x14ac:dyDescent="0.6">
      <c r="A388" s="40" t="s">
        <v>468</v>
      </c>
      <c r="B388">
        <v>140.38100562657928</v>
      </c>
      <c r="C388">
        <v>141.114820058021</v>
      </c>
      <c r="D388">
        <v>114.33163581870031</v>
      </c>
      <c r="E388">
        <v>141.59594957646914</v>
      </c>
      <c r="F388">
        <v>140.46927663485985</v>
      </c>
      <c r="G388">
        <v>108.94872776162811</v>
      </c>
      <c r="H388">
        <v>166.20245606219396</v>
      </c>
      <c r="I388">
        <v>125.9733817326487</v>
      </c>
      <c r="J388">
        <v>127.60583832033444</v>
      </c>
      <c r="K388">
        <v>126.2875348450616</v>
      </c>
      <c r="L388">
        <v>144.49577793612843</v>
      </c>
      <c r="M388">
        <v>143.92104549671058</v>
      </c>
      <c r="N388">
        <v>118.7202615304268</v>
      </c>
      <c r="O388">
        <v>130.42299815907609</v>
      </c>
      <c r="P388">
        <v>126.33770257281139</v>
      </c>
      <c r="Q388">
        <v>139.95138079309254</v>
      </c>
      <c r="R388">
        <v>133.56936779501848</v>
      </c>
      <c r="S388">
        <v>133.15282604281674</v>
      </c>
      <c r="T388">
        <v>121.44733591895783</v>
      </c>
      <c r="U388">
        <v>121.64431428146781</v>
      </c>
      <c r="V388">
        <v>154.68119545886293</v>
      </c>
      <c r="W388">
        <v>135.21575102032511</v>
      </c>
      <c r="X388">
        <v>132.14441014980548</v>
      </c>
      <c r="Y388">
        <v>124.14404227939667</v>
      </c>
      <c r="Z388">
        <v>145.07585820439272</v>
      </c>
      <c r="AA388">
        <v>142.81390168008511</v>
      </c>
      <c r="AB388">
        <v>120.98634033947019</v>
      </c>
      <c r="AC388">
        <v>134.53968040749896</v>
      </c>
      <c r="AD388">
        <v>123.54957380495034</v>
      </c>
      <c r="AE388">
        <v>127.83264356158907</v>
      </c>
      <c r="AF388">
        <v>150.42667928838637</v>
      </c>
      <c r="AG388">
        <v>151.7151240526</v>
      </c>
      <c r="AH388">
        <v>127.85120180097874</v>
      </c>
      <c r="AI388">
        <v>101.76442902348936</v>
      </c>
      <c r="AJ388">
        <v>128.60839706746629</v>
      </c>
      <c r="AK388">
        <v>127.03177435952239</v>
      </c>
      <c r="AL388">
        <v>140.01821273751557</v>
      </c>
      <c r="AM388">
        <v>143.92346475261729</v>
      </c>
      <c r="AN388">
        <v>152.00292000855552</v>
      </c>
      <c r="AO388">
        <v>142.65316440770403</v>
      </c>
      <c r="AP388">
        <v>140.72498561773682</v>
      </c>
      <c r="AQ388">
        <v>135.43149453226943</v>
      </c>
      <c r="AR388">
        <v>121.58160462178057</v>
      </c>
      <c r="AS388">
        <v>160.46729161217809</v>
      </c>
      <c r="AT388">
        <v>147.34301931213122</v>
      </c>
      <c r="AU388">
        <v>136.28265879134415</v>
      </c>
      <c r="AV388">
        <v>135.59412582736695</v>
      </c>
      <c r="AW388">
        <v>156.94596914300928</v>
      </c>
      <c r="AX388">
        <v>141.49434082838707</v>
      </c>
      <c r="AY388">
        <v>150.32691681454889</v>
      </c>
      <c r="AZ388">
        <v>107.85382346995175</v>
      </c>
      <c r="BA388">
        <v>131.14988906210056</v>
      </c>
      <c r="BB388">
        <v>131.93915538550937</v>
      </c>
      <c r="BC388">
        <v>158.67411366826855</v>
      </c>
      <c r="BD388">
        <v>110.8487349532079</v>
      </c>
      <c r="BE388">
        <v>136.09492771621444</v>
      </c>
      <c r="BF388">
        <v>150.92017566104187</v>
      </c>
      <c r="BG388">
        <v>140.63630078936694</v>
      </c>
      <c r="BH388">
        <v>133.28832028975012</v>
      </c>
      <c r="BI388">
        <v>129.48442236421397</v>
      </c>
    </row>
    <row r="389" spans="1:61" x14ac:dyDescent="0.6">
      <c r="A389" s="40" t="s">
        <v>469</v>
      </c>
      <c r="B389">
        <v>144.11778511686134</v>
      </c>
      <c r="C389">
        <v>154.10426658974029</v>
      </c>
      <c r="D389">
        <v>139.3136362869991</v>
      </c>
      <c r="E389">
        <v>160.73340976191685</v>
      </c>
      <c r="F389">
        <v>134.46022695035208</v>
      </c>
      <c r="G389">
        <v>154.29793439153582</v>
      </c>
      <c r="H389">
        <v>158.07643013005145</v>
      </c>
      <c r="I389">
        <v>147.03596480586566</v>
      </c>
      <c r="J389">
        <v>121.93417933786986</v>
      </c>
      <c r="K389">
        <v>144.69431608205196</v>
      </c>
      <c r="L389">
        <v>137.28007661967422</v>
      </c>
      <c r="M389">
        <v>129.15702700894326</v>
      </c>
      <c r="N389">
        <v>152.17904820502736</v>
      </c>
      <c r="O389">
        <v>139.47446905632387</v>
      </c>
      <c r="P389">
        <v>123.02179402951151</v>
      </c>
      <c r="Q389">
        <v>145.65197534949402</v>
      </c>
      <c r="R389">
        <v>109.89491147967055</v>
      </c>
      <c r="S389">
        <v>137.41827661334537</v>
      </c>
      <c r="T389">
        <v>126.34343238943256</v>
      </c>
      <c r="U389">
        <v>127.78881046443712</v>
      </c>
      <c r="V389">
        <v>122.64833731506951</v>
      </c>
      <c r="W389">
        <v>137.18582113625598</v>
      </c>
      <c r="X389">
        <v>145.93638116394868</v>
      </c>
      <c r="Y389">
        <v>133.10052554999129</v>
      </c>
      <c r="Z389">
        <v>125.6461455389508</v>
      </c>
      <c r="AA389">
        <v>135.16715899214614</v>
      </c>
      <c r="AB389">
        <v>118.73028870951384</v>
      </c>
      <c r="AC389">
        <v>125.62975189695135</v>
      </c>
      <c r="AD389">
        <v>146.01529347174801</v>
      </c>
      <c r="AE389">
        <v>156.86648385354783</v>
      </c>
      <c r="AF389">
        <v>133.14504304190632</v>
      </c>
      <c r="AG389">
        <v>133.32048684361507</v>
      </c>
      <c r="AH389">
        <v>128.28571289475076</v>
      </c>
      <c r="AI389">
        <v>121.02746768988436</v>
      </c>
      <c r="AJ389">
        <v>127.65941210574238</v>
      </c>
      <c r="AK389">
        <v>154.70023118297104</v>
      </c>
      <c r="AL389">
        <v>167.99041350651532</v>
      </c>
      <c r="AM389">
        <v>154.26119990053121</v>
      </c>
      <c r="AN389">
        <v>134.37962752988096</v>
      </c>
      <c r="AO389">
        <v>128.3946430751821</v>
      </c>
      <c r="AP389">
        <v>130.36194377974607</v>
      </c>
      <c r="AQ389">
        <v>123.70504282927141</v>
      </c>
      <c r="AR389">
        <v>155.61394594016019</v>
      </c>
      <c r="AS389">
        <v>134.44497927167686</v>
      </c>
      <c r="AT389">
        <v>130.06685822375584</v>
      </c>
      <c r="AU389">
        <v>159.07335455750581</v>
      </c>
      <c r="AV389">
        <v>154.63612090144306</v>
      </c>
      <c r="AW389">
        <v>155.86580321297515</v>
      </c>
      <c r="AX389">
        <v>135.49936102691572</v>
      </c>
      <c r="AY389">
        <v>154.18588464427739</v>
      </c>
      <c r="AZ389">
        <v>131.27588136313716</v>
      </c>
      <c r="BA389">
        <v>131.43965862155892</v>
      </c>
      <c r="BB389">
        <v>158.62808414141182</v>
      </c>
      <c r="BC389">
        <v>148.95204731629929</v>
      </c>
      <c r="BD389">
        <v>133.09829728797195</v>
      </c>
      <c r="BE389">
        <v>127.53596638987074</v>
      </c>
      <c r="BF389">
        <v>150.20445790042868</v>
      </c>
      <c r="BG389">
        <v>117.53278886800399</v>
      </c>
      <c r="BH389">
        <v>136.6320821082918</v>
      </c>
      <c r="BI389">
        <v>151.02945599693339</v>
      </c>
    </row>
    <row r="390" spans="1:61" x14ac:dyDescent="0.6">
      <c r="A390" s="40" t="s">
        <v>470</v>
      </c>
      <c r="B390">
        <v>129.17206777757383</v>
      </c>
      <c r="C390">
        <v>128.06231371115427</v>
      </c>
      <c r="D390">
        <v>134.84907458888483</v>
      </c>
      <c r="E390">
        <v>103.75891452468932</v>
      </c>
      <c r="F390">
        <v>129.88831077137729</v>
      </c>
      <c r="G390">
        <v>161.41926881147083</v>
      </c>
      <c r="H390">
        <v>123.79888449260034</v>
      </c>
      <c r="I390">
        <v>117.76385963940993</v>
      </c>
      <c r="J390">
        <v>162.49972123233601</v>
      </c>
      <c r="K390">
        <v>122.73498487530742</v>
      </c>
      <c r="L390">
        <v>138.80045162778697</v>
      </c>
      <c r="M390">
        <v>140.67618667951319</v>
      </c>
      <c r="N390">
        <v>150.07302227360196</v>
      </c>
      <c r="O390">
        <v>125.17696905462071</v>
      </c>
      <c r="P390">
        <v>158.95907654822804</v>
      </c>
      <c r="Q390">
        <v>143.44930651105824</v>
      </c>
      <c r="R390">
        <v>133.47105369149358</v>
      </c>
      <c r="S390">
        <v>136.29875002635526</v>
      </c>
      <c r="T390">
        <v>153.04460067028413</v>
      </c>
      <c r="U390">
        <v>122.99530954379588</v>
      </c>
      <c r="V390">
        <v>130.09347003872972</v>
      </c>
      <c r="W390">
        <v>120.51589056255762</v>
      </c>
      <c r="X390">
        <v>138.71517285707523</v>
      </c>
      <c r="Y390">
        <v>127.11441104812548</v>
      </c>
      <c r="Z390">
        <v>118.7252910361276</v>
      </c>
      <c r="AA390">
        <v>141.97860582981957</v>
      </c>
      <c r="AB390">
        <v>136.24406210993766</v>
      </c>
      <c r="AC390">
        <v>142.51633320355904</v>
      </c>
      <c r="AD390">
        <v>127.63264112919569</v>
      </c>
      <c r="AE390">
        <v>165.73783159884624</v>
      </c>
      <c r="AF390">
        <v>113.64972397615202</v>
      </c>
      <c r="AG390">
        <v>120.27568391687237</v>
      </c>
      <c r="AH390">
        <v>137.32292291507474</v>
      </c>
      <c r="AI390">
        <v>148.49730678662308</v>
      </c>
      <c r="AJ390">
        <v>128.35709686015616</v>
      </c>
      <c r="AK390">
        <v>124.75703716091812</v>
      </c>
      <c r="AL390">
        <v>153.99412678135559</v>
      </c>
      <c r="AM390">
        <v>133.71485738872434</v>
      </c>
      <c r="AN390">
        <v>137.52437371778069</v>
      </c>
      <c r="AO390">
        <v>125.4711633058032</v>
      </c>
      <c r="AP390">
        <v>138.94415861187736</v>
      </c>
      <c r="AQ390">
        <v>132.03508206544211</v>
      </c>
      <c r="AR390">
        <v>137.60796537582064</v>
      </c>
      <c r="AS390">
        <v>133.23283656546846</v>
      </c>
      <c r="AT390">
        <v>110.17554516484961</v>
      </c>
      <c r="AU390">
        <v>159.55784238514025</v>
      </c>
      <c r="AV390">
        <v>133.36813981851446</v>
      </c>
      <c r="AW390">
        <v>156.61472207767656</v>
      </c>
      <c r="AX390">
        <v>145.81198047864018</v>
      </c>
      <c r="AY390">
        <v>141.32777824244113</v>
      </c>
      <c r="AZ390">
        <v>110.0056879343465</v>
      </c>
      <c r="BA390">
        <v>156.9223813979188</v>
      </c>
      <c r="BB390">
        <v>136.70812950778054</v>
      </c>
      <c r="BC390">
        <v>145.84858764038654</v>
      </c>
      <c r="BD390">
        <v>136.52493453747593</v>
      </c>
      <c r="BE390">
        <v>128.24929672689177</v>
      </c>
      <c r="BF390">
        <v>154.30710209812969</v>
      </c>
      <c r="BG390">
        <v>135.54244606467546</v>
      </c>
      <c r="BH390">
        <v>156.07233126985375</v>
      </c>
      <c r="BI390">
        <v>120.55864136101445</v>
      </c>
    </row>
    <row r="391" spans="1:61" x14ac:dyDescent="0.6">
      <c r="A391" s="40" t="s">
        <v>471</v>
      </c>
      <c r="B391">
        <v>123.96667262265692</v>
      </c>
      <c r="C391">
        <v>130.07169673556928</v>
      </c>
      <c r="D391">
        <v>137.45577507989947</v>
      </c>
      <c r="E391">
        <v>114.48907844652422</v>
      </c>
      <c r="F391">
        <v>140.02368789562024</v>
      </c>
      <c r="G391">
        <v>126.39057604729896</v>
      </c>
      <c r="H391">
        <v>107.3590219723992</v>
      </c>
      <c r="I391">
        <v>147.89855686586816</v>
      </c>
      <c r="J391">
        <v>146.22583240026142</v>
      </c>
      <c r="K391">
        <v>137.78705397754675</v>
      </c>
      <c r="L391">
        <v>132.44810634688474</v>
      </c>
      <c r="M391">
        <v>126.47884705557954</v>
      </c>
      <c r="N391">
        <v>119.13904746080516</v>
      </c>
      <c r="O391">
        <v>145.38007963466225</v>
      </c>
      <c r="P391">
        <v>158.51227818103507</v>
      </c>
      <c r="Q391">
        <v>113.96231730515137</v>
      </c>
      <c r="R391">
        <v>159.78436113556381</v>
      </c>
      <c r="S391">
        <v>140.46154138242127</v>
      </c>
      <c r="T391">
        <v>163.71788024599664</v>
      </c>
      <c r="U391">
        <v>130.31877916119993</v>
      </c>
      <c r="V391">
        <v>116.86007656436414</v>
      </c>
      <c r="W391">
        <v>131.09257497973158</v>
      </c>
      <c r="X391">
        <v>144.12875134922797</v>
      </c>
      <c r="Y391">
        <v>134.63750111014815</v>
      </c>
      <c r="Z391">
        <v>139.13251041714102</v>
      </c>
      <c r="AA391">
        <v>129.98441252904013</v>
      </c>
      <c r="AB391">
        <v>144.40324139769655</v>
      </c>
      <c r="AC391">
        <v>111.06621332629584</v>
      </c>
      <c r="AD391">
        <v>146.46807631407864</v>
      </c>
      <c r="AE391">
        <v>127.10890405770624</v>
      </c>
      <c r="AF391">
        <v>105.30087184207514</v>
      </c>
      <c r="AG391">
        <v>160.08339389855973</v>
      </c>
      <c r="AH391">
        <v>159.98394974786788</v>
      </c>
      <c r="AI391">
        <v>128.58274022192927</v>
      </c>
      <c r="AJ391">
        <v>138.19504875328857</v>
      </c>
      <c r="AK391">
        <v>161.38501724100206</v>
      </c>
      <c r="AL391">
        <v>151.81972503825091</v>
      </c>
      <c r="AM391">
        <v>148.16295607062057</v>
      </c>
      <c r="AN391">
        <v>126.56530362193007</v>
      </c>
      <c r="AO391">
        <v>133.5218739816919</v>
      </c>
      <c r="AP391">
        <v>128.29351181181846</v>
      </c>
      <c r="AQ391">
        <v>133.02252046315698</v>
      </c>
      <c r="AR391">
        <v>146.26446091398248</v>
      </c>
      <c r="AS391">
        <v>133.34931100445101</v>
      </c>
      <c r="AT391">
        <v>119.47465555323288</v>
      </c>
      <c r="AU391">
        <v>169.07169356755912</v>
      </c>
      <c r="AV391">
        <v>150.48786099697463</v>
      </c>
      <c r="AW391">
        <v>146.99168605630985</v>
      </c>
      <c r="AX391">
        <v>128.17232619028073</v>
      </c>
      <c r="AY391">
        <v>132.31240518990671</v>
      </c>
      <c r="AZ391">
        <v>128.24929672689177</v>
      </c>
      <c r="BA391">
        <v>130.20574261219008</v>
      </c>
      <c r="BB391">
        <v>131.06330516649177</v>
      </c>
      <c r="BC391">
        <v>121.01104221557034</v>
      </c>
      <c r="BD391">
        <v>141.41097199654905</v>
      </c>
      <c r="BE391">
        <v>144.36876700102584</v>
      </c>
      <c r="BF391">
        <v>145.76763806445524</v>
      </c>
      <c r="BG391">
        <v>134.67116378279752</v>
      </c>
      <c r="BH391">
        <v>142.29594217368867</v>
      </c>
      <c r="BI391">
        <v>134.46022695035208</v>
      </c>
    </row>
    <row r="392" spans="1:61" x14ac:dyDescent="0.6">
      <c r="A392" s="40" t="s">
        <v>472</v>
      </c>
      <c r="B392">
        <v>127.66743384901201</v>
      </c>
      <c r="C392">
        <v>136.72528712532949</v>
      </c>
      <c r="D392">
        <v>136.87629962561186</v>
      </c>
      <c r="E392">
        <v>126.43619175406639</v>
      </c>
      <c r="F392">
        <v>139.79061168839689</v>
      </c>
      <c r="G392">
        <v>119.22808244463522</v>
      </c>
      <c r="H392">
        <v>142.99532995693153</v>
      </c>
      <c r="I392">
        <v>134.07161805417854</v>
      </c>
      <c r="J392">
        <v>149.41339305124711</v>
      </c>
      <c r="K392">
        <v>127.56824435683666</v>
      </c>
      <c r="L392">
        <v>151.55421170248883</v>
      </c>
      <c r="M392">
        <v>135.33661831871723</v>
      </c>
      <c r="N392">
        <v>136.95341340763844</v>
      </c>
      <c r="O392">
        <v>120.4794107300695</v>
      </c>
      <c r="P392">
        <v>138.46293359648553</v>
      </c>
      <c r="Q392">
        <v>127.49149664642755</v>
      </c>
      <c r="R392">
        <v>126.49730979802553</v>
      </c>
      <c r="S392">
        <v>134.43519083494903</v>
      </c>
      <c r="T392">
        <v>141.53269876743434</v>
      </c>
      <c r="U392">
        <v>137.09906216291711</v>
      </c>
      <c r="V392">
        <v>130.05593973986106</v>
      </c>
      <c r="W392">
        <v>137.26293491828255</v>
      </c>
      <c r="X392">
        <v>148.19832177209901</v>
      </c>
      <c r="Y392">
        <v>141.89199010189623</v>
      </c>
      <c r="Z392">
        <v>140.17955482387333</v>
      </c>
      <c r="AA392">
        <v>109.4114422861021</v>
      </c>
      <c r="AB392">
        <v>162.6359635386616</v>
      </c>
      <c r="AC392">
        <v>137.62725575844524</v>
      </c>
      <c r="AD392">
        <v>153.92718342383159</v>
      </c>
      <c r="AE392">
        <v>146.17133547773119</v>
      </c>
      <c r="AF392">
        <v>143.68843085804838</v>
      </c>
      <c r="AG392">
        <v>141.46842932433356</v>
      </c>
      <c r="AH392">
        <v>121.50479324674234</v>
      </c>
      <c r="AI392">
        <v>127.79944245750085</v>
      </c>
      <c r="AJ392">
        <v>136.88164745445829</v>
      </c>
      <c r="AK392">
        <v>149.15061729453737</v>
      </c>
      <c r="AL392">
        <v>145.4236580732977</v>
      </c>
      <c r="AM392">
        <v>115.01526660623495</v>
      </c>
      <c r="AN392">
        <v>132.33051777689252</v>
      </c>
      <c r="AO392">
        <v>129.42499143292662</v>
      </c>
      <c r="AP392">
        <v>119.67217506509041</v>
      </c>
      <c r="AQ392">
        <v>155.87111920950701</v>
      </c>
      <c r="AR392">
        <v>127.15009507274954</v>
      </c>
      <c r="AS392">
        <v>120.34978954517283</v>
      </c>
      <c r="AT392">
        <v>121.96279658866115</v>
      </c>
      <c r="AU392">
        <v>152.16943484602962</v>
      </c>
      <c r="AV392">
        <v>139.55174199992325</v>
      </c>
      <c r="AW392">
        <v>140.26093413605122</v>
      </c>
      <c r="AX392">
        <v>128.81638941081474</v>
      </c>
      <c r="AY392">
        <v>151.28121777280467</v>
      </c>
      <c r="AZ392">
        <v>122.72237927874085</v>
      </c>
      <c r="BA392">
        <v>109.5004454376176</v>
      </c>
      <c r="BB392">
        <v>116.93812939967029</v>
      </c>
      <c r="BC392">
        <v>129.33433300105389</v>
      </c>
      <c r="BD392">
        <v>160.38478225283325</v>
      </c>
      <c r="BE392">
        <v>129.34676351989037</v>
      </c>
      <c r="BF392">
        <v>115.926880430663</v>
      </c>
      <c r="BG392">
        <v>140.30495822709054</v>
      </c>
      <c r="BH392">
        <v>128.91908045759192</v>
      </c>
      <c r="BI392">
        <v>135.52629116503522</v>
      </c>
    </row>
    <row r="393" spans="1:61" x14ac:dyDescent="0.6">
      <c r="A393" s="40" t="s">
        <v>473</v>
      </c>
      <c r="B393">
        <v>138.64721086548525</v>
      </c>
      <c r="C393">
        <v>154.8706295628217</v>
      </c>
      <c r="D393">
        <v>116.94707428006222</v>
      </c>
      <c r="E393">
        <v>116.93513716210146</v>
      </c>
      <c r="F393">
        <v>129.19083292700816</v>
      </c>
      <c r="G393">
        <v>119.18243490555324</v>
      </c>
      <c r="H393">
        <v>138.67417283591931</v>
      </c>
      <c r="I393">
        <v>131.23510416818317</v>
      </c>
      <c r="J393">
        <v>144.75540229369653</v>
      </c>
      <c r="K393">
        <v>134.74932803120464</v>
      </c>
      <c r="L393">
        <v>105.51936884922907</v>
      </c>
      <c r="M393">
        <v>145.92848674993729</v>
      </c>
      <c r="N393">
        <v>138.71409055838012</v>
      </c>
      <c r="O393">
        <v>140.52230927092023</v>
      </c>
      <c r="P393">
        <v>123.10264810849912</v>
      </c>
      <c r="Q393">
        <v>131.95629708690103</v>
      </c>
      <c r="R393">
        <v>138.86201532414998</v>
      </c>
      <c r="S393">
        <v>148.30333657783922</v>
      </c>
      <c r="T393">
        <v>139.00906470126938</v>
      </c>
      <c r="U393">
        <v>137.73235014497186</v>
      </c>
      <c r="V393">
        <v>126.87939306971384</v>
      </c>
      <c r="W393">
        <v>139.91854576062178</v>
      </c>
      <c r="X393">
        <v>142.46312548976857</v>
      </c>
      <c r="Y393">
        <v>152.28746906842571</v>
      </c>
      <c r="Z393">
        <v>125.6565547058126</v>
      </c>
      <c r="AA393">
        <v>111.11969161476009</v>
      </c>
      <c r="AB393">
        <v>117.31645645824028</v>
      </c>
      <c r="AC393">
        <v>139.44075863520266</v>
      </c>
      <c r="AD393">
        <v>122.46966253343271</v>
      </c>
      <c r="AE393">
        <v>157.49606337095611</v>
      </c>
      <c r="AF393">
        <v>138.23483914649114</v>
      </c>
      <c r="AG393">
        <v>153.1775005835807</v>
      </c>
      <c r="AH393">
        <v>154.9971311808913</v>
      </c>
      <c r="AI393">
        <v>140.27524276144686</v>
      </c>
      <c r="AJ393">
        <v>175.25378371402621</v>
      </c>
      <c r="AK393">
        <v>137.48471065383637</v>
      </c>
      <c r="AL393">
        <v>147.08864728646586</v>
      </c>
      <c r="AM393">
        <v>121.42947799048852</v>
      </c>
      <c r="AN393">
        <v>140.2246293812932</v>
      </c>
      <c r="AO393">
        <v>127.52383827802259</v>
      </c>
      <c r="AP393">
        <v>137.19331764633534</v>
      </c>
      <c r="AQ393">
        <v>139.16609350900399</v>
      </c>
      <c r="AR393">
        <v>152.65229922562139</v>
      </c>
      <c r="AS393">
        <v>124.07038230350008</v>
      </c>
      <c r="AT393">
        <v>118.88231984386221</v>
      </c>
      <c r="AU393">
        <v>143.36843651591334</v>
      </c>
      <c r="AV393">
        <v>147.69955715138349</v>
      </c>
      <c r="AW393">
        <v>157.11585820582695</v>
      </c>
      <c r="AX393">
        <v>146.31518570723711</v>
      </c>
      <c r="AY393">
        <v>120.26037257356802</v>
      </c>
      <c r="AZ393">
        <v>120.62249698402593</v>
      </c>
      <c r="BA393">
        <v>133.78197582397843</v>
      </c>
      <c r="BB393">
        <v>126.19401150487829</v>
      </c>
      <c r="BC393">
        <v>137.17832462617662</v>
      </c>
      <c r="BD393">
        <v>147.13174824038288</v>
      </c>
      <c r="BE393">
        <v>130.9117833491764</v>
      </c>
      <c r="BF393">
        <v>105.31487806048244</v>
      </c>
      <c r="BG393">
        <v>116.26646756241098</v>
      </c>
      <c r="BH393">
        <v>133.33933157383581</v>
      </c>
      <c r="BI393">
        <v>111.94835042743944</v>
      </c>
    </row>
    <row r="394" spans="1:61" x14ac:dyDescent="0.6">
      <c r="A394" s="40" t="s">
        <v>474</v>
      </c>
      <c r="B394">
        <v>132.78554479739978</v>
      </c>
      <c r="C394">
        <v>142.61833985557314</v>
      </c>
      <c r="D394">
        <v>118.85258846206125</v>
      </c>
      <c r="E394">
        <v>155.58033101598267</v>
      </c>
      <c r="F394">
        <v>148.30187229136936</v>
      </c>
      <c r="G394">
        <v>138.6817330106278</v>
      </c>
      <c r="H394">
        <v>137.85678266259492</v>
      </c>
      <c r="I394">
        <v>160.55947799514979</v>
      </c>
      <c r="J394">
        <v>147.22100605041487</v>
      </c>
      <c r="K394">
        <v>167.02462108270265</v>
      </c>
      <c r="L394">
        <v>164.43347067735158</v>
      </c>
      <c r="M394">
        <v>146.03111413208535</v>
      </c>
      <c r="N394">
        <v>146.15144028112991</v>
      </c>
      <c r="O394">
        <v>148.33157184085576</v>
      </c>
      <c r="P394">
        <v>120.34106749098282</v>
      </c>
      <c r="Q394">
        <v>130.59234607254621</v>
      </c>
      <c r="R394">
        <v>153.08181264600717</v>
      </c>
      <c r="S394">
        <v>110.90985299716704</v>
      </c>
      <c r="T394">
        <v>143.0411525737436</v>
      </c>
      <c r="U394">
        <v>131.20826952700736</v>
      </c>
      <c r="V394">
        <v>133.23948951921193</v>
      </c>
      <c r="W394">
        <v>117.0599198351847</v>
      </c>
      <c r="X394">
        <v>148.57400674856035</v>
      </c>
      <c r="Y394">
        <v>155.9779166248627</v>
      </c>
      <c r="Z394">
        <v>137.65192580223083</v>
      </c>
      <c r="AA394">
        <v>105.94719515694305</v>
      </c>
      <c r="AB394">
        <v>138.60407807925367</v>
      </c>
      <c r="AC394">
        <v>138.03819502328406</v>
      </c>
      <c r="AD394">
        <v>135.02555294081685</v>
      </c>
      <c r="AE394">
        <v>147.59942860592855</v>
      </c>
      <c r="AF394">
        <v>111.91639078361914</v>
      </c>
      <c r="AG394">
        <v>138.61701791512314</v>
      </c>
      <c r="AH394">
        <v>135.58551518627792</v>
      </c>
      <c r="AI394">
        <v>158.01015525113326</v>
      </c>
      <c r="AJ394">
        <v>146.28714143810794</v>
      </c>
      <c r="AK394">
        <v>135.96180497671594</v>
      </c>
      <c r="AL394">
        <v>144.90444119047606</v>
      </c>
      <c r="AM394">
        <v>137.7087464837241</v>
      </c>
      <c r="AN394">
        <v>142.14095063408604</v>
      </c>
      <c r="AO394">
        <v>144.02045781508787</v>
      </c>
      <c r="AP394">
        <v>142.72645831198315</v>
      </c>
      <c r="AQ394">
        <v>149.79894604522269</v>
      </c>
      <c r="AR394">
        <v>135.36141569176107</v>
      </c>
      <c r="AS394">
        <v>148.86899680760689</v>
      </c>
      <c r="AT394">
        <v>144.79164338382543</v>
      </c>
      <c r="AU394">
        <v>137.4289881871955</v>
      </c>
      <c r="AV394">
        <v>151.2129056257545</v>
      </c>
      <c r="AW394">
        <v>123.45923369622324</v>
      </c>
      <c r="AX394">
        <v>122.77633505192352</v>
      </c>
      <c r="AY394">
        <v>118.2161968293367</v>
      </c>
      <c r="AZ394">
        <v>149.24296283908188</v>
      </c>
      <c r="BA394">
        <v>155.95378773042466</v>
      </c>
      <c r="BB394">
        <v>149.83803612750489</v>
      </c>
      <c r="BC394">
        <v>159.35239662695676</v>
      </c>
      <c r="BD394">
        <v>107.95594153506681</v>
      </c>
      <c r="BE394">
        <v>162.80970431154128</v>
      </c>
      <c r="BF394">
        <v>139.46794343183865</v>
      </c>
      <c r="BG394">
        <v>112.1785617263522</v>
      </c>
      <c r="BH394">
        <v>135.23518464836525</v>
      </c>
      <c r="BI394">
        <v>130.98939053207869</v>
      </c>
    </row>
    <row r="395" spans="1:61" x14ac:dyDescent="0.6">
      <c r="A395" s="40" t="s">
        <v>475</v>
      </c>
      <c r="B395">
        <v>120.59699930006173</v>
      </c>
      <c r="C395">
        <v>138.91388608072884</v>
      </c>
      <c r="D395">
        <v>112.21968907676637</v>
      </c>
      <c r="E395">
        <v>126.59920503693866</v>
      </c>
      <c r="F395">
        <v>127.00000570958946</v>
      </c>
      <c r="G395">
        <v>135.21466872163001</v>
      </c>
      <c r="H395">
        <v>143.00238081460702</v>
      </c>
      <c r="I395">
        <v>128.10430053406162</v>
      </c>
      <c r="J395">
        <v>150.13776920142118</v>
      </c>
      <c r="K395">
        <v>129.49804659484653</v>
      </c>
      <c r="L395">
        <v>127.30723529358511</v>
      </c>
      <c r="M395">
        <v>129.89074594344129</v>
      </c>
      <c r="N395">
        <v>160.97113348706625</v>
      </c>
      <c r="O395">
        <v>131.098432125611</v>
      </c>
      <c r="P395">
        <v>124.54210537299514</v>
      </c>
      <c r="Q395">
        <v>125.294334798411</v>
      </c>
      <c r="R395">
        <v>131.69140448127291</v>
      </c>
      <c r="S395">
        <v>122.17088442895329</v>
      </c>
      <c r="T395">
        <v>113.1850995128043</v>
      </c>
      <c r="U395">
        <v>165.773101803381</v>
      </c>
      <c r="V395">
        <v>132.363336893206</v>
      </c>
      <c r="W395">
        <v>149.06963588629151</v>
      </c>
      <c r="X395">
        <v>140.22133473673603</v>
      </c>
      <c r="Y395">
        <v>145.63383093019365</v>
      </c>
      <c r="Z395">
        <v>103.66825609281659</v>
      </c>
      <c r="AA395">
        <v>108.47035173838958</v>
      </c>
      <c r="AB395">
        <v>121.54225988098187</v>
      </c>
      <c r="AC395">
        <v>148.39409050665563</v>
      </c>
      <c r="AD395">
        <v>163.37523721205071</v>
      </c>
      <c r="AE395">
        <v>112.76491296058521</v>
      </c>
      <c r="AF395">
        <v>131.28519231514656</v>
      </c>
      <c r="AG395">
        <v>133.6046698318678</v>
      </c>
      <c r="AH395">
        <v>130.20816186809679</v>
      </c>
      <c r="AI395">
        <v>150.96413608745206</v>
      </c>
      <c r="AJ395">
        <v>131.51952589879511</v>
      </c>
      <c r="AK395">
        <v>136.95019834386767</v>
      </c>
      <c r="AL395">
        <v>145.373665423278</v>
      </c>
      <c r="AM395">
        <v>134.31093339505605</v>
      </c>
      <c r="AN395">
        <v>135.10123426868813</v>
      </c>
      <c r="AO395">
        <v>147.06642833090154</v>
      </c>
      <c r="AP395">
        <v>158.47745362890419</v>
      </c>
      <c r="AQ395">
        <v>144.06056653143605</v>
      </c>
      <c r="AR395">
        <v>120.88291714945808</v>
      </c>
      <c r="AS395">
        <v>142.54063717572717</v>
      </c>
      <c r="AT395">
        <v>131.02577486762311</v>
      </c>
      <c r="AU395">
        <v>147.01380951493047</v>
      </c>
      <c r="AV395">
        <v>146.08392394194379</v>
      </c>
      <c r="AW395">
        <v>136.65135657475912</v>
      </c>
      <c r="AX395">
        <v>128.28571289475076</v>
      </c>
      <c r="AY395">
        <v>121.80742306128377</v>
      </c>
      <c r="AZ395">
        <v>141.06341087000328</v>
      </c>
      <c r="BA395">
        <v>130.35236225306289</v>
      </c>
      <c r="BB395">
        <v>119.7548117536935</v>
      </c>
      <c r="BC395">
        <v>142.93905042478582</v>
      </c>
      <c r="BD395">
        <v>149.08052253787173</v>
      </c>
      <c r="BE395">
        <v>143.06348294240888</v>
      </c>
      <c r="BF395">
        <v>140.46376964444062</v>
      </c>
      <c r="BG395">
        <v>141.95921995025128</v>
      </c>
      <c r="BH395">
        <v>133.20840526404209</v>
      </c>
      <c r="BI395">
        <v>153.87615622358862</v>
      </c>
    </row>
    <row r="396" spans="1:61" x14ac:dyDescent="0.6">
      <c r="A396" s="40" t="s">
        <v>476</v>
      </c>
      <c r="B396">
        <v>135.99938302405644</v>
      </c>
      <c r="C396">
        <v>107.48864315729588</v>
      </c>
      <c r="D396">
        <v>136.66849827615079</v>
      </c>
      <c r="E396">
        <v>124.24978922837181</v>
      </c>
      <c r="F396">
        <v>160.20944986422546</v>
      </c>
      <c r="G396">
        <v>119.10514604579657</v>
      </c>
      <c r="H396">
        <v>149.63068043044768</v>
      </c>
      <c r="I396">
        <v>113.96231730515137</v>
      </c>
      <c r="J396">
        <v>118.11560671532061</v>
      </c>
      <c r="K396">
        <v>140.8449616113212</v>
      </c>
      <c r="L396">
        <v>117.6169216753915</v>
      </c>
      <c r="M396">
        <v>126.90581389080035</v>
      </c>
      <c r="N396">
        <v>137.54044903663453</v>
      </c>
      <c r="O396">
        <v>139.10866801353404</v>
      </c>
      <c r="P396">
        <v>168.58886102028191</v>
      </c>
      <c r="Q396">
        <v>153.1775005835807</v>
      </c>
      <c r="R396">
        <v>141.41660631622653</v>
      </c>
      <c r="S396">
        <v>151.93463969381992</v>
      </c>
      <c r="T396">
        <v>118.33926055743359</v>
      </c>
      <c r="U396">
        <v>178.83326382189989</v>
      </c>
      <c r="V396">
        <v>144.78039066062775</v>
      </c>
      <c r="W396">
        <v>164.78528141789138</v>
      </c>
      <c r="X396">
        <v>131.94486928597325</v>
      </c>
      <c r="Y396">
        <v>106.31263012811542</v>
      </c>
      <c r="Z396">
        <v>120.23627551144455</v>
      </c>
      <c r="AA396">
        <v>143.64644403514103</v>
      </c>
      <c r="AB396">
        <v>142.51749508304056</v>
      </c>
      <c r="AC396">
        <v>132.44358615821693</v>
      </c>
      <c r="AD396">
        <v>153.64588126004674</v>
      </c>
      <c r="AE396">
        <v>123.1987180338474</v>
      </c>
      <c r="AF396">
        <v>160.16303834959399</v>
      </c>
      <c r="AG396">
        <v>110.52939317352138</v>
      </c>
      <c r="AH396">
        <v>166.47188477264717</v>
      </c>
      <c r="AI396">
        <v>136.65457163852989</v>
      </c>
      <c r="AJ396">
        <v>139.57026840699837</v>
      </c>
      <c r="AK396">
        <v>153.94274942565244</v>
      </c>
      <c r="AL396">
        <v>141.18085619457997</v>
      </c>
      <c r="AM396">
        <v>150.43683379673166</v>
      </c>
      <c r="AN396">
        <v>125.35347923886729</v>
      </c>
      <c r="AO396">
        <v>152.0410232890863</v>
      </c>
      <c r="AP396">
        <v>142.42731413588626</v>
      </c>
      <c r="AQ396">
        <v>129.04023424681509</v>
      </c>
      <c r="AR396">
        <v>165.66767317755148</v>
      </c>
      <c r="AS396">
        <v>145.13664200904896</v>
      </c>
      <c r="AT396">
        <v>143.66562300466467</v>
      </c>
      <c r="AU396">
        <v>147.66229742718861</v>
      </c>
      <c r="AV396">
        <v>135.00823616169509</v>
      </c>
      <c r="AW396">
        <v>133.21949882566696</v>
      </c>
      <c r="AX396">
        <v>149.29800091095967</v>
      </c>
      <c r="AY396">
        <v>155.72863776952727</v>
      </c>
      <c r="AZ396">
        <v>141.07346988140489</v>
      </c>
      <c r="BA396">
        <v>150.90260422340361</v>
      </c>
      <c r="BB396">
        <v>140.42401108355261</v>
      </c>
      <c r="BC396">
        <v>123.64777649537427</v>
      </c>
      <c r="BD396">
        <v>169.69306034781039</v>
      </c>
      <c r="BE396">
        <v>124.53892214153893</v>
      </c>
      <c r="BF396">
        <v>129.27327862172388</v>
      </c>
      <c r="BG396">
        <v>133.75886556360638</v>
      </c>
      <c r="BH396">
        <v>145.95474840945099</v>
      </c>
      <c r="BI396">
        <v>128.79097130763694</v>
      </c>
    </row>
    <row r="397" spans="1:61" x14ac:dyDescent="0.6">
      <c r="A397" s="40" t="s">
        <v>477</v>
      </c>
      <c r="B397">
        <v>149.56488303624792</v>
      </c>
      <c r="C397">
        <v>168.46713424939662</v>
      </c>
      <c r="D397">
        <v>152.81543983775191</v>
      </c>
      <c r="E397">
        <v>129.00875208771322</v>
      </c>
      <c r="F397">
        <v>139.3766324375174</v>
      </c>
      <c r="G397">
        <v>137.54579686548095</v>
      </c>
      <c r="H397">
        <v>143.18606918578735</v>
      </c>
      <c r="I397">
        <v>137.85355168266688</v>
      </c>
      <c r="J397">
        <v>138.84904365596594</v>
      </c>
      <c r="K397">
        <v>139.17043861994171</v>
      </c>
      <c r="L397">
        <v>123.68148691649549</v>
      </c>
      <c r="M397">
        <v>124.28378614032408</v>
      </c>
      <c r="N397">
        <v>154.19498868624214</v>
      </c>
      <c r="O397">
        <v>128.31168806343339</v>
      </c>
      <c r="P397">
        <v>159.33329723821953</v>
      </c>
      <c r="Q397">
        <v>112.37210219888948</v>
      </c>
      <c r="R397">
        <v>126.17955963406712</v>
      </c>
      <c r="S397">
        <v>127.78881046443712</v>
      </c>
      <c r="T397">
        <v>102.67737980512902</v>
      </c>
      <c r="U397">
        <v>155.66595994215459</v>
      </c>
      <c r="V397">
        <v>111.92173861246556</v>
      </c>
      <c r="W397">
        <v>146.09318714548135</v>
      </c>
      <c r="X397">
        <v>118.7878733665566</v>
      </c>
      <c r="Y397">
        <v>155.52363766374765</v>
      </c>
      <c r="Z397">
        <v>136.74671027302975</v>
      </c>
      <c r="AA397">
        <v>128.17756260602619</v>
      </c>
      <c r="AB397">
        <v>120.90574091899907</v>
      </c>
      <c r="AC397">
        <v>126.78039457142586</v>
      </c>
      <c r="AD397">
        <v>143.97070390742738</v>
      </c>
      <c r="AE397">
        <v>156.81389686989132</v>
      </c>
      <c r="AF397">
        <v>116.79049112473149</v>
      </c>
      <c r="AG397">
        <v>140.5776179174718</v>
      </c>
      <c r="AH397">
        <v>98.277644615620375</v>
      </c>
      <c r="AI397">
        <v>138.48231947605382</v>
      </c>
      <c r="AJ397">
        <v>120.64369730552426</v>
      </c>
      <c r="AK397">
        <v>171.49833457125351</v>
      </c>
      <c r="AL397">
        <v>135.15635192135233</v>
      </c>
      <c r="AM397">
        <v>143.58058297631214</v>
      </c>
      <c r="AN397">
        <v>128.53265207496588</v>
      </c>
      <c r="AO397">
        <v>153.30976385058602</v>
      </c>
      <c r="AP397">
        <v>142.52675828657812</v>
      </c>
      <c r="AQ397">
        <v>151.57630332879489</v>
      </c>
      <c r="AR397">
        <v>129.2944789432222</v>
      </c>
      <c r="AS397">
        <v>139.03828676603734</v>
      </c>
      <c r="AT397">
        <v>134.95954863657244</v>
      </c>
      <c r="AU397">
        <v>155.02409315132536</v>
      </c>
      <c r="AV397">
        <v>124.86654032301158</v>
      </c>
      <c r="AW397">
        <v>148.77262447527028</v>
      </c>
      <c r="AX397">
        <v>139.17152091863682</v>
      </c>
      <c r="AY397">
        <v>158.5157797356369</v>
      </c>
      <c r="AZ397">
        <v>119.14385414030403</v>
      </c>
      <c r="BA397">
        <v>133.643250597117</v>
      </c>
      <c r="BB397">
        <v>140.63295839633793</v>
      </c>
      <c r="BC397">
        <v>144.63334128350834</v>
      </c>
      <c r="BD397">
        <v>145.56141241456498</v>
      </c>
      <c r="BE397">
        <v>153.16705958440434</v>
      </c>
      <c r="BF397">
        <v>141.43236331193475</v>
      </c>
      <c r="BG397">
        <v>150.60073838441167</v>
      </c>
      <c r="BH397">
        <v>129.15202933555702</v>
      </c>
      <c r="BI397">
        <v>150.42158611805644</v>
      </c>
    </row>
    <row r="398" spans="1:61" x14ac:dyDescent="0.6">
      <c r="A398" s="40" t="s">
        <v>478</v>
      </c>
      <c r="B398">
        <v>138.03066668089014</v>
      </c>
      <c r="C398">
        <v>150.47936176898656</v>
      </c>
      <c r="D398">
        <v>117.18027781654382</v>
      </c>
      <c r="E398">
        <v>130.98939053207869</v>
      </c>
      <c r="F398">
        <v>144.72420662542572</v>
      </c>
      <c r="G398">
        <v>128.99361582213896</v>
      </c>
      <c r="H398">
        <v>139.76329956250265</v>
      </c>
      <c r="I398">
        <v>147.84932819139794</v>
      </c>
      <c r="J398">
        <v>86.443154036998749</v>
      </c>
      <c r="K398">
        <v>119.4064389031264</v>
      </c>
      <c r="L398">
        <v>128.56863850657828</v>
      </c>
      <c r="M398">
        <v>137.47506546252407</v>
      </c>
      <c r="N398">
        <v>136.05843196756905</v>
      </c>
      <c r="O398">
        <v>129.28823980956804</v>
      </c>
      <c r="P398">
        <v>112.5660246592015</v>
      </c>
      <c r="Q398">
        <v>149.09917627420509</v>
      </c>
      <c r="R398">
        <v>118.84513970045373</v>
      </c>
      <c r="S398">
        <v>115.43526216456667</v>
      </c>
      <c r="T398">
        <v>131.46514038936584</v>
      </c>
      <c r="U398">
        <v>132.97790747429826</v>
      </c>
      <c r="V398">
        <v>148.80927938548848</v>
      </c>
      <c r="W398">
        <v>148.69805727840867</v>
      </c>
      <c r="X398">
        <v>114.46564986300655</v>
      </c>
      <c r="Y398">
        <v>122.3683402761817</v>
      </c>
      <c r="Z398">
        <v>161.95144144631922</v>
      </c>
      <c r="AA398">
        <v>143.90773958922364</v>
      </c>
      <c r="AB398">
        <v>119.90929397626314</v>
      </c>
      <c r="AC398">
        <v>125.33835888945032</v>
      </c>
      <c r="AD398">
        <v>152.9049523063004</v>
      </c>
      <c r="AE398">
        <v>136.54207623886759</v>
      </c>
      <c r="AF398">
        <v>155.54162292147521</v>
      </c>
      <c r="AG398">
        <v>159.02891664637718</v>
      </c>
      <c r="AH398">
        <v>123.95511749247089</v>
      </c>
      <c r="AI398">
        <v>128.9367951406457</v>
      </c>
      <c r="AJ398">
        <v>139.65635890173144</v>
      </c>
      <c r="AK398">
        <v>127.75153482408496</v>
      </c>
      <c r="AL398">
        <v>151.82723746448755</v>
      </c>
      <c r="AM398">
        <v>144.41925305192126</v>
      </c>
      <c r="AN398">
        <v>109.02015947550535</v>
      </c>
      <c r="AO398">
        <v>138.85229055205127</v>
      </c>
      <c r="AP398">
        <v>146.82385017778142</v>
      </c>
      <c r="AQ398">
        <v>134.74606521896203</v>
      </c>
      <c r="AR398">
        <v>164.26743332459591</v>
      </c>
      <c r="AS398">
        <v>147.7124651549384</v>
      </c>
      <c r="AT398">
        <v>126.23147813911783</v>
      </c>
      <c r="AU398">
        <v>137.11513748177094</v>
      </c>
      <c r="AV398">
        <v>148.8889556688373</v>
      </c>
      <c r="AW398">
        <v>110.20903275976889</v>
      </c>
      <c r="AX398">
        <v>148.97362962557236</v>
      </c>
      <c r="AY398">
        <v>122.91203620890155</v>
      </c>
      <c r="AZ398">
        <v>134.59729689685628</v>
      </c>
      <c r="BA398">
        <v>162.92181772342883</v>
      </c>
      <c r="BB398">
        <v>143.73527210892644</v>
      </c>
      <c r="BC398">
        <v>151.03120677423431</v>
      </c>
      <c r="BD398">
        <v>119.03463746904163</v>
      </c>
      <c r="BE398">
        <v>143.66922005621018</v>
      </c>
      <c r="BF398">
        <v>145.53819074109197</v>
      </c>
      <c r="BG398">
        <v>119.30215624062112</v>
      </c>
      <c r="BH398">
        <v>127.35210294096032</v>
      </c>
      <c r="BI398">
        <v>120.83917954924982</v>
      </c>
    </row>
    <row r="399" spans="1:61" x14ac:dyDescent="0.6">
      <c r="A399" s="40" t="s">
        <v>479</v>
      </c>
      <c r="B399">
        <v>147.50835635396652</v>
      </c>
      <c r="C399">
        <v>152.12903963885037</v>
      </c>
      <c r="D399">
        <v>130.47676293837139</v>
      </c>
      <c r="E399">
        <v>149.15373686136445</v>
      </c>
      <c r="F399">
        <v>122.82112311851233</v>
      </c>
      <c r="G399">
        <v>159.39466994069517</v>
      </c>
      <c r="H399">
        <v>148.56347025244031</v>
      </c>
      <c r="I399">
        <v>156.71814526768867</v>
      </c>
      <c r="J399">
        <v>107.16471752431244</v>
      </c>
      <c r="K399">
        <v>130.35355596485897</v>
      </c>
      <c r="L399">
        <v>122.05590610875515</v>
      </c>
      <c r="M399">
        <v>136.83666839398211</v>
      </c>
      <c r="N399">
        <v>133.90171307520359</v>
      </c>
      <c r="O399">
        <v>151.90815520810429</v>
      </c>
      <c r="P399">
        <v>117.52995579200797</v>
      </c>
      <c r="Q399">
        <v>148.74822500615846</v>
      </c>
      <c r="R399">
        <v>146.98477844404988</v>
      </c>
      <c r="S399">
        <v>121.9932919460116</v>
      </c>
      <c r="T399">
        <v>152.45971372252097</v>
      </c>
      <c r="U399">
        <v>140.71833266399335</v>
      </c>
      <c r="V399">
        <v>142.96719019085867</v>
      </c>
      <c r="W399">
        <v>120.95746843016241</v>
      </c>
      <c r="X399">
        <v>153.71120116952807</v>
      </c>
      <c r="Y399">
        <v>136.69528516885475</v>
      </c>
      <c r="Z399">
        <v>141.23686515205191</v>
      </c>
      <c r="AA399">
        <v>119.44412836356787</v>
      </c>
      <c r="AB399">
        <v>132.71826720057288</v>
      </c>
      <c r="AC399">
        <v>150.80300091113895</v>
      </c>
      <c r="AD399">
        <v>143.13415068073664</v>
      </c>
      <c r="AE399">
        <v>154.60065970302094</v>
      </c>
      <c r="AF399">
        <v>138.50493633555016</v>
      </c>
      <c r="AG399">
        <v>142.77540049562231</v>
      </c>
      <c r="AH399">
        <v>137.78490529631381</v>
      </c>
      <c r="AI399">
        <v>141.38286406279076</v>
      </c>
      <c r="AJ399">
        <v>147.34161869029049</v>
      </c>
      <c r="AK399">
        <v>159.93053512403276</v>
      </c>
      <c r="AL399">
        <v>122.53374098264612</v>
      </c>
      <c r="AM399">
        <v>109.52260072855279</v>
      </c>
      <c r="AN399">
        <v>132.59014213446062</v>
      </c>
      <c r="AO399">
        <v>143.20141236140626</v>
      </c>
      <c r="AP399">
        <v>134.39379290986108</v>
      </c>
      <c r="AQ399">
        <v>143.64284698359552</v>
      </c>
      <c r="AR399">
        <v>138.13810074253706</v>
      </c>
      <c r="AS399">
        <v>117.03630025777966</v>
      </c>
      <c r="AT399">
        <v>149.17560566146858</v>
      </c>
      <c r="AU399">
        <v>117.14230186527129</v>
      </c>
      <c r="AV399">
        <v>144.77914920035983</v>
      </c>
      <c r="AW399">
        <v>136.54635768517619</v>
      </c>
      <c r="AX399">
        <v>141.22341599914944</v>
      </c>
      <c r="AY399">
        <v>154.28641109366436</v>
      </c>
      <c r="AZ399">
        <v>134.36762674729107</v>
      </c>
      <c r="BA399">
        <v>125.22737552472972</v>
      </c>
      <c r="BB399">
        <v>158.90063241869211</v>
      </c>
      <c r="BC399">
        <v>134.8165578795597</v>
      </c>
      <c r="BD399">
        <v>138.46939555634162</v>
      </c>
      <c r="BE399">
        <v>143.81475739838788</v>
      </c>
      <c r="BF399">
        <v>142.91679963690694</v>
      </c>
      <c r="BG399">
        <v>142.5870009418868</v>
      </c>
      <c r="BH399">
        <v>158.92246938648168</v>
      </c>
      <c r="BI399">
        <v>145.20775539978058</v>
      </c>
    </row>
    <row r="400" spans="1:61" x14ac:dyDescent="0.6">
      <c r="A400" s="40" t="s">
        <v>480</v>
      </c>
      <c r="B400">
        <v>144.65447794037755</v>
      </c>
      <c r="C400">
        <v>138.56527448780253</v>
      </c>
      <c r="D400">
        <v>149.81683580600657</v>
      </c>
      <c r="E400">
        <v>140.90838749808609</v>
      </c>
      <c r="F400">
        <v>163.00560037535615</v>
      </c>
      <c r="G400">
        <v>136.15072976364172</v>
      </c>
      <c r="H400">
        <v>133.59583636457683</v>
      </c>
      <c r="I400">
        <v>123.74868493253598</v>
      </c>
      <c r="J400">
        <v>182.08066922426224</v>
      </c>
      <c r="K400">
        <v>127.86976004036842</v>
      </c>
      <c r="L400">
        <v>132.01568026971654</v>
      </c>
      <c r="M400">
        <v>141.52141421192209</v>
      </c>
      <c r="N400">
        <v>163.96680894587189</v>
      </c>
      <c r="O400">
        <v>132.72275555692613</v>
      </c>
      <c r="P400">
        <v>144.00466898706509</v>
      </c>
      <c r="Q400">
        <v>113.51959347422235</v>
      </c>
      <c r="R400">
        <v>159.59317625430413</v>
      </c>
      <c r="S400">
        <v>131.3781904221396</v>
      </c>
      <c r="T400">
        <v>132.71826720057288</v>
      </c>
      <c r="U400">
        <v>138.12197767521138</v>
      </c>
      <c r="V400">
        <v>162.95759724499658</v>
      </c>
      <c r="W400">
        <v>135.88338606979232</v>
      </c>
      <c r="X400">
        <v>139.98642817142536</v>
      </c>
      <c r="Y400">
        <v>146.83892277872656</v>
      </c>
      <c r="Z400">
        <v>113.73961843247525</v>
      </c>
      <c r="AA400">
        <v>118.62438259896589</v>
      </c>
      <c r="AB400">
        <v>142.49202923139092</v>
      </c>
      <c r="AC400">
        <v>115.83335709047969</v>
      </c>
      <c r="AD400">
        <v>138.2735472409986</v>
      </c>
      <c r="AE400">
        <v>140.22902224070276</v>
      </c>
      <c r="AF400">
        <v>145.89439434104133</v>
      </c>
      <c r="AG400">
        <v>145.27143594506197</v>
      </c>
      <c r="AH400">
        <v>157.09784111578483</v>
      </c>
      <c r="AI400">
        <v>115.08115949737839</v>
      </c>
      <c r="AJ400">
        <v>129.65704900608398</v>
      </c>
      <c r="AK400">
        <v>138.94415861187736</v>
      </c>
      <c r="AL400">
        <v>141.18980107497191</v>
      </c>
      <c r="AM400">
        <v>122.52460510836681</v>
      </c>
      <c r="AN400">
        <v>128.73749301917269</v>
      </c>
      <c r="AO400">
        <v>139.13467501453124</v>
      </c>
      <c r="AP400">
        <v>144.1726799433236</v>
      </c>
      <c r="AQ400">
        <v>155.6711486094282</v>
      </c>
      <c r="AR400">
        <v>125.14481841691304</v>
      </c>
      <c r="AS400">
        <v>143.89201442582998</v>
      </c>
      <c r="AT400">
        <v>125.32015080552083</v>
      </c>
      <c r="AU400">
        <v>109.48567524366081</v>
      </c>
      <c r="AV400">
        <v>110.0125637142919</v>
      </c>
      <c r="AW400">
        <v>134.71892817079788</v>
      </c>
      <c r="AX400">
        <v>168.50762495351955</v>
      </c>
      <c r="AY400">
        <v>134.49833023088286</v>
      </c>
      <c r="AZ400">
        <v>106.78018316440284</v>
      </c>
      <c r="BA400">
        <v>133.66308212908916</v>
      </c>
      <c r="BB400">
        <v>142.21206402481766</v>
      </c>
      <c r="BC400">
        <v>141.25033022111165</v>
      </c>
      <c r="BD400">
        <v>131.61998868355295</v>
      </c>
      <c r="BE400">
        <v>137.23186657926999</v>
      </c>
      <c r="BF400">
        <v>139.08375922738924</v>
      </c>
      <c r="BG400">
        <v>141.58690919913352</v>
      </c>
      <c r="BH400">
        <v>152.67633262311574</v>
      </c>
      <c r="BI400">
        <v>156.59189830813557</v>
      </c>
    </row>
    <row r="401" spans="1:61" x14ac:dyDescent="0.6">
      <c r="A401" s="40" t="s">
        <v>481</v>
      </c>
      <c r="B401">
        <v>140.90281684303773</v>
      </c>
      <c r="C401">
        <v>113.02428265963681</v>
      </c>
      <c r="D401">
        <v>141.56319412478479</v>
      </c>
      <c r="E401">
        <v>137.47828052629484</v>
      </c>
      <c r="F401">
        <v>138.97228246179293</v>
      </c>
      <c r="G401">
        <v>165.36921339621767</v>
      </c>
      <c r="H401">
        <v>140.97636540583335</v>
      </c>
      <c r="I401">
        <v>152.02956365584396</v>
      </c>
      <c r="J401">
        <v>141.73973614134593</v>
      </c>
      <c r="K401">
        <v>133.81824874642189</v>
      </c>
      <c r="L401">
        <v>131.67758925675298</v>
      </c>
      <c r="M401">
        <v>136.35558662400581</v>
      </c>
      <c r="N401">
        <v>133.11499333695974</v>
      </c>
      <c r="O401">
        <v>147.71533006324898</v>
      </c>
      <c r="P401">
        <v>146.22850631468464</v>
      </c>
      <c r="Q401">
        <v>138.41341843118425</v>
      </c>
      <c r="R401">
        <v>130.25269527616911</v>
      </c>
      <c r="S401">
        <v>128.09118562046206</v>
      </c>
      <c r="T401">
        <v>151.58734914194793</v>
      </c>
      <c r="U401">
        <v>138.9106551008008</v>
      </c>
      <c r="V401">
        <v>127.36295776022598</v>
      </c>
      <c r="W401">
        <v>141.98774170409888</v>
      </c>
      <c r="X401">
        <v>160.00871528859716</v>
      </c>
      <c r="Y401">
        <v>132.05217601836193</v>
      </c>
      <c r="Z401">
        <v>121.87863194895908</v>
      </c>
      <c r="AA401">
        <v>120.78067175508477</v>
      </c>
      <c r="AB401">
        <v>141.92730805490282</v>
      </c>
      <c r="AC401">
        <v>160.09179762960412</v>
      </c>
      <c r="AD401">
        <v>125.33530298725236</v>
      </c>
      <c r="AE401">
        <v>119.28073309292085</v>
      </c>
      <c r="AF401">
        <v>127.49689222374582</v>
      </c>
      <c r="AG401">
        <v>130.52209215430776</v>
      </c>
      <c r="AH401">
        <v>156.11301296786405</v>
      </c>
      <c r="AI401">
        <v>123.8122540647164</v>
      </c>
      <c r="AJ401">
        <v>132.65874077234184</v>
      </c>
      <c r="AK401">
        <v>113.46700649056584</v>
      </c>
      <c r="AL401">
        <v>173.4548759534955</v>
      </c>
      <c r="AM401">
        <v>132.56537659373134</v>
      </c>
      <c r="AN401">
        <v>148.33157184085576</v>
      </c>
      <c r="AO401">
        <v>142.90742502026842</v>
      </c>
      <c r="AP401">
        <v>150.45042619504966</v>
      </c>
      <c r="AQ401">
        <v>113.77781720994972</v>
      </c>
      <c r="AR401">
        <v>136.80668235366466</v>
      </c>
      <c r="AS401">
        <v>139.92838194582146</v>
      </c>
      <c r="AT401">
        <v>133.12390638503712</v>
      </c>
      <c r="AU401">
        <v>124.91171037737513</v>
      </c>
      <c r="AV401">
        <v>128.10035332705593</v>
      </c>
      <c r="AW401">
        <v>142.2132099881419</v>
      </c>
      <c r="AX401">
        <v>123.59706761827692</v>
      </c>
      <c r="AY401">
        <v>147.33178250509081</v>
      </c>
      <c r="AZ401">
        <v>132.85272689728299</v>
      </c>
      <c r="BA401">
        <v>175.12136128544807</v>
      </c>
      <c r="BB401">
        <v>124.77273049199721</v>
      </c>
      <c r="BC401">
        <v>149.36586740560597</v>
      </c>
      <c r="BD401">
        <v>156.81389686989132</v>
      </c>
      <c r="BE401">
        <v>134.69288933748612</v>
      </c>
      <c r="BF401">
        <v>140.53337100023055</v>
      </c>
      <c r="BG401">
        <v>148.29741576733068</v>
      </c>
      <c r="BH401">
        <v>128.2714201855124</v>
      </c>
      <c r="BI401">
        <v>153.3605363923125</v>
      </c>
    </row>
    <row r="402" spans="1:61" x14ac:dyDescent="0.6">
      <c r="A402" s="40" t="s">
        <v>482</v>
      </c>
      <c r="B402">
        <v>152.31277575850254</v>
      </c>
      <c r="C402">
        <v>120.05056578828953</v>
      </c>
      <c r="D402">
        <v>127.90152869030135</v>
      </c>
      <c r="E402">
        <v>121.0950476936996</v>
      </c>
      <c r="F402">
        <v>121.51466126425657</v>
      </c>
      <c r="G402">
        <v>123.80222688562935</v>
      </c>
      <c r="H402">
        <v>142.81506355956662</v>
      </c>
      <c r="I402">
        <v>138.92362676898483</v>
      </c>
      <c r="J402">
        <v>148.36429546022555</v>
      </c>
      <c r="K402">
        <v>151.67794390919153</v>
      </c>
      <c r="L402">
        <v>128.79097130763694</v>
      </c>
      <c r="M402">
        <v>154.56997335178312</v>
      </c>
      <c r="N402">
        <v>143.93677066010423</v>
      </c>
      <c r="O402">
        <v>154.28411916701589</v>
      </c>
      <c r="P402">
        <v>136.26228611002443</v>
      </c>
      <c r="Q402">
        <v>148.44037469202885</v>
      </c>
      <c r="R402">
        <v>123.05875134671805</v>
      </c>
      <c r="S402">
        <v>107.43911207583733</v>
      </c>
      <c r="T402">
        <v>134.13505985710071</v>
      </c>
      <c r="U402">
        <v>127.51575287012383</v>
      </c>
      <c r="V402">
        <v>128.79097130763694</v>
      </c>
      <c r="W402">
        <v>127.79145254654577</v>
      </c>
      <c r="X402">
        <v>146.39686742640333</v>
      </c>
      <c r="Y402">
        <v>141.90679212816758</v>
      </c>
      <c r="Z402">
        <v>135.30317847226979</v>
      </c>
      <c r="AA402">
        <v>130.22742041840684</v>
      </c>
      <c r="AB402">
        <v>116.86911694169976</v>
      </c>
      <c r="AC402">
        <v>134.8696541802492</v>
      </c>
      <c r="AD402">
        <v>150.18106114922557</v>
      </c>
      <c r="AE402">
        <v>135.62102413317189</v>
      </c>
      <c r="AF402">
        <v>162.19094778108411</v>
      </c>
      <c r="AG402">
        <v>132.01910224353196</v>
      </c>
      <c r="AH402">
        <v>139.90539901470765</v>
      </c>
      <c r="AI402">
        <v>148.05584033211926</v>
      </c>
      <c r="AJ402">
        <v>147.23357981466688</v>
      </c>
      <c r="AK402">
        <v>164.13310095714405</v>
      </c>
      <c r="AL402">
        <v>141.02656496589771</v>
      </c>
      <c r="AM402">
        <v>128.28052422747714</v>
      </c>
      <c r="AN402">
        <v>114.55516233155504</v>
      </c>
      <c r="AO402">
        <v>138.87498699233402</v>
      </c>
      <c r="AP402">
        <v>142.3869348448643</v>
      </c>
      <c r="AQ402">
        <v>138.54157532961108</v>
      </c>
      <c r="AR402">
        <v>157.01714619837003</v>
      </c>
      <c r="AS402">
        <v>127.99788510648068</v>
      </c>
      <c r="AT402">
        <v>131.158069966943</v>
      </c>
      <c r="AU402">
        <v>148.55742211267352</v>
      </c>
      <c r="AV402">
        <v>167.50095983780921</v>
      </c>
      <c r="AW402">
        <v>130.55427462432999</v>
      </c>
      <c r="AX402">
        <v>130.30797209040611</v>
      </c>
      <c r="AY402">
        <v>142.02084731124341</v>
      </c>
      <c r="AZ402">
        <v>129.20460040305625</v>
      </c>
      <c r="BA402">
        <v>132.66435917586205</v>
      </c>
      <c r="BB402">
        <v>149.49612523679389</v>
      </c>
      <c r="BC402">
        <v>135.54352836337057</v>
      </c>
      <c r="BD402">
        <v>165.47871655831113</v>
      </c>
      <c r="BE402">
        <v>141.66496203443967</v>
      </c>
      <c r="BF402">
        <v>149.32480371982092</v>
      </c>
      <c r="BG402">
        <v>113.61088855238631</v>
      </c>
      <c r="BH402">
        <v>161.86282028257847</v>
      </c>
      <c r="BI402">
        <v>164.13310095714405</v>
      </c>
    </row>
    <row r="403" spans="1:61" x14ac:dyDescent="0.6">
      <c r="A403" s="40" t="s">
        <v>483</v>
      </c>
      <c r="B403">
        <v>128.86970853770617</v>
      </c>
      <c r="C403">
        <v>102.97252902574837</v>
      </c>
      <c r="D403">
        <v>132.10003590330598</v>
      </c>
      <c r="E403">
        <v>146.36067408474628</v>
      </c>
      <c r="F403">
        <v>139.02854607778136</v>
      </c>
      <c r="G403">
        <v>147.65371861841413</v>
      </c>
      <c r="H403">
        <v>114.67816239502281</v>
      </c>
      <c r="I403">
        <v>128.67877831496298</v>
      </c>
      <c r="J403">
        <v>131.55651504831621</v>
      </c>
      <c r="K403">
        <v>144.73044575907988</v>
      </c>
      <c r="L403">
        <v>112.98239133367315</v>
      </c>
      <c r="M403">
        <v>150.82916707370896</v>
      </c>
      <c r="N403">
        <v>134.59295178591856</v>
      </c>
      <c r="O403">
        <v>120.13492142187897</v>
      </c>
      <c r="P403">
        <v>165.57255822164007</v>
      </c>
      <c r="Q403">
        <v>127.36295776022598</v>
      </c>
      <c r="R403">
        <v>139.26152678806102</v>
      </c>
      <c r="S403">
        <v>142.33622596776695</v>
      </c>
      <c r="T403">
        <v>140.53337100023055</v>
      </c>
      <c r="U403">
        <v>142.88401235290803</v>
      </c>
      <c r="V403">
        <v>141.88517798657995</v>
      </c>
      <c r="W403">
        <v>167.43220203835517</v>
      </c>
      <c r="X403">
        <v>131.71901901415549</v>
      </c>
      <c r="Y403">
        <v>150.98705535393674</v>
      </c>
      <c r="Z403">
        <v>140.58314082404831</v>
      </c>
      <c r="AA403">
        <v>122.50267264363356</v>
      </c>
      <c r="AB403">
        <v>105.16030034096912</v>
      </c>
      <c r="AC403">
        <v>133.95985479775118</v>
      </c>
      <c r="AD403">
        <v>125.59546849416802</v>
      </c>
      <c r="AE403">
        <v>134.9443964548409</v>
      </c>
      <c r="AF403">
        <v>138.38219093059888</v>
      </c>
      <c r="AG403">
        <v>134.00260559620801</v>
      </c>
      <c r="AH403">
        <v>117.0422210682882</v>
      </c>
      <c r="AI403">
        <v>130.99644138975418</v>
      </c>
      <c r="AJ403">
        <v>98.921930662356317</v>
      </c>
      <c r="AK403">
        <v>143.24397216597572</v>
      </c>
      <c r="AL403">
        <v>122.05778421531431</v>
      </c>
      <c r="AM403">
        <v>128.68644990277244</v>
      </c>
      <c r="AN403">
        <v>149.04327872983413</v>
      </c>
      <c r="AO403">
        <v>126.83205841796007</v>
      </c>
      <c r="AP403">
        <v>173.5190498996526</v>
      </c>
      <c r="AQ403">
        <v>148.19095259127789</v>
      </c>
      <c r="AR403">
        <v>107.61597241554409</v>
      </c>
      <c r="AS403">
        <v>136.55600287648849</v>
      </c>
      <c r="AT403">
        <v>122.80145074811298</v>
      </c>
      <c r="AU403">
        <v>146.90484750218457</v>
      </c>
      <c r="AV403">
        <v>119.55872469599126</v>
      </c>
      <c r="AW403">
        <v>120.5884682397591</v>
      </c>
      <c r="AX403">
        <v>149.35478976013837</v>
      </c>
      <c r="AY403">
        <v>132.34070411755238</v>
      </c>
      <c r="AZ403">
        <v>149.52006313734455</v>
      </c>
      <c r="BA403">
        <v>140.06207766698208</v>
      </c>
      <c r="BB403">
        <v>114.23174601560459</v>
      </c>
      <c r="BC403">
        <v>137.24151177058229</v>
      </c>
      <c r="BD403">
        <v>136.94163545125048</v>
      </c>
      <c r="BE403">
        <v>126.48311258573085</v>
      </c>
      <c r="BF403">
        <v>120.73028120113304</v>
      </c>
      <c r="BG403">
        <v>121.3776549823815</v>
      </c>
      <c r="BH403">
        <v>143.95736616762588</v>
      </c>
      <c r="BI403">
        <v>144.5700427260017</v>
      </c>
    </row>
    <row r="404" spans="1:61" x14ac:dyDescent="0.6">
      <c r="A404" s="40" t="s">
        <v>484</v>
      </c>
      <c r="B404">
        <v>145.94949607754825</v>
      </c>
      <c r="C404">
        <v>135.5650629241718</v>
      </c>
      <c r="D404">
        <v>123.66633473476395</v>
      </c>
      <c r="E404">
        <v>157.01418579311576</v>
      </c>
      <c r="F404">
        <v>168.32172423647717</v>
      </c>
      <c r="G404">
        <v>132.54059513684479</v>
      </c>
      <c r="H404">
        <v>130.8363725959789</v>
      </c>
      <c r="I404">
        <v>113.4801214041654</v>
      </c>
      <c r="J404">
        <v>151.40246705897152</v>
      </c>
      <c r="K404">
        <v>99.975707603618503</v>
      </c>
      <c r="L404">
        <v>119.59590483939974</v>
      </c>
      <c r="M404">
        <v>150.16772340942407</v>
      </c>
      <c r="N404">
        <v>152.39092409075238</v>
      </c>
      <c r="O404">
        <v>149.78592662856681</v>
      </c>
      <c r="P404">
        <v>128.67110672715353</v>
      </c>
      <c r="Q404">
        <v>152.05627096776152</v>
      </c>
      <c r="R404">
        <v>172.46934749465436</v>
      </c>
      <c r="S404">
        <v>125.71741809125524</v>
      </c>
      <c r="T404">
        <v>132.41196075369953</v>
      </c>
      <c r="U404">
        <v>158.20032149832696</v>
      </c>
      <c r="V404">
        <v>124.147289175482</v>
      </c>
      <c r="W404">
        <v>155.72863776952727</v>
      </c>
      <c r="X404">
        <v>110.30860423971899</v>
      </c>
      <c r="Y404">
        <v>122.34615315293195</v>
      </c>
      <c r="Z404">
        <v>142.43309170097928</v>
      </c>
      <c r="AA404">
        <v>124.75859694433166</v>
      </c>
      <c r="AB404">
        <v>107.66410287516192</v>
      </c>
      <c r="AC404">
        <v>155.28476797527401</v>
      </c>
      <c r="AD404">
        <v>137.62297431213665</v>
      </c>
      <c r="AE404">
        <v>127.01659034547629</v>
      </c>
      <c r="AF404">
        <v>147.15680027194321</v>
      </c>
      <c r="AG404">
        <v>137.16118292478495</v>
      </c>
      <c r="AH404">
        <v>142.61948581889737</v>
      </c>
      <c r="AI404">
        <v>140.31046521750977</v>
      </c>
      <c r="AJ404">
        <v>141.47067350251018</v>
      </c>
      <c r="AK404">
        <v>134.86532498546876</v>
      </c>
      <c r="AL404">
        <v>134.87508158988203</v>
      </c>
      <c r="AM404">
        <v>118.7878733665566</v>
      </c>
      <c r="AN404">
        <v>144.13362169335596</v>
      </c>
      <c r="AO404">
        <v>115.873529471457</v>
      </c>
      <c r="AP404">
        <v>131.21060920212767</v>
      </c>
      <c r="AQ404">
        <v>125.76771314826328</v>
      </c>
      <c r="AR404">
        <v>135.48860170459375</v>
      </c>
      <c r="AS404">
        <v>149.56166797247715</v>
      </c>
      <c r="AT404">
        <v>156.86062670766842</v>
      </c>
      <c r="AU404">
        <v>122.66282101819525</v>
      </c>
      <c r="AV404">
        <v>108.4189107180573</v>
      </c>
      <c r="AW404">
        <v>140.28843725583283</v>
      </c>
      <c r="AX404">
        <v>128.81258544922457</v>
      </c>
      <c r="AY404">
        <v>145.26760015115724</v>
      </c>
      <c r="AZ404">
        <v>127.44963715277845</v>
      </c>
      <c r="BA404">
        <v>137.70982878241921</v>
      </c>
      <c r="BB404">
        <v>134.33382082922617</v>
      </c>
      <c r="BC404">
        <v>127.54268300824333</v>
      </c>
      <c r="BD404">
        <v>138.62672677106457</v>
      </c>
      <c r="BE404">
        <v>143.59973011352122</v>
      </c>
      <c r="BF404">
        <v>143.46835815132363</v>
      </c>
      <c r="BG404">
        <v>138.90740820471547</v>
      </c>
      <c r="BH404">
        <v>140.97302301280433</v>
      </c>
      <c r="BI404">
        <v>109.93667547637597</v>
      </c>
    </row>
    <row r="405" spans="1:61" x14ac:dyDescent="0.6">
      <c r="A405" s="40" t="s">
        <v>485</v>
      </c>
      <c r="B405">
        <v>139.88133378489874</v>
      </c>
      <c r="C405">
        <v>130.9070880827785</v>
      </c>
      <c r="D405">
        <v>154.51834133756347</v>
      </c>
      <c r="E405">
        <v>118.34448105702177</v>
      </c>
      <c r="F405">
        <v>132.27387217312935</v>
      </c>
      <c r="G405">
        <v>152.71045686432626</v>
      </c>
      <c r="H405">
        <v>117.30782990099397</v>
      </c>
      <c r="I405">
        <v>143.73046542942757</v>
      </c>
      <c r="J405">
        <v>137.64119831222342</v>
      </c>
      <c r="K405">
        <v>136.86558805176173</v>
      </c>
      <c r="L405">
        <v>131.83498413610505</v>
      </c>
      <c r="M405">
        <v>125.48918039584532</v>
      </c>
      <c r="N405">
        <v>134.87724618727225</v>
      </c>
      <c r="O405">
        <v>143.55070834909566</v>
      </c>
      <c r="P405">
        <v>146.80056483967928</v>
      </c>
      <c r="Q405">
        <v>146.09582922759</v>
      </c>
      <c r="R405">
        <v>148.39259438787121</v>
      </c>
      <c r="S405">
        <v>123.55804120062385</v>
      </c>
      <c r="T405">
        <v>132.0373580759333</v>
      </c>
      <c r="U405">
        <v>140.92508354707388</v>
      </c>
      <c r="V405">
        <v>136.88915988069493</v>
      </c>
      <c r="W405">
        <v>118.04621226957534</v>
      </c>
      <c r="X405">
        <v>141.04442289436702</v>
      </c>
      <c r="Y405">
        <v>136.60529521558783</v>
      </c>
      <c r="Z405">
        <v>161.36553586449008</v>
      </c>
      <c r="AA405">
        <v>133.56715544915642</v>
      </c>
      <c r="AB405">
        <v>139.80589119938668</v>
      </c>
      <c r="AC405">
        <v>148.98754034703597</v>
      </c>
      <c r="AD405">
        <v>138.17571062219213</v>
      </c>
      <c r="AE405">
        <v>142.19369677931536</v>
      </c>
      <c r="AF405">
        <v>132.90193965559592</v>
      </c>
      <c r="AG405">
        <v>137.92437858256744</v>
      </c>
      <c r="AH405">
        <v>147.13311702990904</v>
      </c>
      <c r="AI405">
        <v>130.03534423233941</v>
      </c>
      <c r="AJ405">
        <v>141.98659574077465</v>
      </c>
      <c r="AK405">
        <v>110.18891473696567</v>
      </c>
      <c r="AL405">
        <v>134.85558429721277</v>
      </c>
      <c r="AM405">
        <v>151.04005615768256</v>
      </c>
      <c r="AN405">
        <v>120.28660240076715</v>
      </c>
      <c r="AO405">
        <v>123.21784925489919</v>
      </c>
      <c r="AP405">
        <v>162.11563252483029</v>
      </c>
      <c r="AQ405">
        <v>140.62522314389935</v>
      </c>
      <c r="AR405">
        <v>136.22905317362165</v>
      </c>
      <c r="AS405">
        <v>126.33197275619023</v>
      </c>
      <c r="AT405">
        <v>121.05414316948736</v>
      </c>
      <c r="AU405">
        <v>145.34805632621283</v>
      </c>
      <c r="AV405">
        <v>130.40744807341252</v>
      </c>
      <c r="AW405">
        <v>157.72391907859128</v>
      </c>
      <c r="AX405">
        <v>146.62481863098219</v>
      </c>
      <c r="AY405">
        <v>128.73878222791245</v>
      </c>
      <c r="AZ405">
        <v>130.23464635381242</v>
      </c>
      <c r="BA405">
        <v>120.11276613094378</v>
      </c>
      <c r="BB405">
        <v>129.23834265649202</v>
      </c>
      <c r="BC405">
        <v>141.56093403045088</v>
      </c>
      <c r="BD405">
        <v>146.6737130661495</v>
      </c>
      <c r="BE405">
        <v>126.85991169320187</v>
      </c>
      <c r="BF405">
        <v>151.61870397179155</v>
      </c>
      <c r="BG405">
        <v>133.96205122745596</v>
      </c>
      <c r="BH405">
        <v>127.34802840469638</v>
      </c>
      <c r="BI405">
        <v>133.94231519242749</v>
      </c>
    </row>
    <row r="406" spans="1:61" x14ac:dyDescent="0.6">
      <c r="A406" s="40" t="s">
        <v>486</v>
      </c>
      <c r="B406">
        <v>147.54814674716908</v>
      </c>
      <c r="C406">
        <v>112.76968780776951</v>
      </c>
      <c r="D406">
        <v>151.48634520784253</v>
      </c>
      <c r="E406">
        <v>120.36713815660914</v>
      </c>
      <c r="F406">
        <v>124.02438460895792</v>
      </c>
      <c r="G406">
        <v>118.8996047906694</v>
      </c>
      <c r="H406">
        <v>135.89627815718995</v>
      </c>
      <c r="I406">
        <v>122.89070855814498</v>
      </c>
      <c r="J406">
        <v>140.21143488690723</v>
      </c>
      <c r="K406">
        <v>140.52563574779197</v>
      </c>
      <c r="L406">
        <v>145.29694954518345</v>
      </c>
      <c r="M406">
        <v>122.91913481504889</v>
      </c>
      <c r="N406">
        <v>123.77045823569642</v>
      </c>
      <c r="O406">
        <v>136.10137375991326</v>
      </c>
      <c r="P406">
        <v>121.3116347619798</v>
      </c>
      <c r="Q406">
        <v>122.88536072929855</v>
      </c>
      <c r="R406">
        <v>138.31441993289627</v>
      </c>
      <c r="S406">
        <v>124.67834767932072</v>
      </c>
      <c r="T406">
        <v>151.78601461712969</v>
      </c>
      <c r="U406">
        <v>136.49385028230608</v>
      </c>
      <c r="V406">
        <v>146.1726724349428</v>
      </c>
      <c r="W406">
        <v>156.93708792724647</v>
      </c>
      <c r="X406">
        <v>148.86746885650791</v>
      </c>
      <c r="Y406">
        <v>140.07743675875827</v>
      </c>
      <c r="Z406">
        <v>135.48320612727548</v>
      </c>
      <c r="AA406">
        <v>124.95207375223981</v>
      </c>
      <c r="AB406">
        <v>132.12507201870903</v>
      </c>
      <c r="AC406">
        <v>157.90504494844936</v>
      </c>
      <c r="AD406">
        <v>150.21448507951573</v>
      </c>
      <c r="AE406">
        <v>131.90485606656875</v>
      </c>
      <c r="AF406">
        <v>139.38096163229784</v>
      </c>
      <c r="AG406">
        <v>143.89322405378334</v>
      </c>
      <c r="AH406">
        <v>120.11499439296313</v>
      </c>
      <c r="AI406">
        <v>151.87801000621403</v>
      </c>
      <c r="AJ406">
        <v>157.06187060032971</v>
      </c>
      <c r="AK406">
        <v>129.46710558509221</v>
      </c>
      <c r="AL406">
        <v>139.83649796983809</v>
      </c>
      <c r="AM406">
        <v>142.6148542171286</v>
      </c>
      <c r="AN406">
        <v>146.80467120825779</v>
      </c>
      <c r="AO406">
        <v>140.64403604180552</v>
      </c>
      <c r="AP406">
        <v>144.33559772925219</v>
      </c>
      <c r="AQ406">
        <v>146.87186922429828</v>
      </c>
      <c r="AR406">
        <v>129.47948835545685</v>
      </c>
      <c r="AS406">
        <v>145.78197852216545</v>
      </c>
      <c r="AT406">
        <v>125.09261342103127</v>
      </c>
      <c r="AU406">
        <v>125.41695287410403</v>
      </c>
      <c r="AV406">
        <v>129.35174527711933</v>
      </c>
      <c r="AW406">
        <v>130.68615590356058</v>
      </c>
      <c r="AX406">
        <v>161.70881554472726</v>
      </c>
      <c r="AY406">
        <v>135.27620058567845</v>
      </c>
      <c r="AZ406">
        <v>136.52278585624299</v>
      </c>
      <c r="BA406">
        <v>129.37286601783126</v>
      </c>
      <c r="BB406">
        <v>131.72707258973969</v>
      </c>
      <c r="BC406">
        <v>139.75456159215537</v>
      </c>
      <c r="BD406">
        <v>142.45042439625831</v>
      </c>
      <c r="BE406">
        <v>148.51532387666521</v>
      </c>
      <c r="BF406">
        <v>160.5550214711111</v>
      </c>
      <c r="BG406">
        <v>123.80891167168738</v>
      </c>
      <c r="BH406">
        <v>138.31871729536215</v>
      </c>
      <c r="BI406">
        <v>138.358523604722</v>
      </c>
    </row>
    <row r="407" spans="1:61" x14ac:dyDescent="0.6">
      <c r="A407" s="40" t="s">
        <v>487</v>
      </c>
      <c r="B407">
        <v>128.29220668692142</v>
      </c>
      <c r="C407">
        <v>131.2793670015817</v>
      </c>
      <c r="D407">
        <v>136.15717580734054</v>
      </c>
      <c r="E407">
        <v>118.21880707913078</v>
      </c>
      <c r="F407">
        <v>134.22250322520267</v>
      </c>
      <c r="G407">
        <v>145.55238795338664</v>
      </c>
      <c r="H407">
        <v>157.95419404213317</v>
      </c>
      <c r="I407">
        <v>131.09141310025007</v>
      </c>
      <c r="J407">
        <v>133.28610794388806</v>
      </c>
      <c r="K407">
        <v>163.80433681234717</v>
      </c>
      <c r="L407">
        <v>148.25740254792618</v>
      </c>
      <c r="M407">
        <v>147.39092694554711</v>
      </c>
      <c r="N407">
        <v>148.77872036350891</v>
      </c>
      <c r="O407">
        <v>136.02838226262247</v>
      </c>
      <c r="P407">
        <v>141.79989921586821</v>
      </c>
      <c r="Q407">
        <v>146.08656602405244</v>
      </c>
      <c r="R407">
        <v>146.37272261580802</v>
      </c>
      <c r="S407">
        <v>156.06147645058809</v>
      </c>
      <c r="T407">
        <v>151.20036369381705</v>
      </c>
      <c r="U407">
        <v>130.91060555353761</v>
      </c>
      <c r="V407">
        <v>151.28659743396565</v>
      </c>
      <c r="W407">
        <v>134.05847130826442</v>
      </c>
      <c r="X407">
        <v>146.09713435248705</v>
      </c>
      <c r="Y407">
        <v>108.24446963425726</v>
      </c>
      <c r="Z407">
        <v>150.39277787337778</v>
      </c>
      <c r="AA407">
        <v>146.36869582801592</v>
      </c>
      <c r="AB407">
        <v>140.49136826116592</v>
      </c>
      <c r="AC407">
        <v>147.94503204512876</v>
      </c>
      <c r="AD407">
        <v>154.31630163703812</v>
      </c>
      <c r="AE407">
        <v>136.22475581115577</v>
      </c>
      <c r="AF407">
        <v>147.82765038518119</v>
      </c>
      <c r="AG407">
        <v>148.33898877014872</v>
      </c>
      <c r="AH407">
        <v>125.61039784969762</v>
      </c>
      <c r="AI407">
        <v>137.08406914275838</v>
      </c>
      <c r="AJ407">
        <v>149.13501946040196</v>
      </c>
      <c r="AK407">
        <v>131.92086772079347</v>
      </c>
      <c r="AL407">
        <v>145.25994447950507</v>
      </c>
      <c r="AM407">
        <v>150.62649072689237</v>
      </c>
      <c r="AN407">
        <v>140.77715878130402</v>
      </c>
      <c r="AO407">
        <v>129.61646280501736</v>
      </c>
      <c r="AP407">
        <v>144.29138264432549</v>
      </c>
      <c r="AQ407">
        <v>116.13079823774751</v>
      </c>
      <c r="AR407">
        <v>146.43713530432433</v>
      </c>
      <c r="AS407">
        <v>131.54957560374169</v>
      </c>
      <c r="AT407">
        <v>117.38811099831946</v>
      </c>
      <c r="AU407">
        <v>134.11866621510126</v>
      </c>
      <c r="AV407">
        <v>159.54606442875229</v>
      </c>
      <c r="AW407">
        <v>149.1209814096801</v>
      </c>
      <c r="AX407">
        <v>124.72877006558701</v>
      </c>
      <c r="AY407">
        <v>146.70092969510006</v>
      </c>
      <c r="AZ407">
        <v>139.73600335276569</v>
      </c>
      <c r="BA407">
        <v>114.76933014392853</v>
      </c>
      <c r="BB407">
        <v>148.59663952421397</v>
      </c>
      <c r="BC407">
        <v>137.89432887762086</v>
      </c>
      <c r="BD407">
        <v>138.9495701053529</v>
      </c>
      <c r="BE407">
        <v>120.20772192528239</v>
      </c>
      <c r="BF407">
        <v>117.38244484632742</v>
      </c>
      <c r="BG407">
        <v>163.36263161548413</v>
      </c>
      <c r="BH407">
        <v>128.98605564743048</v>
      </c>
      <c r="BI407">
        <v>153.3881350090378</v>
      </c>
    </row>
    <row r="408" spans="1:61" x14ac:dyDescent="0.6">
      <c r="A408" s="40" t="s">
        <v>488</v>
      </c>
      <c r="B408">
        <v>138.377893568133</v>
      </c>
      <c r="C408">
        <v>138.96796918316977</v>
      </c>
      <c r="D408">
        <v>98.076973704621196</v>
      </c>
      <c r="E408">
        <v>125.62230313534383</v>
      </c>
      <c r="F408">
        <v>131.37354290421354</v>
      </c>
      <c r="G408">
        <v>104.48418197967112</v>
      </c>
      <c r="H408">
        <v>129.77108827300253</v>
      </c>
      <c r="I408">
        <v>137.59510512073757</v>
      </c>
      <c r="J408">
        <v>125.16165771131637</v>
      </c>
      <c r="K408">
        <v>153.22353011043742</v>
      </c>
      <c r="L408">
        <v>117.50175236130599</v>
      </c>
      <c r="M408">
        <v>108.73837982700206</v>
      </c>
      <c r="N408">
        <v>126.33054030203493</v>
      </c>
      <c r="O408">
        <v>173.32907464634627</v>
      </c>
      <c r="P408">
        <v>145.73898898134939</v>
      </c>
      <c r="Q408">
        <v>129.78821405823692</v>
      </c>
      <c r="R408">
        <v>154.02322151686531</v>
      </c>
      <c r="S408">
        <v>149.30115231010132</v>
      </c>
      <c r="T408">
        <v>151.2488124765805</v>
      </c>
      <c r="U408">
        <v>131.17675553559093</v>
      </c>
      <c r="V408">
        <v>138.59113824338419</v>
      </c>
      <c r="W408">
        <v>156.33291059685871</v>
      </c>
      <c r="X408">
        <v>124.50864961039042</v>
      </c>
      <c r="Y408">
        <v>142.86765054322314</v>
      </c>
      <c r="Z408">
        <v>139.51472101808758</v>
      </c>
      <c r="AA408">
        <v>146.3138487500255</v>
      </c>
      <c r="AB408">
        <v>128.26619968592422</v>
      </c>
      <c r="AC408">
        <v>149.19906607730081</v>
      </c>
      <c r="AD408">
        <v>142.92264086662908</v>
      </c>
      <c r="AE408">
        <v>149.34689534612698</v>
      </c>
      <c r="AF408">
        <v>127.72353830342763</v>
      </c>
      <c r="AG408">
        <v>144.02410261510522</v>
      </c>
      <c r="AH408">
        <v>130.43854824473965</v>
      </c>
      <c r="AI408">
        <v>132.89636900054757</v>
      </c>
      <c r="AJ408">
        <v>137.74950776252081</v>
      </c>
      <c r="AK408">
        <v>118.25038473517634</v>
      </c>
      <c r="AL408">
        <v>109.47090504970402</v>
      </c>
      <c r="AM408">
        <v>115.79967850167304</v>
      </c>
      <c r="AN408">
        <v>140.99196323996875</v>
      </c>
      <c r="AO408">
        <v>152.74063389853109</v>
      </c>
      <c r="AP408">
        <v>124.65784766874276</v>
      </c>
      <c r="AQ408">
        <v>118.28966581134591</v>
      </c>
      <c r="AR408">
        <v>155.13999460864579</v>
      </c>
      <c r="AS408">
        <v>120.91404915309977</v>
      </c>
      <c r="AT408">
        <v>131.87280092580477</v>
      </c>
      <c r="AU408">
        <v>150.75954980176175</v>
      </c>
      <c r="AV408">
        <v>146.06014520296594</v>
      </c>
      <c r="AW408">
        <v>153.76152805885067</v>
      </c>
      <c r="AX408">
        <v>145.33271315059392</v>
      </c>
      <c r="AY408">
        <v>133.12167812301777</v>
      </c>
      <c r="AZ408">
        <v>131.67184352397453</v>
      </c>
      <c r="BA408">
        <v>138.00598072094726</v>
      </c>
      <c r="BB408">
        <v>136.68135853123385</v>
      </c>
      <c r="BC408">
        <v>140.94625203625765</v>
      </c>
      <c r="BD408">
        <v>128.52878444874659</v>
      </c>
      <c r="BE408">
        <v>140.3732703741407</v>
      </c>
      <c r="BF408">
        <v>118.01670371397631</v>
      </c>
      <c r="BG408">
        <v>139.92290678771678</v>
      </c>
      <c r="BH408">
        <v>141.33002242061775</v>
      </c>
      <c r="BI408">
        <v>119.83684362831991</v>
      </c>
    </row>
    <row r="409" spans="1:61" ht="13.75" thickBot="1" x14ac:dyDescent="0.75">
      <c r="A409" s="41" t="s">
        <v>489</v>
      </c>
      <c r="B409">
        <v>148.66164111054968</v>
      </c>
      <c r="C409">
        <v>152.77294369781157</v>
      </c>
      <c r="D409">
        <v>161.9566619459074</v>
      </c>
      <c r="E409">
        <v>119.94532815634739</v>
      </c>
      <c r="F409">
        <v>149.4785856314702</v>
      </c>
      <c r="G409">
        <v>136.0670266925008</v>
      </c>
      <c r="H409">
        <v>115.11757566523738</v>
      </c>
      <c r="I409">
        <v>137.6497771209979</v>
      </c>
      <c r="J409">
        <v>127.83528564369772</v>
      </c>
      <c r="K409">
        <v>154.84163032425568</v>
      </c>
      <c r="L409">
        <v>129.25955889414763</v>
      </c>
      <c r="M409">
        <v>95.073021844029427</v>
      </c>
      <c r="N409">
        <v>124.55961314600427</v>
      </c>
      <c r="O409">
        <v>127.27454350652988</v>
      </c>
      <c r="P409">
        <v>107.51818354520947</v>
      </c>
      <c r="Q409">
        <v>105.00190274370834</v>
      </c>
      <c r="R409">
        <v>122.25692717521451</v>
      </c>
      <c r="S409">
        <v>144.67438905313611</v>
      </c>
      <c r="T409">
        <v>143.50175024929922</v>
      </c>
      <c r="U409">
        <v>141.37048129242612</v>
      </c>
      <c r="V409">
        <v>127.44830019556684</v>
      </c>
      <c r="W409">
        <v>134.71676357340766</v>
      </c>
      <c r="X409">
        <v>154.23376044537872</v>
      </c>
      <c r="Y409">
        <v>131.54381395480596</v>
      </c>
      <c r="Z409">
        <v>132.04533207073109</v>
      </c>
      <c r="AA409">
        <v>117.97096067795064</v>
      </c>
      <c r="AB409">
        <v>131.40835154018714</v>
      </c>
      <c r="AC409">
        <v>139.8353997549857</v>
      </c>
      <c r="AD409">
        <v>134.08912582718767</v>
      </c>
      <c r="AE409">
        <v>115.78955582564231</v>
      </c>
      <c r="AF409">
        <v>147.48992544383509</v>
      </c>
      <c r="AG409">
        <v>149.45311977982055</v>
      </c>
      <c r="AH409">
        <v>131.79024381798808</v>
      </c>
      <c r="AI409">
        <v>147.67518951458624</v>
      </c>
      <c r="AJ409">
        <v>147.32894942909479</v>
      </c>
      <c r="AK409">
        <v>130.01110392480041</v>
      </c>
      <c r="AL409">
        <v>146.78143361862749</v>
      </c>
      <c r="AM409">
        <v>152.27387667010771</v>
      </c>
      <c r="AN409">
        <v>146.22583240026142</v>
      </c>
      <c r="AO409">
        <v>131.81203303730581</v>
      </c>
      <c r="AP409">
        <v>144.39585630071815</v>
      </c>
      <c r="AQ409">
        <v>147.54104814102175</v>
      </c>
      <c r="AR409">
        <v>148.67376922239782</v>
      </c>
      <c r="AS409">
        <v>147.75989530363586</v>
      </c>
      <c r="AT409">
        <v>151.14672624377999</v>
      </c>
      <c r="AU409">
        <v>141.77831690659514</v>
      </c>
      <c r="AV409">
        <v>147.9566508399439</v>
      </c>
      <c r="AW409">
        <v>152.262226042978</v>
      </c>
      <c r="AX409">
        <v>129.32064510579221</v>
      </c>
      <c r="AY409">
        <v>146.62754029387725</v>
      </c>
      <c r="AZ409">
        <v>131.95287511308561</v>
      </c>
      <c r="BA409">
        <v>130.8198516247212</v>
      </c>
      <c r="BB409">
        <v>128.54164470382966</v>
      </c>
      <c r="BC409">
        <v>146.40355221246136</v>
      </c>
      <c r="BD409">
        <v>129.45844719553133</v>
      </c>
      <c r="BE409">
        <v>138.79612243300653</v>
      </c>
      <c r="BF409">
        <v>122.3701865504263</v>
      </c>
      <c r="BG409">
        <v>141.39072664448759</v>
      </c>
      <c r="BH409">
        <v>149.66614162886981</v>
      </c>
      <c r="BI409">
        <v>141.4492662709672</v>
      </c>
    </row>
    <row r="410" spans="1:61" ht="13.75" thickTop="1" x14ac:dyDescent="0.6"/>
    <row r="411" spans="1:61" x14ac:dyDescent="0.6">
      <c r="A411" s="42" t="s">
        <v>490</v>
      </c>
      <c r="B411" s="43">
        <f>IF(ISBLANK(B10),0,AVERAGE(B10:B409))</f>
        <v>136.87016466320711</v>
      </c>
      <c r="C411" s="43">
        <f t="shared" ref="C411:BI411" si="0">IF(ISBLANK(C10),0,AVERAGE(C10:C409))</f>
        <v>136.65722175829796</v>
      </c>
      <c r="D411" s="43">
        <f t="shared" si="0"/>
        <v>136.08188784729646</v>
      </c>
      <c r="E411" s="43">
        <f t="shared" si="0"/>
        <v>136.40379049689909</v>
      </c>
      <c r="F411" s="43">
        <f t="shared" si="0"/>
        <v>136.44745154039083</v>
      </c>
      <c r="G411" s="43">
        <f t="shared" si="0"/>
        <v>136.8844407798515</v>
      </c>
      <c r="H411" s="43">
        <f t="shared" si="0"/>
        <v>137.60878891758875</v>
      </c>
      <c r="I411" s="43">
        <f t="shared" si="0"/>
        <v>135.90247157168233</v>
      </c>
      <c r="J411" s="43">
        <f t="shared" si="0"/>
        <v>136.54865836571116</v>
      </c>
      <c r="K411" s="43">
        <f t="shared" si="0"/>
        <v>136.99910411929704</v>
      </c>
      <c r="L411" s="43">
        <f t="shared" si="0"/>
        <v>136.98438199213524</v>
      </c>
      <c r="M411" s="43">
        <f t="shared" si="0"/>
        <v>137.26415723937134</v>
      </c>
      <c r="N411" s="43">
        <f t="shared" si="0"/>
        <v>136.58667542045987</v>
      </c>
      <c r="O411" s="43">
        <f t="shared" si="0"/>
        <v>137.62030604794927</v>
      </c>
      <c r="P411" s="43">
        <f t="shared" si="0"/>
        <v>136.30307050703959</v>
      </c>
      <c r="Q411" s="43">
        <f t="shared" si="0"/>
        <v>135.49170312700153</v>
      </c>
      <c r="R411" s="43">
        <f t="shared" si="0"/>
        <v>137.1242595885742</v>
      </c>
      <c r="S411" s="43">
        <f t="shared" si="0"/>
        <v>136.11440837649934</v>
      </c>
      <c r="T411" s="43">
        <f t="shared" si="0"/>
        <v>137.15490992950618</v>
      </c>
      <c r="U411" s="43">
        <f t="shared" si="0"/>
        <v>136.30885364278765</v>
      </c>
      <c r="V411" s="43">
        <f t="shared" si="0"/>
        <v>135.61488033729984</v>
      </c>
      <c r="W411" s="43">
        <f t="shared" si="0"/>
        <v>136.56451682692204</v>
      </c>
      <c r="X411" s="43">
        <f t="shared" si="0"/>
        <v>136.84565191084585</v>
      </c>
      <c r="Y411" s="43">
        <f t="shared" si="0"/>
        <v>136.86150949666808</v>
      </c>
      <c r="Z411" s="43">
        <f t="shared" si="0"/>
        <v>136.64437149060359</v>
      </c>
      <c r="AA411" s="43">
        <f t="shared" si="0"/>
        <v>136.08247089592805</v>
      </c>
      <c r="AB411" s="43">
        <f t="shared" si="0"/>
        <v>136.6724623144928</v>
      </c>
      <c r="AC411" s="43">
        <f t="shared" si="0"/>
        <v>137.59752656511591</v>
      </c>
      <c r="AD411" s="43">
        <f t="shared" si="0"/>
        <v>138.20127575087281</v>
      </c>
      <c r="AE411" s="43">
        <f t="shared" si="0"/>
        <v>137.26404968593852</v>
      </c>
      <c r="AF411" s="43">
        <f t="shared" si="0"/>
        <v>136.39875243626375</v>
      </c>
      <c r="AG411" s="43">
        <f t="shared" si="0"/>
        <v>136.48733225778597</v>
      </c>
      <c r="AH411" s="43">
        <f t="shared" si="0"/>
        <v>137.00987287194221</v>
      </c>
      <c r="AI411" s="43">
        <f t="shared" si="0"/>
        <v>136.68605160916013</v>
      </c>
      <c r="AJ411" s="43">
        <f t="shared" si="0"/>
        <v>135.68804146103685</v>
      </c>
      <c r="AK411" s="43">
        <f t="shared" si="0"/>
        <v>136.76148301357171</v>
      </c>
      <c r="AL411" s="43">
        <f t="shared" si="0"/>
        <v>136.87480450158728</v>
      </c>
      <c r="AM411" s="43">
        <f t="shared" si="0"/>
        <v>137.1981109562621</v>
      </c>
      <c r="AN411" s="43">
        <f t="shared" si="0"/>
        <v>137.52912138812644</v>
      </c>
      <c r="AO411" s="43">
        <f t="shared" si="0"/>
        <v>137.2200765266025</v>
      </c>
      <c r="AP411" s="43">
        <f t="shared" si="0"/>
        <v>137.97294876582055</v>
      </c>
      <c r="AQ411" s="43">
        <f t="shared" si="0"/>
        <v>138.74042579033085</v>
      </c>
      <c r="AR411" s="43">
        <f t="shared" si="0"/>
        <v>136.40038722456848</v>
      </c>
      <c r="AS411" s="43">
        <f t="shared" si="0"/>
        <v>136.32645114313345</v>
      </c>
      <c r="AT411" s="43">
        <f t="shared" si="0"/>
        <v>136.579569373509</v>
      </c>
      <c r="AU411" s="43">
        <f t="shared" si="0"/>
        <v>137.22283507519205</v>
      </c>
      <c r="AV411" s="43">
        <f t="shared" si="0"/>
        <v>136.92944486848501</v>
      </c>
      <c r="AW411" s="43">
        <f t="shared" si="0"/>
        <v>136.83723544687564</v>
      </c>
      <c r="AX411" s="43">
        <f t="shared" si="0"/>
        <v>137.28130065174992</v>
      </c>
      <c r="AY411" s="43">
        <f t="shared" si="0"/>
        <v>137.24866827175174</v>
      </c>
      <c r="AZ411" s="43">
        <f t="shared" si="0"/>
        <v>136.12561597739113</v>
      </c>
      <c r="BA411" s="43">
        <f t="shared" si="0"/>
        <v>136.06253833614755</v>
      </c>
      <c r="BB411" s="43">
        <f t="shared" si="0"/>
        <v>136.48265410125714</v>
      </c>
      <c r="BC411" s="43">
        <f t="shared" si="0"/>
        <v>136.82064010737304</v>
      </c>
      <c r="BD411" s="43">
        <f t="shared" si="0"/>
        <v>137.95617755277999</v>
      </c>
      <c r="BE411" s="43">
        <f t="shared" si="0"/>
        <v>137.02003187660193</v>
      </c>
      <c r="BF411" s="43">
        <f t="shared" si="0"/>
        <v>136.44932168887135</v>
      </c>
      <c r="BG411" s="43">
        <f t="shared" si="0"/>
        <v>136.93396732520523</v>
      </c>
      <c r="BH411" s="43">
        <f t="shared" si="0"/>
        <v>137.76810169389319</v>
      </c>
      <c r="BI411" s="43">
        <f t="shared" si="0"/>
        <v>136.26173274502617</v>
      </c>
    </row>
    <row r="413" spans="1:61" x14ac:dyDescent="0.6">
      <c r="A413" s="120" t="s">
        <v>491</v>
      </c>
      <c r="B413" s="121"/>
      <c r="C413" s="122"/>
      <c r="E413" s="44" t="s">
        <v>27</v>
      </c>
      <c r="F413" s="44" t="s">
        <v>27</v>
      </c>
      <c r="U413" s="45"/>
      <c r="V413" s="45"/>
      <c r="W413" s="45"/>
      <c r="X413" s="45"/>
      <c r="Y413" s="45"/>
      <c r="Z413" s="45"/>
      <c r="AA413" s="45"/>
      <c r="AB413" s="45"/>
      <c r="AC413" s="45"/>
      <c r="AD413" s="45"/>
      <c r="AE413" s="45"/>
      <c r="AF413" s="45"/>
      <c r="AG413" s="45"/>
      <c r="AH413" s="45"/>
      <c r="AI413" s="45"/>
      <c r="AJ413" s="45"/>
      <c r="AK413" s="45"/>
      <c r="AL413" s="45"/>
      <c r="AM413" s="45"/>
      <c r="AN413" s="45"/>
      <c r="AO413" s="45"/>
      <c r="AP413" s="45"/>
      <c r="AQ413" s="45"/>
      <c r="AR413" s="45"/>
      <c r="AS413" s="45"/>
      <c r="AT413" s="45"/>
      <c r="AU413" s="45"/>
      <c r="AV413" s="45"/>
      <c r="AW413" s="45"/>
      <c r="AX413" s="45"/>
      <c r="AY413" s="45"/>
      <c r="AZ413" s="45"/>
      <c r="BA413" s="45"/>
      <c r="BB413" s="45"/>
    </row>
    <row r="414" spans="1:61" x14ac:dyDescent="0.6">
      <c r="A414" s="123"/>
      <c r="B414" s="124"/>
      <c r="C414" s="125"/>
      <c r="E414" s="46">
        <v>129</v>
      </c>
      <c r="F414" s="61">
        <v>135</v>
      </c>
      <c r="U414" s="45"/>
      <c r="V414" s="45"/>
      <c r="W414" s="45"/>
      <c r="X414" s="45"/>
      <c r="Y414" s="45"/>
      <c r="Z414" s="45"/>
      <c r="AA414" s="45"/>
      <c r="AB414" s="45"/>
      <c r="AC414" s="45"/>
      <c r="AD414" s="45"/>
      <c r="AE414" s="45"/>
      <c r="AF414" s="45"/>
      <c r="AG414" s="45"/>
      <c r="AH414" s="45"/>
      <c r="AI414" s="45"/>
      <c r="AJ414" s="45"/>
      <c r="AK414" s="45"/>
      <c r="AL414" s="45"/>
      <c r="AM414" s="45"/>
      <c r="AN414" s="45"/>
      <c r="AO414" s="45"/>
      <c r="AP414" s="45"/>
      <c r="AQ414" s="45"/>
      <c r="AR414" s="45"/>
      <c r="AS414" s="45"/>
      <c r="AT414" s="45"/>
      <c r="AU414" s="45"/>
      <c r="AV414" s="45"/>
      <c r="AW414" s="45"/>
      <c r="AX414" s="45"/>
      <c r="AY414" s="45"/>
      <c r="AZ414" s="45"/>
      <c r="BA414" s="45"/>
      <c r="BB414" s="45"/>
    </row>
    <row r="415" spans="1:61" x14ac:dyDescent="0.6">
      <c r="A415" s="47" t="s">
        <v>492</v>
      </c>
      <c r="B415" s="46"/>
      <c r="C415" s="48">
        <f>COUNT(B10:BI10)</f>
        <v>60</v>
      </c>
      <c r="E415" s="46">
        <v>130</v>
      </c>
      <c r="F415" s="61">
        <v>135.5</v>
      </c>
      <c r="U415" s="45"/>
      <c r="V415" s="45"/>
      <c r="W415" s="45"/>
      <c r="X415" s="45"/>
      <c r="Y415" s="45"/>
      <c r="Z415" s="45"/>
      <c r="AA415" s="45"/>
      <c r="AB415" s="45"/>
      <c r="AC415" s="45"/>
      <c r="AD415" s="45"/>
      <c r="AE415" s="45"/>
      <c r="AF415" s="45"/>
      <c r="AG415" s="45"/>
      <c r="AH415" s="45"/>
      <c r="AI415" s="45"/>
      <c r="AJ415" s="45"/>
      <c r="AK415" s="45"/>
      <c r="AL415" s="45"/>
      <c r="AM415" s="45"/>
      <c r="AN415" s="45"/>
      <c r="AO415" s="45"/>
      <c r="AP415" s="45"/>
      <c r="AQ415" s="45"/>
      <c r="AR415" s="45"/>
      <c r="AS415" s="45"/>
      <c r="AT415" s="45"/>
      <c r="AU415" s="45"/>
      <c r="AV415" s="45"/>
      <c r="AW415" s="45"/>
      <c r="AX415" s="45"/>
      <c r="AY415" s="45"/>
      <c r="AZ415" s="45"/>
      <c r="BA415" s="45"/>
      <c r="BB415" s="45"/>
    </row>
    <row r="416" spans="1:61" x14ac:dyDescent="0.6">
      <c r="A416" s="47" t="s">
        <v>493</v>
      </c>
      <c r="B416" s="46"/>
      <c r="C416" s="49">
        <f>COUNT(B10:B409)</f>
        <v>400</v>
      </c>
      <c r="E416" s="46">
        <v>131</v>
      </c>
      <c r="F416" s="61">
        <v>136</v>
      </c>
      <c r="U416" s="45"/>
      <c r="V416" s="45"/>
      <c r="W416" s="45"/>
      <c r="X416" s="45"/>
      <c r="Y416" s="45"/>
      <c r="Z416" s="45"/>
      <c r="AA416" s="45"/>
      <c r="AB416" s="45"/>
      <c r="AC416" s="45"/>
      <c r="AD416" s="45"/>
      <c r="AE416" s="45"/>
      <c r="AF416" s="45"/>
      <c r="AG416" s="45"/>
      <c r="AH416" s="45"/>
      <c r="AI416" s="45"/>
      <c r="AJ416" s="45"/>
      <c r="AK416" s="45"/>
      <c r="AL416" s="45"/>
      <c r="AM416" s="45"/>
      <c r="AN416" s="45"/>
      <c r="AO416" s="45"/>
      <c r="AP416" s="45"/>
      <c r="AQ416" s="45"/>
      <c r="AR416" s="45"/>
      <c r="AS416" s="45"/>
      <c r="AT416" s="45"/>
      <c r="AU416" s="45"/>
      <c r="AV416" s="45"/>
      <c r="AW416" s="45"/>
      <c r="AX416" s="45"/>
      <c r="AY416" s="45"/>
      <c r="AZ416" s="45"/>
      <c r="BA416" s="45"/>
      <c r="BB416" s="45"/>
    </row>
    <row r="417" spans="1:54" x14ac:dyDescent="0.6">
      <c r="A417" s="47" t="s">
        <v>0</v>
      </c>
      <c r="B417" s="46"/>
      <c r="C417" s="57">
        <f>AVERAGE(B411:BI411)</f>
        <v>136.8163186040756</v>
      </c>
      <c r="E417" s="46">
        <v>132</v>
      </c>
      <c r="F417" s="61">
        <v>136.5</v>
      </c>
      <c r="U417" s="45"/>
      <c r="V417" s="45"/>
      <c r="W417" s="45"/>
      <c r="X417" s="45"/>
      <c r="Y417" s="45"/>
      <c r="Z417" s="45"/>
      <c r="AA417" s="45"/>
      <c r="AB417" s="45"/>
      <c r="AC417" s="45"/>
      <c r="AD417" s="45"/>
      <c r="AE417" s="45"/>
      <c r="AF417" s="45"/>
      <c r="AG417" s="45"/>
      <c r="AH417" s="45"/>
      <c r="AI417" s="45"/>
      <c r="AJ417" s="45"/>
      <c r="AK417" s="45"/>
      <c r="AL417" s="45"/>
      <c r="AM417" s="45"/>
      <c r="AN417" s="45"/>
      <c r="AO417" s="45"/>
      <c r="AP417" s="45"/>
      <c r="AQ417" s="45"/>
      <c r="AR417" s="45"/>
      <c r="AS417" s="45"/>
      <c r="AT417" s="45"/>
      <c r="AU417" s="45"/>
      <c r="AV417" s="45"/>
      <c r="AW417" s="45"/>
      <c r="AX417" s="45"/>
      <c r="AY417" s="45"/>
      <c r="AZ417" s="45"/>
      <c r="BA417" s="45"/>
      <c r="BB417" s="45"/>
    </row>
    <row r="418" spans="1:54" x14ac:dyDescent="0.6">
      <c r="A418" s="47" t="s">
        <v>6</v>
      </c>
      <c r="B418" s="46"/>
      <c r="C418" s="57">
        <f>STDEV(B411:BI411)</f>
        <v>0.63196005340512273</v>
      </c>
      <c r="E418" s="46">
        <v>133</v>
      </c>
      <c r="F418" s="61">
        <v>137</v>
      </c>
      <c r="U418" s="45"/>
      <c r="V418" s="45"/>
      <c r="W418" s="45"/>
      <c r="X418" s="45"/>
      <c r="Y418" s="45"/>
      <c r="Z418" s="45"/>
      <c r="AA418" s="45"/>
      <c r="AB418" s="45"/>
      <c r="AC418" s="45"/>
      <c r="AD418" s="45"/>
      <c r="AE418" s="45"/>
      <c r="AF418" s="45"/>
      <c r="AG418" s="45"/>
      <c r="AH418" s="45"/>
      <c r="AI418" s="45"/>
      <c r="AJ418" s="45"/>
      <c r="AK418" s="45"/>
      <c r="AL418" s="45"/>
      <c r="AM418" s="45"/>
      <c r="AN418" s="45"/>
      <c r="AO418" s="45"/>
      <c r="AP418" s="45"/>
      <c r="AQ418" s="45"/>
      <c r="AR418" s="45"/>
      <c r="AS418" s="45"/>
      <c r="AT418" s="45"/>
      <c r="AU418" s="45"/>
      <c r="AV418" s="45"/>
      <c r="AW418" s="45"/>
      <c r="AX418" s="45"/>
      <c r="AY418" s="45"/>
      <c r="AZ418" s="45"/>
      <c r="BA418" s="45"/>
      <c r="BB418" s="45"/>
    </row>
    <row r="419" spans="1:54" x14ac:dyDescent="0.6">
      <c r="A419" s="50"/>
      <c r="B419" s="51"/>
      <c r="C419" s="52"/>
      <c r="E419" s="46">
        <v>134</v>
      </c>
      <c r="F419" s="61">
        <v>137.5</v>
      </c>
      <c r="U419" s="45"/>
      <c r="V419" s="45"/>
      <c r="W419" s="45"/>
      <c r="X419" s="45"/>
      <c r="Y419" s="45"/>
      <c r="Z419" s="45"/>
      <c r="AA419" s="45"/>
      <c r="AB419" s="45"/>
      <c r="AC419" s="45"/>
      <c r="AD419" s="45"/>
      <c r="AE419" s="45"/>
      <c r="AF419" s="45"/>
      <c r="AG419" s="45"/>
      <c r="AH419" s="45"/>
      <c r="AI419" s="45"/>
      <c r="AJ419" s="45"/>
      <c r="AK419" s="45"/>
      <c r="AL419" s="45"/>
      <c r="AM419" s="45"/>
      <c r="AN419" s="45"/>
      <c r="AO419" s="45"/>
      <c r="AP419" s="45"/>
      <c r="AQ419" s="45"/>
      <c r="AR419" s="45"/>
      <c r="AS419" s="45"/>
      <c r="AT419" s="45"/>
      <c r="AU419" s="45"/>
      <c r="AV419" s="45"/>
      <c r="AW419" s="45"/>
      <c r="AX419" s="45"/>
      <c r="AY419" s="45"/>
      <c r="AZ419" s="45"/>
      <c r="BA419" s="45"/>
      <c r="BB419" s="45"/>
    </row>
    <row r="420" spans="1:54" x14ac:dyDescent="0.6">
      <c r="E420" s="46">
        <v>135</v>
      </c>
      <c r="F420" s="61">
        <v>138</v>
      </c>
      <c r="U420" s="45"/>
      <c r="V420" s="45"/>
      <c r="W420" s="45"/>
      <c r="X420" s="45"/>
      <c r="Y420" s="45"/>
      <c r="Z420" s="45"/>
      <c r="AA420" s="45"/>
      <c r="AB420" s="45"/>
      <c r="AC420" s="45"/>
      <c r="AD420" s="45"/>
      <c r="AE420" s="45"/>
      <c r="AF420" s="45"/>
      <c r="AG420" s="45"/>
      <c r="AH420" s="45"/>
      <c r="AI420" s="45"/>
      <c r="AJ420" s="45"/>
      <c r="AK420" s="45"/>
      <c r="AL420" s="45"/>
      <c r="AM420" s="45"/>
      <c r="AN420" s="45"/>
      <c r="AO420" s="45"/>
      <c r="AP420" s="45"/>
      <c r="AQ420" s="45"/>
      <c r="AR420" s="45"/>
      <c r="AS420" s="45"/>
      <c r="AT420" s="45"/>
      <c r="AU420" s="45"/>
      <c r="AV420" s="45"/>
      <c r="AW420" s="45"/>
      <c r="AX420" s="45"/>
      <c r="AY420" s="45"/>
      <c r="AZ420" s="45"/>
      <c r="BA420" s="45"/>
      <c r="BB420" s="45"/>
    </row>
    <row r="421" spans="1:54" x14ac:dyDescent="0.6">
      <c r="B421" s="58"/>
      <c r="E421" s="46">
        <v>136</v>
      </c>
      <c r="F421" s="61">
        <v>138.5</v>
      </c>
      <c r="U421" s="45"/>
      <c r="V421" s="45"/>
      <c r="W421" s="45"/>
      <c r="X421" s="45"/>
      <c r="Y421" s="45"/>
      <c r="Z421" s="45"/>
      <c r="AA421" s="45"/>
      <c r="AB421" s="45"/>
      <c r="AC421" s="45"/>
      <c r="AD421" s="45"/>
      <c r="AE421" s="45"/>
      <c r="AF421" s="45"/>
      <c r="AG421" s="45"/>
      <c r="AH421" s="45"/>
      <c r="AI421" s="45"/>
      <c r="AJ421" s="45"/>
      <c r="AK421" s="45"/>
      <c r="AL421" s="45"/>
      <c r="AM421" s="45"/>
      <c r="AN421" s="45"/>
      <c r="AO421" s="45"/>
      <c r="AP421" s="45"/>
      <c r="AQ421" s="45"/>
      <c r="AR421" s="45"/>
      <c r="AS421" s="45"/>
      <c r="AT421" s="45"/>
      <c r="AU421" s="45"/>
      <c r="AV421" s="45"/>
      <c r="AW421" s="45"/>
      <c r="AX421" s="45"/>
      <c r="AY421" s="45"/>
      <c r="AZ421" s="45"/>
      <c r="BA421" s="45"/>
      <c r="BB421" s="45"/>
    </row>
    <row r="422" spans="1:54" x14ac:dyDescent="0.6">
      <c r="B422" s="58"/>
      <c r="E422" s="46">
        <v>137</v>
      </c>
      <c r="F422" s="61">
        <v>139</v>
      </c>
      <c r="U422" s="45"/>
      <c r="V422" s="45"/>
      <c r="W422" s="45"/>
      <c r="X422" s="45"/>
      <c r="Y422" s="45"/>
      <c r="Z422" s="45"/>
      <c r="AA422" s="45"/>
      <c r="AB422" s="45"/>
      <c r="AC422" s="45"/>
      <c r="AD422" s="45"/>
      <c r="AE422" s="45"/>
      <c r="AF422" s="45"/>
      <c r="AG422" s="45"/>
      <c r="AH422" s="45"/>
      <c r="AI422" s="45"/>
      <c r="AJ422" s="45"/>
      <c r="AK422" s="45"/>
      <c r="AL422" s="45"/>
      <c r="AM422" s="45"/>
      <c r="AN422" s="45"/>
      <c r="AO422" s="45"/>
      <c r="AP422" s="45"/>
      <c r="AQ422" s="45"/>
      <c r="AR422" s="45"/>
      <c r="AS422" s="45"/>
      <c r="AT422" s="45"/>
      <c r="AU422" s="45"/>
      <c r="AV422" s="45"/>
      <c r="AW422" s="45"/>
      <c r="AX422" s="45"/>
      <c r="AY422" s="45"/>
      <c r="AZ422" s="45"/>
      <c r="BA422" s="45"/>
      <c r="BB422" s="45"/>
    </row>
    <row r="423" spans="1:54" x14ac:dyDescent="0.6">
      <c r="B423" s="58"/>
      <c r="E423" s="46">
        <v>138</v>
      </c>
      <c r="F423" s="61">
        <v>139.5</v>
      </c>
      <c r="U423" s="45"/>
      <c r="V423" s="45"/>
      <c r="W423" s="45"/>
      <c r="X423" s="45"/>
      <c r="Y423" s="45"/>
      <c r="Z423" s="45"/>
      <c r="AA423" s="45"/>
      <c r="AB423" s="45"/>
      <c r="AC423" s="45"/>
      <c r="AD423" s="45"/>
      <c r="AE423" s="45"/>
      <c r="AF423" s="45"/>
      <c r="AG423" s="45"/>
      <c r="AH423" s="45"/>
      <c r="AI423" s="45"/>
      <c r="AJ423" s="45"/>
      <c r="AK423" s="45"/>
      <c r="AL423" s="45"/>
      <c r="AM423" s="45"/>
      <c r="AN423" s="45"/>
      <c r="AO423" s="45"/>
      <c r="AP423" s="45"/>
      <c r="AQ423" s="45"/>
      <c r="AR423" s="45"/>
      <c r="AS423" s="45"/>
      <c r="AT423" s="45"/>
      <c r="AU423" s="45"/>
      <c r="AV423" s="45"/>
      <c r="AW423" s="45"/>
      <c r="AX423" s="45"/>
      <c r="AY423" s="45"/>
      <c r="AZ423" s="45"/>
      <c r="BA423" s="45"/>
      <c r="BB423" s="45"/>
    </row>
    <row r="424" spans="1:54" x14ac:dyDescent="0.6">
      <c r="B424" s="58"/>
      <c r="E424" s="46">
        <v>139</v>
      </c>
      <c r="F424" s="61">
        <v>140</v>
      </c>
      <c r="U424" s="45"/>
      <c r="V424" s="45"/>
      <c r="W424" s="45"/>
      <c r="X424" s="45"/>
      <c r="Y424" s="45"/>
      <c r="Z424" s="45"/>
      <c r="AA424" s="45"/>
      <c r="AB424" s="45"/>
      <c r="AC424" s="45"/>
      <c r="AD424" s="45"/>
      <c r="AE424" s="45"/>
      <c r="AF424" s="45"/>
      <c r="AG424" s="45"/>
      <c r="AH424" s="45"/>
      <c r="AI424" s="45"/>
      <c r="AJ424" s="45"/>
      <c r="AK424" s="45"/>
      <c r="AL424" s="45"/>
      <c r="AM424" s="45"/>
      <c r="AN424" s="45"/>
      <c r="AO424" s="45"/>
      <c r="AP424" s="45"/>
      <c r="AQ424" s="45"/>
      <c r="AR424" s="45"/>
      <c r="AS424" s="45"/>
      <c r="AT424" s="45"/>
      <c r="AU424" s="45"/>
      <c r="AV424" s="45"/>
      <c r="AW424" s="45"/>
      <c r="AX424" s="45"/>
      <c r="AY424" s="45"/>
      <c r="AZ424" s="45"/>
      <c r="BA424" s="45"/>
      <c r="BB424" s="45"/>
    </row>
    <row r="425" spans="1:54" x14ac:dyDescent="0.6">
      <c r="B425" s="58"/>
      <c r="E425" s="46">
        <v>140</v>
      </c>
      <c r="U425" s="45"/>
      <c r="V425" s="45"/>
      <c r="W425" s="45"/>
      <c r="X425" s="45"/>
      <c r="Y425" s="45"/>
      <c r="Z425" s="45"/>
      <c r="AA425" s="45"/>
      <c r="AB425" s="45"/>
      <c r="AC425" s="45"/>
      <c r="AD425" s="45"/>
      <c r="AE425" s="45"/>
      <c r="AF425" s="45"/>
      <c r="AG425" s="45"/>
      <c r="AH425" s="45"/>
      <c r="AI425" s="45"/>
      <c r="AJ425" s="45"/>
      <c r="AK425" s="45"/>
      <c r="AL425" s="45"/>
      <c r="AM425" s="45"/>
      <c r="AN425" s="45"/>
      <c r="AO425" s="45"/>
      <c r="AP425" s="45"/>
      <c r="AQ425" s="45"/>
      <c r="AR425" s="45"/>
      <c r="AS425" s="45"/>
      <c r="AT425" s="45"/>
      <c r="AU425" s="45"/>
      <c r="AV425" s="45"/>
      <c r="AW425" s="45"/>
      <c r="AX425" s="45"/>
      <c r="AY425" s="45"/>
      <c r="AZ425" s="45"/>
      <c r="BA425" s="45"/>
      <c r="BB425" s="45"/>
    </row>
    <row r="426" spans="1:54" x14ac:dyDescent="0.6">
      <c r="C426" s="59"/>
      <c r="E426" s="46">
        <v>141</v>
      </c>
      <c r="J426" s="45"/>
      <c r="K426" s="45"/>
      <c r="L426" s="45"/>
      <c r="M426" s="45"/>
      <c r="N426" s="45"/>
      <c r="O426" s="45"/>
      <c r="U426" s="45"/>
      <c r="V426" s="45"/>
      <c r="W426" s="45"/>
      <c r="X426" s="45"/>
      <c r="Y426" s="45"/>
      <c r="Z426" s="45"/>
      <c r="AA426" s="45"/>
      <c r="AB426" s="45"/>
      <c r="AC426" s="45"/>
      <c r="AD426" s="45"/>
      <c r="AE426" s="45"/>
      <c r="AF426" s="45"/>
      <c r="AG426" s="45"/>
      <c r="AH426" s="45"/>
      <c r="AI426" s="45"/>
      <c r="AJ426" s="45"/>
      <c r="AK426" s="45"/>
      <c r="AL426" s="45"/>
      <c r="AM426" s="45"/>
      <c r="AN426" s="45"/>
      <c r="AO426" s="45"/>
      <c r="AP426" s="45"/>
      <c r="AQ426" s="45"/>
      <c r="AR426" s="45"/>
      <c r="AS426" s="45"/>
      <c r="AT426" s="45"/>
      <c r="AU426" s="45"/>
      <c r="AV426" s="45"/>
      <c r="AW426" s="45"/>
      <c r="AX426" s="45"/>
      <c r="AY426" s="45"/>
      <c r="AZ426" s="45"/>
      <c r="BA426" s="45"/>
      <c r="BB426" s="45"/>
    </row>
    <row r="427" spans="1:54" x14ac:dyDescent="0.6">
      <c r="E427" s="46">
        <v>142</v>
      </c>
      <c r="J427" s="45"/>
      <c r="K427" s="45"/>
      <c r="L427" s="45"/>
      <c r="M427" s="45"/>
      <c r="N427" s="45"/>
      <c r="O427" s="45"/>
      <c r="R427" s="45"/>
      <c r="S427" s="45"/>
      <c r="T427" s="45"/>
      <c r="U427" s="45"/>
      <c r="V427" s="45"/>
      <c r="W427" s="45"/>
      <c r="X427" s="45"/>
      <c r="Y427" s="45"/>
      <c r="Z427" s="45"/>
      <c r="AA427" s="45"/>
      <c r="AB427" s="45"/>
      <c r="AC427" s="45"/>
      <c r="AD427" s="45"/>
      <c r="AE427" s="45"/>
      <c r="AF427" s="45"/>
      <c r="AG427" s="45"/>
      <c r="AH427" s="45"/>
      <c r="AI427" s="45"/>
      <c r="AJ427" s="45"/>
      <c r="AK427" s="45"/>
      <c r="AL427" s="45"/>
      <c r="AM427" s="45"/>
      <c r="AN427" s="45"/>
      <c r="AO427" s="45"/>
      <c r="AP427" s="45"/>
      <c r="AQ427" s="45"/>
      <c r="AR427" s="45"/>
      <c r="AS427" s="45"/>
      <c r="AT427" s="45"/>
      <c r="AU427" s="45"/>
      <c r="AV427" s="45"/>
      <c r="AW427" s="45"/>
      <c r="AX427" s="45"/>
      <c r="AY427" s="45"/>
      <c r="AZ427" s="45"/>
      <c r="BA427" s="45"/>
      <c r="BB427" s="45"/>
    </row>
    <row r="428" spans="1:54" x14ac:dyDescent="0.6">
      <c r="A428" s="45"/>
      <c r="B428" s="45"/>
      <c r="C428" s="45"/>
      <c r="D428" s="45"/>
      <c r="E428" s="46">
        <v>143</v>
      </c>
      <c r="F428" s="45"/>
      <c r="J428" s="45"/>
      <c r="K428" s="45"/>
      <c r="L428" s="45"/>
      <c r="M428" s="45"/>
      <c r="N428" s="45"/>
      <c r="O428" s="45"/>
      <c r="R428" s="45"/>
      <c r="S428" s="45"/>
      <c r="T428" s="45"/>
      <c r="U428" s="45"/>
      <c r="V428" s="45"/>
      <c r="W428" s="45"/>
      <c r="X428" s="45"/>
      <c r="Y428" s="45"/>
      <c r="Z428" s="45"/>
      <c r="AA428" s="45"/>
      <c r="AB428" s="45"/>
      <c r="AC428" s="45"/>
      <c r="AD428" s="45"/>
      <c r="AE428" s="45"/>
      <c r="AF428" s="45"/>
      <c r="AG428" s="45"/>
      <c r="AH428" s="45"/>
      <c r="AI428" s="45"/>
      <c r="AJ428" s="45"/>
      <c r="AK428" s="45"/>
      <c r="AL428" s="45"/>
      <c r="AM428" s="45"/>
      <c r="AN428" s="45"/>
      <c r="AO428" s="45"/>
      <c r="AP428" s="45"/>
      <c r="AQ428" s="45"/>
      <c r="AR428" s="45"/>
      <c r="AS428" s="45"/>
      <c r="AT428" s="45"/>
      <c r="AU428" s="45"/>
      <c r="AV428" s="45"/>
      <c r="AW428" s="45"/>
      <c r="AX428" s="45"/>
      <c r="AY428" s="45"/>
      <c r="AZ428" s="45"/>
      <c r="BA428" s="45"/>
      <c r="BB428" s="45"/>
    </row>
    <row r="429" spans="1:54" x14ac:dyDescent="0.6">
      <c r="A429" s="45"/>
      <c r="B429" s="45"/>
      <c r="C429" s="45"/>
      <c r="D429" s="45"/>
      <c r="E429" s="46">
        <v>144</v>
      </c>
      <c r="F429" s="45"/>
      <c r="J429" s="45"/>
      <c r="K429" s="45"/>
      <c r="L429" s="45"/>
      <c r="M429" s="45"/>
      <c r="N429" s="45"/>
      <c r="O429" s="45"/>
      <c r="R429" s="45"/>
      <c r="S429" s="45"/>
      <c r="T429" s="45"/>
      <c r="U429" s="45"/>
      <c r="V429" s="45"/>
      <c r="W429" s="45"/>
      <c r="X429" s="45"/>
      <c r="Y429" s="45"/>
      <c r="Z429" s="45"/>
      <c r="AA429" s="45"/>
      <c r="AB429" s="45"/>
      <c r="AC429" s="45"/>
      <c r="AD429" s="45"/>
      <c r="AE429" s="45"/>
      <c r="AF429" s="45"/>
      <c r="AG429" s="45"/>
      <c r="AH429" s="45"/>
      <c r="AI429" s="45"/>
      <c r="AJ429" s="45"/>
      <c r="AK429" s="45"/>
      <c r="AL429" s="45"/>
      <c r="AM429" s="45"/>
      <c r="AN429" s="45"/>
      <c r="AO429" s="45"/>
      <c r="AP429" s="45"/>
      <c r="AQ429" s="45"/>
      <c r="AR429" s="45"/>
      <c r="AS429" s="45"/>
      <c r="AT429" s="45"/>
      <c r="AU429" s="45"/>
      <c r="AV429" s="45"/>
      <c r="AW429" s="45"/>
      <c r="AX429" s="45"/>
      <c r="AY429" s="45"/>
      <c r="AZ429" s="45"/>
      <c r="BA429" s="45"/>
      <c r="BB429" s="45"/>
    </row>
    <row r="430" spans="1:54" x14ac:dyDescent="0.6">
      <c r="A430" s="45"/>
      <c r="B430" s="45"/>
      <c r="C430" s="45"/>
      <c r="D430" s="45"/>
      <c r="E430" s="46">
        <v>145</v>
      </c>
      <c r="F430" s="45"/>
      <c r="J430" s="45"/>
      <c r="K430" s="45"/>
      <c r="L430" s="45"/>
      <c r="M430" s="45"/>
      <c r="N430" s="45"/>
      <c r="O430" s="45"/>
      <c r="R430" s="45"/>
      <c r="S430" s="45"/>
      <c r="T430" s="45"/>
      <c r="U430" s="45"/>
      <c r="V430" s="45"/>
      <c r="W430" s="45"/>
      <c r="X430" s="45"/>
      <c r="Y430" s="45"/>
      <c r="Z430" s="45"/>
      <c r="AA430" s="45"/>
      <c r="AB430" s="45"/>
      <c r="AC430" s="45"/>
      <c r="AD430" s="45"/>
      <c r="AE430" s="45"/>
      <c r="AF430" s="45"/>
      <c r="AG430" s="45"/>
      <c r="AH430" s="45"/>
      <c r="AI430" s="45"/>
      <c r="AJ430" s="45"/>
      <c r="AK430" s="45"/>
      <c r="AL430" s="45"/>
      <c r="AM430" s="45"/>
      <c r="AN430" s="45"/>
      <c r="AO430" s="45"/>
      <c r="AP430" s="45"/>
      <c r="AQ430" s="45"/>
      <c r="AR430" s="45"/>
      <c r="AS430" s="45"/>
      <c r="AT430" s="45"/>
      <c r="AU430" s="45"/>
      <c r="AV430" s="45"/>
      <c r="AW430" s="45"/>
      <c r="AX430" s="45"/>
      <c r="AY430" s="45"/>
      <c r="AZ430" s="45"/>
      <c r="BA430" s="45"/>
      <c r="BB430" s="45"/>
    </row>
    <row r="431" spans="1:54" x14ac:dyDescent="0.6">
      <c r="A431" s="45"/>
      <c r="B431" s="45"/>
      <c r="C431" s="45"/>
      <c r="D431" s="45"/>
      <c r="E431" s="45"/>
      <c r="F431" s="45"/>
      <c r="J431" s="45"/>
      <c r="K431" s="45"/>
      <c r="L431" s="45"/>
      <c r="M431" s="45"/>
      <c r="N431" s="45"/>
      <c r="O431" s="45"/>
      <c r="R431" s="45"/>
      <c r="S431" s="45"/>
      <c r="T431" s="45"/>
      <c r="U431" s="45"/>
      <c r="V431" s="45"/>
      <c r="W431" s="45"/>
      <c r="X431" s="45"/>
      <c r="Y431" s="45"/>
      <c r="Z431" s="45"/>
      <c r="AA431" s="45"/>
      <c r="AB431" s="45"/>
      <c r="AC431" s="45"/>
      <c r="AD431" s="45"/>
      <c r="AE431" s="45"/>
      <c r="AF431" s="45"/>
      <c r="AG431" s="45"/>
      <c r="AH431" s="45"/>
      <c r="AI431" s="45"/>
      <c r="AJ431" s="45"/>
      <c r="AK431" s="45"/>
      <c r="AL431" s="45"/>
      <c r="AM431" s="45"/>
      <c r="AN431" s="45"/>
      <c r="AO431" s="45"/>
      <c r="AP431" s="45"/>
      <c r="AQ431" s="45"/>
      <c r="AR431" s="45"/>
      <c r="AS431" s="45"/>
      <c r="AT431" s="45"/>
      <c r="AU431" s="45"/>
      <c r="AV431" s="45"/>
      <c r="AW431" s="45"/>
      <c r="AX431" s="45"/>
      <c r="AY431" s="45"/>
      <c r="AZ431" s="45"/>
      <c r="BA431" s="45"/>
      <c r="BB431" s="45"/>
    </row>
    <row r="432" spans="1:54" x14ac:dyDescent="0.6">
      <c r="A432" s="45"/>
      <c r="B432" s="45"/>
      <c r="C432" s="45"/>
      <c r="D432" s="45"/>
      <c r="E432" s="45"/>
      <c r="F432" s="45"/>
      <c r="J432" s="45"/>
      <c r="K432" s="45"/>
      <c r="L432" s="45"/>
      <c r="M432" s="45"/>
      <c r="N432" s="45"/>
      <c r="O432" s="45"/>
      <c r="R432" s="45"/>
      <c r="S432" s="45"/>
      <c r="T432" s="45"/>
      <c r="U432" s="45"/>
      <c r="V432" s="45"/>
      <c r="W432" s="45"/>
      <c r="X432" s="45"/>
      <c r="Y432" s="45"/>
      <c r="Z432" s="45"/>
      <c r="AA432" s="45"/>
      <c r="AB432" s="45"/>
      <c r="AC432" s="45"/>
      <c r="AD432" s="45"/>
      <c r="AE432" s="45"/>
      <c r="AF432" s="45"/>
      <c r="AG432" s="45"/>
      <c r="AH432" s="45"/>
      <c r="AI432" s="45"/>
      <c r="AJ432" s="45"/>
      <c r="AK432" s="45"/>
      <c r="AL432" s="45"/>
      <c r="AM432" s="45"/>
      <c r="AN432" s="45"/>
      <c r="AO432" s="45"/>
      <c r="AP432" s="45"/>
      <c r="AQ432" s="45"/>
      <c r="AR432" s="45"/>
      <c r="AS432" s="45"/>
      <c r="AT432" s="45"/>
      <c r="AU432" s="45"/>
      <c r="AV432" s="45"/>
      <c r="AW432" s="45"/>
      <c r="AX432" s="45"/>
      <c r="AY432" s="45"/>
      <c r="AZ432" s="45"/>
      <c r="BA432" s="45"/>
      <c r="BB432" s="45"/>
    </row>
    <row r="433" spans="1:54" x14ac:dyDescent="0.6">
      <c r="A433" s="45"/>
      <c r="B433" s="45"/>
      <c r="C433" s="45"/>
      <c r="D433" s="45"/>
      <c r="E433" s="45"/>
      <c r="F433" s="45"/>
      <c r="J433" s="45"/>
      <c r="K433" s="45"/>
      <c r="L433" s="45"/>
      <c r="M433" s="45"/>
      <c r="N433" s="45"/>
      <c r="O433" s="45"/>
      <c r="P433" s="45"/>
      <c r="Q433" s="45"/>
      <c r="R433" s="45"/>
      <c r="S433" s="45"/>
      <c r="T433" s="45"/>
      <c r="U433" s="45"/>
      <c r="V433" s="45"/>
      <c r="W433" s="45"/>
      <c r="X433" s="45"/>
      <c r="Y433" s="45"/>
      <c r="Z433" s="45"/>
      <c r="AA433" s="45"/>
      <c r="AB433" s="45"/>
      <c r="AC433" s="45"/>
      <c r="AD433" s="45"/>
      <c r="AE433" s="45"/>
      <c r="AF433" s="45"/>
      <c r="AG433" s="45"/>
      <c r="AH433" s="45"/>
      <c r="AI433" s="45"/>
      <c r="AJ433" s="45"/>
      <c r="AK433" s="45"/>
      <c r="AL433" s="45"/>
      <c r="AM433" s="45"/>
      <c r="AN433" s="45"/>
      <c r="AO433" s="45"/>
      <c r="AP433" s="45"/>
      <c r="AQ433" s="45"/>
      <c r="AR433" s="45"/>
      <c r="AS433" s="45"/>
      <c r="AT433" s="45"/>
      <c r="AU433" s="45"/>
      <c r="AV433" s="45"/>
      <c r="AW433" s="45"/>
      <c r="AX433" s="45"/>
      <c r="AY433" s="45"/>
      <c r="AZ433" s="45"/>
      <c r="BA433" s="45"/>
      <c r="BB433" s="45"/>
    </row>
    <row r="434" spans="1:54" x14ac:dyDescent="0.6">
      <c r="A434" s="45"/>
      <c r="B434" s="45"/>
      <c r="C434" s="45"/>
      <c r="D434" s="45"/>
      <c r="E434" s="45"/>
      <c r="F434" s="45"/>
      <c r="J434" s="45"/>
      <c r="K434" s="45"/>
      <c r="L434" s="45"/>
      <c r="M434" s="45"/>
      <c r="N434" s="45"/>
      <c r="O434" s="45"/>
      <c r="P434" s="45"/>
      <c r="Q434" s="45"/>
      <c r="R434" s="45"/>
      <c r="S434" s="45"/>
      <c r="T434" s="45"/>
      <c r="U434" s="45"/>
      <c r="V434" s="45"/>
      <c r="W434" s="45"/>
      <c r="X434" s="45"/>
      <c r="Y434" s="45"/>
      <c r="Z434" s="45"/>
      <c r="AA434" s="45"/>
      <c r="AB434" s="45"/>
      <c r="AC434" s="45"/>
      <c r="AD434" s="45"/>
      <c r="AE434" s="45"/>
      <c r="AF434" s="45"/>
      <c r="AG434" s="45"/>
      <c r="AH434" s="45"/>
      <c r="AI434" s="45"/>
      <c r="AJ434" s="45"/>
      <c r="AK434" s="45"/>
      <c r="AL434" s="45"/>
      <c r="AM434" s="45"/>
      <c r="AN434" s="45"/>
      <c r="AO434" s="45"/>
      <c r="AP434" s="45"/>
      <c r="AQ434" s="45"/>
      <c r="AR434" s="45"/>
      <c r="AS434" s="45"/>
      <c r="AT434" s="45"/>
      <c r="AU434" s="45"/>
      <c r="AV434" s="45"/>
      <c r="AW434" s="45"/>
      <c r="AX434" s="45"/>
      <c r="AY434" s="45"/>
      <c r="AZ434" s="45"/>
      <c r="BA434" s="45"/>
      <c r="BB434" s="45"/>
    </row>
    <row r="435" spans="1:54" x14ac:dyDescent="0.6">
      <c r="A435" s="45"/>
      <c r="B435" s="45"/>
      <c r="C435" s="45"/>
      <c r="D435" s="45"/>
      <c r="E435" s="45"/>
      <c r="F435" s="45"/>
      <c r="J435" s="45"/>
      <c r="K435" s="45"/>
      <c r="L435" s="45"/>
      <c r="M435" s="45"/>
      <c r="N435" s="45"/>
      <c r="O435" s="45"/>
      <c r="P435" s="45"/>
      <c r="Q435" s="45"/>
      <c r="R435" s="45"/>
      <c r="S435" s="45"/>
      <c r="T435" s="45"/>
      <c r="U435" s="45"/>
      <c r="V435" s="45"/>
      <c r="W435" s="45"/>
      <c r="X435" s="45"/>
      <c r="Y435" s="45"/>
      <c r="Z435" s="45"/>
      <c r="AA435" s="45"/>
      <c r="AB435" s="45"/>
      <c r="AC435" s="45"/>
      <c r="AD435" s="45"/>
      <c r="AE435" s="45"/>
      <c r="AF435" s="45"/>
      <c r="AG435" s="45"/>
      <c r="AH435" s="45"/>
      <c r="AI435" s="45"/>
      <c r="AJ435" s="45"/>
      <c r="AK435" s="45"/>
      <c r="AL435" s="45"/>
      <c r="AM435" s="45"/>
      <c r="AN435" s="45"/>
      <c r="AO435" s="45"/>
      <c r="AP435" s="45"/>
      <c r="AQ435" s="45"/>
      <c r="AR435" s="45"/>
      <c r="AS435" s="45"/>
      <c r="AT435" s="45"/>
      <c r="AU435" s="45"/>
      <c r="AV435" s="45"/>
      <c r="AW435" s="45"/>
      <c r="AX435" s="45"/>
      <c r="AY435" s="45"/>
      <c r="AZ435" s="45"/>
      <c r="BA435" s="45"/>
      <c r="BB435" s="45"/>
    </row>
    <row r="436" spans="1:54" x14ac:dyDescent="0.6">
      <c r="A436" s="45"/>
      <c r="B436" s="45"/>
      <c r="C436" s="45"/>
      <c r="D436" s="45"/>
      <c r="E436" s="45"/>
      <c r="F436" s="45"/>
      <c r="J436" s="45"/>
      <c r="K436" s="45"/>
      <c r="L436" s="45"/>
      <c r="M436" s="45"/>
      <c r="N436" s="45"/>
      <c r="O436" s="45"/>
      <c r="P436" s="45"/>
      <c r="Q436" s="45"/>
      <c r="R436" s="45"/>
      <c r="S436" s="45"/>
      <c r="T436" s="45"/>
      <c r="U436" s="45"/>
      <c r="V436" s="45"/>
      <c r="W436" s="45"/>
      <c r="X436" s="45"/>
      <c r="Y436" s="45"/>
      <c r="Z436" s="45"/>
      <c r="AA436" s="45"/>
      <c r="AB436" s="45"/>
      <c r="AC436" s="45"/>
      <c r="AD436" s="45"/>
      <c r="AE436" s="45"/>
      <c r="AF436" s="45"/>
      <c r="AG436" s="45"/>
      <c r="AH436" s="45"/>
      <c r="AI436" s="45"/>
      <c r="AJ436" s="45"/>
      <c r="AK436" s="45"/>
      <c r="AL436" s="45"/>
      <c r="AM436" s="45"/>
      <c r="AN436" s="45"/>
      <c r="AO436" s="45"/>
      <c r="AP436" s="45"/>
      <c r="AQ436" s="45"/>
      <c r="AR436" s="45"/>
      <c r="AS436" s="45"/>
      <c r="AT436" s="45"/>
      <c r="AU436" s="45"/>
      <c r="AV436" s="45"/>
      <c r="AW436" s="45"/>
      <c r="AX436" s="45"/>
      <c r="AY436" s="45"/>
      <c r="AZ436" s="45"/>
      <c r="BA436" s="45"/>
      <c r="BB436" s="45"/>
    </row>
    <row r="437" spans="1:54" x14ac:dyDescent="0.6">
      <c r="A437" s="45"/>
      <c r="B437" s="45"/>
      <c r="C437" s="45"/>
      <c r="D437" s="45"/>
      <c r="E437" s="45"/>
      <c r="F437" s="45"/>
      <c r="J437" s="45"/>
      <c r="K437" s="45"/>
      <c r="L437" s="45"/>
      <c r="M437" s="45"/>
      <c r="N437" s="45"/>
      <c r="O437" s="45"/>
      <c r="P437" s="45"/>
      <c r="Q437" s="45"/>
      <c r="R437" s="45"/>
      <c r="S437" s="45"/>
      <c r="T437" s="45"/>
      <c r="U437" s="45"/>
      <c r="V437" s="45"/>
      <c r="W437" s="45"/>
      <c r="X437" s="45"/>
      <c r="Y437" s="45"/>
      <c r="Z437" s="45"/>
      <c r="AA437" s="45"/>
      <c r="AB437" s="45"/>
      <c r="AC437" s="45"/>
      <c r="AD437" s="45"/>
      <c r="AE437" s="45"/>
      <c r="AF437" s="45"/>
      <c r="AG437" s="45"/>
      <c r="AH437" s="45"/>
      <c r="AI437" s="45"/>
      <c r="AJ437" s="45"/>
      <c r="AK437" s="45"/>
      <c r="AL437" s="45"/>
      <c r="AM437" s="45"/>
      <c r="AN437" s="45"/>
      <c r="AO437" s="45"/>
      <c r="AP437" s="45"/>
      <c r="AQ437" s="45"/>
      <c r="AR437" s="45"/>
      <c r="AS437" s="45"/>
      <c r="AT437" s="45"/>
      <c r="AU437" s="45"/>
      <c r="AV437" s="45"/>
      <c r="AW437" s="45"/>
      <c r="AX437" s="45"/>
      <c r="AY437" s="45"/>
      <c r="AZ437" s="45"/>
      <c r="BA437" s="45"/>
      <c r="BB437" s="45"/>
    </row>
    <row r="438" spans="1:54" x14ac:dyDescent="0.6">
      <c r="A438" s="45"/>
      <c r="B438" s="45"/>
      <c r="C438" s="45"/>
      <c r="D438" s="45"/>
      <c r="E438" s="45"/>
      <c r="F438" s="45"/>
      <c r="J438" s="45"/>
      <c r="K438" s="45"/>
      <c r="L438" s="45"/>
      <c r="M438" s="45"/>
      <c r="N438" s="45"/>
      <c r="O438" s="45"/>
      <c r="P438" s="45"/>
      <c r="Q438" s="45"/>
      <c r="R438" s="45"/>
      <c r="S438" s="45"/>
      <c r="T438" s="45"/>
      <c r="U438" s="45"/>
      <c r="V438" s="45"/>
      <c r="W438" s="45"/>
      <c r="X438" s="45"/>
      <c r="Y438" s="45"/>
      <c r="Z438" s="45"/>
      <c r="AA438" s="45"/>
      <c r="AB438" s="45"/>
      <c r="AC438" s="45"/>
      <c r="AD438" s="45"/>
      <c r="AE438" s="45"/>
      <c r="AF438" s="45"/>
      <c r="AG438" s="45"/>
      <c r="AH438" s="45"/>
      <c r="AI438" s="45"/>
      <c r="AJ438" s="45"/>
      <c r="AK438" s="45"/>
      <c r="AL438" s="45"/>
      <c r="AM438" s="45"/>
      <c r="AN438" s="45"/>
      <c r="AO438" s="45"/>
      <c r="AP438" s="45"/>
      <c r="AQ438" s="45"/>
      <c r="AR438" s="45"/>
      <c r="AS438" s="45"/>
      <c r="AT438" s="45"/>
      <c r="AU438" s="45"/>
      <c r="AV438" s="45"/>
      <c r="AW438" s="45"/>
      <c r="AX438" s="45"/>
      <c r="AY438" s="45"/>
      <c r="AZ438" s="45"/>
      <c r="BA438" s="45"/>
      <c r="BB438" s="45"/>
    </row>
    <row r="439" spans="1:54" x14ac:dyDescent="0.6">
      <c r="A439" s="45"/>
      <c r="B439" s="45"/>
      <c r="C439" s="45"/>
      <c r="D439" s="45"/>
      <c r="E439" s="45"/>
      <c r="F439" s="45"/>
      <c r="J439" s="45"/>
      <c r="K439" s="45"/>
      <c r="L439" s="45"/>
      <c r="M439" s="45"/>
      <c r="N439" s="45"/>
      <c r="O439" s="45"/>
      <c r="P439" s="45"/>
      <c r="Q439" s="45"/>
      <c r="R439" s="45"/>
      <c r="S439" s="45"/>
      <c r="T439" s="45"/>
      <c r="U439" s="45"/>
      <c r="V439" s="45"/>
      <c r="W439" s="45"/>
      <c r="X439" s="45"/>
      <c r="Y439" s="45"/>
      <c r="Z439" s="45"/>
      <c r="AA439" s="45"/>
      <c r="AB439" s="45"/>
      <c r="AC439" s="45"/>
      <c r="AD439" s="45"/>
      <c r="AE439" s="45"/>
      <c r="AF439" s="45"/>
      <c r="AG439" s="45"/>
      <c r="AH439" s="45"/>
      <c r="AI439" s="45"/>
      <c r="AJ439" s="45"/>
      <c r="AK439" s="45"/>
      <c r="AL439" s="45"/>
      <c r="AM439" s="45"/>
      <c r="AN439" s="45"/>
      <c r="AO439" s="45"/>
      <c r="AP439" s="45"/>
      <c r="AQ439" s="45"/>
      <c r="AR439" s="45"/>
      <c r="AS439" s="45"/>
      <c r="AT439" s="45"/>
      <c r="AU439" s="45"/>
      <c r="AV439" s="45"/>
      <c r="AW439" s="45"/>
      <c r="AX439" s="45"/>
      <c r="AY439" s="45"/>
      <c r="AZ439" s="45"/>
      <c r="BA439" s="45"/>
      <c r="BB439" s="45"/>
    </row>
    <row r="440" spans="1:54" x14ac:dyDescent="0.6">
      <c r="A440" s="45"/>
      <c r="B440" s="45"/>
      <c r="C440" s="45"/>
      <c r="D440" s="45"/>
      <c r="E440" s="45"/>
      <c r="F440" s="45"/>
      <c r="J440" s="45"/>
      <c r="K440" s="45"/>
      <c r="L440" s="45"/>
      <c r="M440" s="45"/>
      <c r="N440" s="45"/>
      <c r="O440" s="45"/>
      <c r="P440" s="45"/>
      <c r="Q440" s="45"/>
      <c r="R440" s="45"/>
      <c r="S440" s="45"/>
      <c r="T440" s="45"/>
      <c r="U440" s="45"/>
      <c r="V440" s="45"/>
      <c r="W440" s="45"/>
      <c r="X440" s="45"/>
      <c r="Y440" s="45"/>
      <c r="Z440" s="45"/>
      <c r="AA440" s="45"/>
      <c r="AB440" s="45"/>
      <c r="AC440" s="45"/>
      <c r="AD440" s="45"/>
      <c r="AE440" s="45"/>
      <c r="AF440" s="45"/>
      <c r="AG440" s="45"/>
      <c r="AH440" s="45"/>
      <c r="AI440" s="45"/>
      <c r="AJ440" s="45"/>
      <c r="AK440" s="45"/>
      <c r="AL440" s="45"/>
      <c r="AM440" s="45"/>
      <c r="AN440" s="45"/>
      <c r="AO440" s="45"/>
      <c r="AP440" s="45"/>
      <c r="AQ440" s="45"/>
      <c r="AR440" s="45"/>
      <c r="AS440" s="45"/>
      <c r="AT440" s="45"/>
      <c r="AU440" s="45"/>
      <c r="AV440" s="45"/>
      <c r="AW440" s="45"/>
      <c r="AX440" s="45"/>
      <c r="AY440" s="45"/>
      <c r="AZ440" s="45"/>
      <c r="BA440" s="45"/>
      <c r="BB440" s="45"/>
    </row>
    <row r="441" spans="1:54" x14ac:dyDescent="0.6">
      <c r="A441" s="45"/>
      <c r="B441" s="45"/>
      <c r="C441" s="45"/>
      <c r="D441" s="45"/>
      <c r="E441" s="45"/>
      <c r="F441" s="45"/>
      <c r="J441" s="45"/>
      <c r="K441" s="45"/>
      <c r="L441" s="45"/>
      <c r="M441" s="45"/>
      <c r="N441" s="45"/>
      <c r="O441" s="45"/>
      <c r="P441" s="45"/>
      <c r="Q441" s="45"/>
      <c r="R441" s="45"/>
      <c r="S441" s="45"/>
      <c r="T441" s="45"/>
      <c r="U441" s="45"/>
      <c r="V441" s="45"/>
      <c r="W441" s="45"/>
      <c r="X441" s="45"/>
      <c r="Y441" s="45"/>
      <c r="Z441" s="45"/>
      <c r="AA441" s="45"/>
      <c r="AB441" s="45"/>
      <c r="AC441" s="45"/>
      <c r="AD441" s="45"/>
      <c r="AE441" s="45"/>
      <c r="AF441" s="45"/>
      <c r="AG441" s="45"/>
      <c r="AH441" s="45"/>
      <c r="AI441" s="45"/>
      <c r="AJ441" s="45"/>
      <c r="AK441" s="45"/>
      <c r="AL441" s="45"/>
      <c r="AM441" s="45"/>
      <c r="AN441" s="45"/>
      <c r="AO441" s="45"/>
      <c r="AP441" s="45"/>
      <c r="AQ441" s="45"/>
      <c r="AR441" s="45"/>
      <c r="AS441" s="45"/>
      <c r="AT441" s="45"/>
      <c r="AU441" s="45"/>
      <c r="AV441" s="45"/>
      <c r="AW441" s="45"/>
      <c r="AX441" s="45"/>
      <c r="AY441" s="45"/>
      <c r="AZ441" s="45"/>
      <c r="BA441" s="45"/>
      <c r="BB441" s="45"/>
    </row>
    <row r="442" spans="1:54" x14ac:dyDescent="0.6">
      <c r="A442" s="45"/>
      <c r="B442" s="45"/>
      <c r="C442" s="45"/>
      <c r="D442" s="45"/>
      <c r="E442" s="45"/>
      <c r="F442" s="45"/>
      <c r="J442" s="45"/>
      <c r="K442" s="45"/>
      <c r="L442" s="45"/>
      <c r="M442" s="45"/>
      <c r="N442" s="45"/>
      <c r="O442" s="45"/>
      <c r="P442" s="45"/>
      <c r="Q442" s="45"/>
      <c r="R442" s="45"/>
      <c r="S442" s="45"/>
      <c r="T442" s="45"/>
      <c r="U442" s="45"/>
      <c r="V442" s="45"/>
      <c r="W442" s="45"/>
      <c r="X442" s="45"/>
      <c r="Y442" s="45"/>
      <c r="Z442" s="45"/>
      <c r="AA442" s="45"/>
      <c r="AB442" s="45"/>
      <c r="AC442" s="45"/>
      <c r="AD442" s="45"/>
      <c r="AE442" s="45"/>
      <c r="AF442" s="45"/>
      <c r="AG442" s="45"/>
      <c r="AH442" s="45"/>
      <c r="AI442" s="45"/>
      <c r="AJ442" s="45"/>
      <c r="AK442" s="45"/>
      <c r="AL442" s="45"/>
      <c r="AM442" s="45"/>
      <c r="AN442" s="45"/>
      <c r="AO442" s="45"/>
      <c r="AP442" s="45"/>
      <c r="AQ442" s="45"/>
      <c r="AR442" s="45"/>
      <c r="AS442" s="45"/>
      <c r="AT442" s="45"/>
      <c r="AU442" s="45"/>
      <c r="AV442" s="45"/>
      <c r="AW442" s="45"/>
      <c r="AX442" s="45"/>
      <c r="AY442" s="45"/>
      <c r="AZ442" s="45"/>
      <c r="BA442" s="45"/>
      <c r="BB442" s="45"/>
    </row>
    <row r="443" spans="1:54" x14ac:dyDescent="0.6">
      <c r="A443" s="45"/>
      <c r="B443" s="45"/>
      <c r="C443" s="45"/>
      <c r="D443" s="45"/>
      <c r="E443" s="45"/>
      <c r="F443" s="45"/>
      <c r="J443" s="45"/>
      <c r="K443" s="45"/>
      <c r="L443" s="45"/>
      <c r="M443" s="45"/>
      <c r="N443" s="45"/>
      <c r="O443" s="45"/>
      <c r="P443" s="45"/>
      <c r="Q443" s="45"/>
      <c r="R443" s="45"/>
      <c r="S443" s="45"/>
      <c r="T443" s="45"/>
      <c r="U443" s="45"/>
      <c r="V443" s="45"/>
      <c r="W443" s="45"/>
      <c r="X443" s="45"/>
      <c r="Y443" s="45"/>
      <c r="Z443" s="45"/>
      <c r="AA443" s="45"/>
      <c r="AB443" s="45"/>
      <c r="AC443" s="45"/>
      <c r="AD443" s="45"/>
      <c r="AE443" s="45"/>
      <c r="AF443" s="45"/>
      <c r="AG443" s="45"/>
      <c r="AH443" s="45"/>
      <c r="AI443" s="45"/>
      <c r="AJ443" s="45"/>
      <c r="AK443" s="45"/>
      <c r="AL443" s="45"/>
      <c r="AM443" s="45"/>
      <c r="AN443" s="45"/>
      <c r="AO443" s="45"/>
      <c r="AP443" s="45"/>
      <c r="AQ443" s="45"/>
      <c r="AR443" s="45"/>
      <c r="AS443" s="45"/>
      <c r="AT443" s="45"/>
      <c r="AU443" s="45"/>
      <c r="AV443" s="45"/>
      <c r="AW443" s="45"/>
      <c r="AX443" s="45"/>
      <c r="AY443" s="45"/>
      <c r="AZ443" s="45"/>
      <c r="BA443" s="45"/>
      <c r="BB443" s="45"/>
    </row>
    <row r="444" spans="1:54" x14ac:dyDescent="0.6">
      <c r="A444" s="45"/>
      <c r="B444" s="45"/>
      <c r="C444" s="45"/>
      <c r="D444" s="45"/>
      <c r="E444" s="45"/>
      <c r="F444" s="45"/>
      <c r="J444" s="45"/>
      <c r="K444" s="45"/>
      <c r="L444" s="45"/>
      <c r="M444" s="45"/>
      <c r="N444" s="45"/>
      <c r="O444" s="45"/>
      <c r="P444" s="45"/>
      <c r="Q444" s="45"/>
      <c r="R444" s="45"/>
      <c r="S444" s="45"/>
      <c r="T444" s="45"/>
      <c r="U444" s="45"/>
      <c r="V444" s="45"/>
      <c r="W444" s="45"/>
      <c r="X444" s="45"/>
      <c r="Y444" s="45"/>
      <c r="Z444" s="45"/>
      <c r="AA444" s="45"/>
      <c r="AB444" s="45"/>
      <c r="AC444" s="45"/>
      <c r="AD444" s="45"/>
      <c r="AE444" s="45"/>
      <c r="AF444" s="45"/>
      <c r="AG444" s="45"/>
      <c r="AH444" s="45"/>
      <c r="AI444" s="45"/>
      <c r="AJ444" s="45"/>
      <c r="AK444" s="45"/>
      <c r="AL444" s="45"/>
      <c r="AM444" s="45"/>
      <c r="AN444" s="45"/>
      <c r="AO444" s="45"/>
      <c r="AP444" s="45"/>
      <c r="AQ444" s="45"/>
      <c r="AR444" s="45"/>
      <c r="AS444" s="45"/>
      <c r="AT444" s="45"/>
      <c r="AU444" s="45"/>
      <c r="AV444" s="45"/>
      <c r="AW444" s="45"/>
      <c r="AX444" s="45"/>
      <c r="AY444" s="45"/>
      <c r="AZ444" s="45"/>
      <c r="BA444" s="45"/>
      <c r="BB444" s="45"/>
    </row>
    <row r="445" spans="1:54" x14ac:dyDescent="0.6">
      <c r="A445" s="45"/>
      <c r="B445" s="45"/>
      <c r="C445" s="45"/>
      <c r="D445" s="45"/>
      <c r="E445" s="45"/>
      <c r="F445" s="45"/>
      <c r="J445" s="45"/>
      <c r="K445" s="45"/>
      <c r="L445" s="45"/>
      <c r="M445" s="45"/>
      <c r="N445" s="45"/>
      <c r="O445" s="45"/>
      <c r="P445" s="45"/>
      <c r="Q445" s="45"/>
      <c r="R445" s="45"/>
      <c r="S445" s="45"/>
      <c r="T445" s="45"/>
      <c r="U445" s="45"/>
      <c r="V445" s="45"/>
      <c r="W445" s="45"/>
      <c r="X445" s="45"/>
      <c r="Y445" s="45"/>
      <c r="Z445" s="45"/>
      <c r="AA445" s="45"/>
      <c r="AB445" s="45"/>
      <c r="AC445" s="45"/>
      <c r="AD445" s="45"/>
      <c r="AE445" s="45"/>
      <c r="AF445" s="45"/>
      <c r="AG445" s="45"/>
      <c r="AH445" s="45"/>
      <c r="AI445" s="45"/>
      <c r="AJ445" s="45"/>
      <c r="AK445" s="45"/>
      <c r="AL445" s="45"/>
      <c r="AM445" s="45"/>
      <c r="AN445" s="45"/>
      <c r="AO445" s="45"/>
      <c r="AP445" s="45"/>
      <c r="AQ445" s="45"/>
      <c r="AR445" s="45"/>
      <c r="AS445" s="45"/>
      <c r="AT445" s="45"/>
      <c r="AU445" s="45"/>
      <c r="AV445" s="45"/>
      <c r="AW445" s="45"/>
      <c r="AX445" s="45"/>
      <c r="AY445" s="45"/>
      <c r="AZ445" s="45"/>
      <c r="BA445" s="45"/>
      <c r="BB445" s="45"/>
    </row>
    <row r="446" spans="1:54" x14ac:dyDescent="0.6">
      <c r="A446" s="45"/>
      <c r="B446" s="45"/>
      <c r="C446" s="45"/>
      <c r="D446" s="45"/>
      <c r="E446" s="45"/>
      <c r="F446" s="45"/>
      <c r="J446" s="45"/>
      <c r="K446" s="45"/>
      <c r="L446" s="45"/>
      <c r="M446" s="45"/>
      <c r="N446" s="45"/>
      <c r="O446" s="45"/>
      <c r="P446" s="45"/>
      <c r="Q446" s="45"/>
      <c r="R446" s="45"/>
      <c r="S446" s="45"/>
      <c r="T446" s="45"/>
      <c r="U446" s="45"/>
      <c r="V446" s="45"/>
      <c r="W446" s="45"/>
      <c r="X446" s="45"/>
      <c r="Y446" s="45"/>
      <c r="Z446" s="45"/>
      <c r="AA446" s="45"/>
      <c r="AB446" s="45"/>
      <c r="AC446" s="45"/>
      <c r="AD446" s="45"/>
      <c r="AE446" s="45"/>
      <c r="AF446" s="45"/>
      <c r="AG446" s="45"/>
      <c r="AH446" s="45"/>
      <c r="AI446" s="45"/>
      <c r="AJ446" s="45"/>
      <c r="AK446" s="45"/>
      <c r="AL446" s="45"/>
      <c r="AM446" s="45"/>
      <c r="AN446" s="45"/>
      <c r="AO446" s="45"/>
      <c r="AP446" s="45"/>
      <c r="AQ446" s="45"/>
      <c r="AR446" s="45"/>
      <c r="AS446" s="45"/>
      <c r="AT446" s="45"/>
      <c r="AU446" s="45"/>
      <c r="AV446" s="45"/>
      <c r="AW446" s="45"/>
      <c r="AX446" s="45"/>
      <c r="AY446" s="45"/>
      <c r="AZ446" s="45"/>
      <c r="BA446" s="45"/>
      <c r="BB446" s="45"/>
    </row>
    <row r="447" spans="1:54" x14ac:dyDescent="0.6">
      <c r="A447" s="45"/>
      <c r="B447" s="45"/>
      <c r="C447" s="45"/>
      <c r="D447" s="45"/>
      <c r="E447" s="45"/>
      <c r="F447" s="45"/>
      <c r="J447" s="45"/>
      <c r="K447" s="45"/>
      <c r="L447" s="45"/>
      <c r="M447" s="45"/>
      <c r="N447" s="45"/>
      <c r="O447" s="45"/>
      <c r="P447" s="45"/>
      <c r="Q447" s="45"/>
      <c r="R447" s="45"/>
      <c r="S447" s="45"/>
      <c r="T447" s="45"/>
      <c r="U447" s="45"/>
      <c r="V447" s="45"/>
      <c r="W447" s="45"/>
      <c r="X447" s="45"/>
      <c r="Y447" s="45"/>
      <c r="Z447" s="45"/>
      <c r="AA447" s="45"/>
      <c r="AB447" s="45"/>
      <c r="AC447" s="45"/>
      <c r="AD447" s="45"/>
      <c r="AE447" s="45"/>
      <c r="AF447" s="45"/>
      <c r="AG447" s="45"/>
      <c r="AH447" s="45"/>
      <c r="AI447" s="45"/>
      <c r="AJ447" s="45"/>
      <c r="AK447" s="45"/>
      <c r="AL447" s="45"/>
      <c r="AM447" s="45"/>
      <c r="AN447" s="45"/>
      <c r="AO447" s="45"/>
      <c r="AP447" s="45"/>
      <c r="AQ447" s="45"/>
      <c r="AR447" s="45"/>
      <c r="AS447" s="45"/>
      <c r="AT447" s="45"/>
      <c r="AU447" s="45"/>
      <c r="AV447" s="45"/>
      <c r="AW447" s="45"/>
      <c r="AX447" s="45"/>
      <c r="AY447" s="45"/>
      <c r="AZ447" s="45"/>
      <c r="BA447" s="45"/>
      <c r="BB447" s="45"/>
    </row>
    <row r="448" spans="1:54" x14ac:dyDescent="0.6">
      <c r="A448" s="45"/>
      <c r="B448" s="45"/>
      <c r="C448" s="45"/>
      <c r="D448" s="45"/>
      <c r="E448" s="45"/>
      <c r="F448" s="45"/>
      <c r="J448" s="45"/>
      <c r="K448" s="45"/>
      <c r="L448" s="45"/>
      <c r="M448" s="45"/>
      <c r="N448" s="45"/>
      <c r="O448" s="45"/>
      <c r="P448" s="45"/>
      <c r="Q448" s="45"/>
      <c r="R448" s="45"/>
      <c r="S448" s="45"/>
      <c r="T448" s="45"/>
      <c r="U448" s="45"/>
      <c r="V448" s="45"/>
      <c r="W448" s="45"/>
      <c r="X448" s="45"/>
      <c r="Y448" s="45"/>
      <c r="Z448" s="45"/>
      <c r="AA448" s="45"/>
      <c r="AB448" s="45"/>
      <c r="AC448" s="45"/>
      <c r="AD448" s="45"/>
      <c r="AE448" s="45"/>
      <c r="AF448" s="45"/>
      <c r="AG448" s="45"/>
      <c r="AH448" s="45"/>
      <c r="AI448" s="45"/>
      <c r="AJ448" s="45"/>
      <c r="AK448" s="45"/>
      <c r="AL448" s="45"/>
      <c r="AM448" s="45"/>
      <c r="AN448" s="45"/>
      <c r="AO448" s="45"/>
      <c r="AP448" s="45"/>
      <c r="AQ448" s="45"/>
      <c r="AR448" s="45"/>
      <c r="AS448" s="45"/>
      <c r="AT448" s="45"/>
      <c r="AU448" s="45"/>
      <c r="AV448" s="45"/>
      <c r="AW448" s="45"/>
      <c r="AX448" s="45"/>
      <c r="AY448" s="45"/>
      <c r="AZ448" s="45"/>
      <c r="BA448" s="45"/>
      <c r="BB448" s="45"/>
    </row>
    <row r="449" spans="1:54" x14ac:dyDescent="0.6">
      <c r="A449" s="45"/>
      <c r="B449" s="45"/>
      <c r="C449" s="45"/>
      <c r="D449" s="45"/>
      <c r="E449" s="45"/>
      <c r="F449" s="45"/>
      <c r="J449" s="45"/>
      <c r="K449" s="45"/>
      <c r="L449" s="45"/>
      <c r="M449" s="45"/>
      <c r="N449" s="45"/>
      <c r="O449" s="45"/>
      <c r="P449" s="45"/>
      <c r="Q449" s="45"/>
      <c r="R449" s="45"/>
      <c r="S449" s="45"/>
      <c r="T449" s="45"/>
      <c r="U449" s="45"/>
      <c r="V449" s="45"/>
      <c r="W449" s="45"/>
      <c r="X449" s="45"/>
      <c r="Y449" s="45"/>
      <c r="Z449" s="45"/>
      <c r="AA449" s="45"/>
      <c r="AB449" s="45"/>
      <c r="AC449" s="45"/>
      <c r="AD449" s="45"/>
      <c r="AE449" s="45"/>
      <c r="AF449" s="45"/>
      <c r="AG449" s="45"/>
      <c r="AH449" s="45"/>
      <c r="AI449" s="45"/>
      <c r="AJ449" s="45"/>
      <c r="AK449" s="45"/>
      <c r="AL449" s="45"/>
      <c r="AM449" s="45"/>
      <c r="AN449" s="45"/>
      <c r="AO449" s="45"/>
      <c r="AP449" s="45"/>
      <c r="AQ449" s="45"/>
      <c r="AR449" s="45"/>
      <c r="AS449" s="45"/>
      <c r="AT449" s="45"/>
      <c r="AU449" s="45"/>
      <c r="AV449" s="45"/>
      <c r="AW449" s="45"/>
      <c r="AX449" s="45"/>
      <c r="AY449" s="45"/>
      <c r="AZ449" s="45"/>
      <c r="BA449" s="45"/>
      <c r="BB449" s="45"/>
    </row>
    <row r="450" spans="1:54" x14ac:dyDescent="0.6">
      <c r="A450" s="45"/>
      <c r="B450" s="45"/>
      <c r="C450" s="45"/>
      <c r="D450" s="45"/>
      <c r="E450" s="45"/>
      <c r="F450" s="45"/>
      <c r="J450" s="45"/>
      <c r="K450" s="45"/>
      <c r="L450" s="45"/>
      <c r="M450" s="45"/>
      <c r="N450" s="45"/>
      <c r="O450" s="45"/>
      <c r="P450" s="45"/>
      <c r="Q450" s="45"/>
      <c r="R450" s="45"/>
      <c r="S450" s="45"/>
      <c r="T450" s="45"/>
      <c r="U450" s="45"/>
      <c r="V450" s="45"/>
      <c r="W450" s="45"/>
      <c r="X450" s="45"/>
      <c r="Y450" s="45"/>
      <c r="Z450" s="45"/>
      <c r="AA450" s="45"/>
      <c r="AB450" s="45"/>
      <c r="AC450" s="45"/>
      <c r="AD450" s="45"/>
      <c r="AE450" s="45"/>
      <c r="AF450" s="45"/>
      <c r="AG450" s="45"/>
      <c r="AH450" s="45"/>
      <c r="AI450" s="45"/>
      <c r="AJ450" s="45"/>
      <c r="AK450" s="45"/>
      <c r="AL450" s="45"/>
      <c r="AM450" s="45"/>
      <c r="AN450" s="45"/>
      <c r="AO450" s="45"/>
      <c r="AP450" s="45"/>
      <c r="AQ450" s="45"/>
      <c r="AR450" s="45"/>
      <c r="AS450" s="45"/>
      <c r="AT450" s="45"/>
      <c r="AU450" s="45"/>
      <c r="AV450" s="45"/>
      <c r="AW450" s="45"/>
      <c r="AX450" s="45"/>
      <c r="AY450" s="45"/>
      <c r="AZ450" s="45"/>
      <c r="BA450" s="45"/>
      <c r="BB450" s="45"/>
    </row>
    <row r="451" spans="1:54" x14ac:dyDescent="0.6">
      <c r="A451" s="45"/>
      <c r="B451" s="45"/>
      <c r="C451" s="45"/>
      <c r="D451" s="45"/>
      <c r="E451" s="45"/>
      <c r="F451" s="45"/>
      <c r="J451" s="45"/>
      <c r="K451" s="45"/>
      <c r="L451" s="45"/>
      <c r="M451" s="45"/>
      <c r="N451" s="45"/>
      <c r="O451" s="45"/>
      <c r="P451" s="45"/>
      <c r="Q451" s="45"/>
      <c r="R451" s="45"/>
      <c r="S451" s="45"/>
      <c r="T451" s="45"/>
      <c r="U451" s="45"/>
      <c r="V451" s="45"/>
      <c r="W451" s="45"/>
      <c r="X451" s="45"/>
      <c r="Y451" s="45"/>
      <c r="Z451" s="45"/>
      <c r="AA451" s="45"/>
      <c r="AB451" s="45"/>
      <c r="AC451" s="45"/>
      <c r="AD451" s="45"/>
      <c r="AE451" s="45"/>
      <c r="AF451" s="45"/>
      <c r="AG451" s="45"/>
      <c r="AH451" s="45"/>
      <c r="AI451" s="45"/>
      <c r="AJ451" s="45"/>
      <c r="AK451" s="45"/>
      <c r="AL451" s="45"/>
      <c r="AM451" s="45"/>
      <c r="AN451" s="45"/>
      <c r="AO451" s="45"/>
      <c r="AP451" s="45"/>
      <c r="AQ451" s="45"/>
      <c r="AR451" s="45"/>
      <c r="AS451" s="45"/>
      <c r="AT451" s="45"/>
      <c r="AU451" s="45"/>
      <c r="AV451" s="45"/>
      <c r="AW451" s="45"/>
      <c r="AX451" s="45"/>
      <c r="AY451" s="45"/>
      <c r="AZ451" s="45"/>
      <c r="BA451" s="45"/>
      <c r="BB451" s="45"/>
    </row>
    <row r="452" spans="1:54" x14ac:dyDescent="0.6">
      <c r="A452" s="45"/>
      <c r="B452" s="45"/>
      <c r="C452" s="45"/>
      <c r="D452" s="45"/>
      <c r="E452" s="45"/>
      <c r="F452" s="45"/>
      <c r="J452" s="45"/>
      <c r="K452" s="45"/>
      <c r="L452" s="45"/>
      <c r="M452" s="45"/>
      <c r="N452" s="45"/>
      <c r="O452" s="45"/>
      <c r="P452" s="45"/>
      <c r="Q452" s="45"/>
      <c r="R452" s="45"/>
      <c r="S452" s="45"/>
      <c r="T452" s="45"/>
      <c r="U452" s="45"/>
      <c r="V452" s="45"/>
      <c r="W452" s="45"/>
      <c r="X452" s="45"/>
      <c r="Y452" s="45"/>
      <c r="Z452" s="45"/>
      <c r="AA452" s="45"/>
      <c r="AB452" s="45"/>
      <c r="AC452" s="45"/>
      <c r="AD452" s="45"/>
      <c r="AE452" s="45"/>
      <c r="AF452" s="45"/>
      <c r="AG452" s="45"/>
      <c r="AH452" s="45"/>
      <c r="AI452" s="45"/>
      <c r="AJ452" s="45"/>
      <c r="AK452" s="45"/>
      <c r="AL452" s="45"/>
      <c r="AM452" s="45"/>
      <c r="AN452" s="45"/>
      <c r="AO452" s="45"/>
      <c r="AP452" s="45"/>
      <c r="AQ452" s="45"/>
      <c r="AR452" s="45"/>
      <c r="AS452" s="45"/>
      <c r="AT452" s="45"/>
      <c r="AU452" s="45"/>
      <c r="AV452" s="45"/>
      <c r="AW452" s="45"/>
      <c r="AX452" s="45"/>
      <c r="AY452" s="45"/>
      <c r="AZ452" s="45"/>
      <c r="BA452" s="45"/>
      <c r="BB452" s="45"/>
    </row>
    <row r="453" spans="1:54" x14ac:dyDescent="0.6">
      <c r="A453" s="45"/>
      <c r="B453" s="45"/>
      <c r="C453" s="45"/>
      <c r="D453" s="45"/>
      <c r="E453" s="45"/>
      <c r="F453" s="45"/>
      <c r="J453" s="45"/>
      <c r="K453" s="45"/>
      <c r="L453" s="45"/>
      <c r="M453" s="45"/>
      <c r="N453" s="45"/>
      <c r="O453" s="45"/>
      <c r="P453" s="45"/>
      <c r="Q453" s="45"/>
      <c r="R453" s="45"/>
      <c r="S453" s="45"/>
      <c r="T453" s="45"/>
      <c r="U453" s="45"/>
      <c r="V453" s="45"/>
      <c r="W453" s="45"/>
      <c r="X453" s="45"/>
      <c r="Y453" s="45"/>
      <c r="Z453" s="45"/>
      <c r="AA453" s="45"/>
      <c r="AB453" s="45"/>
      <c r="AC453" s="45"/>
      <c r="AD453" s="45"/>
      <c r="AE453" s="45"/>
      <c r="AF453" s="45"/>
      <c r="AG453" s="45"/>
      <c r="AH453" s="45"/>
      <c r="AI453" s="45"/>
      <c r="AJ453" s="45"/>
      <c r="AK453" s="45"/>
      <c r="AL453" s="45"/>
      <c r="AM453" s="45"/>
      <c r="AN453" s="45"/>
      <c r="AO453" s="45"/>
      <c r="AP453" s="45"/>
      <c r="AQ453" s="45"/>
      <c r="AR453" s="45"/>
      <c r="AS453" s="45"/>
      <c r="AT453" s="45"/>
      <c r="AU453" s="45"/>
      <c r="AV453" s="45"/>
      <c r="AW453" s="45"/>
      <c r="AX453" s="45"/>
      <c r="AY453" s="45"/>
      <c r="AZ453" s="45"/>
      <c r="BA453" s="45"/>
      <c r="BB453" s="45"/>
    </row>
    <row r="454" spans="1:54" x14ac:dyDescent="0.6">
      <c r="A454" s="45"/>
      <c r="B454" s="45"/>
      <c r="C454" s="45"/>
      <c r="D454" s="45"/>
      <c r="E454" s="45"/>
      <c r="F454" s="45"/>
      <c r="J454" s="45"/>
      <c r="K454" s="45"/>
      <c r="L454" s="45"/>
      <c r="M454" s="45"/>
      <c r="N454" s="45"/>
      <c r="O454" s="45"/>
      <c r="P454" s="45"/>
      <c r="Q454" s="45"/>
      <c r="R454" s="45"/>
      <c r="S454" s="45"/>
      <c r="T454" s="45"/>
      <c r="U454" s="45"/>
      <c r="V454" s="45"/>
      <c r="W454" s="45"/>
      <c r="X454" s="45"/>
      <c r="Y454" s="45"/>
      <c r="Z454" s="45"/>
      <c r="AA454" s="45"/>
      <c r="AB454" s="45"/>
      <c r="AC454" s="45"/>
      <c r="AD454" s="45"/>
      <c r="AE454" s="45"/>
      <c r="AF454" s="45"/>
      <c r="AG454" s="45"/>
      <c r="AH454" s="45"/>
      <c r="AI454" s="45"/>
      <c r="AJ454" s="45"/>
      <c r="AK454" s="45"/>
      <c r="AL454" s="45"/>
      <c r="AM454" s="45"/>
      <c r="AN454" s="45"/>
      <c r="AO454" s="45"/>
      <c r="AP454" s="45"/>
      <c r="AQ454" s="45"/>
      <c r="AR454" s="45"/>
      <c r="AS454" s="45"/>
      <c r="AT454" s="45"/>
      <c r="AU454" s="45"/>
      <c r="AV454" s="45"/>
      <c r="AW454" s="45"/>
      <c r="AX454" s="45"/>
      <c r="AY454" s="45"/>
      <c r="AZ454" s="45"/>
      <c r="BA454" s="45"/>
      <c r="BB454" s="45"/>
    </row>
    <row r="455" spans="1:54" x14ac:dyDescent="0.6">
      <c r="A455" s="45"/>
      <c r="B455" s="45"/>
      <c r="C455" s="45"/>
      <c r="D455" s="45"/>
      <c r="E455" s="45"/>
      <c r="F455" s="45"/>
      <c r="J455" s="45"/>
      <c r="K455" s="45"/>
      <c r="L455" s="45"/>
      <c r="M455" s="45"/>
      <c r="N455" s="45"/>
      <c r="O455" s="45"/>
      <c r="P455" s="45"/>
      <c r="Q455" s="45"/>
      <c r="R455" s="45"/>
      <c r="S455" s="45"/>
      <c r="T455" s="45"/>
      <c r="U455" s="45"/>
      <c r="V455" s="45"/>
      <c r="W455" s="45"/>
      <c r="X455" s="45"/>
      <c r="Y455" s="45"/>
      <c r="Z455" s="45"/>
      <c r="AA455" s="45"/>
      <c r="AB455" s="45"/>
      <c r="AC455" s="45"/>
      <c r="AD455" s="45"/>
      <c r="AE455" s="45"/>
      <c r="AF455" s="45"/>
      <c r="AG455" s="45"/>
      <c r="AH455" s="45"/>
      <c r="AI455" s="45"/>
      <c r="AJ455" s="45"/>
      <c r="AK455" s="45"/>
      <c r="AL455" s="45"/>
      <c r="AM455" s="45"/>
      <c r="AN455" s="45"/>
      <c r="AO455" s="45"/>
      <c r="AP455" s="45"/>
      <c r="AQ455" s="45"/>
      <c r="AR455" s="45"/>
      <c r="AS455" s="45"/>
      <c r="AT455" s="45"/>
      <c r="AU455" s="45"/>
      <c r="AV455" s="45"/>
      <c r="AW455" s="45"/>
      <c r="AX455" s="45"/>
      <c r="AY455" s="45"/>
      <c r="AZ455" s="45"/>
      <c r="BA455" s="45"/>
      <c r="BB455" s="45"/>
    </row>
    <row r="456" spans="1:54" x14ac:dyDescent="0.6">
      <c r="A456" s="45"/>
      <c r="B456" s="45"/>
      <c r="C456" s="45"/>
      <c r="D456" s="45"/>
      <c r="E456" s="45"/>
      <c r="F456" s="45"/>
      <c r="J456" s="45"/>
      <c r="K456" s="45"/>
      <c r="L456" s="45"/>
      <c r="M456" s="45"/>
      <c r="N456" s="45"/>
      <c r="O456" s="45"/>
      <c r="P456" s="45"/>
      <c r="Q456" s="45"/>
      <c r="R456" s="45"/>
      <c r="S456" s="45"/>
      <c r="T456" s="45"/>
      <c r="U456" s="45"/>
      <c r="V456" s="45"/>
      <c r="W456" s="45"/>
      <c r="X456" s="45"/>
      <c r="Y456" s="45"/>
      <c r="Z456" s="45"/>
      <c r="AA456" s="45"/>
      <c r="AB456" s="45"/>
      <c r="AC456" s="45"/>
      <c r="AD456" s="45"/>
      <c r="AE456" s="45"/>
      <c r="AF456" s="45"/>
      <c r="AG456" s="45"/>
      <c r="AH456" s="45"/>
      <c r="AI456" s="45"/>
      <c r="AJ456" s="45"/>
      <c r="AK456" s="45"/>
      <c r="AL456" s="45"/>
      <c r="AM456" s="45"/>
      <c r="AN456" s="45"/>
      <c r="AO456" s="45"/>
      <c r="AP456" s="45"/>
      <c r="AQ456" s="45"/>
      <c r="AR456" s="45"/>
      <c r="AS456" s="45"/>
      <c r="AT456" s="45"/>
      <c r="AU456" s="45"/>
      <c r="AV456" s="45"/>
      <c r="AW456" s="45"/>
      <c r="AX456" s="45"/>
      <c r="AY456" s="45"/>
      <c r="AZ456" s="45"/>
      <c r="BA456" s="45"/>
      <c r="BB456" s="45"/>
    </row>
    <row r="457" spans="1:54" x14ac:dyDescent="0.6">
      <c r="A457" s="45"/>
      <c r="B457" s="45"/>
      <c r="C457" s="45"/>
      <c r="D457" s="45"/>
      <c r="E457" s="45"/>
      <c r="F457" s="45"/>
      <c r="J457" s="45"/>
      <c r="K457" s="45"/>
      <c r="L457" s="45"/>
      <c r="M457" s="45"/>
      <c r="N457" s="45"/>
      <c r="O457" s="45"/>
      <c r="P457" s="45"/>
      <c r="Q457" s="45"/>
      <c r="R457" s="45"/>
      <c r="S457" s="45"/>
      <c r="T457" s="45"/>
      <c r="U457" s="45"/>
      <c r="V457" s="45"/>
      <c r="W457" s="45"/>
      <c r="X457" s="45"/>
      <c r="Y457" s="45"/>
      <c r="Z457" s="45"/>
      <c r="AA457" s="45"/>
      <c r="AB457" s="45"/>
      <c r="AC457" s="45"/>
      <c r="AD457" s="45"/>
      <c r="AE457" s="45"/>
      <c r="AF457" s="45"/>
      <c r="AG457" s="45"/>
      <c r="AH457" s="45"/>
      <c r="AI457" s="45"/>
      <c r="AJ457" s="45"/>
      <c r="AK457" s="45"/>
      <c r="AL457" s="45"/>
      <c r="AM457" s="45"/>
      <c r="AN457" s="45"/>
      <c r="AO457" s="45"/>
      <c r="AP457" s="45"/>
      <c r="AQ457" s="45"/>
      <c r="AR457" s="45"/>
      <c r="AS457" s="45"/>
      <c r="AT457" s="45"/>
      <c r="AU457" s="45"/>
      <c r="AV457" s="45"/>
      <c r="AW457" s="45"/>
      <c r="AX457" s="45"/>
      <c r="AY457" s="45"/>
      <c r="AZ457" s="45"/>
      <c r="BA457" s="45"/>
      <c r="BB457" s="45"/>
    </row>
    <row r="458" spans="1:54" x14ac:dyDescent="0.6">
      <c r="A458" s="45"/>
      <c r="B458" s="45"/>
      <c r="C458" s="45"/>
      <c r="D458" s="45"/>
      <c r="E458" s="45"/>
      <c r="F458" s="45"/>
      <c r="J458" s="45"/>
      <c r="K458" s="45"/>
      <c r="L458" s="45"/>
      <c r="M458" s="45"/>
      <c r="N458" s="45"/>
      <c r="O458" s="45"/>
      <c r="P458" s="45"/>
      <c r="Q458" s="45"/>
      <c r="R458" s="45"/>
      <c r="S458" s="45"/>
      <c r="T458" s="45"/>
      <c r="U458" s="45"/>
      <c r="V458" s="45"/>
      <c r="W458" s="45"/>
      <c r="X458" s="45"/>
      <c r="Y458" s="45"/>
      <c r="Z458" s="45"/>
      <c r="AA458" s="45"/>
      <c r="AB458" s="45"/>
      <c r="AC458" s="45"/>
      <c r="AD458" s="45"/>
      <c r="AE458" s="45"/>
      <c r="AF458" s="45"/>
      <c r="AG458" s="45"/>
      <c r="AH458" s="45"/>
      <c r="AI458" s="45"/>
      <c r="AJ458" s="45"/>
      <c r="AK458" s="45"/>
      <c r="AL458" s="45"/>
      <c r="AM458" s="45"/>
      <c r="AN458" s="45"/>
      <c r="AO458" s="45"/>
      <c r="AP458" s="45"/>
      <c r="AQ458" s="45"/>
      <c r="AR458" s="45"/>
      <c r="AS458" s="45"/>
      <c r="AT458" s="45"/>
      <c r="AU458" s="45"/>
      <c r="AV458" s="45"/>
      <c r="AW458" s="45"/>
      <c r="AX458" s="45"/>
      <c r="AY458" s="45"/>
      <c r="AZ458" s="45"/>
      <c r="BA458" s="45"/>
      <c r="BB458" s="45"/>
    </row>
    <row r="459" spans="1:54" x14ac:dyDescent="0.6">
      <c r="A459" s="45"/>
      <c r="B459" s="45"/>
      <c r="C459" s="45"/>
      <c r="D459" s="45"/>
      <c r="E459" s="45"/>
      <c r="F459" s="45"/>
      <c r="J459" s="45"/>
      <c r="K459" s="45"/>
      <c r="L459" s="45"/>
      <c r="M459" s="45"/>
      <c r="N459" s="45"/>
      <c r="O459" s="45"/>
      <c r="P459" s="45"/>
      <c r="Q459" s="45"/>
      <c r="R459" s="45"/>
      <c r="S459" s="45"/>
      <c r="T459" s="45"/>
      <c r="U459" s="45"/>
      <c r="V459" s="45"/>
      <c r="W459" s="45"/>
      <c r="X459" s="45"/>
      <c r="Y459" s="45"/>
      <c r="Z459" s="45"/>
      <c r="AA459" s="45"/>
      <c r="AB459" s="45"/>
      <c r="AC459" s="45"/>
      <c r="AD459" s="45"/>
      <c r="AE459" s="45"/>
      <c r="AF459" s="45"/>
      <c r="AG459" s="45"/>
      <c r="AH459" s="45"/>
      <c r="AI459" s="45"/>
      <c r="AJ459" s="45"/>
      <c r="AK459" s="45"/>
      <c r="AL459" s="45"/>
      <c r="AM459" s="45"/>
      <c r="AN459" s="45"/>
      <c r="AO459" s="45"/>
      <c r="AP459" s="45"/>
      <c r="AQ459" s="45"/>
      <c r="AR459" s="45"/>
      <c r="AS459" s="45"/>
      <c r="AT459" s="45"/>
      <c r="AU459" s="45"/>
      <c r="AV459" s="45"/>
      <c r="AW459" s="45"/>
      <c r="AX459" s="45"/>
      <c r="AY459" s="45"/>
      <c r="AZ459" s="45"/>
      <c r="BA459" s="45"/>
      <c r="BB459" s="45"/>
    </row>
    <row r="460" spans="1:54" x14ac:dyDescent="0.6">
      <c r="A460" s="45"/>
      <c r="B460" s="45"/>
      <c r="C460" s="45"/>
      <c r="D460" s="45"/>
      <c r="E460" s="45"/>
      <c r="F460" s="45"/>
      <c r="J460" s="45"/>
      <c r="K460" s="45"/>
      <c r="L460" s="45"/>
      <c r="M460" s="45"/>
      <c r="N460" s="45"/>
      <c r="O460" s="45"/>
      <c r="P460" s="45"/>
      <c r="Q460" s="45"/>
      <c r="R460" s="45"/>
      <c r="S460" s="45"/>
      <c r="T460" s="45"/>
      <c r="U460" s="45"/>
      <c r="V460" s="45"/>
      <c r="W460" s="45"/>
      <c r="X460" s="45"/>
      <c r="Y460" s="45"/>
      <c r="Z460" s="45"/>
      <c r="AA460" s="45"/>
      <c r="AB460" s="45"/>
      <c r="AC460" s="45"/>
      <c r="AD460" s="45"/>
      <c r="AE460" s="45"/>
      <c r="AF460" s="45"/>
      <c r="AG460" s="45"/>
      <c r="AH460" s="45"/>
      <c r="AI460" s="45"/>
      <c r="AJ460" s="45"/>
      <c r="AK460" s="45"/>
      <c r="AL460" s="45"/>
      <c r="AM460" s="45"/>
      <c r="AN460" s="45"/>
      <c r="AO460" s="45"/>
      <c r="AP460" s="45"/>
      <c r="AQ460" s="45"/>
      <c r="AR460" s="45"/>
      <c r="AS460" s="45"/>
      <c r="AT460" s="45"/>
      <c r="AU460" s="45"/>
      <c r="AV460" s="45"/>
      <c r="AW460" s="45"/>
      <c r="AX460" s="45"/>
      <c r="AY460" s="45"/>
      <c r="AZ460" s="45"/>
      <c r="BA460" s="45"/>
      <c r="BB460" s="45"/>
    </row>
    <row r="461" spans="1:54" x14ac:dyDescent="0.6">
      <c r="A461" s="45"/>
      <c r="B461" s="45"/>
      <c r="C461" s="45"/>
      <c r="D461" s="45"/>
      <c r="E461" s="45"/>
      <c r="F461" s="45"/>
      <c r="J461" s="45"/>
      <c r="K461" s="45"/>
      <c r="L461" s="45"/>
      <c r="M461" s="45"/>
      <c r="N461" s="45"/>
      <c r="O461" s="45"/>
      <c r="P461" s="45"/>
      <c r="Q461" s="45"/>
      <c r="R461" s="45"/>
      <c r="S461" s="45"/>
      <c r="T461" s="45"/>
      <c r="U461" s="45"/>
      <c r="V461" s="45"/>
      <c r="W461" s="45"/>
      <c r="X461" s="45"/>
      <c r="Y461" s="45"/>
      <c r="Z461" s="45"/>
      <c r="AA461" s="45"/>
      <c r="AB461" s="45"/>
      <c r="AC461" s="45"/>
      <c r="AD461" s="45"/>
      <c r="AE461" s="45"/>
      <c r="AF461" s="45"/>
      <c r="AG461" s="45"/>
      <c r="AH461" s="45"/>
      <c r="AI461" s="45"/>
      <c r="AJ461" s="45"/>
      <c r="AK461" s="45"/>
      <c r="AL461" s="45"/>
      <c r="AM461" s="45"/>
      <c r="AN461" s="45"/>
      <c r="AO461" s="45"/>
      <c r="AP461" s="45"/>
      <c r="AQ461" s="45"/>
      <c r="AR461" s="45"/>
      <c r="AS461" s="45"/>
      <c r="AT461" s="45"/>
      <c r="AU461" s="45"/>
      <c r="AV461" s="45"/>
      <c r="AW461" s="45"/>
      <c r="AX461" s="45"/>
      <c r="AY461" s="45"/>
      <c r="AZ461" s="45"/>
      <c r="BA461" s="45"/>
      <c r="BB461" s="45"/>
    </row>
    <row r="462" spans="1:54" x14ac:dyDescent="0.6">
      <c r="A462" s="45"/>
      <c r="B462" s="45"/>
      <c r="C462" s="45"/>
      <c r="D462" s="45"/>
      <c r="E462" s="45"/>
      <c r="F462" s="45"/>
      <c r="J462" s="45"/>
      <c r="K462" s="45"/>
      <c r="L462" s="45"/>
      <c r="M462" s="45"/>
      <c r="N462" s="45"/>
      <c r="O462" s="45"/>
      <c r="P462" s="45"/>
      <c r="Q462" s="45"/>
      <c r="R462" s="45"/>
      <c r="S462" s="45"/>
      <c r="T462" s="45"/>
      <c r="U462" s="45"/>
      <c r="V462" s="45"/>
      <c r="W462" s="45"/>
      <c r="X462" s="45"/>
      <c r="Y462" s="45"/>
      <c r="Z462" s="45"/>
      <c r="AA462" s="45"/>
      <c r="AB462" s="45"/>
      <c r="AC462" s="45"/>
      <c r="AD462" s="45"/>
      <c r="AE462" s="45"/>
      <c r="AF462" s="45"/>
      <c r="AG462" s="45"/>
      <c r="AH462" s="45"/>
      <c r="AI462" s="45"/>
      <c r="AJ462" s="45"/>
      <c r="AK462" s="45"/>
      <c r="AL462" s="45"/>
      <c r="AM462" s="45"/>
      <c r="AN462" s="45"/>
      <c r="AO462" s="45"/>
      <c r="AP462" s="45"/>
      <c r="AQ462" s="45"/>
      <c r="AR462" s="45"/>
      <c r="AS462" s="45"/>
      <c r="AT462" s="45"/>
      <c r="AU462" s="45"/>
      <c r="AV462" s="45"/>
      <c r="AW462" s="45"/>
      <c r="AX462" s="45"/>
      <c r="AY462" s="45"/>
      <c r="AZ462" s="45"/>
      <c r="BA462" s="45"/>
      <c r="BB462" s="45"/>
    </row>
    <row r="463" spans="1:54" x14ac:dyDescent="0.6">
      <c r="A463" s="45"/>
      <c r="B463" s="45"/>
      <c r="C463" s="45"/>
      <c r="D463" s="45"/>
      <c r="E463" s="45"/>
      <c r="F463" s="45"/>
      <c r="J463" s="45"/>
      <c r="K463" s="45"/>
      <c r="L463" s="45"/>
      <c r="M463" s="45"/>
      <c r="N463" s="45"/>
      <c r="O463" s="45"/>
      <c r="P463" s="45"/>
      <c r="Q463" s="45"/>
      <c r="R463" s="45"/>
      <c r="S463" s="45"/>
      <c r="T463" s="45"/>
      <c r="U463" s="45"/>
      <c r="V463" s="45"/>
      <c r="W463" s="45"/>
      <c r="X463" s="45"/>
      <c r="Y463" s="45"/>
      <c r="Z463" s="45"/>
      <c r="AA463" s="45"/>
      <c r="AB463" s="45"/>
      <c r="AC463" s="45"/>
      <c r="AD463" s="45"/>
      <c r="AE463" s="45"/>
      <c r="AF463" s="45"/>
      <c r="AG463" s="45"/>
      <c r="AH463" s="45"/>
      <c r="AI463" s="45"/>
      <c r="AJ463" s="45"/>
      <c r="AK463" s="45"/>
      <c r="AL463" s="45"/>
      <c r="AM463" s="45"/>
      <c r="AN463" s="45"/>
      <c r="AO463" s="45"/>
      <c r="AP463" s="45"/>
      <c r="AQ463" s="45"/>
      <c r="AR463" s="45"/>
      <c r="AS463" s="45"/>
      <c r="AT463" s="45"/>
      <c r="AU463" s="45"/>
      <c r="AV463" s="45"/>
      <c r="AW463" s="45"/>
      <c r="AX463" s="45"/>
      <c r="AY463" s="45"/>
      <c r="AZ463" s="45"/>
      <c r="BA463" s="45"/>
      <c r="BB463" s="45"/>
    </row>
    <row r="464" spans="1:54" x14ac:dyDescent="0.6">
      <c r="A464" s="45"/>
      <c r="B464" s="45"/>
      <c r="C464" s="45"/>
      <c r="D464" s="45"/>
      <c r="E464" s="45"/>
      <c r="F464" s="45"/>
      <c r="J464" s="45"/>
      <c r="K464" s="45"/>
      <c r="L464" s="45"/>
      <c r="M464" s="45"/>
      <c r="N464" s="45"/>
      <c r="O464" s="45"/>
      <c r="P464" s="45"/>
      <c r="Q464" s="45"/>
      <c r="R464" s="45"/>
      <c r="S464" s="45"/>
      <c r="T464" s="45"/>
      <c r="U464" s="45"/>
      <c r="V464" s="45"/>
      <c r="W464" s="45"/>
      <c r="X464" s="45"/>
      <c r="Y464" s="45"/>
      <c r="Z464" s="45"/>
      <c r="AA464" s="45"/>
      <c r="AB464" s="45"/>
      <c r="AC464" s="45"/>
      <c r="AD464" s="45"/>
      <c r="AE464" s="45"/>
      <c r="AF464" s="45"/>
      <c r="AG464" s="45"/>
      <c r="AH464" s="45"/>
      <c r="AI464" s="45"/>
      <c r="AJ464" s="45"/>
      <c r="AK464" s="45"/>
      <c r="AL464" s="45"/>
      <c r="AM464" s="45"/>
      <c r="AN464" s="45"/>
      <c r="AO464" s="45"/>
      <c r="AP464" s="45"/>
      <c r="AQ464" s="45"/>
      <c r="AR464" s="45"/>
      <c r="AS464" s="45"/>
      <c r="AT464" s="45"/>
      <c r="AU464" s="45"/>
      <c r="AV464" s="45"/>
      <c r="AW464" s="45"/>
      <c r="AX464" s="45"/>
      <c r="AY464" s="45"/>
      <c r="AZ464" s="45"/>
      <c r="BA464" s="45"/>
      <c r="BB464" s="45"/>
    </row>
    <row r="465" spans="1:54" x14ac:dyDescent="0.6">
      <c r="A465" s="45"/>
      <c r="B465" s="45"/>
      <c r="C465" s="45"/>
      <c r="D465" s="45"/>
      <c r="E465" s="45"/>
      <c r="F465" s="45"/>
      <c r="J465" s="45"/>
      <c r="K465" s="45"/>
      <c r="L465" s="45"/>
      <c r="M465" s="45"/>
      <c r="N465" s="45"/>
      <c r="O465" s="45"/>
      <c r="P465" s="45"/>
      <c r="Q465" s="45"/>
      <c r="R465" s="45"/>
      <c r="S465" s="45"/>
      <c r="T465" s="45"/>
      <c r="U465" s="45"/>
      <c r="V465" s="45"/>
      <c r="W465" s="45"/>
      <c r="X465" s="45"/>
      <c r="Y465" s="45"/>
      <c r="Z465" s="45"/>
      <c r="AA465" s="45"/>
      <c r="AB465" s="45"/>
      <c r="AC465" s="45"/>
      <c r="AD465" s="45"/>
      <c r="AE465" s="45"/>
      <c r="AF465" s="45"/>
      <c r="AG465" s="45"/>
      <c r="AH465" s="45"/>
      <c r="AI465" s="45"/>
      <c r="AJ465" s="45"/>
      <c r="AK465" s="45"/>
      <c r="AL465" s="45"/>
      <c r="AM465" s="45"/>
      <c r="AN465" s="45"/>
      <c r="AO465" s="45"/>
      <c r="AP465" s="45"/>
      <c r="AQ465" s="45"/>
      <c r="AR465" s="45"/>
      <c r="AS465" s="45"/>
      <c r="AT465" s="45"/>
      <c r="AU465" s="45"/>
      <c r="AV465" s="45"/>
      <c r="AW465" s="45"/>
      <c r="AX465" s="45"/>
      <c r="AY465" s="45"/>
      <c r="AZ465" s="45"/>
      <c r="BA465" s="45"/>
      <c r="BB465" s="45"/>
    </row>
    <row r="466" spans="1:54" x14ac:dyDescent="0.6">
      <c r="A466" s="45"/>
      <c r="B466" s="45"/>
      <c r="C466" s="45"/>
      <c r="D466" s="45"/>
      <c r="E466" s="45"/>
      <c r="F466" s="45"/>
      <c r="J466" s="45"/>
      <c r="K466" s="45"/>
      <c r="L466" s="45"/>
      <c r="M466" s="45"/>
      <c r="N466" s="45"/>
      <c r="O466" s="45"/>
      <c r="P466" s="45"/>
      <c r="Q466" s="45"/>
      <c r="R466" s="45"/>
      <c r="S466" s="45"/>
      <c r="T466" s="45"/>
      <c r="U466" s="45"/>
      <c r="V466" s="45"/>
      <c r="W466" s="45"/>
      <c r="X466" s="45"/>
      <c r="Y466" s="45"/>
      <c r="Z466" s="45"/>
      <c r="AA466" s="45"/>
      <c r="AB466" s="45"/>
      <c r="AC466" s="45"/>
      <c r="AD466" s="45"/>
      <c r="AE466" s="45"/>
      <c r="AF466" s="45"/>
      <c r="AG466" s="45"/>
      <c r="AH466" s="45"/>
      <c r="AI466" s="45"/>
      <c r="AJ466" s="45"/>
      <c r="AK466" s="45"/>
      <c r="AL466" s="45"/>
      <c r="AM466" s="45"/>
      <c r="AN466" s="45"/>
      <c r="AO466" s="45"/>
      <c r="AP466" s="45"/>
      <c r="AQ466" s="45"/>
      <c r="AR466" s="45"/>
      <c r="AS466" s="45"/>
      <c r="AT466" s="45"/>
      <c r="AU466" s="45"/>
      <c r="AV466" s="45"/>
      <c r="AW466" s="45"/>
      <c r="AX466" s="45"/>
      <c r="AY466" s="45"/>
      <c r="AZ466" s="45"/>
      <c r="BA466" s="45"/>
      <c r="BB466" s="45"/>
    </row>
    <row r="467" spans="1:54" x14ac:dyDescent="0.6">
      <c r="A467" s="45"/>
      <c r="B467" s="45"/>
      <c r="C467" s="45"/>
      <c r="D467" s="45"/>
      <c r="E467" s="45"/>
      <c r="F467" s="45"/>
      <c r="J467" s="45"/>
      <c r="K467" s="45"/>
      <c r="L467" s="45"/>
      <c r="M467" s="45"/>
      <c r="N467" s="45"/>
      <c r="O467" s="45"/>
      <c r="P467" s="45"/>
      <c r="Q467" s="45"/>
      <c r="R467" s="45"/>
      <c r="S467" s="45"/>
      <c r="T467" s="45"/>
      <c r="U467" s="45"/>
      <c r="V467" s="45"/>
      <c r="W467" s="45"/>
      <c r="X467" s="45"/>
      <c r="Y467" s="45"/>
      <c r="Z467" s="45"/>
      <c r="AA467" s="45"/>
      <c r="AB467" s="45"/>
      <c r="AC467" s="45"/>
      <c r="AD467" s="45"/>
      <c r="AE467" s="45"/>
      <c r="AF467" s="45"/>
      <c r="AG467" s="45"/>
      <c r="AH467" s="45"/>
      <c r="AI467" s="45"/>
      <c r="AJ467" s="45"/>
      <c r="AK467" s="45"/>
      <c r="AL467" s="45"/>
      <c r="AM467" s="45"/>
      <c r="AN467" s="45"/>
      <c r="AO467" s="45"/>
      <c r="AP467" s="45"/>
      <c r="AQ467" s="45"/>
      <c r="AR467" s="45"/>
      <c r="AS467" s="45"/>
      <c r="AT467" s="45"/>
      <c r="AU467" s="45"/>
      <c r="AV467" s="45"/>
      <c r="AW467" s="45"/>
      <c r="AX467" s="45"/>
      <c r="AY467" s="45"/>
      <c r="AZ467" s="45"/>
      <c r="BA467" s="45"/>
      <c r="BB467" s="45"/>
    </row>
    <row r="468" spans="1:54" x14ac:dyDescent="0.6">
      <c r="A468" s="45"/>
      <c r="B468" s="45"/>
      <c r="C468" s="45"/>
      <c r="D468" s="45"/>
      <c r="E468" s="45"/>
      <c r="F468" s="45"/>
      <c r="J468" s="45"/>
      <c r="K468" s="45"/>
      <c r="L468" s="45"/>
      <c r="M468" s="45"/>
      <c r="N468" s="45"/>
      <c r="O468" s="45"/>
      <c r="P468" s="45"/>
      <c r="Q468" s="45"/>
      <c r="R468" s="45"/>
      <c r="S468" s="45"/>
      <c r="T468" s="45"/>
      <c r="U468" s="45"/>
      <c r="V468" s="45"/>
      <c r="W468" s="45"/>
      <c r="X468" s="45"/>
      <c r="Y468" s="45"/>
      <c r="Z468" s="45"/>
      <c r="AA468" s="45"/>
      <c r="AB468" s="45"/>
      <c r="AC468" s="45"/>
      <c r="AD468" s="45"/>
      <c r="AE468" s="45"/>
      <c r="AF468" s="45"/>
      <c r="AG468" s="45"/>
      <c r="AH468" s="45"/>
      <c r="AI468" s="45"/>
      <c r="AJ468" s="45"/>
      <c r="AK468" s="45"/>
      <c r="AL468" s="45"/>
      <c r="AM468" s="45"/>
      <c r="AN468" s="45"/>
      <c r="AO468" s="45"/>
      <c r="AP468" s="45"/>
      <c r="AQ468" s="45"/>
      <c r="AR468" s="45"/>
      <c r="AS468" s="45"/>
      <c r="AT468" s="45"/>
      <c r="AU468" s="45"/>
      <c r="AV468" s="45"/>
      <c r="AW468" s="45"/>
      <c r="AX468" s="45"/>
      <c r="AY468" s="45"/>
      <c r="AZ468" s="45"/>
      <c r="BA468" s="45"/>
      <c r="BB468" s="45"/>
    </row>
    <row r="469" spans="1:54" x14ac:dyDescent="0.6">
      <c r="A469" s="45"/>
      <c r="B469" s="45"/>
      <c r="C469" s="45"/>
      <c r="D469" s="45"/>
      <c r="E469" s="45"/>
      <c r="F469" s="45"/>
      <c r="J469" s="45"/>
      <c r="K469" s="45"/>
      <c r="L469" s="45"/>
      <c r="M469" s="45"/>
      <c r="N469" s="45"/>
      <c r="O469" s="45"/>
      <c r="P469" s="45"/>
      <c r="Q469" s="45"/>
      <c r="R469" s="45"/>
      <c r="S469" s="45"/>
      <c r="T469" s="45"/>
      <c r="U469" s="45"/>
      <c r="V469" s="45"/>
      <c r="W469" s="45"/>
      <c r="X469" s="45"/>
      <c r="Y469" s="45"/>
      <c r="Z469" s="45"/>
      <c r="AA469" s="45"/>
      <c r="AB469" s="45"/>
      <c r="AC469" s="45"/>
      <c r="AD469" s="45"/>
      <c r="AE469" s="45"/>
      <c r="AF469" s="45"/>
      <c r="AG469" s="45"/>
      <c r="AH469" s="45"/>
      <c r="AI469" s="45"/>
      <c r="AJ469" s="45"/>
      <c r="AK469" s="45"/>
      <c r="AL469" s="45"/>
      <c r="AM469" s="45"/>
      <c r="AN469" s="45"/>
      <c r="AO469" s="45"/>
      <c r="AP469" s="45"/>
      <c r="AQ469" s="45"/>
      <c r="AR469" s="45"/>
      <c r="AS469" s="45"/>
      <c r="AT469" s="45"/>
      <c r="AU469" s="45"/>
      <c r="AV469" s="45"/>
      <c r="AW469" s="45"/>
      <c r="AX469" s="45"/>
      <c r="AY469" s="45"/>
      <c r="AZ469" s="45"/>
      <c r="BA469" s="45"/>
      <c r="BB469" s="45"/>
    </row>
    <row r="470" spans="1:54" x14ac:dyDescent="0.6">
      <c r="A470" s="45"/>
      <c r="B470" s="45"/>
      <c r="C470" s="45"/>
      <c r="D470" s="45"/>
      <c r="E470" s="45"/>
      <c r="F470" s="45"/>
      <c r="J470" s="45"/>
      <c r="K470" s="45"/>
      <c r="L470" s="45"/>
      <c r="M470" s="45"/>
      <c r="N470" s="45"/>
      <c r="O470" s="45"/>
      <c r="P470" s="45"/>
      <c r="Q470" s="45"/>
      <c r="R470" s="45"/>
      <c r="S470" s="45"/>
      <c r="T470" s="45"/>
      <c r="U470" s="45"/>
      <c r="V470" s="45"/>
      <c r="W470" s="45"/>
      <c r="X470" s="45"/>
      <c r="Y470" s="45"/>
      <c r="Z470" s="45"/>
      <c r="AA470" s="45"/>
      <c r="AB470" s="45"/>
      <c r="AC470" s="45"/>
      <c r="AD470" s="45"/>
      <c r="AE470" s="45"/>
      <c r="AF470" s="45"/>
      <c r="AG470" s="45"/>
      <c r="AH470" s="45"/>
      <c r="AI470" s="45"/>
      <c r="AJ470" s="45"/>
      <c r="AK470" s="45"/>
      <c r="AL470" s="45"/>
      <c r="AM470" s="45"/>
      <c r="AN470" s="45"/>
      <c r="AO470" s="45"/>
      <c r="AP470" s="45"/>
      <c r="AQ470" s="45"/>
      <c r="AR470" s="45"/>
      <c r="AS470" s="45"/>
      <c r="AT470" s="45"/>
      <c r="AU470" s="45"/>
      <c r="AV470" s="45"/>
      <c r="AW470" s="45"/>
      <c r="AX470" s="45"/>
      <c r="AY470" s="45"/>
      <c r="AZ470" s="45"/>
      <c r="BA470" s="45"/>
      <c r="BB470" s="45"/>
    </row>
    <row r="471" spans="1:54" x14ac:dyDescent="0.6">
      <c r="A471" s="45"/>
      <c r="B471" s="45"/>
      <c r="C471" s="45"/>
      <c r="D471" s="45"/>
      <c r="E471" s="45"/>
      <c r="F471" s="45"/>
      <c r="J471" s="45"/>
      <c r="K471" s="45"/>
      <c r="L471" s="45"/>
      <c r="M471" s="45"/>
      <c r="N471" s="45"/>
      <c r="O471" s="45"/>
      <c r="P471" s="45"/>
      <c r="Q471" s="45"/>
      <c r="R471" s="45"/>
      <c r="S471" s="45"/>
      <c r="T471" s="45"/>
      <c r="U471" s="45"/>
      <c r="V471" s="45"/>
      <c r="W471" s="45"/>
      <c r="X471" s="45"/>
      <c r="Y471" s="45"/>
      <c r="Z471" s="45"/>
      <c r="AA471" s="45"/>
      <c r="AB471" s="45"/>
      <c r="AC471" s="45"/>
      <c r="AD471" s="45"/>
      <c r="AE471" s="45"/>
      <c r="AF471" s="45"/>
      <c r="AG471" s="45"/>
      <c r="AH471" s="45"/>
      <c r="AI471" s="45"/>
      <c r="AJ471" s="45"/>
      <c r="AK471" s="45"/>
      <c r="AL471" s="45"/>
      <c r="AM471" s="45"/>
      <c r="AN471" s="45"/>
      <c r="AO471" s="45"/>
      <c r="AP471" s="45"/>
      <c r="AQ471" s="45"/>
      <c r="AR471" s="45"/>
      <c r="AS471" s="45"/>
      <c r="AT471" s="45"/>
      <c r="AU471" s="45"/>
      <c r="AV471" s="45"/>
      <c r="AW471" s="45"/>
      <c r="AX471" s="45"/>
      <c r="AY471" s="45"/>
      <c r="AZ471" s="45"/>
      <c r="BA471" s="45"/>
      <c r="BB471" s="45"/>
    </row>
    <row r="472" spans="1:54" x14ac:dyDescent="0.6">
      <c r="A472" s="45"/>
      <c r="B472" s="45"/>
      <c r="C472" s="45"/>
      <c r="D472" s="45"/>
      <c r="E472" s="45"/>
      <c r="F472" s="45"/>
      <c r="J472" s="45"/>
      <c r="K472" s="45"/>
      <c r="L472" s="45"/>
      <c r="M472" s="45"/>
      <c r="N472" s="45"/>
      <c r="O472" s="45"/>
      <c r="P472" s="45"/>
      <c r="Q472" s="45"/>
      <c r="R472" s="45"/>
      <c r="S472" s="45"/>
      <c r="T472" s="45"/>
      <c r="U472" s="45"/>
      <c r="V472" s="45"/>
      <c r="W472" s="45"/>
      <c r="X472" s="45"/>
      <c r="Y472" s="45"/>
      <c r="Z472" s="45"/>
      <c r="AA472" s="45"/>
      <c r="AB472" s="45"/>
      <c r="AC472" s="45"/>
      <c r="AD472" s="45"/>
      <c r="AE472" s="45"/>
      <c r="AF472" s="45"/>
      <c r="AG472" s="45"/>
      <c r="AH472" s="45"/>
      <c r="AI472" s="45"/>
      <c r="AJ472" s="45"/>
      <c r="AK472" s="45"/>
      <c r="AL472" s="45"/>
      <c r="AM472" s="45"/>
      <c r="AN472" s="45"/>
      <c r="AO472" s="45"/>
      <c r="AP472" s="45"/>
      <c r="AQ472" s="45"/>
      <c r="AR472" s="45"/>
      <c r="AS472" s="45"/>
      <c r="AT472" s="45"/>
      <c r="AU472" s="45"/>
      <c r="AV472" s="45"/>
      <c r="AW472" s="45"/>
      <c r="AX472" s="45"/>
      <c r="AY472" s="45"/>
      <c r="AZ472" s="45"/>
      <c r="BA472" s="45"/>
      <c r="BB472" s="45"/>
    </row>
    <row r="473" spans="1:54" x14ac:dyDescent="0.6">
      <c r="A473" s="45"/>
      <c r="B473" s="45"/>
      <c r="C473" s="45"/>
      <c r="D473" s="45"/>
      <c r="E473" s="45"/>
      <c r="F473" s="45"/>
      <c r="J473" s="45"/>
      <c r="K473" s="45"/>
      <c r="L473" s="45"/>
      <c r="M473" s="45"/>
      <c r="N473" s="45"/>
      <c r="O473" s="45"/>
      <c r="P473" s="45"/>
      <c r="Q473" s="45"/>
      <c r="R473" s="45"/>
      <c r="S473" s="45"/>
      <c r="T473" s="45"/>
      <c r="U473" s="45"/>
      <c r="V473" s="45"/>
      <c r="W473" s="45"/>
      <c r="X473" s="45"/>
      <c r="Y473" s="45"/>
      <c r="Z473" s="45"/>
      <c r="AA473" s="45"/>
      <c r="AB473" s="45"/>
      <c r="AC473" s="45"/>
      <c r="AD473" s="45"/>
      <c r="AE473" s="45"/>
      <c r="AF473" s="45"/>
      <c r="AG473" s="45"/>
      <c r="AH473" s="45"/>
      <c r="AI473" s="45"/>
      <c r="AJ473" s="45"/>
      <c r="AK473" s="45"/>
      <c r="AL473" s="45"/>
      <c r="AM473" s="45"/>
      <c r="AN473" s="45"/>
      <c r="AO473" s="45"/>
      <c r="AP473" s="45"/>
      <c r="AQ473" s="45"/>
      <c r="AR473" s="45"/>
      <c r="AS473" s="45"/>
      <c r="AT473" s="45"/>
      <c r="AU473" s="45"/>
      <c r="AV473" s="45"/>
      <c r="AW473" s="45"/>
      <c r="AX473" s="45"/>
      <c r="AY473" s="45"/>
      <c r="AZ473" s="45"/>
      <c r="BA473" s="45"/>
      <c r="BB473" s="45"/>
    </row>
    <row r="474" spans="1:54" x14ac:dyDescent="0.6">
      <c r="A474" s="45"/>
      <c r="B474" s="45"/>
      <c r="C474" s="45"/>
      <c r="D474" s="45"/>
      <c r="E474" s="45"/>
      <c r="F474" s="45"/>
      <c r="J474" s="45"/>
      <c r="K474" s="45"/>
      <c r="L474" s="45"/>
      <c r="M474" s="45"/>
      <c r="N474" s="45"/>
      <c r="O474" s="45"/>
      <c r="P474" s="45"/>
      <c r="Q474" s="45"/>
      <c r="R474" s="45"/>
      <c r="S474" s="45"/>
      <c r="T474" s="45"/>
      <c r="U474" s="45"/>
      <c r="V474" s="45"/>
      <c r="W474" s="45"/>
      <c r="X474" s="45"/>
      <c r="Y474" s="45"/>
      <c r="Z474" s="45"/>
      <c r="AA474" s="45"/>
      <c r="AB474" s="45"/>
      <c r="AC474" s="45"/>
      <c r="AD474" s="45"/>
      <c r="AE474" s="45"/>
      <c r="AF474" s="45"/>
      <c r="AG474" s="45"/>
      <c r="AH474" s="45"/>
      <c r="AI474" s="45"/>
      <c r="AJ474" s="45"/>
      <c r="AK474" s="45"/>
      <c r="AL474" s="45"/>
      <c r="AM474" s="45"/>
      <c r="AN474" s="45"/>
      <c r="AO474" s="45"/>
      <c r="AP474" s="45"/>
      <c r="AQ474" s="45"/>
      <c r="AR474" s="45"/>
      <c r="AS474" s="45"/>
      <c r="AT474" s="45"/>
      <c r="AU474" s="45"/>
      <c r="AV474" s="45"/>
      <c r="AW474" s="45"/>
      <c r="AX474" s="45"/>
      <c r="AY474" s="45"/>
      <c r="AZ474" s="45"/>
      <c r="BA474" s="45"/>
      <c r="BB474" s="45"/>
    </row>
    <row r="475" spans="1:54" x14ac:dyDescent="0.6">
      <c r="A475" s="45"/>
      <c r="B475" s="45"/>
      <c r="C475" s="45"/>
      <c r="D475" s="45"/>
      <c r="E475" s="45"/>
      <c r="F475" s="45"/>
      <c r="J475" s="45"/>
      <c r="K475" s="45"/>
      <c r="L475" s="45"/>
      <c r="M475" s="45"/>
      <c r="N475" s="45"/>
      <c r="O475" s="45"/>
      <c r="P475" s="45"/>
      <c r="Q475" s="45"/>
      <c r="R475" s="45"/>
      <c r="S475" s="45"/>
      <c r="T475" s="45"/>
      <c r="U475" s="45"/>
      <c r="V475" s="45"/>
      <c r="W475" s="45"/>
      <c r="X475" s="45"/>
      <c r="Y475" s="45"/>
      <c r="Z475" s="45"/>
      <c r="AA475" s="45"/>
      <c r="AB475" s="45"/>
      <c r="AC475" s="45"/>
      <c r="AD475" s="45"/>
      <c r="AE475" s="45"/>
      <c r="AF475" s="45"/>
      <c r="AG475" s="45"/>
      <c r="AH475" s="45"/>
      <c r="AI475" s="45"/>
      <c r="AJ475" s="45"/>
      <c r="AK475" s="45"/>
      <c r="AL475" s="45"/>
      <c r="AM475" s="45"/>
      <c r="AN475" s="45"/>
      <c r="AO475" s="45"/>
      <c r="AP475" s="45"/>
      <c r="AQ475" s="45"/>
      <c r="AR475" s="45"/>
      <c r="AS475" s="45"/>
      <c r="AT475" s="45"/>
      <c r="AU475" s="45"/>
      <c r="AV475" s="45"/>
      <c r="AW475" s="45"/>
      <c r="AX475" s="45"/>
      <c r="AY475" s="45"/>
      <c r="AZ475" s="45"/>
      <c r="BA475" s="45"/>
      <c r="BB475" s="45"/>
    </row>
    <row r="476" spans="1:54" x14ac:dyDescent="0.6">
      <c r="A476" s="45"/>
      <c r="B476" s="45"/>
      <c r="C476" s="45"/>
      <c r="D476" s="45"/>
      <c r="E476" s="45"/>
      <c r="F476" s="45"/>
      <c r="J476" s="45"/>
      <c r="K476" s="45"/>
      <c r="L476" s="45"/>
      <c r="M476" s="45"/>
      <c r="N476" s="45"/>
      <c r="O476" s="45"/>
      <c r="P476" s="45"/>
      <c r="Q476" s="45"/>
      <c r="R476" s="45"/>
      <c r="S476" s="45"/>
      <c r="T476" s="45"/>
      <c r="U476" s="45"/>
      <c r="V476" s="45"/>
      <c r="W476" s="45"/>
      <c r="X476" s="45"/>
      <c r="Y476" s="45"/>
      <c r="Z476" s="45"/>
      <c r="AA476" s="45"/>
      <c r="AB476" s="45"/>
      <c r="AC476" s="45"/>
      <c r="AD476" s="45"/>
      <c r="AE476" s="45"/>
      <c r="AF476" s="45"/>
      <c r="AG476" s="45"/>
      <c r="AH476" s="45"/>
      <c r="AI476" s="45"/>
      <c r="AJ476" s="45"/>
      <c r="AK476" s="45"/>
      <c r="AL476" s="45"/>
      <c r="AM476" s="45"/>
      <c r="AN476" s="45"/>
      <c r="AO476" s="45"/>
      <c r="AP476" s="45"/>
      <c r="AQ476" s="45"/>
      <c r="AR476" s="45"/>
      <c r="AS476" s="45"/>
      <c r="AT476" s="45"/>
      <c r="AU476" s="45"/>
      <c r="AV476" s="45"/>
      <c r="AW476" s="45"/>
      <c r="AX476" s="45"/>
      <c r="AY476" s="45"/>
      <c r="AZ476" s="45"/>
      <c r="BA476" s="45"/>
      <c r="BB476" s="45"/>
    </row>
    <row r="477" spans="1:54" x14ac:dyDescent="0.6">
      <c r="A477" s="45"/>
      <c r="B477" s="45"/>
      <c r="C477" s="45"/>
      <c r="D477" s="45"/>
      <c r="E477" s="45"/>
      <c r="F477" s="45"/>
      <c r="J477" s="45"/>
      <c r="K477" s="45"/>
      <c r="L477" s="45"/>
      <c r="M477" s="45"/>
      <c r="N477" s="45"/>
      <c r="O477" s="45"/>
      <c r="P477" s="45"/>
      <c r="Q477" s="45"/>
      <c r="R477" s="45"/>
      <c r="S477" s="45"/>
      <c r="T477" s="45"/>
      <c r="U477" s="45"/>
      <c r="V477" s="45"/>
      <c r="W477" s="45"/>
      <c r="X477" s="45"/>
      <c r="Y477" s="45"/>
      <c r="Z477" s="45"/>
      <c r="AA477" s="45"/>
      <c r="AB477" s="45"/>
      <c r="AC477" s="45"/>
      <c r="AD477" s="45"/>
      <c r="AE477" s="45"/>
      <c r="AF477" s="45"/>
      <c r="AG477" s="45"/>
      <c r="AH477" s="45"/>
      <c r="AI477" s="45"/>
      <c r="AJ477" s="45"/>
      <c r="AK477" s="45"/>
      <c r="AL477" s="45"/>
      <c r="AM477" s="45"/>
      <c r="AN477" s="45"/>
      <c r="AO477" s="45"/>
      <c r="AP477" s="45"/>
      <c r="AQ477" s="45"/>
      <c r="AR477" s="45"/>
      <c r="AS477" s="45"/>
      <c r="AT477" s="45"/>
      <c r="AU477" s="45"/>
      <c r="AV477" s="45"/>
      <c r="AW477" s="45"/>
      <c r="AX477" s="45"/>
      <c r="AY477" s="45"/>
      <c r="AZ477" s="45"/>
      <c r="BA477" s="45"/>
      <c r="BB477" s="45"/>
    </row>
    <row r="478" spans="1:54" x14ac:dyDescent="0.6">
      <c r="A478" s="45"/>
      <c r="B478" s="45"/>
      <c r="C478" s="45"/>
      <c r="D478" s="45"/>
      <c r="E478" s="45"/>
      <c r="F478" s="45"/>
      <c r="J478" s="45"/>
      <c r="K478" s="45"/>
      <c r="L478" s="45"/>
      <c r="M478" s="45"/>
      <c r="N478" s="45"/>
      <c r="O478" s="45"/>
      <c r="P478" s="45"/>
      <c r="Q478" s="45"/>
      <c r="R478" s="45"/>
      <c r="S478" s="45"/>
      <c r="T478" s="45"/>
      <c r="U478" s="45"/>
      <c r="V478" s="45"/>
      <c r="W478" s="45"/>
      <c r="X478" s="45"/>
      <c r="Y478" s="45"/>
      <c r="Z478" s="45"/>
      <c r="AA478" s="45"/>
      <c r="AB478" s="45"/>
      <c r="AC478" s="45"/>
      <c r="AD478" s="45"/>
      <c r="AE478" s="45"/>
      <c r="AF478" s="45"/>
      <c r="AG478" s="45"/>
      <c r="AH478" s="45"/>
      <c r="AI478" s="45"/>
      <c r="AJ478" s="45"/>
      <c r="AK478" s="45"/>
      <c r="AL478" s="45"/>
      <c r="AM478" s="45"/>
      <c r="AN478" s="45"/>
      <c r="AO478" s="45"/>
      <c r="AP478" s="45"/>
      <c r="AQ478" s="45"/>
      <c r="AR478" s="45"/>
      <c r="AS478" s="45"/>
      <c r="AT478" s="45"/>
      <c r="AU478" s="45"/>
      <c r="AV478" s="45"/>
      <c r="AW478" s="45"/>
      <c r="AX478" s="45"/>
      <c r="AY478" s="45"/>
      <c r="AZ478" s="45"/>
      <c r="BA478" s="45"/>
      <c r="BB478" s="45"/>
    </row>
    <row r="479" spans="1:54" x14ac:dyDescent="0.6">
      <c r="A479" s="45"/>
      <c r="B479" s="45"/>
      <c r="C479" s="45"/>
      <c r="D479" s="45"/>
      <c r="E479" s="45"/>
      <c r="F479" s="45"/>
      <c r="J479" s="45"/>
      <c r="K479" s="45"/>
      <c r="L479" s="45"/>
      <c r="M479" s="45"/>
      <c r="N479" s="45"/>
      <c r="O479" s="45"/>
      <c r="P479" s="45"/>
      <c r="Q479" s="45"/>
      <c r="R479" s="45"/>
      <c r="S479" s="45"/>
      <c r="T479" s="45"/>
      <c r="U479" s="45"/>
      <c r="V479" s="45"/>
      <c r="W479" s="45"/>
      <c r="X479" s="45"/>
      <c r="Y479" s="45"/>
      <c r="Z479" s="45"/>
      <c r="AA479" s="45"/>
      <c r="AB479" s="45"/>
      <c r="AC479" s="45"/>
      <c r="AD479" s="45"/>
      <c r="AE479" s="45"/>
      <c r="AF479" s="45"/>
      <c r="AG479" s="45"/>
      <c r="AH479" s="45"/>
      <c r="AI479" s="45"/>
      <c r="AJ479" s="45"/>
      <c r="AK479" s="45"/>
      <c r="AL479" s="45"/>
      <c r="AM479" s="45"/>
      <c r="AN479" s="45"/>
      <c r="AO479" s="45"/>
      <c r="AP479" s="45"/>
      <c r="AQ479" s="45"/>
      <c r="AR479" s="45"/>
      <c r="AS479" s="45"/>
      <c r="AT479" s="45"/>
      <c r="AU479" s="45"/>
      <c r="AV479" s="45"/>
      <c r="AW479" s="45"/>
      <c r="AX479" s="45"/>
      <c r="AY479" s="45"/>
      <c r="AZ479" s="45"/>
      <c r="BA479" s="45"/>
      <c r="BB479" s="45"/>
    </row>
    <row r="480" spans="1:54" x14ac:dyDescent="0.6">
      <c r="A480" s="45"/>
      <c r="B480" s="45"/>
      <c r="C480" s="45"/>
      <c r="D480" s="45"/>
      <c r="E480" s="45"/>
      <c r="F480" s="45"/>
      <c r="J480" s="45"/>
      <c r="K480" s="45"/>
      <c r="L480" s="45"/>
      <c r="M480" s="45"/>
      <c r="N480" s="45"/>
      <c r="O480" s="45"/>
      <c r="P480" s="45"/>
      <c r="Q480" s="45"/>
      <c r="R480" s="45"/>
      <c r="S480" s="45"/>
      <c r="T480" s="45"/>
      <c r="U480" s="45"/>
      <c r="V480" s="45"/>
      <c r="W480" s="45"/>
      <c r="X480" s="45"/>
      <c r="Y480" s="45"/>
      <c r="Z480" s="45"/>
      <c r="AA480" s="45"/>
      <c r="AB480" s="45"/>
      <c r="AC480" s="45"/>
      <c r="AD480" s="45"/>
      <c r="AE480" s="45"/>
      <c r="AF480" s="45"/>
      <c r="AG480" s="45"/>
      <c r="AH480" s="45"/>
      <c r="AI480" s="45"/>
      <c r="AJ480" s="45"/>
      <c r="AK480" s="45"/>
      <c r="AL480" s="45"/>
      <c r="AM480" s="45"/>
      <c r="AN480" s="45"/>
      <c r="AO480" s="45"/>
      <c r="AP480" s="45"/>
      <c r="AQ480" s="45"/>
      <c r="AR480" s="45"/>
      <c r="AS480" s="45"/>
      <c r="AT480" s="45"/>
      <c r="AU480" s="45"/>
      <c r="AV480" s="45"/>
      <c r="AW480" s="45"/>
      <c r="AX480" s="45"/>
      <c r="AY480" s="45"/>
      <c r="AZ480" s="45"/>
      <c r="BA480" s="45"/>
      <c r="BB480" s="45"/>
    </row>
    <row r="481" spans="1:54" x14ac:dyDescent="0.6">
      <c r="A481" s="45"/>
      <c r="B481" s="45"/>
      <c r="C481" s="45"/>
      <c r="D481" s="45"/>
      <c r="E481" s="45"/>
      <c r="F481" s="45"/>
      <c r="J481" s="45"/>
      <c r="K481" s="45"/>
      <c r="L481" s="45"/>
      <c r="M481" s="45"/>
      <c r="N481" s="45"/>
      <c r="O481" s="45"/>
      <c r="P481" s="45"/>
      <c r="Q481" s="45"/>
      <c r="R481" s="45"/>
      <c r="S481" s="45"/>
      <c r="T481" s="45"/>
      <c r="U481" s="45"/>
      <c r="V481" s="45"/>
      <c r="W481" s="45"/>
      <c r="X481" s="45"/>
      <c r="Y481" s="45"/>
      <c r="Z481" s="45"/>
      <c r="AA481" s="45"/>
      <c r="AB481" s="45"/>
      <c r="AC481" s="45"/>
      <c r="AD481" s="45"/>
      <c r="AE481" s="45"/>
      <c r="AF481" s="45"/>
      <c r="AG481" s="45"/>
      <c r="AH481" s="45"/>
      <c r="AI481" s="45"/>
      <c r="AJ481" s="45"/>
      <c r="AK481" s="45"/>
      <c r="AL481" s="45"/>
      <c r="AM481" s="45"/>
      <c r="AN481" s="45"/>
      <c r="AO481" s="45"/>
      <c r="AP481" s="45"/>
      <c r="AQ481" s="45"/>
      <c r="AR481" s="45"/>
      <c r="AS481" s="45"/>
      <c r="AT481" s="45"/>
      <c r="AU481" s="45"/>
      <c r="AV481" s="45"/>
      <c r="AW481" s="45"/>
      <c r="AX481" s="45"/>
      <c r="AY481" s="45"/>
      <c r="AZ481" s="45"/>
      <c r="BA481" s="45"/>
      <c r="BB481" s="45"/>
    </row>
    <row r="482" spans="1:54" x14ac:dyDescent="0.6">
      <c r="A482" s="45"/>
      <c r="B482" s="45"/>
      <c r="C482" s="45"/>
      <c r="D482" s="45"/>
      <c r="E482" s="45"/>
      <c r="F482" s="45"/>
      <c r="J482" s="45"/>
      <c r="K482" s="45"/>
      <c r="L482" s="45"/>
      <c r="M482" s="45"/>
      <c r="N482" s="45"/>
      <c r="O482" s="45"/>
      <c r="P482" s="45"/>
      <c r="Q482" s="45"/>
      <c r="R482" s="45"/>
      <c r="S482" s="45"/>
      <c r="T482" s="45"/>
      <c r="U482" s="45"/>
      <c r="V482" s="45"/>
      <c r="W482" s="45"/>
      <c r="X482" s="45"/>
      <c r="Y482" s="45"/>
      <c r="Z482" s="45"/>
      <c r="AA482" s="45"/>
      <c r="AB482" s="45"/>
      <c r="AC482" s="45"/>
      <c r="AD482" s="45"/>
      <c r="AE482" s="45"/>
      <c r="AF482" s="45"/>
      <c r="AG482" s="45"/>
      <c r="AH482" s="45"/>
      <c r="AI482" s="45"/>
      <c r="AJ482" s="45"/>
      <c r="AK482" s="45"/>
      <c r="AL482" s="45"/>
      <c r="AM482" s="45"/>
      <c r="AN482" s="45"/>
      <c r="AO482" s="45"/>
      <c r="AP482" s="45"/>
      <c r="AQ482" s="45"/>
      <c r="AR482" s="45"/>
      <c r="AS482" s="45"/>
      <c r="AT482" s="45"/>
      <c r="AU482" s="45"/>
      <c r="AV482" s="45"/>
      <c r="AW482" s="45"/>
      <c r="AX482" s="45"/>
      <c r="AY482" s="45"/>
      <c r="AZ482" s="45"/>
      <c r="BA482" s="45"/>
      <c r="BB482" s="45"/>
    </row>
    <row r="483" spans="1:54" x14ac:dyDescent="0.6">
      <c r="A483" s="45"/>
      <c r="B483" s="45"/>
      <c r="C483" s="45"/>
      <c r="D483" s="45"/>
      <c r="E483" s="45"/>
      <c r="F483" s="45"/>
      <c r="J483" s="45"/>
      <c r="K483" s="45"/>
      <c r="L483" s="45"/>
      <c r="M483" s="45"/>
      <c r="N483" s="45"/>
      <c r="O483" s="45"/>
      <c r="P483" s="45"/>
      <c r="Q483" s="45"/>
      <c r="R483" s="45"/>
      <c r="S483" s="45"/>
      <c r="T483" s="45"/>
      <c r="U483" s="45"/>
      <c r="V483" s="45"/>
      <c r="W483" s="45"/>
      <c r="X483" s="45"/>
      <c r="Y483" s="45"/>
      <c r="Z483" s="45"/>
      <c r="AA483" s="45"/>
      <c r="AB483" s="45"/>
      <c r="AC483" s="45"/>
      <c r="AD483" s="45"/>
      <c r="AE483" s="45"/>
      <c r="AF483" s="45"/>
      <c r="AG483" s="45"/>
      <c r="AH483" s="45"/>
      <c r="AI483" s="45"/>
      <c r="AJ483" s="45"/>
      <c r="AK483" s="45"/>
      <c r="AL483" s="45"/>
      <c r="AM483" s="45"/>
      <c r="AN483" s="45"/>
      <c r="AO483" s="45"/>
      <c r="AP483" s="45"/>
      <c r="AQ483" s="45"/>
      <c r="AR483" s="45"/>
      <c r="AS483" s="45"/>
      <c r="AT483" s="45"/>
      <c r="AU483" s="45"/>
      <c r="AV483" s="45"/>
      <c r="AW483" s="45"/>
      <c r="AX483" s="45"/>
      <c r="AY483" s="45"/>
      <c r="AZ483" s="45"/>
      <c r="BA483" s="45"/>
      <c r="BB483" s="45"/>
    </row>
    <row r="484" spans="1:54" x14ac:dyDescent="0.6">
      <c r="A484" s="45"/>
      <c r="B484" s="45"/>
      <c r="C484" s="45"/>
      <c r="D484" s="45"/>
      <c r="E484" s="45"/>
      <c r="F484" s="45"/>
      <c r="J484" s="45"/>
      <c r="K484" s="45"/>
      <c r="L484" s="45"/>
      <c r="M484" s="45"/>
      <c r="N484" s="45"/>
      <c r="O484" s="45"/>
      <c r="P484" s="45"/>
      <c r="Q484" s="45"/>
      <c r="R484" s="45"/>
      <c r="S484" s="45"/>
      <c r="T484" s="45"/>
      <c r="U484" s="45"/>
      <c r="V484" s="45"/>
      <c r="W484" s="45"/>
      <c r="X484" s="45"/>
      <c r="Y484" s="45"/>
      <c r="Z484" s="45"/>
      <c r="AA484" s="45"/>
      <c r="AB484" s="45"/>
      <c r="AC484" s="45"/>
      <c r="AD484" s="45"/>
      <c r="AE484" s="45"/>
      <c r="AF484" s="45"/>
      <c r="AG484" s="45"/>
      <c r="AH484" s="45"/>
      <c r="AI484" s="45"/>
      <c r="AJ484" s="45"/>
      <c r="AK484" s="45"/>
      <c r="AL484" s="45"/>
      <c r="AM484" s="45"/>
      <c r="AN484" s="45"/>
      <c r="AO484" s="45"/>
      <c r="AP484" s="45"/>
      <c r="AQ484" s="45"/>
      <c r="AR484" s="45"/>
      <c r="AS484" s="45"/>
      <c r="AT484" s="45"/>
      <c r="AU484" s="45"/>
      <c r="AV484" s="45"/>
      <c r="AW484" s="45"/>
      <c r="AX484" s="45"/>
      <c r="AY484" s="45"/>
      <c r="AZ484" s="45"/>
      <c r="BA484" s="45"/>
      <c r="BB484" s="45"/>
    </row>
    <row r="485" spans="1:54" x14ac:dyDescent="0.6">
      <c r="A485" s="45"/>
      <c r="B485" s="45"/>
      <c r="C485" s="45"/>
      <c r="D485" s="45"/>
      <c r="E485" s="45"/>
      <c r="F485" s="45"/>
      <c r="J485" s="45"/>
      <c r="K485" s="45"/>
      <c r="L485" s="45"/>
      <c r="M485" s="45"/>
      <c r="N485" s="45"/>
      <c r="O485" s="45"/>
      <c r="P485" s="45"/>
      <c r="Q485" s="45"/>
      <c r="R485" s="45"/>
      <c r="S485" s="45"/>
      <c r="T485" s="45"/>
      <c r="U485" s="45"/>
      <c r="V485" s="45"/>
      <c r="W485" s="45"/>
      <c r="X485" s="45"/>
      <c r="Y485" s="45"/>
      <c r="Z485" s="45"/>
      <c r="AA485" s="45"/>
      <c r="AB485" s="45"/>
      <c r="AC485" s="45"/>
      <c r="AD485" s="45"/>
      <c r="AE485" s="45"/>
      <c r="AF485" s="45"/>
      <c r="AG485" s="45"/>
      <c r="AH485" s="45"/>
      <c r="AI485" s="45"/>
      <c r="AJ485" s="45"/>
      <c r="AK485" s="45"/>
      <c r="AL485" s="45"/>
      <c r="AM485" s="45"/>
      <c r="AN485" s="45"/>
      <c r="AO485" s="45"/>
      <c r="AP485" s="45"/>
      <c r="AQ485" s="45"/>
      <c r="AR485" s="45"/>
      <c r="AS485" s="45"/>
      <c r="AT485" s="45"/>
      <c r="AU485" s="45"/>
      <c r="AV485" s="45"/>
      <c r="AW485" s="45"/>
      <c r="AX485" s="45"/>
      <c r="AY485" s="45"/>
      <c r="AZ485" s="45"/>
      <c r="BA485" s="45"/>
      <c r="BB485" s="45"/>
    </row>
    <row r="486" spans="1:54" x14ac:dyDescent="0.6">
      <c r="A486" s="45"/>
      <c r="B486" s="45"/>
      <c r="C486" s="45"/>
      <c r="D486" s="45"/>
      <c r="E486" s="45"/>
      <c r="F486" s="45"/>
      <c r="J486" s="45"/>
      <c r="K486" s="45"/>
      <c r="L486" s="45"/>
      <c r="M486" s="45"/>
      <c r="N486" s="45"/>
      <c r="O486" s="45"/>
      <c r="P486" s="45"/>
      <c r="Q486" s="45"/>
      <c r="R486" s="45"/>
      <c r="S486" s="45"/>
      <c r="T486" s="45"/>
      <c r="U486" s="45"/>
      <c r="V486" s="45"/>
      <c r="W486" s="45"/>
      <c r="X486" s="45"/>
      <c r="Y486" s="45"/>
      <c r="Z486" s="45"/>
      <c r="AA486" s="45"/>
      <c r="AB486" s="45"/>
      <c r="AC486" s="45"/>
      <c r="AD486" s="45"/>
      <c r="AE486" s="45"/>
      <c r="AF486" s="45"/>
      <c r="AG486" s="45"/>
      <c r="AH486" s="45"/>
      <c r="AI486" s="45"/>
      <c r="AJ486" s="45"/>
      <c r="AK486" s="45"/>
      <c r="AL486" s="45"/>
      <c r="AM486" s="45"/>
      <c r="AN486" s="45"/>
      <c r="AO486" s="45"/>
      <c r="AP486" s="45"/>
      <c r="AQ486" s="45"/>
      <c r="AR486" s="45"/>
      <c r="AS486" s="45"/>
      <c r="AT486" s="45"/>
      <c r="AU486" s="45"/>
      <c r="AV486" s="45"/>
      <c r="AW486" s="45"/>
      <c r="AX486" s="45"/>
      <c r="AY486" s="45"/>
      <c r="AZ486" s="45"/>
      <c r="BA486" s="45"/>
      <c r="BB486" s="45"/>
    </row>
    <row r="487" spans="1:54" x14ac:dyDescent="0.6">
      <c r="A487" s="45"/>
      <c r="B487" s="45"/>
      <c r="C487" s="45"/>
      <c r="D487" s="45"/>
      <c r="E487" s="45"/>
      <c r="F487" s="45"/>
      <c r="J487" s="45"/>
      <c r="K487" s="45"/>
      <c r="L487" s="45"/>
      <c r="M487" s="45"/>
      <c r="N487" s="45"/>
      <c r="O487" s="45"/>
      <c r="P487" s="45"/>
      <c r="Q487" s="45"/>
      <c r="R487" s="45"/>
      <c r="S487" s="45"/>
      <c r="T487" s="45"/>
      <c r="U487" s="45"/>
      <c r="V487" s="45"/>
      <c r="W487" s="45"/>
      <c r="X487" s="45"/>
      <c r="Y487" s="45"/>
      <c r="Z487" s="45"/>
      <c r="AA487" s="45"/>
      <c r="AB487" s="45"/>
      <c r="AC487" s="45"/>
      <c r="AD487" s="45"/>
      <c r="AE487" s="45"/>
      <c r="AF487" s="45"/>
      <c r="AG487" s="45"/>
      <c r="AH487" s="45"/>
      <c r="AI487" s="45"/>
      <c r="AJ487" s="45"/>
      <c r="AK487" s="45"/>
      <c r="AL487" s="45"/>
      <c r="AM487" s="45"/>
      <c r="AN487" s="45"/>
      <c r="AO487" s="45"/>
      <c r="AP487" s="45"/>
      <c r="AQ487" s="45"/>
      <c r="AR487" s="45"/>
      <c r="AS487" s="45"/>
      <c r="AT487" s="45"/>
      <c r="AU487" s="45"/>
      <c r="AV487" s="45"/>
      <c r="AW487" s="45"/>
      <c r="AX487" s="45"/>
      <c r="AY487" s="45"/>
      <c r="AZ487" s="45"/>
      <c r="BA487" s="45"/>
      <c r="BB487" s="45"/>
    </row>
    <row r="488" spans="1:54" x14ac:dyDescent="0.6">
      <c r="A488" s="45"/>
      <c r="B488" s="45"/>
      <c r="C488" s="45"/>
      <c r="D488" s="45"/>
      <c r="E488" s="45"/>
      <c r="F488" s="45"/>
      <c r="J488" s="45"/>
      <c r="K488" s="45"/>
      <c r="L488" s="45"/>
      <c r="M488" s="45"/>
      <c r="N488" s="45"/>
      <c r="O488" s="45"/>
      <c r="P488" s="45"/>
      <c r="Q488" s="45"/>
      <c r="R488" s="45"/>
      <c r="S488" s="45"/>
      <c r="T488" s="45"/>
      <c r="U488" s="45"/>
      <c r="V488" s="45"/>
      <c r="W488" s="45"/>
      <c r="X488" s="45"/>
      <c r="Y488" s="45"/>
      <c r="Z488" s="45"/>
      <c r="AA488" s="45"/>
      <c r="AB488" s="45"/>
      <c r="AC488" s="45"/>
      <c r="AD488" s="45"/>
      <c r="AE488" s="45"/>
      <c r="AF488" s="45"/>
      <c r="AG488" s="45"/>
      <c r="AH488" s="45"/>
      <c r="AI488" s="45"/>
      <c r="AJ488" s="45"/>
      <c r="AK488" s="45"/>
      <c r="AL488" s="45"/>
      <c r="AM488" s="45"/>
      <c r="AN488" s="45"/>
      <c r="AO488" s="45"/>
      <c r="AP488" s="45"/>
      <c r="AQ488" s="45"/>
      <c r="AR488" s="45"/>
      <c r="AS488" s="45"/>
      <c r="AT488" s="45"/>
      <c r="AU488" s="45"/>
      <c r="AV488" s="45"/>
      <c r="AW488" s="45"/>
      <c r="AX488" s="45"/>
      <c r="AY488" s="45"/>
      <c r="AZ488" s="45"/>
      <c r="BA488" s="45"/>
      <c r="BB488" s="45"/>
    </row>
    <row r="489" spans="1:54" x14ac:dyDescent="0.6">
      <c r="A489" s="45"/>
      <c r="B489" s="45"/>
      <c r="C489" s="45"/>
      <c r="D489" s="45"/>
      <c r="E489" s="45"/>
      <c r="F489" s="45"/>
      <c r="J489" s="45"/>
      <c r="K489" s="45"/>
      <c r="L489" s="45"/>
      <c r="M489" s="45"/>
      <c r="N489" s="45"/>
      <c r="O489" s="45"/>
      <c r="P489" s="45"/>
      <c r="Q489" s="45"/>
      <c r="R489" s="45"/>
      <c r="S489" s="45"/>
      <c r="T489" s="45"/>
      <c r="U489" s="45"/>
      <c r="V489" s="45"/>
      <c r="W489" s="45"/>
      <c r="X489" s="45"/>
      <c r="Y489" s="45"/>
      <c r="Z489" s="45"/>
      <c r="AA489" s="45"/>
      <c r="AB489" s="45"/>
      <c r="AC489" s="45"/>
      <c r="AD489" s="45"/>
      <c r="AE489" s="45"/>
      <c r="AF489" s="45"/>
      <c r="AG489" s="45"/>
      <c r="AH489" s="45"/>
      <c r="AI489" s="45"/>
      <c r="AJ489" s="45"/>
      <c r="AK489" s="45"/>
      <c r="AL489" s="45"/>
      <c r="AM489" s="45"/>
      <c r="AN489" s="45"/>
      <c r="AO489" s="45"/>
      <c r="AP489" s="45"/>
      <c r="AQ489" s="45"/>
      <c r="AR489" s="45"/>
      <c r="AS489" s="45"/>
      <c r="AT489" s="45"/>
      <c r="AU489" s="45"/>
      <c r="AV489" s="45"/>
      <c r="AW489" s="45"/>
      <c r="AX489" s="45"/>
      <c r="AY489" s="45"/>
      <c r="AZ489" s="45"/>
      <c r="BA489" s="45"/>
      <c r="BB489" s="45"/>
    </row>
    <row r="490" spans="1:54" x14ac:dyDescent="0.6">
      <c r="A490" s="45"/>
      <c r="B490" s="45"/>
      <c r="C490" s="45"/>
      <c r="D490" s="45"/>
      <c r="E490" s="45"/>
      <c r="F490" s="45"/>
      <c r="J490" s="45"/>
      <c r="K490" s="45"/>
      <c r="L490" s="45"/>
      <c r="M490" s="45"/>
      <c r="N490" s="45"/>
      <c r="O490" s="45"/>
      <c r="P490" s="45"/>
      <c r="Q490" s="45"/>
      <c r="R490" s="45"/>
      <c r="S490" s="45"/>
      <c r="T490" s="45"/>
      <c r="U490" s="45"/>
      <c r="V490" s="45"/>
      <c r="W490" s="45"/>
      <c r="X490" s="45"/>
      <c r="Y490" s="45"/>
      <c r="Z490" s="45"/>
      <c r="AA490" s="45"/>
      <c r="AB490" s="45"/>
      <c r="AC490" s="45"/>
      <c r="AD490" s="45"/>
      <c r="AE490" s="45"/>
      <c r="AF490" s="45"/>
      <c r="AG490" s="45"/>
      <c r="AH490" s="45"/>
      <c r="AI490" s="45"/>
      <c r="AJ490" s="45"/>
      <c r="AK490" s="45"/>
      <c r="AL490" s="45"/>
      <c r="AM490" s="45"/>
      <c r="AN490" s="45"/>
      <c r="AO490" s="45"/>
      <c r="AP490" s="45"/>
      <c r="AQ490" s="45"/>
      <c r="AR490" s="45"/>
      <c r="AS490" s="45"/>
      <c r="AT490" s="45"/>
      <c r="AU490" s="45"/>
      <c r="AV490" s="45"/>
      <c r="AW490" s="45"/>
      <c r="AX490" s="45"/>
      <c r="AY490" s="45"/>
      <c r="AZ490" s="45"/>
      <c r="BA490" s="45"/>
      <c r="BB490" s="45"/>
    </row>
    <row r="491" spans="1:54" x14ac:dyDescent="0.6">
      <c r="A491" s="45"/>
      <c r="B491" s="45"/>
      <c r="C491" s="45"/>
      <c r="D491" s="45"/>
      <c r="E491" s="45"/>
      <c r="F491" s="45"/>
      <c r="J491" s="45"/>
      <c r="K491" s="45"/>
      <c r="L491" s="45"/>
      <c r="M491" s="45"/>
      <c r="N491" s="45"/>
      <c r="O491" s="45"/>
      <c r="P491" s="45"/>
      <c r="Q491" s="45"/>
      <c r="R491" s="45"/>
      <c r="S491" s="45"/>
      <c r="T491" s="45"/>
      <c r="U491" s="45"/>
      <c r="V491" s="45"/>
      <c r="W491" s="45"/>
      <c r="X491" s="45"/>
      <c r="Y491" s="45"/>
      <c r="Z491" s="45"/>
      <c r="AA491" s="45"/>
      <c r="AB491" s="45"/>
      <c r="AC491" s="45"/>
      <c r="AD491" s="45"/>
      <c r="AE491" s="45"/>
      <c r="AF491" s="45"/>
      <c r="AG491" s="45"/>
      <c r="AH491" s="45"/>
      <c r="AI491" s="45"/>
      <c r="AJ491" s="45"/>
      <c r="AK491" s="45"/>
      <c r="AL491" s="45"/>
      <c r="AM491" s="45"/>
      <c r="AN491" s="45"/>
      <c r="AO491" s="45"/>
      <c r="AP491" s="45"/>
      <c r="AQ491" s="45"/>
      <c r="AR491" s="45"/>
      <c r="AS491" s="45"/>
      <c r="AT491" s="45"/>
      <c r="AU491" s="45"/>
      <c r="AV491" s="45"/>
      <c r="AW491" s="45"/>
      <c r="AX491" s="45"/>
      <c r="AY491" s="45"/>
      <c r="AZ491" s="45"/>
      <c r="BA491" s="45"/>
      <c r="BB491" s="45"/>
    </row>
    <row r="492" spans="1:54" x14ac:dyDescent="0.6">
      <c r="A492" s="45"/>
      <c r="B492" s="45"/>
      <c r="C492" s="45"/>
      <c r="D492" s="45"/>
      <c r="E492" s="45"/>
      <c r="F492" s="45"/>
      <c r="J492" s="45"/>
      <c r="K492" s="45"/>
      <c r="L492" s="45"/>
      <c r="M492" s="45"/>
      <c r="N492" s="45"/>
      <c r="O492" s="45"/>
      <c r="P492" s="45"/>
      <c r="Q492" s="45"/>
      <c r="R492" s="45"/>
      <c r="S492" s="45"/>
      <c r="T492" s="45"/>
      <c r="U492" s="45"/>
      <c r="V492" s="45"/>
      <c r="W492" s="45"/>
      <c r="X492" s="45"/>
      <c r="Y492" s="45"/>
      <c r="Z492" s="45"/>
      <c r="AA492" s="45"/>
      <c r="AB492" s="45"/>
      <c r="AC492" s="45"/>
      <c r="AD492" s="45"/>
      <c r="AE492" s="45"/>
      <c r="AF492" s="45"/>
      <c r="AG492" s="45"/>
      <c r="AH492" s="45"/>
      <c r="AI492" s="45"/>
      <c r="AJ492" s="45"/>
      <c r="AK492" s="45"/>
      <c r="AL492" s="45"/>
      <c r="AM492" s="45"/>
      <c r="AN492" s="45"/>
      <c r="AO492" s="45"/>
      <c r="AP492" s="45"/>
      <c r="AQ492" s="45"/>
      <c r="AR492" s="45"/>
      <c r="AS492" s="45"/>
      <c r="AT492" s="45"/>
      <c r="AU492" s="45"/>
      <c r="AV492" s="45"/>
      <c r="AW492" s="45"/>
      <c r="AX492" s="45"/>
      <c r="AY492" s="45"/>
      <c r="AZ492" s="45"/>
      <c r="BA492" s="45"/>
      <c r="BB492" s="45"/>
    </row>
    <row r="493" spans="1:54" x14ac:dyDescent="0.6">
      <c r="A493" s="45"/>
      <c r="B493" s="45"/>
      <c r="C493" s="45"/>
      <c r="D493" s="45"/>
      <c r="E493" s="45"/>
      <c r="F493" s="45"/>
      <c r="J493" s="45"/>
      <c r="K493" s="45"/>
      <c r="L493" s="45"/>
      <c r="M493" s="45"/>
      <c r="N493" s="45"/>
      <c r="O493" s="45"/>
      <c r="P493" s="45"/>
      <c r="Q493" s="45"/>
      <c r="R493" s="45"/>
      <c r="S493" s="45"/>
      <c r="T493" s="45"/>
      <c r="U493" s="45"/>
      <c r="V493" s="45"/>
      <c r="W493" s="45"/>
      <c r="X493" s="45"/>
      <c r="Y493" s="45"/>
      <c r="Z493" s="45"/>
      <c r="AA493" s="45"/>
      <c r="AB493" s="45"/>
      <c r="AC493" s="45"/>
      <c r="AD493" s="45"/>
      <c r="AE493" s="45"/>
      <c r="AF493" s="45"/>
      <c r="AG493" s="45"/>
      <c r="AH493" s="45"/>
      <c r="AI493" s="45"/>
      <c r="AJ493" s="45"/>
      <c r="AK493" s="45"/>
      <c r="AL493" s="45"/>
      <c r="AM493" s="45"/>
      <c r="AN493" s="45"/>
      <c r="AO493" s="45"/>
      <c r="AP493" s="45"/>
      <c r="AQ493" s="45"/>
      <c r="AR493" s="45"/>
      <c r="AS493" s="45"/>
      <c r="AT493" s="45"/>
      <c r="AU493" s="45"/>
      <c r="AV493" s="45"/>
      <c r="AW493" s="45"/>
      <c r="AX493" s="45"/>
      <c r="AY493" s="45"/>
      <c r="AZ493" s="45"/>
      <c r="BA493" s="45"/>
      <c r="BB493" s="45"/>
    </row>
    <row r="494" spans="1:54" x14ac:dyDescent="0.6">
      <c r="A494" s="45"/>
      <c r="B494" s="45"/>
      <c r="C494" s="45"/>
      <c r="D494" s="45"/>
      <c r="E494" s="45"/>
      <c r="F494" s="45"/>
      <c r="J494" s="45"/>
      <c r="K494" s="45"/>
      <c r="L494" s="45"/>
      <c r="M494" s="45"/>
      <c r="N494" s="45"/>
      <c r="O494" s="45"/>
      <c r="P494" s="45"/>
      <c r="Q494" s="45"/>
      <c r="R494" s="45"/>
      <c r="S494" s="45"/>
      <c r="T494" s="45"/>
      <c r="U494" s="45"/>
      <c r="V494" s="45"/>
      <c r="W494" s="45"/>
      <c r="X494" s="45"/>
      <c r="Y494" s="45"/>
      <c r="Z494" s="45"/>
      <c r="AA494" s="45"/>
      <c r="AB494" s="45"/>
      <c r="AC494" s="45"/>
      <c r="AD494" s="45"/>
      <c r="AE494" s="45"/>
      <c r="AF494" s="45"/>
      <c r="AG494" s="45"/>
      <c r="AH494" s="45"/>
      <c r="AI494" s="45"/>
      <c r="AJ494" s="45"/>
      <c r="AK494" s="45"/>
      <c r="AL494" s="45"/>
      <c r="AM494" s="45"/>
      <c r="AN494" s="45"/>
      <c r="AO494" s="45"/>
      <c r="AP494" s="45"/>
      <c r="AQ494" s="45"/>
      <c r="AR494" s="45"/>
      <c r="AS494" s="45"/>
      <c r="AT494" s="45"/>
      <c r="AU494" s="45"/>
      <c r="AV494" s="45"/>
      <c r="AW494" s="45"/>
      <c r="AX494" s="45"/>
      <c r="AY494" s="45"/>
      <c r="AZ494" s="45"/>
      <c r="BA494" s="45"/>
      <c r="BB494" s="45"/>
    </row>
    <row r="495" spans="1:54" x14ac:dyDescent="0.6">
      <c r="A495" s="45"/>
      <c r="B495" s="45"/>
      <c r="C495" s="45"/>
      <c r="D495" s="45"/>
      <c r="E495" s="45"/>
      <c r="F495" s="45"/>
      <c r="J495" s="45"/>
      <c r="K495" s="45"/>
      <c r="L495" s="45"/>
      <c r="M495" s="45"/>
      <c r="N495" s="45"/>
      <c r="O495" s="45"/>
      <c r="P495" s="45"/>
      <c r="Q495" s="45"/>
      <c r="R495" s="45"/>
      <c r="S495" s="45"/>
      <c r="T495" s="45"/>
      <c r="U495" s="45"/>
      <c r="V495" s="45"/>
      <c r="W495" s="45"/>
      <c r="X495" s="45"/>
      <c r="Y495" s="45"/>
      <c r="Z495" s="45"/>
      <c r="AA495" s="45"/>
      <c r="AB495" s="45"/>
      <c r="AC495" s="45"/>
      <c r="AD495" s="45"/>
      <c r="AE495" s="45"/>
      <c r="AF495" s="45"/>
      <c r="AG495" s="45"/>
      <c r="AH495" s="45"/>
      <c r="AI495" s="45"/>
      <c r="AJ495" s="45"/>
      <c r="AK495" s="45"/>
      <c r="AL495" s="45"/>
      <c r="AM495" s="45"/>
      <c r="AN495" s="45"/>
      <c r="AO495" s="45"/>
      <c r="AP495" s="45"/>
      <c r="AQ495" s="45"/>
      <c r="AR495" s="45"/>
      <c r="AS495" s="45"/>
      <c r="AT495" s="45"/>
      <c r="AU495" s="45"/>
      <c r="AV495" s="45"/>
      <c r="AW495" s="45"/>
      <c r="AX495" s="45"/>
      <c r="AY495" s="45"/>
      <c r="AZ495" s="45"/>
      <c r="BA495" s="45"/>
      <c r="BB495" s="45"/>
    </row>
    <row r="496" spans="1:54" x14ac:dyDescent="0.6">
      <c r="A496" s="45"/>
      <c r="B496" s="45"/>
      <c r="C496" s="45"/>
      <c r="D496" s="45"/>
      <c r="E496" s="45"/>
      <c r="F496" s="45"/>
      <c r="J496" s="45"/>
      <c r="K496" s="45"/>
      <c r="L496" s="45"/>
      <c r="M496" s="45"/>
      <c r="N496" s="45"/>
      <c r="O496" s="45"/>
      <c r="P496" s="45"/>
      <c r="Q496" s="45"/>
      <c r="R496" s="45"/>
      <c r="S496" s="45"/>
      <c r="T496" s="45"/>
      <c r="U496" s="45"/>
      <c r="V496" s="45"/>
      <c r="W496" s="45"/>
      <c r="X496" s="45"/>
      <c r="Y496" s="45"/>
      <c r="Z496" s="45"/>
      <c r="AA496" s="45"/>
      <c r="AB496" s="45"/>
      <c r="AC496" s="45"/>
      <c r="AD496" s="45"/>
      <c r="AE496" s="45"/>
      <c r="AF496" s="45"/>
      <c r="AG496" s="45"/>
      <c r="AH496" s="45"/>
      <c r="AI496" s="45"/>
      <c r="AJ496" s="45"/>
      <c r="AK496" s="45"/>
      <c r="AL496" s="45"/>
      <c r="AM496" s="45"/>
      <c r="AN496" s="45"/>
      <c r="AO496" s="45"/>
      <c r="AP496" s="45"/>
      <c r="AQ496" s="45"/>
      <c r="AR496" s="45"/>
      <c r="AS496" s="45"/>
      <c r="AT496" s="45"/>
      <c r="AU496" s="45"/>
      <c r="AV496" s="45"/>
      <c r="AW496" s="45"/>
      <c r="AX496" s="45"/>
      <c r="AY496" s="45"/>
      <c r="AZ496" s="45"/>
      <c r="BA496" s="45"/>
      <c r="BB496" s="45"/>
    </row>
    <row r="497" spans="1:54" x14ac:dyDescent="0.6">
      <c r="A497" s="45"/>
      <c r="B497" s="45"/>
      <c r="C497" s="45"/>
      <c r="D497" s="45"/>
      <c r="E497" s="45"/>
      <c r="F497" s="45"/>
      <c r="J497" s="45"/>
      <c r="K497" s="45"/>
      <c r="L497" s="45"/>
      <c r="M497" s="45"/>
      <c r="N497" s="45"/>
      <c r="O497" s="45"/>
      <c r="P497" s="45"/>
      <c r="Q497" s="45"/>
      <c r="R497" s="45"/>
      <c r="S497" s="45"/>
      <c r="T497" s="45"/>
      <c r="U497" s="45"/>
      <c r="V497" s="45"/>
      <c r="W497" s="45"/>
      <c r="X497" s="45"/>
      <c r="Y497" s="45"/>
      <c r="Z497" s="45"/>
      <c r="AA497" s="45"/>
      <c r="AB497" s="45"/>
      <c r="AC497" s="45"/>
      <c r="AD497" s="45"/>
      <c r="AE497" s="45"/>
      <c r="AF497" s="45"/>
      <c r="AG497" s="45"/>
      <c r="AH497" s="45"/>
      <c r="AI497" s="45"/>
      <c r="AJ497" s="45"/>
      <c r="AK497" s="45"/>
      <c r="AL497" s="45"/>
      <c r="AM497" s="45"/>
      <c r="AN497" s="45"/>
      <c r="AO497" s="45"/>
      <c r="AP497" s="45"/>
      <c r="AQ497" s="45"/>
      <c r="AR497" s="45"/>
      <c r="AS497" s="45"/>
      <c r="AT497" s="45"/>
      <c r="AU497" s="45"/>
      <c r="AV497" s="45"/>
      <c r="AW497" s="45"/>
      <c r="AX497" s="45"/>
      <c r="AY497" s="45"/>
      <c r="AZ497" s="45"/>
      <c r="BA497" s="45"/>
      <c r="BB497" s="45"/>
    </row>
    <row r="498" spans="1:54" x14ac:dyDescent="0.6">
      <c r="A498" s="45"/>
      <c r="B498" s="45"/>
      <c r="C498" s="45"/>
      <c r="D498" s="45"/>
      <c r="E498" s="45"/>
      <c r="F498" s="45"/>
      <c r="J498" s="45"/>
      <c r="K498" s="45"/>
      <c r="L498" s="45"/>
      <c r="M498" s="45"/>
      <c r="N498" s="45"/>
      <c r="O498" s="45"/>
      <c r="P498" s="45"/>
      <c r="Q498" s="45"/>
      <c r="R498" s="45"/>
      <c r="S498" s="45"/>
      <c r="T498" s="45"/>
      <c r="U498" s="45"/>
      <c r="V498" s="45"/>
      <c r="W498" s="45"/>
      <c r="X498" s="45"/>
      <c r="Y498" s="45"/>
      <c r="Z498" s="45"/>
      <c r="AA498" s="45"/>
      <c r="AB498" s="45"/>
      <c r="AC498" s="45"/>
      <c r="AD498" s="45"/>
      <c r="AE498" s="45"/>
      <c r="AF498" s="45"/>
      <c r="AG498" s="45"/>
      <c r="AH498" s="45"/>
      <c r="AI498" s="45"/>
      <c r="AJ498" s="45"/>
      <c r="AK498" s="45"/>
      <c r="AL498" s="45"/>
      <c r="AM498" s="45"/>
      <c r="AN498" s="45"/>
      <c r="AO498" s="45"/>
      <c r="AP498" s="45"/>
      <c r="AQ498" s="45"/>
      <c r="AR498" s="45"/>
      <c r="AS498" s="45"/>
      <c r="AT498" s="45"/>
      <c r="AU498" s="45"/>
      <c r="AV498" s="45"/>
      <c r="AW498" s="45"/>
      <c r="AX498" s="45"/>
      <c r="AY498" s="45"/>
      <c r="AZ498" s="45"/>
      <c r="BA498" s="45"/>
      <c r="BB498" s="45"/>
    </row>
    <row r="499" spans="1:54" x14ac:dyDescent="0.6">
      <c r="A499" s="45"/>
      <c r="B499" s="45"/>
      <c r="C499" s="45"/>
      <c r="D499" s="45"/>
      <c r="E499" s="45"/>
      <c r="F499" s="45"/>
      <c r="J499" s="45"/>
      <c r="K499" s="45"/>
      <c r="L499" s="45"/>
      <c r="M499" s="45"/>
      <c r="N499" s="45"/>
      <c r="O499" s="45"/>
      <c r="P499" s="45"/>
      <c r="Q499" s="45"/>
      <c r="R499" s="45"/>
      <c r="S499" s="45"/>
      <c r="T499" s="45"/>
      <c r="U499" s="45"/>
      <c r="V499" s="45"/>
      <c r="W499" s="45"/>
      <c r="X499" s="45"/>
      <c r="Y499" s="45"/>
      <c r="Z499" s="45"/>
      <c r="AA499" s="45"/>
      <c r="AB499" s="45"/>
      <c r="AC499" s="45"/>
      <c r="AD499" s="45"/>
      <c r="AE499" s="45"/>
      <c r="AF499" s="45"/>
      <c r="AG499" s="45"/>
      <c r="AH499" s="45"/>
      <c r="AI499" s="45"/>
      <c r="AJ499" s="45"/>
      <c r="AK499" s="45"/>
      <c r="AL499" s="45"/>
      <c r="AM499" s="45"/>
      <c r="AN499" s="45"/>
      <c r="AO499" s="45"/>
      <c r="AP499" s="45"/>
      <c r="AQ499" s="45"/>
      <c r="AR499" s="45"/>
      <c r="AS499" s="45"/>
      <c r="AT499" s="45"/>
      <c r="AU499" s="45"/>
      <c r="AV499" s="45"/>
      <c r="AW499" s="45"/>
      <c r="AX499" s="45"/>
      <c r="AY499" s="45"/>
      <c r="AZ499" s="45"/>
      <c r="BA499" s="45"/>
      <c r="BB499" s="45"/>
    </row>
    <row r="500" spans="1:54" x14ac:dyDescent="0.6">
      <c r="A500" s="45"/>
      <c r="B500" s="45"/>
      <c r="C500" s="45"/>
      <c r="D500" s="45"/>
      <c r="E500" s="45"/>
      <c r="F500" s="45"/>
      <c r="J500" s="45"/>
      <c r="K500" s="45"/>
      <c r="L500" s="45"/>
      <c r="M500" s="45"/>
      <c r="N500" s="45"/>
      <c r="O500" s="45"/>
      <c r="P500" s="45"/>
      <c r="Q500" s="45"/>
      <c r="R500" s="45"/>
      <c r="S500" s="45"/>
      <c r="T500" s="45"/>
      <c r="U500" s="45"/>
      <c r="V500" s="45"/>
      <c r="W500" s="45"/>
      <c r="X500" s="45"/>
      <c r="Y500" s="45"/>
      <c r="Z500" s="45"/>
      <c r="AA500" s="45"/>
      <c r="AB500" s="45"/>
      <c r="AC500" s="45"/>
      <c r="AD500" s="45"/>
      <c r="AE500" s="45"/>
      <c r="AF500" s="45"/>
      <c r="AG500" s="45"/>
      <c r="AH500" s="45"/>
      <c r="AI500" s="45"/>
      <c r="AJ500" s="45"/>
      <c r="AK500" s="45"/>
      <c r="AL500" s="45"/>
      <c r="AM500" s="45"/>
      <c r="AN500" s="45"/>
      <c r="AO500" s="45"/>
      <c r="AP500" s="45"/>
      <c r="AQ500" s="45"/>
      <c r="AR500" s="45"/>
      <c r="AS500" s="45"/>
      <c r="AT500" s="45"/>
      <c r="AU500" s="45"/>
      <c r="AV500" s="45"/>
      <c r="AW500" s="45"/>
      <c r="AX500" s="45"/>
      <c r="AY500" s="45"/>
      <c r="AZ500" s="45"/>
      <c r="BA500" s="45"/>
      <c r="BB500" s="45"/>
    </row>
    <row r="501" spans="1:54" x14ac:dyDescent="0.6">
      <c r="A501" s="45"/>
      <c r="B501" s="45"/>
      <c r="C501" s="45"/>
      <c r="D501" s="45"/>
      <c r="E501" s="45"/>
      <c r="F501" s="45"/>
      <c r="J501" s="45"/>
      <c r="K501" s="45"/>
      <c r="L501" s="45"/>
      <c r="M501" s="45"/>
      <c r="N501" s="45"/>
      <c r="O501" s="45"/>
      <c r="P501" s="45"/>
      <c r="Q501" s="45"/>
      <c r="R501" s="45"/>
      <c r="S501" s="45"/>
      <c r="T501" s="45"/>
      <c r="U501" s="45"/>
      <c r="V501" s="45"/>
      <c r="W501" s="45"/>
      <c r="X501" s="45"/>
      <c r="Y501" s="45"/>
      <c r="Z501" s="45"/>
      <c r="AA501" s="45"/>
      <c r="AB501" s="45"/>
      <c r="AC501" s="45"/>
      <c r="AD501" s="45"/>
      <c r="AE501" s="45"/>
      <c r="AF501" s="45"/>
      <c r="AG501" s="45"/>
      <c r="AH501" s="45"/>
      <c r="AI501" s="45"/>
      <c r="AJ501" s="45"/>
      <c r="AK501" s="45"/>
      <c r="AL501" s="45"/>
      <c r="AM501" s="45"/>
      <c r="AN501" s="45"/>
      <c r="AO501" s="45"/>
      <c r="AP501" s="45"/>
      <c r="AQ501" s="45"/>
      <c r="AR501" s="45"/>
      <c r="AS501" s="45"/>
      <c r="AT501" s="45"/>
      <c r="AU501" s="45"/>
      <c r="AV501" s="45"/>
      <c r="AW501" s="45"/>
      <c r="AX501" s="45"/>
      <c r="AY501" s="45"/>
      <c r="AZ501" s="45"/>
      <c r="BA501" s="45"/>
      <c r="BB501" s="45"/>
    </row>
    <row r="502" spans="1:54" x14ac:dyDescent="0.6">
      <c r="A502" s="45"/>
      <c r="B502" s="45"/>
      <c r="C502" s="45"/>
      <c r="D502" s="45"/>
      <c r="E502" s="45"/>
      <c r="F502" s="45"/>
      <c r="J502" s="45"/>
      <c r="K502" s="45"/>
      <c r="L502" s="45"/>
      <c r="M502" s="45"/>
      <c r="N502" s="45"/>
      <c r="O502" s="45"/>
      <c r="P502" s="45"/>
      <c r="Q502" s="45"/>
      <c r="R502" s="45"/>
      <c r="S502" s="45"/>
      <c r="T502" s="45"/>
      <c r="U502" s="45"/>
      <c r="V502" s="45"/>
      <c r="W502" s="45"/>
      <c r="X502" s="45"/>
      <c r="Y502" s="45"/>
      <c r="Z502" s="45"/>
      <c r="AA502" s="45"/>
      <c r="AB502" s="45"/>
      <c r="AC502" s="45"/>
      <c r="AD502" s="45"/>
      <c r="AE502" s="45"/>
      <c r="AF502" s="45"/>
      <c r="AG502" s="45"/>
      <c r="AH502" s="45"/>
      <c r="AI502" s="45"/>
      <c r="AJ502" s="45"/>
      <c r="AK502" s="45"/>
      <c r="AL502" s="45"/>
      <c r="AM502" s="45"/>
      <c r="AN502" s="45"/>
      <c r="AO502" s="45"/>
      <c r="AP502" s="45"/>
      <c r="AQ502" s="45"/>
      <c r="AR502" s="45"/>
      <c r="AS502" s="45"/>
      <c r="AT502" s="45"/>
      <c r="AU502" s="45"/>
      <c r="AV502" s="45"/>
      <c r="AW502" s="45"/>
      <c r="AX502" s="45"/>
      <c r="AY502" s="45"/>
      <c r="AZ502" s="45"/>
      <c r="BA502" s="45"/>
      <c r="BB502" s="45"/>
    </row>
    <row r="503" spans="1:54" x14ac:dyDescent="0.6">
      <c r="A503" s="45"/>
      <c r="B503" s="45"/>
      <c r="C503" s="45"/>
      <c r="D503" s="45"/>
      <c r="E503" s="45"/>
      <c r="F503" s="45"/>
      <c r="J503" s="45"/>
      <c r="K503" s="45"/>
      <c r="L503" s="45"/>
      <c r="M503" s="45"/>
      <c r="N503" s="45"/>
      <c r="O503" s="45"/>
      <c r="P503" s="45"/>
      <c r="Q503" s="45"/>
      <c r="R503" s="45"/>
      <c r="S503" s="45"/>
      <c r="T503" s="45"/>
      <c r="U503" s="45"/>
      <c r="V503" s="45"/>
      <c r="W503" s="45"/>
      <c r="X503" s="45"/>
      <c r="Y503" s="45"/>
      <c r="Z503" s="45"/>
      <c r="AA503" s="45"/>
      <c r="AB503" s="45"/>
      <c r="AC503" s="45"/>
      <c r="AD503" s="45"/>
      <c r="AE503" s="45"/>
      <c r="AF503" s="45"/>
      <c r="AG503" s="45"/>
      <c r="AH503" s="45"/>
      <c r="AI503" s="45"/>
      <c r="AJ503" s="45"/>
      <c r="AK503" s="45"/>
      <c r="AL503" s="45"/>
      <c r="AM503" s="45"/>
      <c r="AN503" s="45"/>
      <c r="AO503" s="45"/>
      <c r="AP503" s="45"/>
      <c r="AQ503" s="45"/>
      <c r="AR503" s="45"/>
      <c r="AS503" s="45"/>
      <c r="AT503" s="45"/>
      <c r="AU503" s="45"/>
      <c r="AV503" s="45"/>
      <c r="AW503" s="45"/>
      <c r="AX503" s="45"/>
      <c r="AY503" s="45"/>
      <c r="AZ503" s="45"/>
      <c r="BA503" s="45"/>
      <c r="BB503" s="45"/>
    </row>
    <row r="504" spans="1:54" x14ac:dyDescent="0.6">
      <c r="A504" s="45"/>
      <c r="B504" s="45"/>
      <c r="C504" s="45"/>
      <c r="D504" s="45"/>
      <c r="E504" s="45"/>
      <c r="F504" s="45"/>
      <c r="J504" s="45"/>
      <c r="K504" s="45"/>
      <c r="L504" s="45"/>
      <c r="M504" s="45"/>
      <c r="N504" s="45"/>
      <c r="O504" s="45"/>
      <c r="P504" s="45"/>
      <c r="Q504" s="45"/>
      <c r="R504" s="45"/>
      <c r="S504" s="45"/>
      <c r="T504" s="45"/>
      <c r="U504" s="45"/>
      <c r="V504" s="45"/>
      <c r="W504" s="45"/>
      <c r="X504" s="45"/>
      <c r="Y504" s="45"/>
      <c r="Z504" s="45"/>
      <c r="AA504" s="45"/>
      <c r="AB504" s="45"/>
      <c r="AC504" s="45"/>
      <c r="AD504" s="45"/>
      <c r="AE504" s="45"/>
      <c r="AF504" s="45"/>
      <c r="AG504" s="45"/>
      <c r="AH504" s="45"/>
      <c r="AI504" s="45"/>
      <c r="AJ504" s="45"/>
      <c r="AK504" s="45"/>
      <c r="AL504" s="45"/>
      <c r="AM504" s="45"/>
      <c r="AN504" s="45"/>
      <c r="AO504" s="45"/>
      <c r="AP504" s="45"/>
      <c r="AQ504" s="45"/>
      <c r="AR504" s="45"/>
      <c r="AS504" s="45"/>
      <c r="AT504" s="45"/>
      <c r="AU504" s="45"/>
      <c r="AV504" s="45"/>
      <c r="AW504" s="45"/>
      <c r="AX504" s="45"/>
      <c r="AY504" s="45"/>
      <c r="AZ504" s="45"/>
      <c r="BA504" s="45"/>
      <c r="BB504" s="45"/>
    </row>
    <row r="505" spans="1:54" x14ac:dyDescent="0.6">
      <c r="A505" s="45"/>
      <c r="B505" s="45"/>
      <c r="C505" s="45"/>
      <c r="D505" s="45"/>
      <c r="E505" s="45"/>
      <c r="F505" s="45"/>
      <c r="J505" s="45"/>
      <c r="K505" s="45"/>
      <c r="L505" s="45"/>
      <c r="M505" s="45"/>
      <c r="N505" s="45"/>
      <c r="O505" s="45"/>
      <c r="P505" s="45"/>
      <c r="Q505" s="45"/>
      <c r="R505" s="45"/>
      <c r="S505" s="45"/>
      <c r="T505" s="45"/>
      <c r="U505" s="45"/>
      <c r="V505" s="45"/>
      <c r="W505" s="45"/>
      <c r="X505" s="45"/>
      <c r="Y505" s="45"/>
      <c r="Z505" s="45"/>
      <c r="AA505" s="45"/>
      <c r="AB505" s="45"/>
      <c r="AC505" s="45"/>
      <c r="AD505" s="45"/>
      <c r="AE505" s="45"/>
      <c r="AF505" s="45"/>
      <c r="AG505" s="45"/>
      <c r="AH505" s="45"/>
      <c r="AI505" s="45"/>
      <c r="AJ505" s="45"/>
      <c r="AK505" s="45"/>
      <c r="AL505" s="45"/>
      <c r="AM505" s="45"/>
      <c r="AN505" s="45"/>
      <c r="AO505" s="45"/>
      <c r="AP505" s="45"/>
      <c r="AQ505" s="45"/>
      <c r="AR505" s="45"/>
      <c r="AS505" s="45"/>
      <c r="AT505" s="45"/>
      <c r="AU505" s="45"/>
      <c r="AV505" s="45"/>
      <c r="AW505" s="45"/>
      <c r="AX505" s="45"/>
      <c r="AY505" s="45"/>
      <c r="AZ505" s="45"/>
      <c r="BA505" s="45"/>
      <c r="BB505" s="45"/>
    </row>
    <row r="506" spans="1:54" x14ac:dyDescent="0.6">
      <c r="A506" s="45"/>
      <c r="B506" s="45"/>
      <c r="C506" s="45"/>
      <c r="D506" s="45"/>
      <c r="E506" s="45"/>
      <c r="F506" s="45"/>
      <c r="J506" s="45"/>
      <c r="K506" s="45"/>
      <c r="L506" s="45"/>
      <c r="M506" s="45"/>
      <c r="N506" s="45"/>
      <c r="O506" s="45"/>
      <c r="P506" s="45"/>
      <c r="Q506" s="45"/>
      <c r="R506" s="45"/>
      <c r="S506" s="45"/>
      <c r="T506" s="45"/>
      <c r="U506" s="45"/>
      <c r="V506" s="45"/>
      <c r="W506" s="45"/>
      <c r="X506" s="45"/>
      <c r="Y506" s="45"/>
      <c r="Z506" s="45"/>
      <c r="AA506" s="45"/>
      <c r="AB506" s="45"/>
      <c r="AC506" s="45"/>
      <c r="AD506" s="45"/>
      <c r="AE506" s="45"/>
      <c r="AF506" s="45"/>
      <c r="AG506" s="45"/>
      <c r="AH506" s="45"/>
      <c r="AI506" s="45"/>
      <c r="AJ506" s="45"/>
      <c r="AK506" s="45"/>
      <c r="AL506" s="45"/>
      <c r="AM506" s="45"/>
      <c r="AN506" s="45"/>
      <c r="AO506" s="45"/>
      <c r="AP506" s="45"/>
      <c r="AQ506" s="45"/>
      <c r="AR506" s="45"/>
      <c r="AS506" s="45"/>
      <c r="AT506" s="45"/>
      <c r="AU506" s="45"/>
      <c r="AV506" s="45"/>
      <c r="AW506" s="45"/>
      <c r="AX506" s="45"/>
      <c r="AY506" s="45"/>
      <c r="AZ506" s="45"/>
      <c r="BA506" s="45"/>
      <c r="BB506" s="45"/>
    </row>
    <row r="507" spans="1:54" x14ac:dyDescent="0.6">
      <c r="A507" s="45"/>
      <c r="B507" s="45"/>
      <c r="C507" s="45"/>
      <c r="D507" s="45"/>
      <c r="E507" s="45"/>
      <c r="F507" s="45"/>
      <c r="J507" s="45"/>
      <c r="K507" s="45"/>
      <c r="L507" s="45"/>
      <c r="M507" s="45"/>
      <c r="N507" s="45"/>
      <c r="O507" s="45"/>
      <c r="P507" s="45"/>
      <c r="Q507" s="45"/>
      <c r="R507" s="45"/>
      <c r="S507" s="45"/>
      <c r="T507" s="45"/>
      <c r="U507" s="45"/>
      <c r="V507" s="45"/>
      <c r="W507" s="45"/>
      <c r="X507" s="45"/>
      <c r="Y507" s="45"/>
      <c r="Z507" s="45"/>
      <c r="AA507" s="45"/>
      <c r="AB507" s="45"/>
      <c r="AC507" s="45"/>
      <c r="AD507" s="45"/>
      <c r="AE507" s="45"/>
      <c r="AF507" s="45"/>
      <c r="AG507" s="45"/>
      <c r="AH507" s="45"/>
      <c r="AI507" s="45"/>
      <c r="AJ507" s="45"/>
      <c r="AK507" s="45"/>
      <c r="AL507" s="45"/>
      <c r="AM507" s="45"/>
      <c r="AN507" s="45"/>
      <c r="AO507" s="45"/>
      <c r="AP507" s="45"/>
      <c r="AQ507" s="45"/>
      <c r="AR507" s="45"/>
      <c r="AS507" s="45"/>
      <c r="AT507" s="45"/>
      <c r="AU507" s="45"/>
      <c r="AV507" s="45"/>
      <c r="AW507" s="45"/>
      <c r="AX507" s="45"/>
      <c r="AY507" s="45"/>
      <c r="AZ507" s="45"/>
      <c r="BA507" s="45"/>
      <c r="BB507" s="45"/>
    </row>
    <row r="508" spans="1:54" x14ac:dyDescent="0.6">
      <c r="A508" s="45"/>
      <c r="B508" s="45"/>
      <c r="C508" s="45"/>
      <c r="D508" s="45"/>
      <c r="E508" s="45"/>
      <c r="F508" s="45"/>
      <c r="J508" s="45"/>
      <c r="K508" s="45"/>
      <c r="L508" s="45"/>
      <c r="M508" s="45"/>
      <c r="N508" s="45"/>
      <c r="O508" s="45"/>
      <c r="P508" s="45"/>
      <c r="Q508" s="45"/>
      <c r="R508" s="45"/>
      <c r="S508" s="45"/>
      <c r="T508" s="45"/>
      <c r="U508" s="45"/>
      <c r="V508" s="45"/>
      <c r="W508" s="45"/>
      <c r="X508" s="45"/>
      <c r="Y508" s="45"/>
      <c r="Z508" s="45"/>
      <c r="AA508" s="45"/>
      <c r="AB508" s="45"/>
      <c r="AC508" s="45"/>
      <c r="AD508" s="45"/>
      <c r="AE508" s="45"/>
      <c r="AF508" s="45"/>
      <c r="AG508" s="45"/>
      <c r="AH508" s="45"/>
      <c r="AI508" s="45"/>
      <c r="AJ508" s="45"/>
      <c r="AK508" s="45"/>
      <c r="AL508" s="45"/>
      <c r="AM508" s="45"/>
      <c r="AN508" s="45"/>
      <c r="AO508" s="45"/>
      <c r="AP508" s="45"/>
      <c r="AQ508" s="45"/>
      <c r="AR508" s="45"/>
      <c r="AS508" s="45"/>
      <c r="AT508" s="45"/>
      <c r="AU508" s="45"/>
      <c r="AV508" s="45"/>
      <c r="AW508" s="45"/>
      <c r="AX508" s="45"/>
      <c r="AY508" s="45"/>
      <c r="AZ508" s="45"/>
      <c r="BA508" s="45"/>
      <c r="BB508" s="45"/>
    </row>
    <row r="509" spans="1:54" x14ac:dyDescent="0.6">
      <c r="A509" s="45"/>
      <c r="B509" s="45"/>
      <c r="C509" s="45"/>
      <c r="D509" s="45"/>
      <c r="E509" s="45"/>
      <c r="F509" s="45"/>
      <c r="J509" s="45"/>
      <c r="K509" s="45"/>
      <c r="L509" s="45"/>
      <c r="M509" s="45"/>
      <c r="N509" s="45"/>
      <c r="O509" s="45"/>
      <c r="P509" s="45"/>
      <c r="Q509" s="45"/>
      <c r="R509" s="45"/>
      <c r="S509" s="45"/>
      <c r="T509" s="45"/>
      <c r="U509" s="45"/>
      <c r="V509" s="45"/>
      <c r="W509" s="45"/>
      <c r="X509" s="45"/>
      <c r="Y509" s="45"/>
      <c r="Z509" s="45"/>
      <c r="AA509" s="45"/>
      <c r="AB509" s="45"/>
      <c r="AC509" s="45"/>
      <c r="AD509" s="45"/>
      <c r="AE509" s="45"/>
      <c r="AF509" s="45"/>
      <c r="AG509" s="45"/>
      <c r="AH509" s="45"/>
      <c r="AI509" s="45"/>
      <c r="AJ509" s="45"/>
      <c r="AK509" s="45"/>
      <c r="AL509" s="45"/>
      <c r="AM509" s="45"/>
      <c r="AN509" s="45"/>
      <c r="AO509" s="45"/>
      <c r="AP509" s="45"/>
      <c r="AQ509" s="45"/>
      <c r="AR509" s="45"/>
      <c r="AS509" s="45"/>
      <c r="AT509" s="45"/>
      <c r="AU509" s="45"/>
      <c r="AV509" s="45"/>
      <c r="AW509" s="45"/>
      <c r="AX509" s="45"/>
      <c r="AY509" s="45"/>
      <c r="AZ509" s="45"/>
      <c r="BA509" s="45"/>
      <c r="BB509" s="45"/>
    </row>
    <row r="510" spans="1:54" x14ac:dyDescent="0.6">
      <c r="A510" s="45"/>
      <c r="B510" s="45"/>
      <c r="C510" s="45"/>
      <c r="D510" s="45"/>
      <c r="E510" s="45"/>
      <c r="F510" s="45"/>
      <c r="J510" s="45"/>
      <c r="K510" s="45"/>
      <c r="L510" s="45"/>
      <c r="M510" s="45"/>
      <c r="N510" s="45"/>
      <c r="O510" s="45"/>
      <c r="P510" s="45"/>
      <c r="Q510" s="45"/>
      <c r="R510" s="45"/>
      <c r="S510" s="45"/>
      <c r="T510" s="45"/>
      <c r="U510" s="45"/>
      <c r="V510" s="45"/>
      <c r="W510" s="45"/>
      <c r="X510" s="45"/>
      <c r="Y510" s="45"/>
      <c r="Z510" s="45"/>
      <c r="AA510" s="45"/>
      <c r="AB510" s="45"/>
      <c r="AC510" s="45"/>
      <c r="AD510" s="45"/>
      <c r="AE510" s="45"/>
      <c r="AF510" s="45"/>
      <c r="AG510" s="45"/>
      <c r="AH510" s="45"/>
      <c r="AI510" s="45"/>
      <c r="AJ510" s="45"/>
      <c r="AK510" s="45"/>
      <c r="AL510" s="45"/>
      <c r="AM510" s="45"/>
      <c r="AN510" s="45"/>
      <c r="AO510" s="45"/>
      <c r="AP510" s="45"/>
      <c r="AQ510" s="45"/>
      <c r="AR510" s="45"/>
      <c r="AS510" s="45"/>
      <c r="AT510" s="45"/>
      <c r="AU510" s="45"/>
      <c r="AV510" s="45"/>
      <c r="AW510" s="45"/>
      <c r="AX510" s="45"/>
      <c r="AY510" s="45"/>
      <c r="AZ510" s="45"/>
      <c r="BA510" s="45"/>
      <c r="BB510" s="45"/>
    </row>
    <row r="511" spans="1:54" x14ac:dyDescent="0.6">
      <c r="A511" s="45"/>
      <c r="B511" s="45"/>
      <c r="C511" s="45"/>
      <c r="D511" s="45"/>
      <c r="E511" s="45"/>
      <c r="F511" s="45"/>
      <c r="J511" s="45"/>
      <c r="K511" s="45"/>
      <c r="L511" s="45"/>
      <c r="M511" s="45"/>
      <c r="N511" s="45"/>
      <c r="O511" s="45"/>
      <c r="P511" s="45"/>
      <c r="Q511" s="45"/>
      <c r="R511" s="45"/>
      <c r="S511" s="45"/>
      <c r="T511" s="45"/>
      <c r="U511" s="45"/>
      <c r="V511" s="45"/>
      <c r="W511" s="45"/>
      <c r="X511" s="45"/>
      <c r="Y511" s="45"/>
      <c r="Z511" s="45"/>
      <c r="AA511" s="45"/>
      <c r="AB511" s="45"/>
      <c r="AC511" s="45"/>
      <c r="AD511" s="45"/>
      <c r="AE511" s="45"/>
      <c r="AF511" s="45"/>
      <c r="AG511" s="45"/>
      <c r="AH511" s="45"/>
      <c r="AI511" s="45"/>
      <c r="AJ511" s="45"/>
      <c r="AK511" s="45"/>
      <c r="AL511" s="45"/>
      <c r="AM511" s="45"/>
      <c r="AN511" s="45"/>
      <c r="AO511" s="45"/>
      <c r="AP511" s="45"/>
      <c r="AQ511" s="45"/>
      <c r="AR511" s="45"/>
      <c r="AS511" s="45"/>
      <c r="AT511" s="45"/>
      <c r="AU511" s="45"/>
      <c r="AV511" s="45"/>
      <c r="AW511" s="45"/>
      <c r="AX511" s="45"/>
      <c r="AY511" s="45"/>
      <c r="AZ511" s="45"/>
      <c r="BA511" s="45"/>
      <c r="BB511" s="45"/>
    </row>
    <row r="512" spans="1:54" x14ac:dyDescent="0.6">
      <c r="A512" s="45"/>
      <c r="B512" s="45"/>
      <c r="C512" s="45"/>
      <c r="D512" s="45"/>
      <c r="E512" s="45"/>
      <c r="F512" s="45"/>
      <c r="J512" s="45"/>
      <c r="K512" s="45"/>
      <c r="L512" s="45"/>
      <c r="M512" s="45"/>
      <c r="N512" s="45"/>
      <c r="O512" s="45"/>
      <c r="P512" s="45"/>
      <c r="Q512" s="45"/>
      <c r="R512" s="45"/>
      <c r="S512" s="45"/>
      <c r="T512" s="45"/>
      <c r="U512" s="45"/>
      <c r="V512" s="45"/>
      <c r="W512" s="45"/>
      <c r="X512" s="45"/>
      <c r="Y512" s="45"/>
      <c r="Z512" s="45"/>
      <c r="AA512" s="45"/>
      <c r="AB512" s="45"/>
      <c r="AC512" s="45"/>
      <c r="AD512" s="45"/>
      <c r="AE512" s="45"/>
      <c r="AF512" s="45"/>
      <c r="AG512" s="45"/>
      <c r="AH512" s="45"/>
      <c r="AI512" s="45"/>
      <c r="AJ512" s="45"/>
      <c r="AK512" s="45"/>
      <c r="AL512" s="45"/>
      <c r="AM512" s="45"/>
      <c r="AN512" s="45"/>
      <c r="AO512" s="45"/>
      <c r="AP512" s="45"/>
      <c r="AQ512" s="45"/>
      <c r="AR512" s="45"/>
      <c r="AS512" s="45"/>
      <c r="AT512" s="45"/>
      <c r="AU512" s="45"/>
      <c r="AV512" s="45"/>
      <c r="AW512" s="45"/>
      <c r="AX512" s="45"/>
      <c r="AY512" s="45"/>
      <c r="AZ512" s="45"/>
      <c r="BA512" s="45"/>
      <c r="BB512" s="45"/>
    </row>
    <row r="513" spans="1:54" x14ac:dyDescent="0.6">
      <c r="A513" s="45"/>
      <c r="B513" s="45"/>
      <c r="C513" s="45"/>
      <c r="D513" s="45"/>
      <c r="E513" s="45"/>
      <c r="F513" s="45"/>
      <c r="J513" s="45"/>
      <c r="K513" s="45"/>
      <c r="L513" s="45"/>
      <c r="M513" s="45"/>
      <c r="N513" s="45"/>
      <c r="O513" s="45"/>
      <c r="P513" s="45"/>
      <c r="Q513" s="45"/>
      <c r="R513" s="45"/>
      <c r="S513" s="45"/>
      <c r="T513" s="45"/>
      <c r="U513" s="45"/>
      <c r="V513" s="45"/>
      <c r="W513" s="45"/>
      <c r="X513" s="45"/>
      <c r="Y513" s="45"/>
      <c r="Z513" s="45"/>
      <c r="AA513" s="45"/>
      <c r="AB513" s="45"/>
      <c r="AC513" s="45"/>
      <c r="AD513" s="45"/>
      <c r="AE513" s="45"/>
      <c r="AF513" s="45"/>
      <c r="AG513" s="45"/>
      <c r="AH513" s="45"/>
      <c r="AI513" s="45"/>
      <c r="AJ513" s="45"/>
      <c r="AK513" s="45"/>
      <c r="AL513" s="45"/>
      <c r="AM513" s="45"/>
      <c r="AN513" s="45"/>
      <c r="AO513" s="45"/>
      <c r="AP513" s="45"/>
      <c r="AQ513" s="45"/>
      <c r="AR513" s="45"/>
      <c r="AS513" s="45"/>
      <c r="AT513" s="45"/>
      <c r="AU513" s="45"/>
      <c r="AV513" s="45"/>
      <c r="AW513" s="45"/>
      <c r="AX513" s="45"/>
      <c r="AY513" s="45"/>
      <c r="AZ513" s="45"/>
      <c r="BA513" s="45"/>
      <c r="BB513" s="45"/>
    </row>
    <row r="514" spans="1:54" x14ac:dyDescent="0.6">
      <c r="A514" s="45"/>
      <c r="B514" s="45"/>
      <c r="C514" s="45"/>
      <c r="D514" s="45"/>
      <c r="E514" s="45"/>
      <c r="F514" s="45"/>
      <c r="J514" s="45"/>
      <c r="K514" s="45"/>
      <c r="L514" s="45"/>
      <c r="M514" s="45"/>
      <c r="N514" s="45"/>
      <c r="O514" s="45"/>
      <c r="P514" s="45"/>
      <c r="Q514" s="45"/>
      <c r="R514" s="45"/>
      <c r="S514" s="45"/>
      <c r="T514" s="45"/>
      <c r="U514" s="45"/>
      <c r="V514" s="45"/>
      <c r="W514" s="45"/>
      <c r="X514" s="45"/>
      <c r="Y514" s="45"/>
      <c r="Z514" s="45"/>
      <c r="AA514" s="45"/>
      <c r="AB514" s="45"/>
      <c r="AC514" s="45"/>
      <c r="AD514" s="45"/>
      <c r="AE514" s="45"/>
      <c r="AF514" s="45"/>
      <c r="AG514" s="45"/>
      <c r="AH514" s="45"/>
      <c r="AI514" s="45"/>
      <c r="AJ514" s="45"/>
      <c r="AK514" s="45"/>
      <c r="AL514" s="45"/>
      <c r="AM514" s="45"/>
      <c r="AN514" s="45"/>
      <c r="AO514" s="45"/>
      <c r="AP514" s="45"/>
      <c r="AQ514" s="45"/>
      <c r="AR514" s="45"/>
      <c r="AS514" s="45"/>
      <c r="AT514" s="45"/>
      <c r="AU514" s="45"/>
      <c r="AV514" s="45"/>
      <c r="AW514" s="45"/>
      <c r="AX514" s="45"/>
      <c r="AY514" s="45"/>
      <c r="AZ514" s="45"/>
      <c r="BA514" s="45"/>
      <c r="BB514" s="45"/>
    </row>
    <row r="515" spans="1:54" x14ac:dyDescent="0.6">
      <c r="A515" s="45"/>
      <c r="B515" s="45"/>
      <c r="C515" s="45"/>
      <c r="D515" s="45"/>
      <c r="E515" s="45"/>
      <c r="F515" s="45"/>
      <c r="J515" s="45"/>
      <c r="K515" s="45"/>
      <c r="L515" s="45"/>
      <c r="M515" s="45"/>
      <c r="N515" s="45"/>
      <c r="O515" s="45"/>
      <c r="P515" s="45"/>
      <c r="Q515" s="45"/>
      <c r="R515" s="45"/>
      <c r="S515" s="45"/>
      <c r="T515" s="45"/>
      <c r="U515" s="45"/>
      <c r="V515" s="45"/>
      <c r="W515" s="45"/>
      <c r="X515" s="45"/>
      <c r="Y515" s="45"/>
      <c r="Z515" s="45"/>
      <c r="AA515" s="45"/>
      <c r="AB515" s="45"/>
      <c r="AC515" s="45"/>
      <c r="AD515" s="45"/>
      <c r="AE515" s="45"/>
      <c r="AF515" s="45"/>
      <c r="AG515" s="45"/>
      <c r="AH515" s="45"/>
      <c r="AI515" s="45"/>
      <c r="AJ515" s="45"/>
      <c r="AK515" s="45"/>
      <c r="AL515" s="45"/>
      <c r="AM515" s="45"/>
      <c r="AN515" s="45"/>
      <c r="AO515" s="45"/>
      <c r="AP515" s="45"/>
      <c r="AQ515" s="45"/>
      <c r="AR515" s="45"/>
      <c r="AS515" s="45"/>
      <c r="AT515" s="45"/>
      <c r="AU515" s="45"/>
      <c r="AV515" s="45"/>
      <c r="AW515" s="45"/>
      <c r="AX515" s="45"/>
      <c r="AY515" s="45"/>
      <c r="AZ515" s="45"/>
      <c r="BA515" s="45"/>
      <c r="BB515" s="45"/>
    </row>
    <row r="516" spans="1:54" x14ac:dyDescent="0.6">
      <c r="A516" s="45"/>
      <c r="B516" s="45"/>
      <c r="C516" s="45"/>
      <c r="D516" s="45"/>
      <c r="E516" s="45"/>
      <c r="F516" s="45"/>
      <c r="J516" s="45"/>
      <c r="K516" s="45"/>
      <c r="L516" s="45"/>
      <c r="M516" s="45"/>
      <c r="N516" s="45"/>
      <c r="O516" s="45"/>
      <c r="P516" s="45"/>
      <c r="Q516" s="45"/>
      <c r="R516" s="45"/>
      <c r="S516" s="45"/>
      <c r="T516" s="45"/>
      <c r="U516" s="45"/>
      <c r="V516" s="45"/>
      <c r="W516" s="45"/>
      <c r="X516" s="45"/>
      <c r="Y516" s="45"/>
      <c r="Z516" s="45"/>
      <c r="AA516" s="45"/>
      <c r="AB516" s="45"/>
      <c r="AC516" s="45"/>
      <c r="AD516" s="45"/>
      <c r="AE516" s="45"/>
      <c r="AF516" s="45"/>
      <c r="AG516" s="45"/>
      <c r="AH516" s="45"/>
      <c r="AI516" s="45"/>
      <c r="AJ516" s="45"/>
      <c r="AK516" s="45"/>
      <c r="AL516" s="45"/>
      <c r="AM516" s="45"/>
      <c r="AN516" s="45"/>
      <c r="AO516" s="45"/>
      <c r="AP516" s="45"/>
      <c r="AQ516" s="45"/>
      <c r="AR516" s="45"/>
      <c r="AS516" s="45"/>
      <c r="AT516" s="45"/>
      <c r="AU516" s="45"/>
      <c r="AV516" s="45"/>
      <c r="AW516" s="45"/>
      <c r="AX516" s="45"/>
      <c r="AY516" s="45"/>
      <c r="AZ516" s="45"/>
      <c r="BA516" s="45"/>
      <c r="BB516" s="45"/>
    </row>
    <row r="517" spans="1:54" x14ac:dyDescent="0.6">
      <c r="A517" s="45"/>
      <c r="B517" s="45"/>
      <c r="C517" s="45"/>
      <c r="D517" s="45"/>
      <c r="E517" s="45"/>
      <c r="F517" s="45"/>
      <c r="J517" s="45"/>
      <c r="K517" s="45"/>
      <c r="L517" s="45"/>
      <c r="M517" s="45"/>
      <c r="N517" s="45"/>
      <c r="O517" s="45"/>
      <c r="P517" s="45"/>
      <c r="Q517" s="45"/>
      <c r="R517" s="45"/>
      <c r="S517" s="45"/>
      <c r="T517" s="45"/>
      <c r="U517" s="45"/>
      <c r="V517" s="45"/>
      <c r="W517" s="45"/>
      <c r="X517" s="45"/>
      <c r="Y517" s="45"/>
      <c r="Z517" s="45"/>
      <c r="AA517" s="45"/>
      <c r="AB517" s="45"/>
      <c r="AC517" s="45"/>
      <c r="AD517" s="45"/>
      <c r="AE517" s="45"/>
      <c r="AF517" s="45"/>
      <c r="AG517" s="45"/>
      <c r="AH517" s="45"/>
      <c r="AI517" s="45"/>
      <c r="AJ517" s="45"/>
      <c r="AK517" s="45"/>
      <c r="AL517" s="45"/>
      <c r="AM517" s="45"/>
      <c r="AN517" s="45"/>
      <c r="AO517" s="45"/>
      <c r="AP517" s="45"/>
      <c r="AQ517" s="45"/>
      <c r="AR517" s="45"/>
      <c r="AS517" s="45"/>
      <c r="AT517" s="45"/>
      <c r="AU517" s="45"/>
      <c r="AV517" s="45"/>
      <c r="AW517" s="45"/>
      <c r="AX517" s="45"/>
      <c r="AY517" s="45"/>
      <c r="AZ517" s="45"/>
      <c r="BA517" s="45"/>
      <c r="BB517" s="45"/>
    </row>
    <row r="518" spans="1:54" x14ac:dyDescent="0.6">
      <c r="A518" s="45"/>
      <c r="B518" s="45"/>
      <c r="C518" s="45"/>
      <c r="D518" s="45"/>
      <c r="E518" s="45"/>
      <c r="F518" s="45"/>
      <c r="J518" s="45"/>
      <c r="K518" s="45"/>
      <c r="L518" s="45"/>
      <c r="M518" s="45"/>
      <c r="N518" s="45"/>
      <c r="O518" s="45"/>
      <c r="P518" s="45"/>
      <c r="Q518" s="45"/>
      <c r="R518" s="45"/>
      <c r="S518" s="45"/>
      <c r="T518" s="45"/>
      <c r="U518" s="45"/>
      <c r="V518" s="45"/>
      <c r="W518" s="45"/>
      <c r="X518" s="45"/>
      <c r="Y518" s="45"/>
      <c r="Z518" s="45"/>
      <c r="AA518" s="45"/>
      <c r="AB518" s="45"/>
      <c r="AC518" s="45"/>
      <c r="AD518" s="45"/>
      <c r="AE518" s="45"/>
      <c r="AF518" s="45"/>
      <c r="AG518" s="45"/>
      <c r="AH518" s="45"/>
      <c r="AI518" s="45"/>
      <c r="AJ518" s="45"/>
      <c r="AK518" s="45"/>
      <c r="AL518" s="45"/>
      <c r="AM518" s="45"/>
      <c r="AN518" s="45"/>
      <c r="AO518" s="45"/>
      <c r="AP518" s="45"/>
      <c r="AQ518" s="45"/>
      <c r="AR518" s="45"/>
      <c r="AS518" s="45"/>
      <c r="AT518" s="45"/>
      <c r="AU518" s="45"/>
      <c r="AV518" s="45"/>
      <c r="AW518" s="45"/>
      <c r="AX518" s="45"/>
      <c r="AY518" s="45"/>
      <c r="AZ518" s="45"/>
      <c r="BA518" s="45"/>
      <c r="BB518" s="45"/>
    </row>
    <row r="519" spans="1:54" x14ac:dyDescent="0.6">
      <c r="A519" s="45"/>
      <c r="B519" s="45"/>
      <c r="C519" s="45"/>
      <c r="D519" s="45"/>
      <c r="E519" s="45"/>
      <c r="F519" s="45"/>
      <c r="J519" s="45"/>
      <c r="K519" s="45"/>
      <c r="L519" s="45"/>
      <c r="M519" s="45"/>
      <c r="N519" s="45"/>
      <c r="O519" s="45"/>
      <c r="P519" s="45"/>
      <c r="Q519" s="45"/>
      <c r="R519" s="45"/>
      <c r="S519" s="45"/>
      <c r="T519" s="45"/>
      <c r="U519" s="45"/>
      <c r="V519" s="45"/>
      <c r="W519" s="45"/>
      <c r="X519" s="45"/>
      <c r="Y519" s="45"/>
      <c r="Z519" s="45"/>
      <c r="AA519" s="45"/>
      <c r="AB519" s="45"/>
      <c r="AC519" s="45"/>
      <c r="AD519" s="45"/>
      <c r="AE519" s="45"/>
      <c r="AF519" s="45"/>
      <c r="AG519" s="45"/>
      <c r="AH519" s="45"/>
      <c r="AI519" s="45"/>
      <c r="AJ519" s="45"/>
      <c r="AK519" s="45"/>
      <c r="AL519" s="45"/>
      <c r="AM519" s="45"/>
      <c r="AN519" s="45"/>
      <c r="AO519" s="45"/>
      <c r="AP519" s="45"/>
      <c r="AQ519" s="45"/>
      <c r="AR519" s="45"/>
      <c r="AS519" s="45"/>
      <c r="AT519" s="45"/>
      <c r="AU519" s="45"/>
      <c r="AV519" s="45"/>
      <c r="AW519" s="45"/>
      <c r="AX519" s="45"/>
      <c r="AY519" s="45"/>
      <c r="AZ519" s="45"/>
      <c r="BA519" s="45"/>
      <c r="BB519" s="45"/>
    </row>
    <row r="520" spans="1:54" x14ac:dyDescent="0.6">
      <c r="A520" s="45"/>
      <c r="B520" s="45"/>
      <c r="C520" s="45"/>
      <c r="D520" s="45"/>
      <c r="E520" s="45"/>
      <c r="F520" s="45"/>
      <c r="J520" s="45"/>
      <c r="K520" s="45"/>
      <c r="L520" s="45"/>
      <c r="M520" s="45"/>
      <c r="N520" s="45"/>
      <c r="O520" s="45"/>
      <c r="P520" s="45"/>
      <c r="Q520" s="45"/>
      <c r="R520" s="45"/>
      <c r="S520" s="45"/>
      <c r="T520" s="45"/>
      <c r="U520" s="45"/>
      <c r="V520" s="45"/>
      <c r="W520" s="45"/>
      <c r="X520" s="45"/>
      <c r="Y520" s="45"/>
      <c r="Z520" s="45"/>
      <c r="AA520" s="45"/>
      <c r="AB520" s="45"/>
      <c r="AC520" s="45"/>
      <c r="AD520" s="45"/>
      <c r="AE520" s="45"/>
      <c r="AF520" s="45"/>
      <c r="AG520" s="45"/>
      <c r="AH520" s="45"/>
      <c r="AI520" s="45"/>
      <c r="AJ520" s="45"/>
      <c r="AK520" s="45"/>
      <c r="AL520" s="45"/>
      <c r="AM520" s="45"/>
      <c r="AN520" s="45"/>
      <c r="AO520" s="45"/>
      <c r="AP520" s="45"/>
      <c r="AQ520" s="45"/>
      <c r="AR520" s="45"/>
      <c r="AS520" s="45"/>
      <c r="AT520" s="45"/>
      <c r="AU520" s="45"/>
      <c r="AV520" s="45"/>
      <c r="AW520" s="45"/>
      <c r="AX520" s="45"/>
      <c r="AY520" s="45"/>
      <c r="AZ520" s="45"/>
      <c r="BA520" s="45"/>
      <c r="BB520" s="45"/>
    </row>
    <row r="521" spans="1:54" x14ac:dyDescent="0.6">
      <c r="A521" s="45"/>
      <c r="B521" s="45"/>
      <c r="C521" s="45"/>
      <c r="D521" s="45"/>
      <c r="E521" s="45"/>
      <c r="F521" s="45"/>
      <c r="J521" s="45"/>
      <c r="K521" s="45"/>
      <c r="L521" s="45"/>
      <c r="M521" s="45"/>
      <c r="N521" s="45"/>
      <c r="O521" s="45"/>
      <c r="P521" s="45"/>
      <c r="Q521" s="45"/>
      <c r="R521" s="45"/>
      <c r="S521" s="45"/>
      <c r="T521" s="45"/>
      <c r="U521" s="45"/>
      <c r="V521" s="45"/>
      <c r="W521" s="45"/>
      <c r="X521" s="45"/>
      <c r="Y521" s="45"/>
      <c r="Z521" s="45"/>
      <c r="AA521" s="45"/>
      <c r="AB521" s="45"/>
      <c r="AC521" s="45"/>
      <c r="AD521" s="45"/>
      <c r="AE521" s="45"/>
      <c r="AF521" s="45"/>
      <c r="AG521" s="45"/>
      <c r="AH521" s="45"/>
      <c r="AI521" s="45"/>
      <c r="AJ521" s="45"/>
      <c r="AK521" s="45"/>
      <c r="AL521" s="45"/>
      <c r="AM521" s="45"/>
      <c r="AN521" s="45"/>
      <c r="AO521" s="45"/>
      <c r="AP521" s="45"/>
      <c r="AQ521" s="45"/>
      <c r="AR521" s="45"/>
      <c r="AS521" s="45"/>
      <c r="AT521" s="45"/>
      <c r="AU521" s="45"/>
      <c r="AV521" s="45"/>
      <c r="AW521" s="45"/>
      <c r="AX521" s="45"/>
      <c r="AY521" s="45"/>
      <c r="AZ521" s="45"/>
      <c r="BA521" s="45"/>
      <c r="BB521" s="45"/>
    </row>
    <row r="522" spans="1:54" x14ac:dyDescent="0.6">
      <c r="A522" s="45"/>
      <c r="B522" s="45"/>
      <c r="C522" s="45"/>
      <c r="D522" s="45"/>
      <c r="E522" s="45"/>
      <c r="F522" s="45"/>
      <c r="J522" s="45"/>
      <c r="K522" s="45"/>
      <c r="L522" s="45"/>
      <c r="M522" s="45"/>
      <c r="N522" s="45"/>
      <c r="O522" s="45"/>
      <c r="P522" s="45"/>
      <c r="Q522" s="45"/>
      <c r="R522" s="45"/>
      <c r="S522" s="45"/>
      <c r="T522" s="45"/>
      <c r="U522" s="45"/>
      <c r="V522" s="45"/>
      <c r="W522" s="45"/>
      <c r="X522" s="45"/>
      <c r="Y522" s="45"/>
      <c r="Z522" s="45"/>
      <c r="AA522" s="45"/>
      <c r="AB522" s="45"/>
      <c r="AC522" s="45"/>
      <c r="AD522" s="45"/>
      <c r="AE522" s="45"/>
      <c r="AF522" s="45"/>
      <c r="AG522" s="45"/>
      <c r="AH522" s="45"/>
      <c r="AI522" s="45"/>
      <c r="AJ522" s="45"/>
      <c r="AK522" s="45"/>
      <c r="AL522" s="45"/>
      <c r="AM522" s="45"/>
      <c r="AN522" s="45"/>
      <c r="AO522" s="45"/>
      <c r="AP522" s="45"/>
      <c r="AQ522" s="45"/>
      <c r="AR522" s="45"/>
      <c r="AS522" s="45"/>
      <c r="AT522" s="45"/>
      <c r="AU522" s="45"/>
      <c r="AV522" s="45"/>
      <c r="AW522" s="45"/>
      <c r="AX522" s="45"/>
      <c r="AY522" s="45"/>
      <c r="AZ522" s="45"/>
      <c r="BA522" s="45"/>
      <c r="BB522" s="45"/>
    </row>
    <row r="523" spans="1:54" x14ac:dyDescent="0.6">
      <c r="A523" s="45"/>
      <c r="B523" s="45"/>
      <c r="C523" s="45"/>
      <c r="D523" s="45"/>
      <c r="E523" s="45"/>
      <c r="F523" s="45"/>
      <c r="J523" s="45"/>
      <c r="K523" s="45"/>
      <c r="L523" s="45"/>
      <c r="M523" s="45"/>
      <c r="N523" s="45"/>
      <c r="O523" s="45"/>
      <c r="P523" s="45"/>
      <c r="Q523" s="45"/>
      <c r="R523" s="45"/>
      <c r="S523" s="45"/>
      <c r="T523" s="45"/>
      <c r="U523" s="45"/>
      <c r="V523" s="45"/>
      <c r="W523" s="45"/>
      <c r="X523" s="45"/>
      <c r="Y523" s="45"/>
      <c r="Z523" s="45"/>
      <c r="AA523" s="45"/>
      <c r="AB523" s="45"/>
      <c r="AC523" s="45"/>
      <c r="AD523" s="45"/>
      <c r="AE523" s="45"/>
      <c r="AF523" s="45"/>
      <c r="AG523" s="45"/>
      <c r="AH523" s="45"/>
      <c r="AI523" s="45"/>
      <c r="AJ523" s="45"/>
      <c r="AK523" s="45"/>
      <c r="AL523" s="45"/>
      <c r="AM523" s="45"/>
      <c r="AN523" s="45"/>
      <c r="AO523" s="45"/>
      <c r="AP523" s="45"/>
      <c r="AQ523" s="45"/>
      <c r="AR523" s="45"/>
      <c r="AS523" s="45"/>
      <c r="AT523" s="45"/>
      <c r="AU523" s="45"/>
      <c r="AV523" s="45"/>
      <c r="AW523" s="45"/>
      <c r="AX523" s="45"/>
      <c r="AY523" s="45"/>
      <c r="AZ523" s="45"/>
      <c r="BA523" s="45"/>
      <c r="BB523" s="45"/>
    </row>
    <row r="524" spans="1:54" x14ac:dyDescent="0.6">
      <c r="A524" s="45"/>
      <c r="B524" s="45"/>
      <c r="C524" s="45"/>
      <c r="D524" s="45"/>
      <c r="E524" s="45"/>
      <c r="F524" s="45"/>
      <c r="J524" s="45"/>
      <c r="K524" s="45"/>
      <c r="L524" s="45"/>
      <c r="M524" s="45"/>
      <c r="N524" s="45"/>
      <c r="O524" s="45"/>
      <c r="P524" s="45"/>
      <c r="Q524" s="45"/>
      <c r="R524" s="45"/>
      <c r="S524" s="45"/>
      <c r="T524" s="45"/>
      <c r="U524" s="45"/>
      <c r="V524" s="45"/>
      <c r="W524" s="45"/>
      <c r="X524" s="45"/>
      <c r="Y524" s="45"/>
      <c r="Z524" s="45"/>
      <c r="AA524" s="45"/>
      <c r="AB524" s="45"/>
      <c r="AC524" s="45"/>
      <c r="AD524" s="45"/>
      <c r="AE524" s="45"/>
      <c r="AF524" s="45"/>
      <c r="AG524" s="45"/>
      <c r="AH524" s="45"/>
      <c r="AI524" s="45"/>
      <c r="AJ524" s="45"/>
      <c r="AK524" s="45"/>
      <c r="AL524" s="45"/>
      <c r="AM524" s="45"/>
      <c r="AN524" s="45"/>
      <c r="AO524" s="45"/>
      <c r="AP524" s="45"/>
      <c r="AQ524" s="45"/>
      <c r="AR524" s="45"/>
      <c r="AS524" s="45"/>
      <c r="AT524" s="45"/>
      <c r="AU524" s="45"/>
      <c r="AV524" s="45"/>
      <c r="AW524" s="45"/>
      <c r="AX524" s="45"/>
      <c r="AY524" s="45"/>
      <c r="AZ524" s="45"/>
      <c r="BA524" s="45"/>
      <c r="BB524" s="45"/>
    </row>
    <row r="525" spans="1:54" x14ac:dyDescent="0.6">
      <c r="A525" s="45"/>
      <c r="B525" s="45"/>
      <c r="C525" s="45"/>
      <c r="D525" s="45"/>
      <c r="E525" s="45"/>
      <c r="F525" s="45"/>
      <c r="J525" s="45"/>
      <c r="K525" s="45"/>
      <c r="L525" s="45"/>
      <c r="M525" s="45"/>
      <c r="N525" s="45"/>
      <c r="O525" s="45"/>
      <c r="P525" s="45"/>
      <c r="Q525" s="45"/>
      <c r="R525" s="45"/>
      <c r="S525" s="45"/>
      <c r="T525" s="45"/>
      <c r="U525" s="45"/>
      <c r="V525" s="45"/>
      <c r="W525" s="45"/>
      <c r="X525" s="45"/>
      <c r="Y525" s="45"/>
      <c r="Z525" s="45"/>
      <c r="AA525" s="45"/>
      <c r="AB525" s="45"/>
      <c r="AC525" s="45"/>
      <c r="AD525" s="45"/>
      <c r="AE525" s="45"/>
      <c r="AF525" s="45"/>
      <c r="AG525" s="45"/>
      <c r="AH525" s="45"/>
      <c r="AI525" s="45"/>
      <c r="AJ525" s="45"/>
      <c r="AK525" s="45"/>
      <c r="AL525" s="45"/>
      <c r="AM525" s="45"/>
      <c r="AN525" s="45"/>
      <c r="AO525" s="45"/>
      <c r="AP525" s="45"/>
      <c r="AQ525" s="45"/>
      <c r="AR525" s="45"/>
      <c r="AS525" s="45"/>
      <c r="AT525" s="45"/>
      <c r="AU525" s="45"/>
      <c r="AV525" s="45"/>
      <c r="AW525" s="45"/>
      <c r="AX525" s="45"/>
      <c r="AY525" s="45"/>
      <c r="AZ525" s="45"/>
      <c r="BA525" s="45"/>
      <c r="BB525" s="45"/>
    </row>
    <row r="526" spans="1:54" x14ac:dyDescent="0.6">
      <c r="A526" s="45"/>
      <c r="B526" s="45"/>
      <c r="C526" s="45"/>
      <c r="D526" s="45"/>
      <c r="E526" s="45"/>
      <c r="F526" s="45"/>
      <c r="J526" s="45"/>
      <c r="K526" s="45"/>
      <c r="L526" s="45"/>
      <c r="M526" s="45"/>
      <c r="N526" s="45"/>
      <c r="O526" s="45"/>
      <c r="P526" s="45"/>
      <c r="Q526" s="45"/>
      <c r="R526" s="45"/>
      <c r="S526" s="45"/>
      <c r="T526" s="45"/>
      <c r="U526" s="45"/>
      <c r="V526" s="45"/>
      <c r="W526" s="45"/>
      <c r="X526" s="45"/>
      <c r="Y526" s="45"/>
      <c r="Z526" s="45"/>
      <c r="AA526" s="45"/>
      <c r="AB526" s="45"/>
      <c r="AC526" s="45"/>
      <c r="AD526" s="45"/>
      <c r="AE526" s="45"/>
      <c r="AF526" s="45"/>
      <c r="AG526" s="45"/>
      <c r="AH526" s="45"/>
      <c r="AI526" s="45"/>
      <c r="AJ526" s="45"/>
      <c r="AK526" s="45"/>
      <c r="AL526" s="45"/>
      <c r="AM526" s="45"/>
      <c r="AN526" s="45"/>
      <c r="AO526" s="45"/>
      <c r="AP526" s="45"/>
      <c r="AQ526" s="45"/>
      <c r="AR526" s="45"/>
      <c r="AS526" s="45"/>
      <c r="AT526" s="45"/>
      <c r="AU526" s="45"/>
      <c r="AV526" s="45"/>
      <c r="AW526" s="45"/>
      <c r="AX526" s="45"/>
      <c r="AY526" s="45"/>
      <c r="AZ526" s="45"/>
      <c r="BA526" s="45"/>
      <c r="BB526" s="45"/>
    </row>
    <row r="527" spans="1:54" x14ac:dyDescent="0.6">
      <c r="A527" s="45"/>
      <c r="B527" s="45"/>
      <c r="C527" s="45"/>
      <c r="D527" s="45"/>
      <c r="E527" s="45"/>
      <c r="F527" s="45"/>
      <c r="J527" s="45"/>
      <c r="K527" s="45"/>
      <c r="L527" s="45"/>
      <c r="M527" s="45"/>
      <c r="N527" s="45"/>
      <c r="O527" s="45"/>
      <c r="P527" s="45"/>
      <c r="Q527" s="45"/>
      <c r="R527" s="45"/>
      <c r="S527" s="45"/>
      <c r="T527" s="45"/>
      <c r="U527" s="45"/>
      <c r="V527" s="45"/>
      <c r="W527" s="45"/>
      <c r="X527" s="45"/>
      <c r="Y527" s="45"/>
      <c r="Z527" s="45"/>
      <c r="AA527" s="45"/>
      <c r="AB527" s="45"/>
      <c r="AC527" s="45"/>
      <c r="AD527" s="45"/>
      <c r="AE527" s="45"/>
      <c r="AF527" s="45"/>
      <c r="AG527" s="45"/>
      <c r="AH527" s="45"/>
      <c r="AI527" s="45"/>
      <c r="AJ527" s="45"/>
      <c r="AK527" s="45"/>
      <c r="AL527" s="45"/>
      <c r="AM527" s="45"/>
      <c r="AN527" s="45"/>
      <c r="AO527" s="45"/>
      <c r="AP527" s="45"/>
      <c r="AQ527" s="45"/>
      <c r="AR527" s="45"/>
      <c r="AS527" s="45"/>
      <c r="AT527" s="45"/>
      <c r="AU527" s="45"/>
      <c r="AV527" s="45"/>
      <c r="AW527" s="45"/>
      <c r="AX527" s="45"/>
      <c r="AY527" s="45"/>
      <c r="AZ527" s="45"/>
      <c r="BA527" s="45"/>
      <c r="BB527" s="45"/>
    </row>
    <row r="528" spans="1:54" x14ac:dyDescent="0.6">
      <c r="A528" s="45"/>
      <c r="B528" s="45"/>
      <c r="C528" s="45"/>
      <c r="D528" s="45"/>
      <c r="E528" s="45"/>
      <c r="F528" s="45"/>
      <c r="J528" s="45"/>
      <c r="K528" s="45"/>
      <c r="L528" s="45"/>
      <c r="M528" s="45"/>
      <c r="N528" s="45"/>
      <c r="O528" s="45"/>
      <c r="P528" s="45"/>
      <c r="Q528" s="45"/>
      <c r="R528" s="45"/>
      <c r="S528" s="45"/>
      <c r="T528" s="45"/>
      <c r="U528" s="45"/>
      <c r="V528" s="45"/>
      <c r="W528" s="45"/>
      <c r="X528" s="45"/>
      <c r="Y528" s="45"/>
      <c r="Z528" s="45"/>
      <c r="AA528" s="45"/>
      <c r="AB528" s="45"/>
      <c r="AC528" s="45"/>
      <c r="AD528" s="45"/>
      <c r="AE528" s="45"/>
      <c r="AF528" s="45"/>
      <c r="AG528" s="45"/>
      <c r="AH528" s="45"/>
      <c r="AI528" s="45"/>
      <c r="AJ528" s="45"/>
      <c r="AK528" s="45"/>
      <c r="AL528" s="45"/>
      <c r="AM528" s="45"/>
      <c r="AN528" s="45"/>
      <c r="AO528" s="45"/>
      <c r="AP528" s="45"/>
      <c r="AQ528" s="45"/>
      <c r="AR528" s="45"/>
      <c r="AS528" s="45"/>
      <c r="AT528" s="45"/>
      <c r="AU528" s="45"/>
      <c r="AV528" s="45"/>
      <c r="AW528" s="45"/>
      <c r="AX528" s="45"/>
      <c r="AY528" s="45"/>
      <c r="AZ528" s="45"/>
      <c r="BA528" s="45"/>
      <c r="BB528" s="45"/>
    </row>
    <row r="529" spans="1:54" x14ac:dyDescent="0.6">
      <c r="A529" s="45"/>
      <c r="B529" s="45"/>
      <c r="C529" s="45"/>
      <c r="D529" s="45"/>
      <c r="E529" s="45"/>
      <c r="F529" s="45"/>
      <c r="J529" s="45"/>
      <c r="K529" s="45"/>
      <c r="L529" s="45"/>
      <c r="M529" s="45"/>
      <c r="N529" s="45"/>
      <c r="O529" s="45"/>
      <c r="P529" s="45"/>
      <c r="Q529" s="45"/>
      <c r="R529" s="45"/>
      <c r="S529" s="45"/>
      <c r="T529" s="45"/>
      <c r="U529" s="45"/>
      <c r="V529" s="45"/>
      <c r="W529" s="45"/>
      <c r="X529" s="45"/>
      <c r="Y529" s="45"/>
      <c r="Z529" s="45"/>
      <c r="AA529" s="45"/>
      <c r="AB529" s="45"/>
      <c r="AC529" s="45"/>
      <c r="AD529" s="45"/>
      <c r="AE529" s="45"/>
      <c r="AF529" s="45"/>
      <c r="AG529" s="45"/>
      <c r="AH529" s="45"/>
      <c r="AI529" s="45"/>
      <c r="AJ529" s="45"/>
      <c r="AK529" s="45"/>
      <c r="AL529" s="45"/>
      <c r="AM529" s="45"/>
      <c r="AN529" s="45"/>
      <c r="AO529" s="45"/>
      <c r="AP529" s="45"/>
      <c r="AQ529" s="45"/>
      <c r="AR529" s="45"/>
      <c r="AS529" s="45"/>
      <c r="AT529" s="45"/>
      <c r="AU529" s="45"/>
      <c r="AV529" s="45"/>
      <c r="AW529" s="45"/>
      <c r="AX529" s="45"/>
      <c r="AY529" s="45"/>
      <c r="AZ529" s="45"/>
      <c r="BA529" s="45"/>
      <c r="BB529" s="45"/>
    </row>
    <row r="530" spans="1:54" x14ac:dyDescent="0.6">
      <c r="A530" s="45"/>
      <c r="B530" s="45"/>
      <c r="C530" s="45"/>
      <c r="D530" s="45"/>
      <c r="E530" s="45"/>
      <c r="F530" s="45"/>
      <c r="J530" s="45"/>
      <c r="K530" s="45"/>
      <c r="L530" s="45"/>
      <c r="M530" s="45"/>
      <c r="N530" s="45"/>
      <c r="O530" s="45"/>
      <c r="P530" s="45"/>
      <c r="Q530" s="45"/>
      <c r="R530" s="45"/>
      <c r="S530" s="45"/>
      <c r="T530" s="45"/>
      <c r="U530" s="45"/>
      <c r="V530" s="45"/>
      <c r="W530" s="45"/>
      <c r="X530" s="45"/>
      <c r="Y530" s="45"/>
      <c r="Z530" s="45"/>
      <c r="AA530" s="45"/>
      <c r="AB530" s="45"/>
      <c r="AC530" s="45"/>
      <c r="AD530" s="45"/>
      <c r="AE530" s="45"/>
      <c r="AF530" s="45"/>
      <c r="AG530" s="45"/>
      <c r="AH530" s="45"/>
      <c r="AI530" s="45"/>
      <c r="AJ530" s="45"/>
      <c r="AK530" s="45"/>
      <c r="AL530" s="45"/>
      <c r="AM530" s="45"/>
      <c r="AN530" s="45"/>
      <c r="AO530" s="45"/>
      <c r="AP530" s="45"/>
      <c r="AQ530" s="45"/>
      <c r="AR530" s="45"/>
      <c r="AS530" s="45"/>
      <c r="AT530" s="45"/>
      <c r="AU530" s="45"/>
      <c r="AV530" s="45"/>
      <c r="AW530" s="45"/>
      <c r="AX530" s="45"/>
      <c r="AY530" s="45"/>
      <c r="AZ530" s="45"/>
      <c r="BA530" s="45"/>
      <c r="BB530" s="45"/>
    </row>
    <row r="531" spans="1:54" x14ac:dyDescent="0.6">
      <c r="A531" s="45"/>
      <c r="B531" s="45"/>
      <c r="C531" s="45"/>
      <c r="D531" s="45"/>
      <c r="E531" s="45"/>
      <c r="F531" s="45"/>
      <c r="J531" s="45"/>
      <c r="K531" s="45"/>
      <c r="L531" s="45"/>
      <c r="M531" s="45"/>
      <c r="N531" s="45"/>
      <c r="O531" s="45"/>
      <c r="P531" s="45"/>
      <c r="Q531" s="45"/>
      <c r="R531" s="45"/>
      <c r="S531" s="45"/>
      <c r="T531" s="45"/>
      <c r="U531" s="45"/>
      <c r="V531" s="45"/>
      <c r="W531" s="45"/>
      <c r="X531" s="45"/>
      <c r="Y531" s="45"/>
      <c r="Z531" s="45"/>
      <c r="AA531" s="45"/>
      <c r="AB531" s="45"/>
      <c r="AC531" s="45"/>
      <c r="AD531" s="45"/>
      <c r="AE531" s="45"/>
      <c r="AF531" s="45"/>
      <c r="AG531" s="45"/>
      <c r="AH531" s="45"/>
      <c r="AI531" s="45"/>
      <c r="AJ531" s="45"/>
      <c r="AK531" s="45"/>
      <c r="AL531" s="45"/>
      <c r="AM531" s="45"/>
      <c r="AN531" s="45"/>
      <c r="AO531" s="45"/>
      <c r="AP531" s="45"/>
      <c r="AQ531" s="45"/>
      <c r="AR531" s="45"/>
      <c r="AS531" s="45"/>
      <c r="AT531" s="45"/>
      <c r="AU531" s="45"/>
      <c r="AV531" s="45"/>
      <c r="AW531" s="45"/>
      <c r="AX531" s="45"/>
      <c r="AY531" s="45"/>
      <c r="AZ531" s="45"/>
      <c r="BA531" s="45"/>
      <c r="BB531" s="45"/>
    </row>
    <row r="532" spans="1:54" x14ac:dyDescent="0.6">
      <c r="A532" s="45"/>
      <c r="B532" s="45"/>
      <c r="C532" s="45"/>
      <c r="D532" s="45"/>
      <c r="E532" s="45"/>
      <c r="F532" s="45"/>
      <c r="J532" s="45"/>
      <c r="K532" s="45"/>
      <c r="L532" s="45"/>
      <c r="M532" s="45"/>
      <c r="N532" s="45"/>
      <c r="O532" s="45"/>
      <c r="P532" s="45"/>
      <c r="Q532" s="45"/>
      <c r="R532" s="45"/>
      <c r="S532" s="45"/>
      <c r="T532" s="45"/>
      <c r="U532" s="45"/>
      <c r="V532" s="45"/>
      <c r="W532" s="45"/>
      <c r="X532" s="45"/>
      <c r="Y532" s="45"/>
      <c r="Z532" s="45"/>
      <c r="AA532" s="45"/>
      <c r="AB532" s="45"/>
      <c r="AC532" s="45"/>
      <c r="AD532" s="45"/>
      <c r="AE532" s="45"/>
      <c r="AF532" s="45"/>
      <c r="AG532" s="45"/>
      <c r="AH532" s="45"/>
      <c r="AI532" s="45"/>
      <c r="AJ532" s="45"/>
      <c r="AK532" s="45"/>
      <c r="AL532" s="45"/>
      <c r="AM532" s="45"/>
      <c r="AN532" s="45"/>
      <c r="AO532" s="45"/>
      <c r="AP532" s="45"/>
      <c r="AQ532" s="45"/>
      <c r="AR532" s="45"/>
      <c r="AS532" s="45"/>
      <c r="AT532" s="45"/>
      <c r="AU532" s="45"/>
      <c r="AV532" s="45"/>
      <c r="AW532" s="45"/>
      <c r="AX532" s="45"/>
      <c r="AY532" s="45"/>
      <c r="AZ532" s="45"/>
      <c r="BA532" s="45"/>
      <c r="BB532" s="45"/>
    </row>
    <row r="533" spans="1:54" x14ac:dyDescent="0.6">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c r="AA533" s="45"/>
      <c r="AB533" s="45"/>
      <c r="AC533" s="45"/>
      <c r="AD533" s="45"/>
      <c r="AE533" s="45"/>
      <c r="AF533" s="45"/>
      <c r="AG533" s="45"/>
      <c r="AH533" s="45"/>
      <c r="AI533" s="45"/>
      <c r="AJ533" s="45"/>
      <c r="AK533" s="45"/>
      <c r="AL533" s="45"/>
      <c r="AM533" s="45"/>
      <c r="AN533" s="45"/>
      <c r="AO533" s="45"/>
      <c r="AP533" s="45"/>
      <c r="AQ533" s="45"/>
      <c r="AR533" s="45"/>
      <c r="AS533" s="45"/>
      <c r="AT533" s="45"/>
      <c r="AU533" s="45"/>
      <c r="AV533" s="45"/>
      <c r="AW533" s="45"/>
      <c r="AX533" s="45"/>
      <c r="AY533" s="45"/>
      <c r="AZ533" s="45"/>
      <c r="BA533" s="45"/>
      <c r="BB533" s="45"/>
    </row>
    <row r="534" spans="1:54" x14ac:dyDescent="0.6">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c r="AA534" s="45"/>
      <c r="AB534" s="45"/>
      <c r="AC534" s="45"/>
      <c r="AD534" s="45"/>
      <c r="AE534" s="45"/>
      <c r="AF534" s="45"/>
      <c r="AG534" s="45"/>
      <c r="AH534" s="45"/>
      <c r="AI534" s="45"/>
      <c r="AJ534" s="45"/>
      <c r="AK534" s="45"/>
      <c r="AL534" s="45"/>
      <c r="AM534" s="45"/>
      <c r="AN534" s="45"/>
      <c r="AO534" s="45"/>
      <c r="AP534" s="45"/>
      <c r="AQ534" s="45"/>
      <c r="AR534" s="45"/>
      <c r="AS534" s="45"/>
      <c r="AT534" s="45"/>
      <c r="AU534" s="45"/>
      <c r="AV534" s="45"/>
      <c r="AW534" s="45"/>
      <c r="AX534" s="45"/>
      <c r="AY534" s="45"/>
      <c r="AZ534" s="45"/>
      <c r="BA534" s="45"/>
      <c r="BB534" s="45"/>
    </row>
    <row r="535" spans="1:54" x14ac:dyDescent="0.6">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c r="AA535" s="45"/>
      <c r="AB535" s="45"/>
      <c r="AC535" s="45"/>
      <c r="AD535" s="45"/>
      <c r="AE535" s="45"/>
      <c r="AF535" s="45"/>
      <c r="AG535" s="45"/>
      <c r="AH535" s="45"/>
      <c r="AI535" s="45"/>
      <c r="AJ535" s="45"/>
      <c r="AK535" s="45"/>
      <c r="AL535" s="45"/>
      <c r="AM535" s="45"/>
      <c r="AN535" s="45"/>
      <c r="AO535" s="45"/>
      <c r="AP535" s="45"/>
      <c r="AQ535" s="45"/>
      <c r="AR535" s="45"/>
      <c r="AS535" s="45"/>
      <c r="AT535" s="45"/>
      <c r="AU535" s="45"/>
      <c r="AV535" s="45"/>
      <c r="AW535" s="45"/>
      <c r="AX535" s="45"/>
      <c r="AY535" s="45"/>
      <c r="AZ535" s="45"/>
      <c r="BA535" s="45"/>
      <c r="BB535" s="45"/>
    </row>
    <row r="536" spans="1:54" x14ac:dyDescent="0.6">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c r="AA536" s="45"/>
      <c r="AB536" s="45"/>
      <c r="AC536" s="45"/>
      <c r="AD536" s="45"/>
      <c r="AE536" s="45"/>
      <c r="AF536" s="45"/>
      <c r="AG536" s="45"/>
      <c r="AH536" s="45"/>
      <c r="AI536" s="45"/>
      <c r="AJ536" s="45"/>
      <c r="AK536" s="45"/>
      <c r="AL536" s="45"/>
      <c r="AM536" s="45"/>
      <c r="AN536" s="45"/>
      <c r="AO536" s="45"/>
      <c r="AP536" s="45"/>
      <c r="AQ536" s="45"/>
      <c r="AR536" s="45"/>
      <c r="AS536" s="45"/>
      <c r="AT536" s="45"/>
      <c r="AU536" s="45"/>
      <c r="AV536" s="45"/>
      <c r="AW536" s="45"/>
      <c r="AX536" s="45"/>
      <c r="AY536" s="45"/>
      <c r="AZ536" s="45"/>
      <c r="BA536" s="45"/>
      <c r="BB536" s="45"/>
    </row>
    <row r="537" spans="1:54" x14ac:dyDescent="0.6">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c r="AA537" s="45"/>
      <c r="AB537" s="45"/>
      <c r="AC537" s="45"/>
      <c r="AD537" s="45"/>
      <c r="AE537" s="45"/>
      <c r="AF537" s="45"/>
      <c r="AG537" s="45"/>
      <c r="AH537" s="45"/>
      <c r="AI537" s="45"/>
      <c r="AJ537" s="45"/>
      <c r="AK537" s="45"/>
      <c r="AL537" s="45"/>
      <c r="AM537" s="45"/>
      <c r="AN537" s="45"/>
      <c r="AO537" s="45"/>
      <c r="AP537" s="45"/>
      <c r="AQ537" s="45"/>
      <c r="AR537" s="45"/>
      <c r="AS537" s="45"/>
      <c r="AT537" s="45"/>
      <c r="AU537" s="45"/>
      <c r="AV537" s="45"/>
      <c r="AW537" s="45"/>
      <c r="AX537" s="45"/>
      <c r="AY537" s="45"/>
      <c r="AZ537" s="45"/>
      <c r="BA537" s="45"/>
      <c r="BB537" s="45"/>
    </row>
    <row r="538" spans="1:54" x14ac:dyDescent="0.6">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c r="AA538" s="45"/>
      <c r="AB538" s="45"/>
      <c r="AC538" s="45"/>
      <c r="AD538" s="45"/>
      <c r="AE538" s="45"/>
      <c r="AF538" s="45"/>
      <c r="AG538" s="45"/>
      <c r="AH538" s="45"/>
      <c r="AI538" s="45"/>
      <c r="AJ538" s="45"/>
      <c r="AK538" s="45"/>
      <c r="AL538" s="45"/>
      <c r="AM538" s="45"/>
      <c r="AN538" s="45"/>
      <c r="AO538" s="45"/>
      <c r="AP538" s="45"/>
      <c r="AQ538" s="45"/>
      <c r="AR538" s="45"/>
      <c r="AS538" s="45"/>
      <c r="AT538" s="45"/>
      <c r="AU538" s="45"/>
      <c r="AV538" s="45"/>
      <c r="AW538" s="45"/>
      <c r="AX538" s="45"/>
      <c r="AY538" s="45"/>
      <c r="AZ538" s="45"/>
      <c r="BA538" s="45"/>
      <c r="BB538" s="45"/>
    </row>
    <row r="539" spans="1:54" x14ac:dyDescent="0.6">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c r="AA539" s="45"/>
      <c r="AB539" s="45"/>
      <c r="AC539" s="45"/>
      <c r="AD539" s="45"/>
      <c r="AE539" s="45"/>
      <c r="AF539" s="45"/>
      <c r="AG539" s="45"/>
      <c r="AH539" s="45"/>
      <c r="AI539" s="45"/>
      <c r="AJ539" s="45"/>
      <c r="AK539" s="45"/>
      <c r="AL539" s="45"/>
      <c r="AM539" s="45"/>
      <c r="AN539" s="45"/>
      <c r="AO539" s="45"/>
      <c r="AP539" s="45"/>
      <c r="AQ539" s="45"/>
      <c r="AR539" s="45"/>
      <c r="AS539" s="45"/>
      <c r="AT539" s="45"/>
      <c r="AU539" s="45"/>
      <c r="AV539" s="45"/>
      <c r="AW539" s="45"/>
      <c r="AX539" s="45"/>
      <c r="AY539" s="45"/>
      <c r="AZ539" s="45"/>
      <c r="BA539" s="45"/>
      <c r="BB539" s="45"/>
    </row>
    <row r="540" spans="1:54" x14ac:dyDescent="0.6">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c r="AA540" s="45"/>
      <c r="AB540" s="45"/>
      <c r="AC540" s="45"/>
      <c r="AD540" s="45"/>
      <c r="AE540" s="45"/>
      <c r="AF540" s="45"/>
      <c r="AG540" s="45"/>
      <c r="AH540" s="45"/>
      <c r="AI540" s="45"/>
      <c r="AJ540" s="45"/>
      <c r="AK540" s="45"/>
      <c r="AL540" s="45"/>
      <c r="AM540" s="45"/>
      <c r="AN540" s="45"/>
      <c r="AO540" s="45"/>
      <c r="AP540" s="45"/>
      <c r="AQ540" s="45"/>
      <c r="AR540" s="45"/>
      <c r="AS540" s="45"/>
      <c r="AT540" s="45"/>
      <c r="AU540" s="45"/>
      <c r="AV540" s="45"/>
      <c r="AW540" s="45"/>
      <c r="AX540" s="45"/>
      <c r="AY540" s="45"/>
      <c r="AZ540" s="45"/>
      <c r="BA540" s="45"/>
      <c r="BB540" s="45"/>
    </row>
    <row r="541" spans="1:54" x14ac:dyDescent="0.6">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c r="AA541" s="45"/>
      <c r="AB541" s="45"/>
      <c r="AC541" s="45"/>
      <c r="AD541" s="45"/>
      <c r="AE541" s="45"/>
      <c r="AF541" s="45"/>
      <c r="AG541" s="45"/>
      <c r="AH541" s="45"/>
      <c r="AI541" s="45"/>
      <c r="AJ541" s="45"/>
      <c r="AK541" s="45"/>
      <c r="AL541" s="45"/>
      <c r="AM541" s="45"/>
      <c r="AN541" s="45"/>
      <c r="AO541" s="45"/>
      <c r="AP541" s="45"/>
      <c r="AQ541" s="45"/>
      <c r="AR541" s="45"/>
      <c r="AS541" s="45"/>
      <c r="AT541" s="45"/>
      <c r="AU541" s="45"/>
      <c r="AV541" s="45"/>
      <c r="AW541" s="45"/>
      <c r="AX541" s="45"/>
      <c r="AY541" s="45"/>
      <c r="AZ541" s="45"/>
      <c r="BA541" s="45"/>
      <c r="BB541" s="45"/>
    </row>
    <row r="542" spans="1:54" x14ac:dyDescent="0.6">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c r="AA542" s="45"/>
      <c r="AB542" s="45"/>
      <c r="AC542" s="45"/>
      <c r="AD542" s="45"/>
      <c r="AE542" s="45"/>
      <c r="AF542" s="45"/>
      <c r="AG542" s="45"/>
      <c r="AH542" s="45"/>
      <c r="AI542" s="45"/>
      <c r="AJ542" s="45"/>
      <c r="AK542" s="45"/>
      <c r="AL542" s="45"/>
      <c r="AM542" s="45"/>
      <c r="AN542" s="45"/>
      <c r="AO542" s="45"/>
      <c r="AP542" s="45"/>
      <c r="AQ542" s="45"/>
      <c r="AR542" s="45"/>
      <c r="AS542" s="45"/>
      <c r="AT542" s="45"/>
      <c r="AU542" s="45"/>
      <c r="AV542" s="45"/>
      <c r="AW542" s="45"/>
      <c r="AX542" s="45"/>
      <c r="AY542" s="45"/>
      <c r="AZ542" s="45"/>
      <c r="BA542" s="45"/>
      <c r="BB542" s="45"/>
    </row>
    <row r="543" spans="1:54" x14ac:dyDescent="0.6">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c r="AA543" s="45"/>
      <c r="AB543" s="45"/>
      <c r="AC543" s="45"/>
      <c r="AD543" s="45"/>
      <c r="AE543" s="45"/>
      <c r="AF543" s="45"/>
      <c r="AG543" s="45"/>
      <c r="AH543" s="45"/>
      <c r="AI543" s="45"/>
      <c r="AJ543" s="45"/>
      <c r="AK543" s="45"/>
      <c r="AL543" s="45"/>
      <c r="AM543" s="45"/>
      <c r="AN543" s="45"/>
      <c r="AO543" s="45"/>
      <c r="AP543" s="45"/>
      <c r="AQ543" s="45"/>
      <c r="AR543" s="45"/>
      <c r="AS543" s="45"/>
      <c r="AT543" s="45"/>
      <c r="AU543" s="45"/>
      <c r="AV543" s="45"/>
      <c r="AW543" s="45"/>
      <c r="AX543" s="45"/>
      <c r="AY543" s="45"/>
      <c r="AZ543" s="45"/>
      <c r="BA543" s="45"/>
      <c r="BB543" s="45"/>
    </row>
    <row r="544" spans="1:54" x14ac:dyDescent="0.6">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c r="AA544" s="45"/>
      <c r="AB544" s="45"/>
      <c r="AC544" s="45"/>
      <c r="AD544" s="45"/>
      <c r="AE544" s="45"/>
      <c r="AF544" s="45"/>
      <c r="AG544" s="45"/>
      <c r="AH544" s="45"/>
      <c r="AI544" s="45"/>
      <c r="AJ544" s="45"/>
      <c r="AK544" s="45"/>
      <c r="AL544" s="45"/>
      <c r="AM544" s="45"/>
      <c r="AN544" s="45"/>
      <c r="AO544" s="45"/>
      <c r="AP544" s="45"/>
      <c r="AQ544" s="45"/>
      <c r="AR544" s="45"/>
      <c r="AS544" s="45"/>
      <c r="AT544" s="45"/>
      <c r="AU544" s="45"/>
      <c r="AV544" s="45"/>
      <c r="AW544" s="45"/>
      <c r="AX544" s="45"/>
      <c r="AY544" s="45"/>
      <c r="AZ544" s="45"/>
      <c r="BA544" s="45"/>
      <c r="BB544" s="45"/>
    </row>
    <row r="545" spans="1:54" x14ac:dyDescent="0.6">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c r="AA545" s="45"/>
      <c r="AB545" s="45"/>
      <c r="AC545" s="45"/>
      <c r="AD545" s="45"/>
      <c r="AE545" s="45"/>
      <c r="AF545" s="45"/>
      <c r="AG545" s="45"/>
      <c r="AH545" s="45"/>
      <c r="AI545" s="45"/>
      <c r="AJ545" s="45"/>
      <c r="AK545" s="45"/>
      <c r="AL545" s="45"/>
      <c r="AM545" s="45"/>
      <c r="AN545" s="45"/>
      <c r="AO545" s="45"/>
      <c r="AP545" s="45"/>
      <c r="AQ545" s="45"/>
      <c r="AR545" s="45"/>
      <c r="AS545" s="45"/>
      <c r="AT545" s="45"/>
      <c r="AU545" s="45"/>
      <c r="AV545" s="45"/>
      <c r="AW545" s="45"/>
      <c r="AX545" s="45"/>
      <c r="AY545" s="45"/>
      <c r="AZ545" s="45"/>
      <c r="BA545" s="45"/>
      <c r="BB545" s="45"/>
    </row>
    <row r="546" spans="1:54" x14ac:dyDescent="0.6">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c r="AA546" s="45"/>
      <c r="AB546" s="45"/>
      <c r="AC546" s="45"/>
      <c r="AD546" s="45"/>
      <c r="AE546" s="45"/>
      <c r="AF546" s="45"/>
      <c r="AG546" s="45"/>
      <c r="AH546" s="45"/>
      <c r="AI546" s="45"/>
      <c r="AJ546" s="45"/>
      <c r="AK546" s="45"/>
      <c r="AL546" s="45"/>
      <c r="AM546" s="45"/>
      <c r="AN546" s="45"/>
      <c r="AO546" s="45"/>
      <c r="AP546" s="45"/>
      <c r="AQ546" s="45"/>
      <c r="AR546" s="45"/>
      <c r="AS546" s="45"/>
      <c r="AT546" s="45"/>
      <c r="AU546" s="45"/>
      <c r="AV546" s="45"/>
      <c r="AW546" s="45"/>
      <c r="AX546" s="45"/>
      <c r="AY546" s="45"/>
      <c r="AZ546" s="45"/>
      <c r="BA546" s="45"/>
      <c r="BB546" s="45"/>
    </row>
    <row r="547" spans="1:54" x14ac:dyDescent="0.6">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c r="AA547" s="45"/>
      <c r="AB547" s="45"/>
      <c r="AC547" s="45"/>
      <c r="AD547" s="45"/>
      <c r="AE547" s="45"/>
      <c r="AF547" s="45"/>
      <c r="AG547" s="45"/>
      <c r="AH547" s="45"/>
      <c r="AI547" s="45"/>
      <c r="AJ547" s="45"/>
      <c r="AK547" s="45"/>
      <c r="AL547" s="45"/>
      <c r="AM547" s="45"/>
      <c r="AN547" s="45"/>
      <c r="AO547" s="45"/>
      <c r="AP547" s="45"/>
      <c r="AQ547" s="45"/>
      <c r="AR547" s="45"/>
      <c r="AS547" s="45"/>
      <c r="AT547" s="45"/>
      <c r="AU547" s="45"/>
      <c r="AV547" s="45"/>
      <c r="AW547" s="45"/>
      <c r="AX547" s="45"/>
      <c r="AY547" s="45"/>
      <c r="AZ547" s="45"/>
      <c r="BA547" s="45"/>
      <c r="BB547" s="45"/>
    </row>
    <row r="548" spans="1:54" x14ac:dyDescent="0.6">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c r="AA548" s="45"/>
      <c r="AB548" s="45"/>
      <c r="AC548" s="45"/>
      <c r="AD548" s="45"/>
      <c r="AE548" s="45"/>
      <c r="AF548" s="45"/>
      <c r="AG548" s="45"/>
      <c r="AH548" s="45"/>
      <c r="AI548" s="45"/>
      <c r="AJ548" s="45"/>
      <c r="AK548" s="45"/>
      <c r="AL548" s="45"/>
      <c r="AM548" s="45"/>
      <c r="AN548" s="45"/>
      <c r="AO548" s="45"/>
      <c r="AP548" s="45"/>
      <c r="AQ548" s="45"/>
      <c r="AR548" s="45"/>
      <c r="AS548" s="45"/>
      <c r="AT548" s="45"/>
      <c r="AU548" s="45"/>
      <c r="AV548" s="45"/>
      <c r="AW548" s="45"/>
      <c r="AX548" s="45"/>
      <c r="AY548" s="45"/>
      <c r="AZ548" s="45"/>
      <c r="BA548" s="45"/>
      <c r="BB548" s="45"/>
    </row>
    <row r="549" spans="1:54" x14ac:dyDescent="0.6">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c r="AA549" s="45"/>
      <c r="AB549" s="45"/>
      <c r="AC549" s="45"/>
      <c r="AD549" s="45"/>
      <c r="AE549" s="45"/>
      <c r="AF549" s="45"/>
      <c r="AG549" s="45"/>
      <c r="AH549" s="45"/>
      <c r="AI549" s="45"/>
      <c r="AJ549" s="45"/>
      <c r="AK549" s="45"/>
      <c r="AL549" s="45"/>
      <c r="AM549" s="45"/>
      <c r="AN549" s="45"/>
      <c r="AO549" s="45"/>
      <c r="AP549" s="45"/>
      <c r="AQ549" s="45"/>
      <c r="AR549" s="45"/>
      <c r="AS549" s="45"/>
      <c r="AT549" s="45"/>
      <c r="AU549" s="45"/>
      <c r="AV549" s="45"/>
      <c r="AW549" s="45"/>
      <c r="AX549" s="45"/>
      <c r="AY549" s="45"/>
      <c r="AZ549" s="45"/>
      <c r="BA549" s="45"/>
      <c r="BB549" s="45"/>
    </row>
    <row r="550" spans="1:54" x14ac:dyDescent="0.6">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c r="AA550" s="45"/>
      <c r="AB550" s="45"/>
      <c r="AC550" s="45"/>
      <c r="AD550" s="45"/>
      <c r="AE550" s="45"/>
      <c r="AF550" s="45"/>
      <c r="AG550" s="45"/>
      <c r="AH550" s="45"/>
      <c r="AI550" s="45"/>
      <c r="AJ550" s="45"/>
      <c r="AK550" s="45"/>
      <c r="AL550" s="45"/>
      <c r="AM550" s="45"/>
      <c r="AN550" s="45"/>
      <c r="AO550" s="45"/>
      <c r="AP550" s="45"/>
      <c r="AQ550" s="45"/>
      <c r="AR550" s="45"/>
      <c r="AS550" s="45"/>
      <c r="AT550" s="45"/>
      <c r="AU550" s="45"/>
      <c r="AV550" s="45"/>
      <c r="AW550" s="45"/>
      <c r="AX550" s="45"/>
      <c r="AY550" s="45"/>
      <c r="AZ550" s="45"/>
      <c r="BA550" s="45"/>
      <c r="BB550" s="45"/>
    </row>
    <row r="551" spans="1:54" x14ac:dyDescent="0.6">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c r="AA551" s="45"/>
      <c r="AB551" s="45"/>
      <c r="AC551" s="45"/>
      <c r="AD551" s="45"/>
      <c r="AE551" s="45"/>
      <c r="AF551" s="45"/>
      <c r="AG551" s="45"/>
      <c r="AH551" s="45"/>
      <c r="AI551" s="45"/>
      <c r="AJ551" s="45"/>
      <c r="AK551" s="45"/>
      <c r="AL551" s="45"/>
      <c r="AM551" s="45"/>
      <c r="AN551" s="45"/>
      <c r="AO551" s="45"/>
      <c r="AP551" s="45"/>
      <c r="AQ551" s="45"/>
      <c r="AR551" s="45"/>
      <c r="AS551" s="45"/>
      <c r="AT551" s="45"/>
      <c r="AU551" s="45"/>
      <c r="AV551" s="45"/>
      <c r="AW551" s="45"/>
      <c r="AX551" s="45"/>
      <c r="AY551" s="45"/>
      <c r="AZ551" s="45"/>
      <c r="BA551" s="45"/>
      <c r="BB551" s="45"/>
    </row>
    <row r="552" spans="1:54" x14ac:dyDescent="0.6">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c r="AA552" s="45"/>
      <c r="AB552" s="45"/>
      <c r="AC552" s="45"/>
      <c r="AD552" s="45"/>
      <c r="AE552" s="45"/>
      <c r="AF552" s="45"/>
      <c r="AG552" s="45"/>
      <c r="AH552" s="45"/>
      <c r="AI552" s="45"/>
      <c r="AJ552" s="45"/>
      <c r="AK552" s="45"/>
      <c r="AL552" s="45"/>
      <c r="AM552" s="45"/>
      <c r="AN552" s="45"/>
      <c r="AO552" s="45"/>
      <c r="AP552" s="45"/>
      <c r="AQ552" s="45"/>
      <c r="AR552" s="45"/>
      <c r="AS552" s="45"/>
      <c r="AT552" s="45"/>
      <c r="AU552" s="45"/>
      <c r="AV552" s="45"/>
      <c r="AW552" s="45"/>
      <c r="AX552" s="45"/>
      <c r="AY552" s="45"/>
      <c r="AZ552" s="45"/>
      <c r="BA552" s="45"/>
      <c r="BB552" s="45"/>
    </row>
    <row r="553" spans="1:54" x14ac:dyDescent="0.6">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c r="AA553" s="45"/>
      <c r="AB553" s="45"/>
      <c r="AC553" s="45"/>
      <c r="AD553" s="45"/>
      <c r="AE553" s="45"/>
      <c r="AF553" s="45"/>
      <c r="AG553" s="45"/>
      <c r="AH553" s="45"/>
      <c r="AI553" s="45"/>
      <c r="AJ553" s="45"/>
      <c r="AK553" s="45"/>
      <c r="AL553" s="45"/>
      <c r="AM553" s="45"/>
      <c r="AN553" s="45"/>
      <c r="AO553" s="45"/>
      <c r="AP553" s="45"/>
      <c r="AQ553" s="45"/>
      <c r="AR553" s="45"/>
      <c r="AS553" s="45"/>
      <c r="AT553" s="45"/>
      <c r="AU553" s="45"/>
      <c r="AV553" s="45"/>
      <c r="AW553" s="45"/>
      <c r="AX553" s="45"/>
      <c r="AY553" s="45"/>
      <c r="AZ553" s="45"/>
      <c r="BA553" s="45"/>
      <c r="BB553" s="45"/>
    </row>
    <row r="554" spans="1:54" x14ac:dyDescent="0.6">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c r="AA554" s="45"/>
      <c r="AB554" s="45"/>
      <c r="AC554" s="45"/>
      <c r="AD554" s="45"/>
      <c r="AE554" s="45"/>
      <c r="AF554" s="45"/>
      <c r="AG554" s="45"/>
      <c r="AH554" s="45"/>
      <c r="AI554" s="45"/>
      <c r="AJ554" s="45"/>
      <c r="AK554" s="45"/>
      <c r="AL554" s="45"/>
      <c r="AM554" s="45"/>
      <c r="AN554" s="45"/>
      <c r="AO554" s="45"/>
      <c r="AP554" s="45"/>
      <c r="AQ554" s="45"/>
      <c r="AR554" s="45"/>
      <c r="AS554" s="45"/>
      <c r="AT554" s="45"/>
      <c r="AU554" s="45"/>
      <c r="AV554" s="45"/>
      <c r="AW554" s="45"/>
      <c r="AX554" s="45"/>
      <c r="AY554" s="45"/>
      <c r="AZ554" s="45"/>
      <c r="BA554" s="45"/>
      <c r="BB554" s="45"/>
    </row>
    <row r="555" spans="1:54" x14ac:dyDescent="0.6">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c r="AA555" s="45"/>
      <c r="AB555" s="45"/>
      <c r="AC555" s="45"/>
      <c r="AD555" s="45"/>
      <c r="AE555" s="45"/>
      <c r="AF555" s="45"/>
      <c r="AG555" s="45"/>
      <c r="AH555" s="45"/>
      <c r="AI555" s="45"/>
      <c r="AJ555" s="45"/>
      <c r="AK555" s="45"/>
      <c r="AL555" s="45"/>
      <c r="AM555" s="45"/>
      <c r="AN555" s="45"/>
      <c r="AO555" s="45"/>
      <c r="AP555" s="45"/>
      <c r="AQ555" s="45"/>
      <c r="AR555" s="45"/>
      <c r="AS555" s="45"/>
      <c r="AT555" s="45"/>
      <c r="AU555" s="45"/>
      <c r="AV555" s="45"/>
      <c r="AW555" s="45"/>
      <c r="AX555" s="45"/>
      <c r="AY555" s="45"/>
      <c r="AZ555" s="45"/>
      <c r="BA555" s="45"/>
      <c r="BB555" s="45"/>
    </row>
    <row r="556" spans="1:54" x14ac:dyDescent="0.6">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c r="AA556" s="45"/>
      <c r="AB556" s="45"/>
      <c r="AC556" s="45"/>
      <c r="AD556" s="45"/>
      <c r="AE556" s="45"/>
      <c r="AF556" s="45"/>
      <c r="AG556" s="45"/>
      <c r="AH556" s="45"/>
      <c r="AI556" s="45"/>
      <c r="AJ556" s="45"/>
      <c r="AK556" s="45"/>
      <c r="AL556" s="45"/>
      <c r="AM556" s="45"/>
      <c r="AN556" s="45"/>
      <c r="AO556" s="45"/>
      <c r="AP556" s="45"/>
      <c r="AQ556" s="45"/>
      <c r="AR556" s="45"/>
      <c r="AS556" s="45"/>
      <c r="AT556" s="45"/>
      <c r="AU556" s="45"/>
      <c r="AV556" s="45"/>
      <c r="AW556" s="45"/>
      <c r="AX556" s="45"/>
      <c r="AY556" s="45"/>
      <c r="AZ556" s="45"/>
      <c r="BA556" s="45"/>
      <c r="BB556" s="45"/>
    </row>
    <row r="557" spans="1:54" x14ac:dyDescent="0.6">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c r="AA557" s="45"/>
      <c r="AB557" s="45"/>
      <c r="AC557" s="45"/>
      <c r="AD557" s="45"/>
      <c r="AE557" s="45"/>
      <c r="AF557" s="45"/>
      <c r="AG557" s="45"/>
      <c r="AH557" s="45"/>
      <c r="AI557" s="45"/>
      <c r="AJ557" s="45"/>
      <c r="AK557" s="45"/>
      <c r="AL557" s="45"/>
      <c r="AM557" s="45"/>
      <c r="AN557" s="45"/>
      <c r="AO557" s="45"/>
      <c r="AP557" s="45"/>
      <c r="AQ557" s="45"/>
      <c r="AR557" s="45"/>
      <c r="AS557" s="45"/>
      <c r="AT557" s="45"/>
      <c r="AU557" s="45"/>
      <c r="AV557" s="45"/>
      <c r="AW557" s="45"/>
      <c r="AX557" s="45"/>
      <c r="AY557" s="45"/>
      <c r="AZ557" s="45"/>
      <c r="BA557" s="45"/>
      <c r="BB557" s="45"/>
    </row>
    <row r="558" spans="1:54" x14ac:dyDescent="0.6">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c r="AA558" s="45"/>
      <c r="AB558" s="45"/>
      <c r="AC558" s="45"/>
      <c r="AD558" s="45"/>
      <c r="AE558" s="45"/>
      <c r="AF558" s="45"/>
      <c r="AG558" s="45"/>
      <c r="AH558" s="45"/>
      <c r="AI558" s="45"/>
      <c r="AJ558" s="45"/>
      <c r="AK558" s="45"/>
      <c r="AL558" s="45"/>
      <c r="AM558" s="45"/>
      <c r="AN558" s="45"/>
      <c r="AO558" s="45"/>
      <c r="AP558" s="45"/>
      <c r="AQ558" s="45"/>
      <c r="AR558" s="45"/>
      <c r="AS558" s="45"/>
      <c r="AT558" s="45"/>
      <c r="AU558" s="45"/>
      <c r="AV558" s="45"/>
      <c r="AW558" s="45"/>
      <c r="AX558" s="45"/>
      <c r="AY558" s="45"/>
      <c r="AZ558" s="45"/>
      <c r="BA558" s="45"/>
      <c r="BB558" s="45"/>
    </row>
    <row r="559" spans="1:54" x14ac:dyDescent="0.6">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c r="AA559" s="45"/>
      <c r="AB559" s="45"/>
      <c r="AC559" s="45"/>
      <c r="AD559" s="45"/>
      <c r="AE559" s="45"/>
      <c r="AF559" s="45"/>
      <c r="AG559" s="45"/>
      <c r="AH559" s="45"/>
      <c r="AI559" s="45"/>
      <c r="AJ559" s="45"/>
      <c r="AK559" s="45"/>
      <c r="AL559" s="45"/>
      <c r="AM559" s="45"/>
      <c r="AN559" s="45"/>
      <c r="AO559" s="45"/>
      <c r="AP559" s="45"/>
      <c r="AQ559" s="45"/>
      <c r="AR559" s="45"/>
      <c r="AS559" s="45"/>
      <c r="AT559" s="45"/>
      <c r="AU559" s="45"/>
      <c r="AV559" s="45"/>
      <c r="AW559" s="45"/>
      <c r="AX559" s="45"/>
      <c r="AY559" s="45"/>
      <c r="AZ559" s="45"/>
      <c r="BA559" s="45"/>
      <c r="BB559" s="45"/>
    </row>
    <row r="560" spans="1:54" x14ac:dyDescent="0.6">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c r="AA560" s="45"/>
      <c r="AB560" s="45"/>
      <c r="AC560" s="45"/>
      <c r="AD560" s="45"/>
      <c r="AE560" s="45"/>
      <c r="AF560" s="45"/>
      <c r="AG560" s="45"/>
      <c r="AH560" s="45"/>
      <c r="AI560" s="45"/>
      <c r="AJ560" s="45"/>
      <c r="AK560" s="45"/>
      <c r="AL560" s="45"/>
      <c r="AM560" s="45"/>
      <c r="AN560" s="45"/>
      <c r="AO560" s="45"/>
      <c r="AP560" s="45"/>
      <c r="AQ560" s="45"/>
      <c r="AR560" s="45"/>
      <c r="AS560" s="45"/>
      <c r="AT560" s="45"/>
      <c r="AU560" s="45"/>
      <c r="AV560" s="45"/>
      <c r="AW560" s="45"/>
      <c r="AX560" s="45"/>
      <c r="AY560" s="45"/>
      <c r="AZ560" s="45"/>
      <c r="BA560" s="45"/>
      <c r="BB560" s="45"/>
    </row>
    <row r="561" spans="1:54" x14ac:dyDescent="0.6">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c r="AA561" s="45"/>
      <c r="AB561" s="45"/>
      <c r="AC561" s="45"/>
      <c r="AD561" s="45"/>
      <c r="AE561" s="45"/>
      <c r="AF561" s="45"/>
      <c r="AG561" s="45"/>
      <c r="AH561" s="45"/>
      <c r="AI561" s="45"/>
      <c r="AJ561" s="45"/>
      <c r="AK561" s="45"/>
      <c r="AL561" s="45"/>
      <c r="AM561" s="45"/>
      <c r="AN561" s="45"/>
      <c r="AO561" s="45"/>
      <c r="AP561" s="45"/>
      <c r="AQ561" s="45"/>
      <c r="AR561" s="45"/>
      <c r="AS561" s="45"/>
      <c r="AT561" s="45"/>
      <c r="AU561" s="45"/>
      <c r="AV561" s="45"/>
      <c r="AW561" s="45"/>
      <c r="AX561" s="45"/>
      <c r="AY561" s="45"/>
      <c r="AZ561" s="45"/>
      <c r="BA561" s="45"/>
      <c r="BB561" s="45"/>
    </row>
    <row r="562" spans="1:54" x14ac:dyDescent="0.6">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c r="AA562" s="45"/>
      <c r="AB562" s="45"/>
      <c r="AC562" s="45"/>
      <c r="AD562" s="45"/>
      <c r="AE562" s="45"/>
      <c r="AF562" s="45"/>
      <c r="AG562" s="45"/>
      <c r="AH562" s="45"/>
      <c r="AI562" s="45"/>
      <c r="AJ562" s="45"/>
      <c r="AK562" s="45"/>
      <c r="AL562" s="45"/>
      <c r="AM562" s="45"/>
      <c r="AN562" s="45"/>
      <c r="AO562" s="45"/>
      <c r="AP562" s="45"/>
      <c r="AQ562" s="45"/>
      <c r="AR562" s="45"/>
      <c r="AS562" s="45"/>
      <c r="AT562" s="45"/>
      <c r="AU562" s="45"/>
      <c r="AV562" s="45"/>
      <c r="AW562" s="45"/>
      <c r="AX562" s="45"/>
      <c r="AY562" s="45"/>
      <c r="AZ562" s="45"/>
      <c r="BA562" s="45"/>
      <c r="BB562" s="45"/>
    </row>
    <row r="563" spans="1:54" x14ac:dyDescent="0.6">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c r="AA563" s="45"/>
      <c r="AB563" s="45"/>
      <c r="AC563" s="45"/>
      <c r="AD563" s="45"/>
      <c r="AE563" s="45"/>
      <c r="AF563" s="45"/>
      <c r="AG563" s="45"/>
      <c r="AH563" s="45"/>
      <c r="AI563" s="45"/>
      <c r="AJ563" s="45"/>
      <c r="AK563" s="45"/>
      <c r="AL563" s="45"/>
      <c r="AM563" s="45"/>
      <c r="AN563" s="45"/>
      <c r="AO563" s="45"/>
      <c r="AP563" s="45"/>
      <c r="AQ563" s="45"/>
      <c r="AR563" s="45"/>
      <c r="AS563" s="45"/>
      <c r="AT563" s="45"/>
      <c r="AU563" s="45"/>
      <c r="AV563" s="45"/>
      <c r="AW563" s="45"/>
      <c r="AX563" s="45"/>
      <c r="AY563" s="45"/>
      <c r="AZ563" s="45"/>
      <c r="BA563" s="45"/>
      <c r="BB563" s="45"/>
    </row>
    <row r="564" spans="1:54" x14ac:dyDescent="0.6">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c r="AA564" s="45"/>
      <c r="AB564" s="45"/>
      <c r="AC564" s="45"/>
      <c r="AD564" s="45"/>
      <c r="AE564" s="45"/>
      <c r="AF564" s="45"/>
      <c r="AG564" s="45"/>
      <c r="AH564" s="45"/>
      <c r="AI564" s="45"/>
      <c r="AJ564" s="45"/>
      <c r="AK564" s="45"/>
      <c r="AL564" s="45"/>
      <c r="AM564" s="45"/>
      <c r="AN564" s="45"/>
      <c r="AO564" s="45"/>
      <c r="AP564" s="45"/>
      <c r="AQ564" s="45"/>
      <c r="AR564" s="45"/>
      <c r="AS564" s="45"/>
      <c r="AT564" s="45"/>
      <c r="AU564" s="45"/>
      <c r="AV564" s="45"/>
      <c r="AW564" s="45"/>
      <c r="AX564" s="45"/>
      <c r="AY564" s="45"/>
      <c r="AZ564" s="45"/>
      <c r="BA564" s="45"/>
      <c r="BB564" s="45"/>
    </row>
    <row r="565" spans="1:54" x14ac:dyDescent="0.6">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c r="AA565" s="45"/>
      <c r="AB565" s="45"/>
      <c r="AC565" s="45"/>
      <c r="AD565" s="45"/>
      <c r="AE565" s="45"/>
      <c r="AF565" s="45"/>
      <c r="AG565" s="45"/>
      <c r="AH565" s="45"/>
      <c r="AI565" s="45"/>
      <c r="AJ565" s="45"/>
      <c r="AK565" s="45"/>
      <c r="AL565" s="45"/>
      <c r="AM565" s="45"/>
      <c r="AN565" s="45"/>
      <c r="AO565" s="45"/>
      <c r="AP565" s="45"/>
      <c r="AQ565" s="45"/>
      <c r="AR565" s="45"/>
      <c r="AS565" s="45"/>
      <c r="AT565" s="45"/>
      <c r="AU565" s="45"/>
      <c r="AV565" s="45"/>
      <c r="AW565" s="45"/>
      <c r="AX565" s="45"/>
      <c r="AY565" s="45"/>
      <c r="AZ565" s="45"/>
      <c r="BA565" s="45"/>
      <c r="BB565" s="45"/>
    </row>
    <row r="566" spans="1:54" x14ac:dyDescent="0.6">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c r="AA566" s="45"/>
      <c r="AB566" s="45"/>
      <c r="AC566" s="45"/>
      <c r="AD566" s="45"/>
      <c r="AE566" s="45"/>
      <c r="AF566" s="45"/>
      <c r="AG566" s="45"/>
      <c r="AH566" s="45"/>
      <c r="AI566" s="45"/>
      <c r="AJ566" s="45"/>
      <c r="AK566" s="45"/>
      <c r="AL566" s="45"/>
      <c r="AM566" s="45"/>
      <c r="AN566" s="45"/>
      <c r="AO566" s="45"/>
      <c r="AP566" s="45"/>
      <c r="AQ566" s="45"/>
      <c r="AR566" s="45"/>
      <c r="AS566" s="45"/>
      <c r="AT566" s="45"/>
      <c r="AU566" s="45"/>
      <c r="AV566" s="45"/>
      <c r="AW566" s="45"/>
      <c r="AX566" s="45"/>
      <c r="AY566" s="45"/>
      <c r="AZ566" s="45"/>
      <c r="BA566" s="45"/>
      <c r="BB566" s="45"/>
    </row>
    <row r="567" spans="1:54" x14ac:dyDescent="0.6">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c r="AA567" s="45"/>
      <c r="AB567" s="45"/>
      <c r="AC567" s="45"/>
      <c r="AD567" s="45"/>
      <c r="AE567" s="45"/>
      <c r="AF567" s="45"/>
      <c r="AG567" s="45"/>
      <c r="AH567" s="45"/>
      <c r="AI567" s="45"/>
      <c r="AJ567" s="45"/>
      <c r="AK567" s="45"/>
      <c r="AL567" s="45"/>
      <c r="AM567" s="45"/>
      <c r="AN567" s="45"/>
      <c r="AO567" s="45"/>
      <c r="AP567" s="45"/>
      <c r="AQ567" s="45"/>
      <c r="AR567" s="45"/>
      <c r="AS567" s="45"/>
      <c r="AT567" s="45"/>
      <c r="AU567" s="45"/>
      <c r="AV567" s="45"/>
      <c r="AW567" s="45"/>
      <c r="AX567" s="45"/>
      <c r="AY567" s="45"/>
      <c r="AZ567" s="45"/>
      <c r="BA567" s="45"/>
      <c r="BB567" s="45"/>
    </row>
    <row r="568" spans="1:54" x14ac:dyDescent="0.6">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c r="AA568" s="45"/>
      <c r="AB568" s="45"/>
      <c r="AC568" s="45"/>
      <c r="AD568" s="45"/>
      <c r="AE568" s="45"/>
      <c r="AF568" s="45"/>
      <c r="AG568" s="45"/>
      <c r="AH568" s="45"/>
      <c r="AI568" s="45"/>
      <c r="AJ568" s="45"/>
      <c r="AK568" s="45"/>
      <c r="AL568" s="45"/>
      <c r="AM568" s="45"/>
      <c r="AN568" s="45"/>
      <c r="AO568" s="45"/>
      <c r="AP568" s="45"/>
      <c r="AQ568" s="45"/>
      <c r="AR568" s="45"/>
      <c r="AS568" s="45"/>
      <c r="AT568" s="45"/>
      <c r="AU568" s="45"/>
      <c r="AV568" s="45"/>
      <c r="AW568" s="45"/>
      <c r="AX568" s="45"/>
      <c r="AY568" s="45"/>
      <c r="AZ568" s="45"/>
      <c r="BA568" s="45"/>
      <c r="BB568" s="45"/>
    </row>
    <row r="569" spans="1:54" x14ac:dyDescent="0.6">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c r="AA569" s="45"/>
      <c r="AB569" s="45"/>
      <c r="AC569" s="45"/>
      <c r="AD569" s="45"/>
      <c r="AE569" s="45"/>
      <c r="AF569" s="45"/>
      <c r="AG569" s="45"/>
      <c r="AH569" s="45"/>
      <c r="AI569" s="45"/>
      <c r="AJ569" s="45"/>
      <c r="AK569" s="45"/>
      <c r="AL569" s="45"/>
      <c r="AM569" s="45"/>
      <c r="AN569" s="45"/>
      <c r="AO569" s="45"/>
      <c r="AP569" s="45"/>
      <c r="AQ569" s="45"/>
      <c r="AR569" s="45"/>
      <c r="AS569" s="45"/>
      <c r="AT569" s="45"/>
      <c r="AU569" s="45"/>
      <c r="AV569" s="45"/>
      <c r="AW569" s="45"/>
      <c r="AX569" s="45"/>
      <c r="AY569" s="45"/>
      <c r="AZ569" s="45"/>
      <c r="BA569" s="45"/>
      <c r="BB569" s="45"/>
    </row>
    <row r="570" spans="1:54" x14ac:dyDescent="0.6">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c r="AA570" s="45"/>
      <c r="AB570" s="45"/>
      <c r="AC570" s="45"/>
      <c r="AD570" s="45"/>
      <c r="AE570" s="45"/>
      <c r="AF570" s="45"/>
      <c r="AG570" s="45"/>
      <c r="AH570" s="45"/>
      <c r="AI570" s="45"/>
      <c r="AJ570" s="45"/>
      <c r="AK570" s="45"/>
      <c r="AL570" s="45"/>
      <c r="AM570" s="45"/>
      <c r="AN570" s="45"/>
      <c r="AO570" s="45"/>
      <c r="AP570" s="45"/>
      <c r="AQ570" s="45"/>
      <c r="AR570" s="45"/>
      <c r="AS570" s="45"/>
      <c r="AT570" s="45"/>
      <c r="AU570" s="45"/>
      <c r="AV570" s="45"/>
      <c r="AW570" s="45"/>
      <c r="AX570" s="45"/>
      <c r="AY570" s="45"/>
      <c r="AZ570" s="45"/>
      <c r="BA570" s="45"/>
      <c r="BB570" s="45"/>
    </row>
    <row r="571" spans="1:54" x14ac:dyDescent="0.6">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c r="AA571" s="45"/>
      <c r="AB571" s="45"/>
      <c r="AC571" s="45"/>
      <c r="AD571" s="45"/>
      <c r="AE571" s="45"/>
      <c r="AF571" s="45"/>
      <c r="AG571" s="45"/>
      <c r="AH571" s="45"/>
      <c r="AI571" s="45"/>
      <c r="AJ571" s="45"/>
      <c r="AK571" s="45"/>
      <c r="AL571" s="45"/>
      <c r="AM571" s="45"/>
      <c r="AN571" s="45"/>
      <c r="AO571" s="45"/>
      <c r="AP571" s="45"/>
      <c r="AQ571" s="45"/>
      <c r="AR571" s="45"/>
      <c r="AS571" s="45"/>
      <c r="AT571" s="45"/>
      <c r="AU571" s="45"/>
      <c r="AV571" s="45"/>
      <c r="AW571" s="45"/>
      <c r="AX571" s="45"/>
      <c r="AY571" s="45"/>
      <c r="AZ571" s="45"/>
      <c r="BA571" s="45"/>
      <c r="BB571" s="45"/>
    </row>
    <row r="572" spans="1:54" x14ac:dyDescent="0.6">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c r="AA572" s="45"/>
      <c r="AB572" s="45"/>
      <c r="AC572" s="45"/>
      <c r="AD572" s="45"/>
      <c r="AE572" s="45"/>
      <c r="AF572" s="45"/>
      <c r="AG572" s="45"/>
      <c r="AH572" s="45"/>
      <c r="AI572" s="45"/>
      <c r="AJ572" s="45"/>
      <c r="AK572" s="45"/>
      <c r="AL572" s="45"/>
      <c r="AM572" s="45"/>
      <c r="AN572" s="45"/>
      <c r="AO572" s="45"/>
      <c r="AP572" s="45"/>
      <c r="AQ572" s="45"/>
      <c r="AR572" s="45"/>
      <c r="AS572" s="45"/>
      <c r="AT572" s="45"/>
      <c r="AU572" s="45"/>
      <c r="AV572" s="45"/>
      <c r="AW572" s="45"/>
      <c r="AX572" s="45"/>
      <c r="AY572" s="45"/>
      <c r="AZ572" s="45"/>
      <c r="BA572" s="45"/>
      <c r="BB572" s="45"/>
    </row>
    <row r="573" spans="1:54" x14ac:dyDescent="0.6">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c r="AA573" s="45"/>
      <c r="AB573" s="45"/>
      <c r="AC573" s="45"/>
      <c r="AD573" s="45"/>
      <c r="AE573" s="45"/>
      <c r="AF573" s="45"/>
      <c r="AG573" s="45"/>
      <c r="AH573" s="45"/>
      <c r="AI573" s="45"/>
      <c r="AJ573" s="45"/>
      <c r="AK573" s="45"/>
      <c r="AL573" s="45"/>
      <c r="AM573" s="45"/>
      <c r="AN573" s="45"/>
      <c r="AO573" s="45"/>
      <c r="AP573" s="45"/>
      <c r="AQ573" s="45"/>
      <c r="AR573" s="45"/>
      <c r="AS573" s="45"/>
      <c r="AT573" s="45"/>
      <c r="AU573" s="45"/>
      <c r="AV573" s="45"/>
      <c r="AW573" s="45"/>
      <c r="AX573" s="45"/>
      <c r="AY573" s="45"/>
      <c r="AZ573" s="45"/>
      <c r="BA573" s="45"/>
      <c r="BB573" s="45"/>
    </row>
    <row r="574" spans="1:54" x14ac:dyDescent="0.6">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c r="AA574" s="45"/>
      <c r="AB574" s="45"/>
      <c r="AC574" s="45"/>
      <c r="AD574" s="45"/>
      <c r="AE574" s="45"/>
      <c r="AF574" s="45"/>
      <c r="AG574" s="45"/>
      <c r="AH574" s="45"/>
      <c r="AI574" s="45"/>
      <c r="AJ574" s="45"/>
      <c r="AK574" s="45"/>
      <c r="AL574" s="45"/>
      <c r="AM574" s="45"/>
      <c r="AN574" s="45"/>
      <c r="AO574" s="45"/>
      <c r="AP574" s="45"/>
      <c r="AQ574" s="45"/>
      <c r="AR574" s="45"/>
      <c r="AS574" s="45"/>
      <c r="AT574" s="45"/>
      <c r="AU574" s="45"/>
      <c r="AV574" s="45"/>
      <c r="AW574" s="45"/>
      <c r="AX574" s="45"/>
      <c r="AY574" s="45"/>
      <c r="AZ574" s="45"/>
      <c r="BA574" s="45"/>
      <c r="BB574" s="45"/>
    </row>
    <row r="575" spans="1:54" x14ac:dyDescent="0.6">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c r="AA575" s="45"/>
      <c r="AB575" s="45"/>
      <c r="AC575" s="45"/>
      <c r="AD575" s="45"/>
      <c r="AE575" s="45"/>
      <c r="AF575" s="45"/>
      <c r="AG575" s="45"/>
      <c r="AH575" s="45"/>
      <c r="AI575" s="45"/>
      <c r="AJ575" s="45"/>
      <c r="AK575" s="45"/>
      <c r="AL575" s="45"/>
      <c r="AM575" s="45"/>
      <c r="AN575" s="45"/>
      <c r="AO575" s="45"/>
      <c r="AP575" s="45"/>
      <c r="AQ575" s="45"/>
      <c r="AR575" s="45"/>
      <c r="AS575" s="45"/>
      <c r="AT575" s="45"/>
      <c r="AU575" s="45"/>
      <c r="AV575" s="45"/>
      <c r="AW575" s="45"/>
      <c r="AX575" s="45"/>
      <c r="AY575" s="45"/>
      <c r="AZ575" s="45"/>
      <c r="BA575" s="45"/>
      <c r="BB575" s="45"/>
    </row>
    <row r="576" spans="1:54" x14ac:dyDescent="0.6">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c r="AA576" s="45"/>
      <c r="AB576" s="45"/>
      <c r="AC576" s="45"/>
      <c r="AD576" s="45"/>
      <c r="AE576" s="45"/>
      <c r="AF576" s="45"/>
      <c r="AG576" s="45"/>
      <c r="AH576" s="45"/>
      <c r="AI576" s="45"/>
      <c r="AJ576" s="45"/>
      <c r="AK576" s="45"/>
      <c r="AL576" s="45"/>
      <c r="AM576" s="45"/>
      <c r="AN576" s="45"/>
      <c r="AO576" s="45"/>
      <c r="AP576" s="45"/>
      <c r="AQ576" s="45"/>
      <c r="AR576" s="45"/>
      <c r="AS576" s="45"/>
      <c r="AT576" s="45"/>
      <c r="AU576" s="45"/>
      <c r="AV576" s="45"/>
      <c r="AW576" s="45"/>
      <c r="AX576" s="45"/>
      <c r="AY576" s="45"/>
      <c r="AZ576" s="45"/>
      <c r="BA576" s="45"/>
      <c r="BB576" s="45"/>
    </row>
    <row r="577" spans="1:54" x14ac:dyDescent="0.6">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c r="AA577" s="45"/>
      <c r="AB577" s="45"/>
      <c r="AC577" s="45"/>
      <c r="AD577" s="45"/>
      <c r="AE577" s="45"/>
      <c r="AF577" s="45"/>
      <c r="AG577" s="45"/>
      <c r="AH577" s="45"/>
      <c r="AI577" s="45"/>
      <c r="AJ577" s="45"/>
      <c r="AK577" s="45"/>
      <c r="AL577" s="45"/>
      <c r="AM577" s="45"/>
      <c r="AN577" s="45"/>
      <c r="AO577" s="45"/>
      <c r="AP577" s="45"/>
      <c r="AQ577" s="45"/>
      <c r="AR577" s="45"/>
      <c r="AS577" s="45"/>
      <c r="AT577" s="45"/>
      <c r="AU577" s="45"/>
      <c r="AV577" s="45"/>
      <c r="AW577" s="45"/>
      <c r="AX577" s="45"/>
      <c r="AY577" s="45"/>
      <c r="AZ577" s="45"/>
      <c r="BA577" s="45"/>
      <c r="BB577" s="45"/>
    </row>
    <row r="578" spans="1:54" x14ac:dyDescent="0.6">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c r="AA578" s="45"/>
      <c r="AB578" s="45"/>
      <c r="AC578" s="45"/>
      <c r="AD578" s="45"/>
      <c r="AE578" s="45"/>
      <c r="AF578" s="45"/>
      <c r="AG578" s="45"/>
      <c r="AH578" s="45"/>
      <c r="AI578" s="45"/>
      <c r="AJ578" s="45"/>
      <c r="AK578" s="45"/>
      <c r="AL578" s="45"/>
      <c r="AM578" s="45"/>
      <c r="AN578" s="45"/>
      <c r="AO578" s="45"/>
      <c r="AP578" s="45"/>
      <c r="AQ578" s="45"/>
      <c r="AR578" s="45"/>
      <c r="AS578" s="45"/>
      <c r="AT578" s="45"/>
      <c r="AU578" s="45"/>
      <c r="AV578" s="45"/>
      <c r="AW578" s="45"/>
      <c r="AX578" s="45"/>
      <c r="AY578" s="45"/>
      <c r="AZ578" s="45"/>
      <c r="BA578" s="45"/>
      <c r="BB578" s="45"/>
    </row>
    <row r="579" spans="1:54" x14ac:dyDescent="0.6">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c r="AA579" s="45"/>
      <c r="AB579" s="45"/>
      <c r="AC579" s="45"/>
      <c r="AD579" s="45"/>
      <c r="AE579" s="45"/>
      <c r="AF579" s="45"/>
      <c r="AG579" s="45"/>
      <c r="AH579" s="45"/>
      <c r="AI579" s="45"/>
      <c r="AJ579" s="45"/>
      <c r="AK579" s="45"/>
      <c r="AL579" s="45"/>
      <c r="AM579" s="45"/>
      <c r="AN579" s="45"/>
      <c r="AO579" s="45"/>
      <c r="AP579" s="45"/>
      <c r="AQ579" s="45"/>
      <c r="AR579" s="45"/>
      <c r="AS579" s="45"/>
      <c r="AT579" s="45"/>
      <c r="AU579" s="45"/>
      <c r="AV579" s="45"/>
      <c r="AW579" s="45"/>
      <c r="AX579" s="45"/>
      <c r="AY579" s="45"/>
      <c r="AZ579" s="45"/>
      <c r="BA579" s="45"/>
      <c r="BB579" s="45"/>
    </row>
    <row r="580" spans="1:54" x14ac:dyDescent="0.6">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c r="AA580" s="45"/>
      <c r="AB580" s="45"/>
      <c r="AC580" s="45"/>
      <c r="AD580" s="45"/>
      <c r="AE580" s="45"/>
      <c r="AF580" s="45"/>
      <c r="AG580" s="45"/>
      <c r="AH580" s="45"/>
      <c r="AI580" s="45"/>
      <c r="AJ580" s="45"/>
      <c r="AK580" s="45"/>
      <c r="AL580" s="45"/>
      <c r="AM580" s="45"/>
      <c r="AN580" s="45"/>
      <c r="AO580" s="45"/>
      <c r="AP580" s="45"/>
      <c r="AQ580" s="45"/>
      <c r="AR580" s="45"/>
      <c r="AS580" s="45"/>
      <c r="AT580" s="45"/>
      <c r="AU580" s="45"/>
      <c r="AV580" s="45"/>
      <c r="AW580" s="45"/>
      <c r="AX580" s="45"/>
      <c r="AY580" s="45"/>
      <c r="AZ580" s="45"/>
      <c r="BA580" s="45"/>
      <c r="BB580" s="45"/>
    </row>
    <row r="581" spans="1:54" x14ac:dyDescent="0.6">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c r="AA581" s="45"/>
      <c r="AB581" s="45"/>
      <c r="AC581" s="45"/>
      <c r="AD581" s="45"/>
      <c r="AE581" s="45"/>
      <c r="AF581" s="45"/>
      <c r="AG581" s="45"/>
      <c r="AH581" s="45"/>
      <c r="AI581" s="45"/>
      <c r="AJ581" s="45"/>
      <c r="AK581" s="45"/>
      <c r="AL581" s="45"/>
      <c r="AM581" s="45"/>
      <c r="AN581" s="45"/>
      <c r="AO581" s="45"/>
      <c r="AP581" s="45"/>
      <c r="AQ581" s="45"/>
      <c r="AR581" s="45"/>
      <c r="AS581" s="45"/>
      <c r="AT581" s="45"/>
      <c r="AU581" s="45"/>
      <c r="AV581" s="45"/>
      <c r="AW581" s="45"/>
      <c r="AX581" s="45"/>
      <c r="AY581" s="45"/>
      <c r="AZ581" s="45"/>
      <c r="BA581" s="45"/>
      <c r="BB581" s="45"/>
    </row>
    <row r="582" spans="1:54" x14ac:dyDescent="0.6">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c r="AA582" s="45"/>
      <c r="AB582" s="45"/>
      <c r="AC582" s="45"/>
      <c r="AD582" s="45"/>
      <c r="AE582" s="45"/>
      <c r="AF582" s="45"/>
      <c r="AG582" s="45"/>
      <c r="AH582" s="45"/>
      <c r="AI582" s="45"/>
      <c r="AJ582" s="45"/>
      <c r="AK582" s="45"/>
      <c r="AL582" s="45"/>
      <c r="AM582" s="45"/>
      <c r="AN582" s="45"/>
      <c r="AO582" s="45"/>
      <c r="AP582" s="45"/>
      <c r="AQ582" s="45"/>
      <c r="AR582" s="45"/>
      <c r="AS582" s="45"/>
      <c r="AT582" s="45"/>
      <c r="AU582" s="45"/>
      <c r="AV582" s="45"/>
      <c r="AW582" s="45"/>
      <c r="AX582" s="45"/>
      <c r="AY582" s="45"/>
      <c r="AZ582" s="45"/>
      <c r="BA582" s="45"/>
      <c r="BB582" s="45"/>
    </row>
    <row r="583" spans="1:54" x14ac:dyDescent="0.6">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c r="AA583" s="45"/>
      <c r="AB583" s="45"/>
      <c r="AC583" s="45"/>
      <c r="AD583" s="45"/>
      <c r="AE583" s="45"/>
      <c r="AF583" s="45"/>
      <c r="AG583" s="45"/>
      <c r="AH583" s="45"/>
      <c r="AI583" s="45"/>
      <c r="AJ583" s="45"/>
      <c r="AK583" s="45"/>
      <c r="AL583" s="45"/>
      <c r="AM583" s="45"/>
      <c r="AN583" s="45"/>
      <c r="AO583" s="45"/>
      <c r="AP583" s="45"/>
      <c r="AQ583" s="45"/>
      <c r="AR583" s="45"/>
      <c r="AS583" s="45"/>
      <c r="AT583" s="45"/>
      <c r="AU583" s="45"/>
      <c r="AV583" s="45"/>
      <c r="AW583" s="45"/>
      <c r="AX583" s="45"/>
      <c r="AY583" s="45"/>
      <c r="AZ583" s="45"/>
      <c r="BA583" s="45"/>
      <c r="BB583" s="45"/>
    </row>
    <row r="584" spans="1:54" x14ac:dyDescent="0.6">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c r="AA584" s="45"/>
      <c r="AB584" s="45"/>
      <c r="AC584" s="45"/>
      <c r="AD584" s="45"/>
      <c r="AE584" s="45"/>
      <c r="AF584" s="45"/>
      <c r="AG584" s="45"/>
      <c r="AH584" s="45"/>
      <c r="AI584" s="45"/>
      <c r="AJ584" s="45"/>
      <c r="AK584" s="45"/>
      <c r="AL584" s="45"/>
      <c r="AM584" s="45"/>
      <c r="AN584" s="45"/>
      <c r="AO584" s="45"/>
      <c r="AP584" s="45"/>
      <c r="AQ584" s="45"/>
      <c r="AR584" s="45"/>
      <c r="AS584" s="45"/>
      <c r="AT584" s="45"/>
      <c r="AU584" s="45"/>
      <c r="AV584" s="45"/>
      <c r="AW584" s="45"/>
      <c r="AX584" s="45"/>
      <c r="AY584" s="45"/>
      <c r="AZ584" s="45"/>
      <c r="BA584" s="45"/>
      <c r="BB584" s="45"/>
    </row>
    <row r="585" spans="1:54" x14ac:dyDescent="0.6">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c r="AA585" s="45"/>
      <c r="AB585" s="45"/>
      <c r="AC585" s="45"/>
      <c r="AD585" s="45"/>
      <c r="AE585" s="45"/>
      <c r="AF585" s="45"/>
      <c r="AG585" s="45"/>
      <c r="AH585" s="45"/>
      <c r="AI585" s="45"/>
      <c r="AJ585" s="45"/>
      <c r="AK585" s="45"/>
      <c r="AL585" s="45"/>
      <c r="AM585" s="45"/>
      <c r="AN585" s="45"/>
      <c r="AO585" s="45"/>
      <c r="AP585" s="45"/>
      <c r="AQ585" s="45"/>
      <c r="AR585" s="45"/>
      <c r="AS585" s="45"/>
      <c r="AT585" s="45"/>
      <c r="AU585" s="45"/>
      <c r="AV585" s="45"/>
      <c r="AW585" s="45"/>
      <c r="AX585" s="45"/>
      <c r="AY585" s="45"/>
      <c r="AZ585" s="45"/>
      <c r="BA585" s="45"/>
      <c r="BB585" s="45"/>
    </row>
    <row r="586" spans="1:54" x14ac:dyDescent="0.6">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c r="AA586" s="45"/>
      <c r="AB586" s="45"/>
      <c r="AC586" s="45"/>
      <c r="AD586" s="45"/>
      <c r="AE586" s="45"/>
      <c r="AF586" s="45"/>
      <c r="AG586" s="45"/>
      <c r="AH586" s="45"/>
      <c r="AI586" s="45"/>
      <c r="AJ586" s="45"/>
      <c r="AK586" s="45"/>
      <c r="AL586" s="45"/>
      <c r="AM586" s="45"/>
      <c r="AN586" s="45"/>
      <c r="AO586" s="45"/>
      <c r="AP586" s="45"/>
      <c r="AQ586" s="45"/>
      <c r="AR586" s="45"/>
      <c r="AS586" s="45"/>
      <c r="AT586" s="45"/>
      <c r="AU586" s="45"/>
      <c r="AV586" s="45"/>
      <c r="AW586" s="45"/>
      <c r="AX586" s="45"/>
      <c r="AY586" s="45"/>
      <c r="AZ586" s="45"/>
      <c r="BA586" s="45"/>
      <c r="BB586" s="45"/>
    </row>
    <row r="587" spans="1:54" x14ac:dyDescent="0.6">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c r="AA587" s="45"/>
      <c r="AB587" s="45"/>
      <c r="AC587" s="45"/>
      <c r="AD587" s="45"/>
      <c r="AE587" s="45"/>
      <c r="AF587" s="45"/>
      <c r="AG587" s="45"/>
      <c r="AH587" s="45"/>
      <c r="AI587" s="45"/>
      <c r="AJ587" s="45"/>
      <c r="AK587" s="45"/>
      <c r="AL587" s="45"/>
      <c r="AM587" s="45"/>
      <c r="AN587" s="45"/>
      <c r="AO587" s="45"/>
      <c r="AP587" s="45"/>
      <c r="AQ587" s="45"/>
      <c r="AR587" s="45"/>
      <c r="AS587" s="45"/>
      <c r="AT587" s="45"/>
      <c r="AU587" s="45"/>
      <c r="AV587" s="45"/>
      <c r="AW587" s="45"/>
      <c r="AX587" s="45"/>
      <c r="AY587" s="45"/>
      <c r="AZ587" s="45"/>
      <c r="BA587" s="45"/>
      <c r="BB587" s="45"/>
    </row>
    <row r="588" spans="1:54" x14ac:dyDescent="0.6">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c r="AA588" s="45"/>
      <c r="AB588" s="45"/>
      <c r="AC588" s="45"/>
      <c r="AD588" s="45"/>
      <c r="AE588" s="45"/>
      <c r="AF588" s="45"/>
      <c r="AG588" s="45"/>
      <c r="AH588" s="45"/>
      <c r="AI588" s="45"/>
      <c r="AJ588" s="45"/>
      <c r="AK588" s="45"/>
      <c r="AL588" s="45"/>
      <c r="AM588" s="45"/>
      <c r="AN588" s="45"/>
      <c r="AO588" s="45"/>
      <c r="AP588" s="45"/>
      <c r="AQ588" s="45"/>
      <c r="AR588" s="45"/>
      <c r="AS588" s="45"/>
      <c r="AT588" s="45"/>
      <c r="AU588" s="45"/>
      <c r="AV588" s="45"/>
      <c r="AW588" s="45"/>
      <c r="AX588" s="45"/>
      <c r="AY588" s="45"/>
      <c r="AZ588" s="45"/>
      <c r="BA588" s="45"/>
      <c r="BB588" s="45"/>
    </row>
    <row r="589" spans="1:54" x14ac:dyDescent="0.6">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c r="AA589" s="45"/>
      <c r="AB589" s="45"/>
      <c r="AC589" s="45"/>
      <c r="AD589" s="45"/>
      <c r="AE589" s="45"/>
      <c r="AF589" s="45"/>
      <c r="AG589" s="45"/>
      <c r="AH589" s="45"/>
      <c r="AI589" s="45"/>
      <c r="AJ589" s="45"/>
      <c r="AK589" s="45"/>
      <c r="AL589" s="45"/>
      <c r="AM589" s="45"/>
      <c r="AN589" s="45"/>
      <c r="AO589" s="45"/>
      <c r="AP589" s="45"/>
      <c r="AQ589" s="45"/>
      <c r="AR589" s="45"/>
      <c r="AS589" s="45"/>
      <c r="AT589" s="45"/>
      <c r="AU589" s="45"/>
      <c r="AV589" s="45"/>
      <c r="AW589" s="45"/>
      <c r="AX589" s="45"/>
      <c r="AY589" s="45"/>
      <c r="AZ589" s="45"/>
      <c r="BA589" s="45"/>
      <c r="BB589" s="45"/>
    </row>
    <row r="590" spans="1:54" x14ac:dyDescent="0.6">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c r="AA590" s="45"/>
      <c r="AB590" s="45"/>
      <c r="AC590" s="45"/>
      <c r="AD590" s="45"/>
      <c r="AE590" s="45"/>
      <c r="AF590" s="45"/>
      <c r="AG590" s="45"/>
      <c r="AH590" s="45"/>
      <c r="AI590" s="45"/>
      <c r="AJ590" s="45"/>
      <c r="AK590" s="45"/>
      <c r="AL590" s="45"/>
      <c r="AM590" s="45"/>
      <c r="AN590" s="45"/>
      <c r="AO590" s="45"/>
      <c r="AP590" s="45"/>
      <c r="AQ590" s="45"/>
      <c r="AR590" s="45"/>
      <c r="AS590" s="45"/>
      <c r="AT590" s="45"/>
      <c r="AU590" s="45"/>
      <c r="AV590" s="45"/>
      <c r="AW590" s="45"/>
      <c r="AX590" s="45"/>
      <c r="AY590" s="45"/>
      <c r="AZ590" s="45"/>
      <c r="BA590" s="45"/>
      <c r="BB590" s="45"/>
    </row>
    <row r="591" spans="1:54" x14ac:dyDescent="0.6">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c r="AA591" s="45"/>
      <c r="AB591" s="45"/>
      <c r="AC591" s="45"/>
      <c r="AD591" s="45"/>
      <c r="AE591" s="45"/>
      <c r="AF591" s="45"/>
      <c r="AG591" s="45"/>
      <c r="AH591" s="45"/>
      <c r="AI591" s="45"/>
      <c r="AJ591" s="45"/>
      <c r="AK591" s="45"/>
      <c r="AL591" s="45"/>
      <c r="AM591" s="45"/>
      <c r="AN591" s="45"/>
      <c r="AO591" s="45"/>
      <c r="AP591" s="45"/>
      <c r="AQ591" s="45"/>
      <c r="AR591" s="45"/>
      <c r="AS591" s="45"/>
      <c r="AT591" s="45"/>
      <c r="AU591" s="45"/>
      <c r="AV591" s="45"/>
      <c r="AW591" s="45"/>
      <c r="AX591" s="45"/>
      <c r="AY591" s="45"/>
      <c r="AZ591" s="45"/>
      <c r="BA591" s="45"/>
      <c r="BB591" s="45"/>
    </row>
    <row r="592" spans="1:54" x14ac:dyDescent="0.6">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c r="AA592" s="45"/>
      <c r="AB592" s="45"/>
      <c r="AC592" s="45"/>
      <c r="AD592" s="45"/>
      <c r="AE592" s="45"/>
      <c r="AF592" s="45"/>
      <c r="AG592" s="45"/>
      <c r="AH592" s="45"/>
      <c r="AI592" s="45"/>
      <c r="AJ592" s="45"/>
      <c r="AK592" s="45"/>
      <c r="AL592" s="45"/>
      <c r="AM592" s="45"/>
      <c r="AN592" s="45"/>
      <c r="AO592" s="45"/>
      <c r="AP592" s="45"/>
      <c r="AQ592" s="45"/>
      <c r="AR592" s="45"/>
      <c r="AS592" s="45"/>
      <c r="AT592" s="45"/>
      <c r="AU592" s="45"/>
      <c r="AV592" s="45"/>
      <c r="AW592" s="45"/>
      <c r="AX592" s="45"/>
      <c r="AY592" s="45"/>
      <c r="AZ592" s="45"/>
      <c r="BA592" s="45"/>
      <c r="BB592" s="45"/>
    </row>
    <row r="593" spans="1:54" x14ac:dyDescent="0.6">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c r="AA593" s="45"/>
      <c r="AB593" s="45"/>
      <c r="AC593" s="45"/>
      <c r="AD593" s="45"/>
      <c r="AE593" s="45"/>
      <c r="AF593" s="45"/>
      <c r="AG593" s="45"/>
      <c r="AH593" s="45"/>
      <c r="AI593" s="45"/>
      <c r="AJ593" s="45"/>
      <c r="AK593" s="45"/>
      <c r="AL593" s="45"/>
      <c r="AM593" s="45"/>
      <c r="AN593" s="45"/>
      <c r="AO593" s="45"/>
      <c r="AP593" s="45"/>
      <c r="AQ593" s="45"/>
      <c r="AR593" s="45"/>
      <c r="AS593" s="45"/>
      <c r="AT593" s="45"/>
      <c r="AU593" s="45"/>
      <c r="AV593" s="45"/>
      <c r="AW593" s="45"/>
      <c r="AX593" s="45"/>
      <c r="AY593" s="45"/>
      <c r="AZ593" s="45"/>
      <c r="BA593" s="45"/>
      <c r="BB593" s="45"/>
    </row>
    <row r="594" spans="1:54" x14ac:dyDescent="0.6">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c r="AA594" s="45"/>
      <c r="AB594" s="45"/>
      <c r="AC594" s="45"/>
      <c r="AD594" s="45"/>
      <c r="AE594" s="45"/>
      <c r="AF594" s="45"/>
      <c r="AG594" s="45"/>
      <c r="AH594" s="45"/>
      <c r="AI594" s="45"/>
      <c r="AJ594" s="45"/>
      <c r="AK594" s="45"/>
      <c r="AL594" s="45"/>
      <c r="AM594" s="45"/>
      <c r="AN594" s="45"/>
      <c r="AO594" s="45"/>
      <c r="AP594" s="45"/>
      <c r="AQ594" s="45"/>
      <c r="AR594" s="45"/>
      <c r="AS594" s="45"/>
      <c r="AT594" s="45"/>
      <c r="AU594" s="45"/>
      <c r="AV594" s="45"/>
      <c r="AW594" s="45"/>
      <c r="AX594" s="45"/>
      <c r="AY594" s="45"/>
      <c r="AZ594" s="45"/>
      <c r="BA594" s="45"/>
      <c r="BB594" s="45"/>
    </row>
    <row r="595" spans="1:54" x14ac:dyDescent="0.6">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c r="AA595" s="45"/>
      <c r="AB595" s="45"/>
      <c r="AC595" s="45"/>
      <c r="AD595" s="45"/>
      <c r="AE595" s="45"/>
      <c r="AF595" s="45"/>
      <c r="AG595" s="45"/>
      <c r="AH595" s="45"/>
      <c r="AI595" s="45"/>
      <c r="AJ595" s="45"/>
      <c r="AK595" s="45"/>
      <c r="AL595" s="45"/>
      <c r="AM595" s="45"/>
      <c r="AN595" s="45"/>
      <c r="AO595" s="45"/>
      <c r="AP595" s="45"/>
      <c r="AQ595" s="45"/>
      <c r="AR595" s="45"/>
      <c r="AS595" s="45"/>
      <c r="AT595" s="45"/>
      <c r="AU595" s="45"/>
      <c r="AV595" s="45"/>
      <c r="AW595" s="45"/>
      <c r="AX595" s="45"/>
      <c r="AY595" s="45"/>
      <c r="AZ595" s="45"/>
      <c r="BA595" s="45"/>
      <c r="BB595" s="45"/>
    </row>
    <row r="596" spans="1:54" x14ac:dyDescent="0.6">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c r="AA596" s="45"/>
      <c r="AB596" s="45"/>
      <c r="AC596" s="45"/>
      <c r="AD596" s="45"/>
      <c r="AE596" s="45"/>
      <c r="AF596" s="45"/>
      <c r="AG596" s="45"/>
      <c r="AH596" s="45"/>
      <c r="AI596" s="45"/>
      <c r="AJ596" s="45"/>
      <c r="AK596" s="45"/>
      <c r="AL596" s="45"/>
      <c r="AM596" s="45"/>
      <c r="AN596" s="45"/>
      <c r="AO596" s="45"/>
      <c r="AP596" s="45"/>
      <c r="AQ596" s="45"/>
      <c r="AR596" s="45"/>
      <c r="AS596" s="45"/>
      <c r="AT596" s="45"/>
      <c r="AU596" s="45"/>
      <c r="AV596" s="45"/>
      <c r="AW596" s="45"/>
      <c r="AX596" s="45"/>
      <c r="AY596" s="45"/>
      <c r="AZ596" s="45"/>
      <c r="BA596" s="45"/>
      <c r="BB596" s="45"/>
    </row>
    <row r="597" spans="1:54" x14ac:dyDescent="0.6">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c r="AA597" s="45"/>
      <c r="AB597" s="45"/>
      <c r="AC597" s="45"/>
      <c r="AD597" s="45"/>
      <c r="AE597" s="45"/>
      <c r="AF597" s="45"/>
      <c r="AG597" s="45"/>
      <c r="AH597" s="45"/>
      <c r="AI597" s="45"/>
      <c r="AJ597" s="45"/>
      <c r="AK597" s="45"/>
      <c r="AL597" s="45"/>
      <c r="AM597" s="45"/>
      <c r="AN597" s="45"/>
      <c r="AO597" s="45"/>
      <c r="AP597" s="45"/>
      <c r="AQ597" s="45"/>
      <c r="AR597" s="45"/>
      <c r="AS597" s="45"/>
      <c r="AT597" s="45"/>
      <c r="AU597" s="45"/>
      <c r="AV597" s="45"/>
      <c r="AW597" s="45"/>
      <c r="AX597" s="45"/>
      <c r="AY597" s="45"/>
      <c r="AZ597" s="45"/>
      <c r="BA597" s="45"/>
      <c r="BB597" s="45"/>
    </row>
    <row r="598" spans="1:54" x14ac:dyDescent="0.6">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c r="AA598" s="45"/>
      <c r="AB598" s="45"/>
      <c r="AC598" s="45"/>
      <c r="AD598" s="45"/>
      <c r="AE598" s="45"/>
      <c r="AF598" s="45"/>
      <c r="AG598" s="45"/>
      <c r="AH598" s="45"/>
      <c r="AI598" s="45"/>
      <c r="AJ598" s="45"/>
      <c r="AK598" s="45"/>
      <c r="AL598" s="45"/>
      <c r="AM598" s="45"/>
      <c r="AN598" s="45"/>
      <c r="AO598" s="45"/>
      <c r="AP598" s="45"/>
      <c r="AQ598" s="45"/>
      <c r="AR598" s="45"/>
      <c r="AS598" s="45"/>
      <c r="AT598" s="45"/>
      <c r="AU598" s="45"/>
      <c r="AV598" s="45"/>
      <c r="AW598" s="45"/>
      <c r="AX598" s="45"/>
      <c r="AY598" s="45"/>
      <c r="AZ598" s="45"/>
      <c r="BA598" s="45"/>
      <c r="BB598" s="45"/>
    </row>
    <row r="599" spans="1:54" x14ac:dyDescent="0.6">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c r="AA599" s="45"/>
      <c r="AB599" s="45"/>
      <c r="AC599" s="45"/>
      <c r="AD599" s="45"/>
      <c r="AE599" s="45"/>
      <c r="AF599" s="45"/>
      <c r="AG599" s="45"/>
      <c r="AH599" s="45"/>
      <c r="AI599" s="45"/>
      <c r="AJ599" s="45"/>
      <c r="AK599" s="45"/>
      <c r="AL599" s="45"/>
      <c r="AM599" s="45"/>
      <c r="AN599" s="45"/>
      <c r="AO599" s="45"/>
      <c r="AP599" s="45"/>
      <c r="AQ599" s="45"/>
      <c r="AR599" s="45"/>
      <c r="AS599" s="45"/>
      <c r="AT599" s="45"/>
      <c r="AU599" s="45"/>
      <c r="AV599" s="45"/>
      <c r="AW599" s="45"/>
      <c r="AX599" s="45"/>
      <c r="AY599" s="45"/>
      <c r="AZ599" s="45"/>
      <c r="BA599" s="45"/>
      <c r="BB599" s="45"/>
    </row>
    <row r="600" spans="1:54" x14ac:dyDescent="0.6">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c r="AA600" s="45"/>
      <c r="AB600" s="45"/>
      <c r="AC600" s="45"/>
      <c r="AD600" s="45"/>
      <c r="AE600" s="45"/>
      <c r="AF600" s="45"/>
      <c r="AG600" s="45"/>
      <c r="AH600" s="45"/>
      <c r="AI600" s="45"/>
      <c r="AJ600" s="45"/>
      <c r="AK600" s="45"/>
      <c r="AL600" s="45"/>
      <c r="AM600" s="45"/>
      <c r="AN600" s="45"/>
      <c r="AO600" s="45"/>
      <c r="AP600" s="45"/>
      <c r="AQ600" s="45"/>
      <c r="AR600" s="45"/>
      <c r="AS600" s="45"/>
      <c r="AT600" s="45"/>
      <c r="AU600" s="45"/>
      <c r="AV600" s="45"/>
      <c r="AW600" s="45"/>
      <c r="AX600" s="45"/>
      <c r="AY600" s="45"/>
      <c r="AZ600" s="45"/>
      <c r="BA600" s="45"/>
      <c r="BB600" s="45"/>
    </row>
    <row r="601" spans="1:54" x14ac:dyDescent="0.6">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c r="AA601" s="45"/>
      <c r="AB601" s="45"/>
      <c r="AC601" s="45"/>
      <c r="AD601" s="45"/>
      <c r="AE601" s="45"/>
      <c r="AF601" s="45"/>
      <c r="AG601" s="45"/>
      <c r="AH601" s="45"/>
      <c r="AI601" s="45"/>
      <c r="AJ601" s="45"/>
      <c r="AK601" s="45"/>
      <c r="AL601" s="45"/>
      <c r="AM601" s="45"/>
      <c r="AN601" s="45"/>
      <c r="AO601" s="45"/>
      <c r="AP601" s="45"/>
      <c r="AQ601" s="45"/>
      <c r="AR601" s="45"/>
      <c r="AS601" s="45"/>
      <c r="AT601" s="45"/>
      <c r="AU601" s="45"/>
      <c r="AV601" s="45"/>
      <c r="AW601" s="45"/>
      <c r="AX601" s="45"/>
      <c r="AY601" s="45"/>
      <c r="AZ601" s="45"/>
      <c r="BA601" s="45"/>
      <c r="BB601" s="45"/>
    </row>
    <row r="602" spans="1:54" x14ac:dyDescent="0.6">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c r="AA602" s="45"/>
      <c r="AB602" s="45"/>
      <c r="AC602" s="45"/>
      <c r="AD602" s="45"/>
      <c r="AE602" s="45"/>
      <c r="AF602" s="45"/>
      <c r="AG602" s="45"/>
      <c r="AH602" s="45"/>
      <c r="AI602" s="45"/>
      <c r="AJ602" s="45"/>
      <c r="AK602" s="45"/>
      <c r="AL602" s="45"/>
      <c r="AM602" s="45"/>
      <c r="AN602" s="45"/>
      <c r="AO602" s="45"/>
      <c r="AP602" s="45"/>
      <c r="AQ602" s="45"/>
      <c r="AR602" s="45"/>
      <c r="AS602" s="45"/>
      <c r="AT602" s="45"/>
      <c r="AU602" s="45"/>
      <c r="AV602" s="45"/>
      <c r="AW602" s="45"/>
      <c r="AX602" s="45"/>
      <c r="AY602" s="45"/>
      <c r="AZ602" s="45"/>
      <c r="BA602" s="45"/>
      <c r="BB602" s="45"/>
    </row>
    <row r="603" spans="1:54" x14ac:dyDescent="0.6">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c r="AA603" s="45"/>
      <c r="AB603" s="45"/>
      <c r="AC603" s="45"/>
      <c r="AD603" s="45"/>
      <c r="AE603" s="45"/>
      <c r="AF603" s="45"/>
      <c r="AG603" s="45"/>
      <c r="AH603" s="45"/>
      <c r="AI603" s="45"/>
      <c r="AJ603" s="45"/>
      <c r="AK603" s="45"/>
      <c r="AL603" s="45"/>
      <c r="AM603" s="45"/>
      <c r="AN603" s="45"/>
      <c r="AO603" s="45"/>
      <c r="AP603" s="45"/>
      <c r="AQ603" s="45"/>
      <c r="AR603" s="45"/>
      <c r="AS603" s="45"/>
      <c r="AT603" s="45"/>
      <c r="AU603" s="45"/>
      <c r="AV603" s="45"/>
      <c r="AW603" s="45"/>
      <c r="AX603" s="45"/>
      <c r="AY603" s="45"/>
      <c r="AZ603" s="45"/>
      <c r="BA603" s="45"/>
      <c r="BB603" s="45"/>
    </row>
    <row r="604" spans="1:54" x14ac:dyDescent="0.6">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c r="AA604" s="45"/>
      <c r="AB604" s="45"/>
      <c r="AC604" s="45"/>
      <c r="AD604" s="45"/>
      <c r="AE604" s="45"/>
      <c r="AF604" s="45"/>
      <c r="AG604" s="45"/>
      <c r="AH604" s="45"/>
      <c r="AI604" s="45"/>
      <c r="AJ604" s="45"/>
      <c r="AK604" s="45"/>
      <c r="AL604" s="45"/>
      <c r="AM604" s="45"/>
      <c r="AN604" s="45"/>
      <c r="AO604" s="45"/>
      <c r="AP604" s="45"/>
      <c r="AQ604" s="45"/>
      <c r="AR604" s="45"/>
      <c r="AS604" s="45"/>
      <c r="AT604" s="45"/>
      <c r="AU604" s="45"/>
      <c r="AV604" s="45"/>
      <c r="AW604" s="45"/>
      <c r="AX604" s="45"/>
      <c r="AY604" s="45"/>
      <c r="AZ604" s="45"/>
      <c r="BA604" s="45"/>
      <c r="BB604" s="45"/>
    </row>
    <row r="605" spans="1:54" x14ac:dyDescent="0.6">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c r="AA605" s="45"/>
      <c r="AB605" s="45"/>
      <c r="AC605" s="45"/>
      <c r="AD605" s="45"/>
      <c r="AE605" s="45"/>
      <c r="AF605" s="45"/>
      <c r="AG605" s="45"/>
      <c r="AH605" s="45"/>
      <c r="AI605" s="45"/>
      <c r="AJ605" s="45"/>
      <c r="AK605" s="45"/>
      <c r="AL605" s="45"/>
      <c r="AM605" s="45"/>
      <c r="AN605" s="45"/>
      <c r="AO605" s="45"/>
      <c r="AP605" s="45"/>
      <c r="AQ605" s="45"/>
      <c r="AR605" s="45"/>
      <c r="AS605" s="45"/>
      <c r="AT605" s="45"/>
      <c r="AU605" s="45"/>
      <c r="AV605" s="45"/>
      <c r="AW605" s="45"/>
      <c r="AX605" s="45"/>
      <c r="AY605" s="45"/>
      <c r="AZ605" s="45"/>
      <c r="BA605" s="45"/>
      <c r="BB605" s="45"/>
    </row>
    <row r="606" spans="1:54" x14ac:dyDescent="0.6">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c r="AA606" s="45"/>
      <c r="AB606" s="45"/>
      <c r="AC606" s="45"/>
      <c r="AD606" s="45"/>
      <c r="AE606" s="45"/>
      <c r="AF606" s="45"/>
      <c r="AG606" s="45"/>
      <c r="AH606" s="45"/>
      <c r="AI606" s="45"/>
      <c r="AJ606" s="45"/>
      <c r="AK606" s="45"/>
      <c r="AL606" s="45"/>
      <c r="AM606" s="45"/>
      <c r="AN606" s="45"/>
      <c r="AO606" s="45"/>
      <c r="AP606" s="45"/>
      <c r="AQ606" s="45"/>
      <c r="AR606" s="45"/>
      <c r="AS606" s="45"/>
      <c r="AT606" s="45"/>
      <c r="AU606" s="45"/>
      <c r="AV606" s="45"/>
      <c r="AW606" s="45"/>
      <c r="AX606" s="45"/>
      <c r="AY606" s="45"/>
      <c r="AZ606" s="45"/>
      <c r="BA606" s="45"/>
      <c r="BB606" s="45"/>
    </row>
    <row r="607" spans="1:54" x14ac:dyDescent="0.6">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c r="AA607" s="45"/>
      <c r="AB607" s="45"/>
      <c r="AC607" s="45"/>
      <c r="AD607" s="45"/>
      <c r="AE607" s="45"/>
      <c r="AF607" s="45"/>
      <c r="AG607" s="45"/>
      <c r="AH607" s="45"/>
      <c r="AI607" s="45"/>
      <c r="AJ607" s="45"/>
      <c r="AK607" s="45"/>
      <c r="AL607" s="45"/>
      <c r="AM607" s="45"/>
      <c r="AN607" s="45"/>
      <c r="AO607" s="45"/>
      <c r="AP607" s="45"/>
      <c r="AQ607" s="45"/>
      <c r="AR607" s="45"/>
      <c r="AS607" s="45"/>
      <c r="AT607" s="45"/>
      <c r="AU607" s="45"/>
      <c r="AV607" s="45"/>
      <c r="AW607" s="45"/>
      <c r="AX607" s="45"/>
      <c r="AY607" s="45"/>
      <c r="AZ607" s="45"/>
      <c r="BA607" s="45"/>
      <c r="BB607" s="45"/>
    </row>
    <row r="608" spans="1:54" x14ac:dyDescent="0.6">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c r="AA608" s="45"/>
      <c r="AB608" s="45"/>
      <c r="AC608" s="45"/>
      <c r="AD608" s="45"/>
      <c r="AE608" s="45"/>
      <c r="AF608" s="45"/>
      <c r="AG608" s="45"/>
      <c r="AH608" s="45"/>
      <c r="AI608" s="45"/>
      <c r="AJ608" s="45"/>
      <c r="AK608" s="45"/>
      <c r="AL608" s="45"/>
      <c r="AM608" s="45"/>
      <c r="AN608" s="45"/>
      <c r="AO608" s="45"/>
      <c r="AP608" s="45"/>
      <c r="AQ608" s="45"/>
      <c r="AR608" s="45"/>
      <c r="AS608" s="45"/>
      <c r="AT608" s="45"/>
      <c r="AU608" s="45"/>
      <c r="AV608" s="45"/>
      <c r="AW608" s="45"/>
      <c r="AX608" s="45"/>
      <c r="AY608" s="45"/>
      <c r="AZ608" s="45"/>
      <c r="BA608" s="45"/>
      <c r="BB608" s="45"/>
    </row>
    <row r="609" spans="1:54" x14ac:dyDescent="0.6">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c r="AA609" s="45"/>
      <c r="AB609" s="45"/>
      <c r="AC609" s="45"/>
      <c r="AD609" s="45"/>
      <c r="AE609" s="45"/>
      <c r="AF609" s="45"/>
      <c r="AG609" s="45"/>
      <c r="AH609" s="45"/>
      <c r="AI609" s="45"/>
      <c r="AJ609" s="45"/>
      <c r="AK609" s="45"/>
      <c r="AL609" s="45"/>
      <c r="AM609" s="45"/>
      <c r="AN609" s="45"/>
      <c r="AO609" s="45"/>
      <c r="AP609" s="45"/>
      <c r="AQ609" s="45"/>
      <c r="AR609" s="45"/>
      <c r="AS609" s="45"/>
      <c r="AT609" s="45"/>
      <c r="AU609" s="45"/>
      <c r="AV609" s="45"/>
      <c r="AW609" s="45"/>
      <c r="AX609" s="45"/>
      <c r="AY609" s="45"/>
      <c r="AZ609" s="45"/>
      <c r="BA609" s="45"/>
      <c r="BB609" s="45"/>
    </row>
    <row r="610" spans="1:54" x14ac:dyDescent="0.6">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c r="AA610" s="45"/>
      <c r="AB610" s="45"/>
      <c r="AC610" s="45"/>
      <c r="AD610" s="45"/>
      <c r="AE610" s="45"/>
      <c r="AF610" s="45"/>
      <c r="AG610" s="45"/>
      <c r="AH610" s="45"/>
      <c r="AI610" s="45"/>
      <c r="AJ610" s="45"/>
      <c r="AK610" s="45"/>
      <c r="AL610" s="45"/>
      <c r="AM610" s="45"/>
      <c r="AN610" s="45"/>
      <c r="AO610" s="45"/>
      <c r="AP610" s="45"/>
      <c r="AQ610" s="45"/>
      <c r="AR610" s="45"/>
      <c r="AS610" s="45"/>
      <c r="AT610" s="45"/>
      <c r="AU610" s="45"/>
      <c r="AV610" s="45"/>
      <c r="AW610" s="45"/>
      <c r="AX610" s="45"/>
      <c r="AY610" s="45"/>
      <c r="AZ610" s="45"/>
      <c r="BA610" s="45"/>
      <c r="BB610" s="45"/>
    </row>
    <row r="611" spans="1:54" x14ac:dyDescent="0.6">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c r="AA611" s="45"/>
      <c r="AB611" s="45"/>
      <c r="AC611" s="45"/>
      <c r="AD611" s="45"/>
      <c r="AE611" s="45"/>
      <c r="AF611" s="45"/>
      <c r="AG611" s="45"/>
      <c r="AH611" s="45"/>
      <c r="AI611" s="45"/>
      <c r="AJ611" s="45"/>
      <c r="AK611" s="45"/>
      <c r="AL611" s="45"/>
      <c r="AM611" s="45"/>
      <c r="AN611" s="45"/>
      <c r="AO611" s="45"/>
      <c r="AP611" s="45"/>
      <c r="AQ611" s="45"/>
      <c r="AR611" s="45"/>
      <c r="AS611" s="45"/>
      <c r="AT611" s="45"/>
      <c r="AU611" s="45"/>
      <c r="AV611" s="45"/>
      <c r="AW611" s="45"/>
      <c r="AX611" s="45"/>
      <c r="AY611" s="45"/>
      <c r="AZ611" s="45"/>
      <c r="BA611" s="45"/>
      <c r="BB611" s="45"/>
    </row>
    <row r="612" spans="1:54" x14ac:dyDescent="0.6">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c r="AA612" s="45"/>
      <c r="AB612" s="45"/>
      <c r="AC612" s="45"/>
      <c r="AD612" s="45"/>
      <c r="AE612" s="45"/>
      <c r="AF612" s="45"/>
      <c r="AG612" s="45"/>
      <c r="AH612" s="45"/>
      <c r="AI612" s="45"/>
      <c r="AJ612" s="45"/>
      <c r="AK612" s="45"/>
      <c r="AL612" s="45"/>
      <c r="AM612" s="45"/>
      <c r="AN612" s="45"/>
      <c r="AO612" s="45"/>
      <c r="AP612" s="45"/>
      <c r="AQ612" s="45"/>
      <c r="AR612" s="45"/>
      <c r="AS612" s="45"/>
      <c r="AT612" s="45"/>
      <c r="AU612" s="45"/>
      <c r="AV612" s="45"/>
      <c r="AW612" s="45"/>
      <c r="AX612" s="45"/>
      <c r="AY612" s="45"/>
      <c r="AZ612" s="45"/>
      <c r="BA612" s="45"/>
      <c r="BB612" s="45"/>
    </row>
    <row r="613" spans="1:54" x14ac:dyDescent="0.6">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c r="AA613" s="45"/>
      <c r="AB613" s="45"/>
      <c r="AC613" s="45"/>
      <c r="AD613" s="45"/>
      <c r="AE613" s="45"/>
      <c r="AF613" s="45"/>
      <c r="AG613" s="45"/>
      <c r="AH613" s="45"/>
      <c r="AI613" s="45"/>
      <c r="AJ613" s="45"/>
      <c r="AK613" s="45"/>
      <c r="AL613" s="45"/>
      <c r="AM613" s="45"/>
      <c r="AN613" s="45"/>
      <c r="AO613" s="45"/>
      <c r="AP613" s="45"/>
      <c r="AQ613" s="45"/>
      <c r="AR613" s="45"/>
      <c r="AS613" s="45"/>
      <c r="AT613" s="45"/>
      <c r="AU613" s="45"/>
      <c r="AV613" s="45"/>
      <c r="AW613" s="45"/>
      <c r="AX613" s="45"/>
      <c r="AY613" s="45"/>
      <c r="AZ613" s="45"/>
      <c r="BA613" s="45"/>
      <c r="BB613" s="45"/>
    </row>
    <row r="614" spans="1:54" x14ac:dyDescent="0.6">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c r="AA614" s="45"/>
      <c r="AB614" s="45"/>
      <c r="AC614" s="45"/>
      <c r="AD614" s="45"/>
      <c r="AE614" s="45"/>
      <c r="AF614" s="45"/>
      <c r="AG614" s="45"/>
      <c r="AH614" s="45"/>
      <c r="AI614" s="45"/>
      <c r="AJ614" s="45"/>
      <c r="AK614" s="45"/>
      <c r="AL614" s="45"/>
      <c r="AM614" s="45"/>
      <c r="AN614" s="45"/>
      <c r="AO614" s="45"/>
      <c r="AP614" s="45"/>
      <c r="AQ614" s="45"/>
      <c r="AR614" s="45"/>
      <c r="AS614" s="45"/>
      <c r="AT614" s="45"/>
      <c r="AU614" s="45"/>
      <c r="AV614" s="45"/>
      <c r="AW614" s="45"/>
      <c r="AX614" s="45"/>
      <c r="AY614" s="45"/>
      <c r="AZ614" s="45"/>
      <c r="BA614" s="45"/>
      <c r="BB614" s="45"/>
    </row>
    <row r="615" spans="1:54" x14ac:dyDescent="0.6">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c r="AA615" s="45"/>
      <c r="AB615" s="45"/>
      <c r="AC615" s="45"/>
      <c r="AD615" s="45"/>
      <c r="AE615" s="45"/>
      <c r="AF615" s="45"/>
      <c r="AG615" s="45"/>
      <c r="AH615" s="45"/>
      <c r="AI615" s="45"/>
      <c r="AJ615" s="45"/>
      <c r="AK615" s="45"/>
      <c r="AL615" s="45"/>
      <c r="AM615" s="45"/>
      <c r="AN615" s="45"/>
      <c r="AO615" s="45"/>
      <c r="AP615" s="45"/>
      <c r="AQ615" s="45"/>
      <c r="AR615" s="45"/>
      <c r="AS615" s="45"/>
      <c r="AT615" s="45"/>
      <c r="AU615" s="45"/>
      <c r="AV615" s="45"/>
      <c r="AW615" s="45"/>
      <c r="AX615" s="45"/>
      <c r="AY615" s="45"/>
      <c r="AZ615" s="45"/>
      <c r="BA615" s="45"/>
      <c r="BB615" s="45"/>
    </row>
    <row r="616" spans="1:54" x14ac:dyDescent="0.6">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c r="AA616" s="45"/>
      <c r="AB616" s="45"/>
      <c r="AC616" s="45"/>
      <c r="AD616" s="45"/>
      <c r="AE616" s="45"/>
      <c r="AF616" s="45"/>
      <c r="AG616" s="45"/>
      <c r="AH616" s="45"/>
      <c r="AI616" s="45"/>
      <c r="AJ616" s="45"/>
      <c r="AK616" s="45"/>
      <c r="AL616" s="45"/>
      <c r="AM616" s="45"/>
      <c r="AN616" s="45"/>
      <c r="AO616" s="45"/>
      <c r="AP616" s="45"/>
      <c r="AQ616" s="45"/>
      <c r="AR616" s="45"/>
      <c r="AS616" s="45"/>
      <c r="AT616" s="45"/>
      <c r="AU616" s="45"/>
      <c r="AV616" s="45"/>
      <c r="AW616" s="45"/>
      <c r="AX616" s="45"/>
      <c r="AY616" s="45"/>
      <c r="AZ616" s="45"/>
      <c r="BA616" s="45"/>
      <c r="BB616" s="45"/>
    </row>
    <row r="617" spans="1:54" x14ac:dyDescent="0.6">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c r="AA617" s="45"/>
      <c r="AB617" s="45"/>
      <c r="AC617" s="45"/>
      <c r="AD617" s="45"/>
      <c r="AE617" s="45"/>
      <c r="AF617" s="45"/>
      <c r="AG617" s="45"/>
      <c r="AH617" s="45"/>
      <c r="AI617" s="45"/>
      <c r="AJ617" s="45"/>
      <c r="AK617" s="45"/>
      <c r="AL617" s="45"/>
      <c r="AM617" s="45"/>
      <c r="AN617" s="45"/>
      <c r="AO617" s="45"/>
      <c r="AP617" s="45"/>
      <c r="AQ617" s="45"/>
      <c r="AR617" s="45"/>
      <c r="AS617" s="45"/>
      <c r="AT617" s="45"/>
      <c r="AU617" s="45"/>
      <c r="AV617" s="45"/>
      <c r="AW617" s="45"/>
      <c r="AX617" s="45"/>
      <c r="AY617" s="45"/>
      <c r="AZ617" s="45"/>
      <c r="BA617" s="45"/>
      <c r="BB617" s="45"/>
    </row>
    <row r="618" spans="1:54" x14ac:dyDescent="0.6">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c r="AA618" s="45"/>
      <c r="AB618" s="45"/>
      <c r="AC618" s="45"/>
      <c r="AD618" s="45"/>
      <c r="AE618" s="45"/>
      <c r="AF618" s="45"/>
      <c r="AG618" s="45"/>
      <c r="AH618" s="45"/>
      <c r="AI618" s="45"/>
      <c r="AJ618" s="45"/>
      <c r="AK618" s="45"/>
      <c r="AL618" s="45"/>
      <c r="AM618" s="45"/>
      <c r="AN618" s="45"/>
      <c r="AO618" s="45"/>
      <c r="AP618" s="45"/>
      <c r="AQ618" s="45"/>
      <c r="AR618" s="45"/>
      <c r="AS618" s="45"/>
      <c r="AT618" s="45"/>
      <c r="AU618" s="45"/>
      <c r="AV618" s="45"/>
      <c r="AW618" s="45"/>
      <c r="AX618" s="45"/>
      <c r="AY618" s="45"/>
      <c r="AZ618" s="45"/>
      <c r="BA618" s="45"/>
      <c r="BB618" s="45"/>
    </row>
    <row r="619" spans="1:54" x14ac:dyDescent="0.6">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c r="AA619" s="45"/>
      <c r="AB619" s="45"/>
      <c r="AC619" s="45"/>
      <c r="AD619" s="45"/>
      <c r="AE619" s="45"/>
      <c r="AF619" s="45"/>
      <c r="AG619" s="45"/>
      <c r="AH619" s="45"/>
      <c r="AI619" s="45"/>
      <c r="AJ619" s="45"/>
      <c r="AK619" s="45"/>
      <c r="AL619" s="45"/>
      <c r="AM619" s="45"/>
      <c r="AN619" s="45"/>
      <c r="AO619" s="45"/>
      <c r="AP619" s="45"/>
      <c r="AQ619" s="45"/>
      <c r="AR619" s="45"/>
      <c r="AS619" s="45"/>
      <c r="AT619" s="45"/>
      <c r="AU619" s="45"/>
      <c r="AV619" s="45"/>
      <c r="AW619" s="45"/>
      <c r="AX619" s="45"/>
      <c r="AY619" s="45"/>
      <c r="AZ619" s="45"/>
      <c r="BA619" s="45"/>
      <c r="BB619" s="45"/>
    </row>
    <row r="620" spans="1:54" x14ac:dyDescent="0.6">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c r="AA620" s="45"/>
      <c r="AB620" s="45"/>
      <c r="AC620" s="45"/>
      <c r="AD620" s="45"/>
      <c r="AE620" s="45"/>
      <c r="AF620" s="45"/>
      <c r="AG620" s="45"/>
      <c r="AH620" s="45"/>
      <c r="AI620" s="45"/>
      <c r="AJ620" s="45"/>
      <c r="AK620" s="45"/>
      <c r="AL620" s="45"/>
      <c r="AM620" s="45"/>
      <c r="AN620" s="45"/>
      <c r="AO620" s="45"/>
      <c r="AP620" s="45"/>
      <c r="AQ620" s="45"/>
      <c r="AR620" s="45"/>
      <c r="AS620" s="45"/>
      <c r="AT620" s="45"/>
      <c r="AU620" s="45"/>
      <c r="AV620" s="45"/>
      <c r="AW620" s="45"/>
      <c r="AX620" s="45"/>
      <c r="AY620" s="45"/>
      <c r="AZ620" s="45"/>
      <c r="BA620" s="45"/>
      <c r="BB620" s="45"/>
    </row>
    <row r="621" spans="1:54" x14ac:dyDescent="0.6">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c r="AA621" s="45"/>
      <c r="AB621" s="45"/>
      <c r="AC621" s="45"/>
      <c r="AD621" s="45"/>
      <c r="AE621" s="45"/>
      <c r="AF621" s="45"/>
      <c r="AG621" s="45"/>
      <c r="AH621" s="45"/>
      <c r="AI621" s="45"/>
      <c r="AJ621" s="45"/>
      <c r="AK621" s="45"/>
      <c r="AL621" s="45"/>
      <c r="AM621" s="45"/>
      <c r="AN621" s="45"/>
      <c r="AO621" s="45"/>
      <c r="AP621" s="45"/>
      <c r="AQ621" s="45"/>
      <c r="AR621" s="45"/>
      <c r="AS621" s="45"/>
      <c r="AT621" s="45"/>
      <c r="AU621" s="45"/>
      <c r="AV621" s="45"/>
      <c r="AW621" s="45"/>
      <c r="AX621" s="45"/>
      <c r="AY621" s="45"/>
      <c r="AZ621" s="45"/>
      <c r="BA621" s="45"/>
      <c r="BB621" s="45"/>
    </row>
    <row r="622" spans="1:54" x14ac:dyDescent="0.6">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c r="AA622" s="45"/>
      <c r="AB622" s="45"/>
      <c r="AC622" s="45"/>
      <c r="AD622" s="45"/>
      <c r="AE622" s="45"/>
      <c r="AF622" s="45"/>
      <c r="AG622" s="45"/>
      <c r="AH622" s="45"/>
      <c r="AI622" s="45"/>
      <c r="AJ622" s="45"/>
      <c r="AK622" s="45"/>
      <c r="AL622" s="45"/>
      <c r="AM622" s="45"/>
      <c r="AN622" s="45"/>
      <c r="AO622" s="45"/>
      <c r="AP622" s="45"/>
      <c r="AQ622" s="45"/>
      <c r="AR622" s="45"/>
      <c r="AS622" s="45"/>
      <c r="AT622" s="45"/>
      <c r="AU622" s="45"/>
      <c r="AV622" s="45"/>
      <c r="AW622" s="45"/>
      <c r="AX622" s="45"/>
      <c r="AY622" s="45"/>
      <c r="AZ622" s="45"/>
      <c r="BA622" s="45"/>
      <c r="BB622" s="45"/>
    </row>
    <row r="623" spans="1:54" x14ac:dyDescent="0.6">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c r="AA623" s="45"/>
      <c r="AB623" s="45"/>
      <c r="AC623" s="45"/>
      <c r="AD623" s="45"/>
      <c r="AE623" s="45"/>
      <c r="AF623" s="45"/>
      <c r="AG623" s="45"/>
      <c r="AH623" s="45"/>
      <c r="AI623" s="45"/>
      <c r="AJ623" s="45"/>
      <c r="AK623" s="45"/>
      <c r="AL623" s="45"/>
      <c r="AM623" s="45"/>
      <c r="AN623" s="45"/>
      <c r="AO623" s="45"/>
      <c r="AP623" s="45"/>
      <c r="AQ623" s="45"/>
      <c r="AR623" s="45"/>
      <c r="AS623" s="45"/>
      <c r="AT623" s="45"/>
      <c r="AU623" s="45"/>
      <c r="AV623" s="45"/>
      <c r="AW623" s="45"/>
      <c r="AX623" s="45"/>
      <c r="AY623" s="45"/>
      <c r="AZ623" s="45"/>
      <c r="BA623" s="45"/>
      <c r="BB623" s="45"/>
    </row>
  </sheetData>
  <mergeCells count="2">
    <mergeCell ref="B7:BI8"/>
    <mergeCell ref="A413:C4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15"/>
  <sheetViews>
    <sheetView topLeftCell="C1" zoomScale="69" workbookViewId="0">
      <selection activeCell="L19" sqref="L19"/>
    </sheetView>
  </sheetViews>
  <sheetFormatPr defaultRowHeight="13" x14ac:dyDescent="0.6"/>
  <cols>
    <col min="1" max="1" width="21.31640625" customWidth="1"/>
    <col min="2" max="2" width="16.453125" customWidth="1"/>
    <col min="3" max="3" width="8.6796875" customWidth="1"/>
  </cols>
  <sheetData>
    <row r="1" spans="1:4" ht="15.5" x14ac:dyDescent="0.7">
      <c r="A1" s="27" t="s">
        <v>3</v>
      </c>
      <c r="B1" s="14"/>
      <c r="C1" s="14"/>
    </row>
    <row r="2" spans="1:4" x14ac:dyDescent="0.6">
      <c r="A2" s="4" t="s">
        <v>4</v>
      </c>
      <c r="B2" s="5"/>
      <c r="C2" s="6"/>
      <c r="D2" s="7"/>
    </row>
    <row r="3" spans="1:4" ht="14.75" x14ac:dyDescent="0.75">
      <c r="A3" s="8" t="s">
        <v>0</v>
      </c>
      <c r="B3" s="9" t="s">
        <v>5</v>
      </c>
      <c r="C3" s="63">
        <v>137</v>
      </c>
    </row>
    <row r="4" spans="1:4" x14ac:dyDescent="0.6">
      <c r="A4" s="8" t="s">
        <v>6</v>
      </c>
      <c r="B4" s="9" t="s">
        <v>7</v>
      </c>
      <c r="C4" s="17">
        <v>0.7</v>
      </c>
    </row>
    <row r="5" spans="1:4" x14ac:dyDescent="0.6">
      <c r="A5" s="4" t="s">
        <v>8</v>
      </c>
      <c r="B5" s="5"/>
      <c r="C5" s="6"/>
    </row>
    <row r="6" spans="1:4" x14ac:dyDescent="0.6">
      <c r="A6" s="10" t="s">
        <v>9</v>
      </c>
      <c r="B6" s="9" t="s">
        <v>10</v>
      </c>
      <c r="C6" s="24">
        <f>130</f>
        <v>130</v>
      </c>
    </row>
    <row r="7" spans="1:4" x14ac:dyDescent="0.6">
      <c r="A7" s="10" t="s">
        <v>11</v>
      </c>
      <c r="B7" s="9" t="s">
        <v>12</v>
      </c>
      <c r="C7" s="24">
        <v>165</v>
      </c>
    </row>
    <row r="8" spans="1:4" x14ac:dyDescent="0.6">
      <c r="A8" s="11" t="s">
        <v>13</v>
      </c>
      <c r="B8" s="12"/>
      <c r="C8" s="13"/>
    </row>
    <row r="9" spans="1:4" x14ac:dyDescent="0.6">
      <c r="A9" s="20" t="s">
        <v>14</v>
      </c>
      <c r="B9" s="21" t="s">
        <v>21</v>
      </c>
      <c r="C9" s="25">
        <f>IF(C6="","",NORMDIST(a,m,s,TRUE))</f>
        <v>7.6198530241604755E-24</v>
      </c>
    </row>
    <row r="10" spans="1:4" x14ac:dyDescent="0.6">
      <c r="A10" s="20" t="s">
        <v>15</v>
      </c>
      <c r="B10" s="21" t="s">
        <v>16</v>
      </c>
      <c r="C10" s="25">
        <f>IF(C7="","",1-NORMDIST(b,m,s,TRUE))</f>
        <v>0</v>
      </c>
    </row>
    <row r="11" spans="1:4" x14ac:dyDescent="0.6">
      <c r="A11" s="20" t="s">
        <v>17</v>
      </c>
      <c r="B11" s="21" t="s">
        <v>22</v>
      </c>
      <c r="C11" s="25">
        <f>IF(C6&gt;C7, "a&gt;b?", 1-(C9+C10))</f>
        <v>1</v>
      </c>
    </row>
    <row r="12" spans="1:4" x14ac:dyDescent="0.6">
      <c r="A12" s="11" t="s">
        <v>18</v>
      </c>
      <c r="B12" s="22"/>
      <c r="C12" s="23"/>
    </row>
    <row r="13" spans="1:4" x14ac:dyDescent="0.6">
      <c r="A13" s="8" t="s">
        <v>14</v>
      </c>
      <c r="B13" s="9" t="s">
        <v>23</v>
      </c>
      <c r="C13" s="24">
        <v>0.05</v>
      </c>
    </row>
    <row r="14" spans="1:4" x14ac:dyDescent="0.6">
      <c r="A14" s="11" t="s">
        <v>19</v>
      </c>
      <c r="B14" s="12"/>
      <c r="C14" s="13"/>
    </row>
    <row r="15" spans="1:4" ht="15.25" x14ac:dyDescent="0.6">
      <c r="A15" s="21" t="s">
        <v>24</v>
      </c>
      <c r="B15" s="21" t="s">
        <v>20</v>
      </c>
      <c r="C15" s="25">
        <f>NORMINV(C13,C3,C4)</f>
        <v>135.84860246113396</v>
      </c>
    </row>
  </sheetData>
  <sheetProtection algorithmName="SHA-512" hashValue="729QzEbJt+7eHfz43fuATCBDnvsfOwijkR7U4D7Zshd2eM5ozh5VMuO2eKHcxEMFhoe6cOmu5tcRJHImX2MiLg==" saltValue="mfdxp24jIZMcvCmcJLRgbA==" spinCount="100000" sheet="1"/>
  <phoneticPr fontId="3" type="noConversion"/>
  <printOptions gridLines="1" gridLinesSet="0"/>
  <pageMargins left="0.75" right="0.75" top="1" bottom="1" header="0.5" footer="0.5"/>
  <pageSetup orientation="portrait" r:id="rId1"/>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92A72-75D1-4160-8F74-A78237EFFC92}">
  <dimension ref="A1:B21"/>
  <sheetViews>
    <sheetView workbookViewId="0">
      <selection sqref="A1:B21"/>
    </sheetView>
  </sheetViews>
  <sheetFormatPr defaultRowHeight="13" x14ac:dyDescent="0.6"/>
  <sheetData>
    <row r="1" spans="1:2" x14ac:dyDescent="0.6">
      <c r="A1" s="129" t="s">
        <v>528</v>
      </c>
      <c r="B1" s="129" t="s">
        <v>530</v>
      </c>
    </row>
    <row r="2" spans="1:2" x14ac:dyDescent="0.6">
      <c r="A2" s="126">
        <v>93.506362650543451</v>
      </c>
      <c r="B2" s="127">
        <v>400</v>
      </c>
    </row>
    <row r="3" spans="1:2" x14ac:dyDescent="0.6">
      <c r="A3" s="126">
        <v>98.178461824984922</v>
      </c>
      <c r="B3" s="127">
        <v>0</v>
      </c>
    </row>
    <row r="4" spans="1:2" x14ac:dyDescent="0.6">
      <c r="A4" s="126">
        <v>102.85056099942641</v>
      </c>
      <c r="B4" s="127">
        <v>0</v>
      </c>
    </row>
    <row r="5" spans="1:2" x14ac:dyDescent="0.6">
      <c r="A5" s="126">
        <v>107.52266017386788</v>
      </c>
      <c r="B5" s="127">
        <v>0</v>
      </c>
    </row>
    <row r="6" spans="1:2" x14ac:dyDescent="0.6">
      <c r="A6" s="126">
        <v>112.19475934830936</v>
      </c>
      <c r="B6" s="127">
        <v>0</v>
      </c>
    </row>
    <row r="7" spans="1:2" x14ac:dyDescent="0.6">
      <c r="A7" s="126">
        <v>116.86685852275083</v>
      </c>
      <c r="B7" s="127">
        <v>0</v>
      </c>
    </row>
    <row r="8" spans="1:2" x14ac:dyDescent="0.6">
      <c r="A8" s="126">
        <v>121.5389576971923</v>
      </c>
      <c r="B8" s="127">
        <v>0</v>
      </c>
    </row>
    <row r="9" spans="1:2" x14ac:dyDescent="0.6">
      <c r="A9" s="126">
        <v>126.21105687163379</v>
      </c>
      <c r="B9" s="127">
        <v>0</v>
      </c>
    </row>
    <row r="10" spans="1:2" x14ac:dyDescent="0.6">
      <c r="A10" s="126">
        <v>130.88315604607527</v>
      </c>
      <c r="B10" s="127">
        <v>0</v>
      </c>
    </row>
    <row r="11" spans="1:2" x14ac:dyDescent="0.6">
      <c r="A11" s="126">
        <v>135.55525522051673</v>
      </c>
      <c r="B11" s="127">
        <v>0</v>
      </c>
    </row>
    <row r="12" spans="1:2" x14ac:dyDescent="0.6">
      <c r="A12" s="126">
        <v>140.22735439495821</v>
      </c>
      <c r="B12" s="127">
        <v>0</v>
      </c>
    </row>
    <row r="13" spans="1:2" x14ac:dyDescent="0.6">
      <c r="A13" s="126">
        <v>144.89945356939967</v>
      </c>
      <c r="B13" s="127">
        <v>0</v>
      </c>
    </row>
    <row r="14" spans="1:2" x14ac:dyDescent="0.6">
      <c r="A14" s="126">
        <v>149.57155274384115</v>
      </c>
      <c r="B14" s="127">
        <v>0</v>
      </c>
    </row>
    <row r="15" spans="1:2" x14ac:dyDescent="0.6">
      <c r="A15" s="126">
        <v>154.24365191828264</v>
      </c>
      <c r="B15" s="127">
        <v>0</v>
      </c>
    </row>
    <row r="16" spans="1:2" x14ac:dyDescent="0.6">
      <c r="A16" s="126">
        <v>158.91575109272412</v>
      </c>
      <c r="B16" s="127">
        <v>0</v>
      </c>
    </row>
    <row r="17" spans="1:2" x14ac:dyDescent="0.6">
      <c r="A17" s="126">
        <v>163.58785026716561</v>
      </c>
      <c r="B17" s="127">
        <v>0</v>
      </c>
    </row>
    <row r="18" spans="1:2" x14ac:dyDescent="0.6">
      <c r="A18" s="126">
        <v>168.25994944160706</v>
      </c>
      <c r="B18" s="127">
        <v>0</v>
      </c>
    </row>
    <row r="19" spans="1:2" x14ac:dyDescent="0.6">
      <c r="A19" s="126">
        <v>172.93204861604852</v>
      </c>
      <c r="B19" s="127">
        <v>0</v>
      </c>
    </row>
    <row r="20" spans="1:2" x14ac:dyDescent="0.6">
      <c r="A20" s="126">
        <v>177.60414779049</v>
      </c>
      <c r="B20" s="127">
        <v>0</v>
      </c>
    </row>
    <row r="21" spans="1:2" ht="13.75" thickBot="1" x14ac:dyDescent="0.75">
      <c r="A21" s="128" t="s">
        <v>529</v>
      </c>
      <c r="B21" s="128">
        <v>0</v>
      </c>
    </row>
  </sheetData>
  <sortState xmlns:xlrd2="http://schemas.microsoft.com/office/spreadsheetml/2017/richdata2" ref="A2:A20">
    <sortCondition ref="A2"/>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8A833-0A5D-4535-8DD3-5785A998B4A8}">
  <dimension ref="A1:B21"/>
  <sheetViews>
    <sheetView workbookViewId="0">
      <selection sqref="A1:B21"/>
    </sheetView>
  </sheetViews>
  <sheetFormatPr defaultRowHeight="13" x14ac:dyDescent="0.6"/>
  <sheetData>
    <row r="1" spans="1:2" x14ac:dyDescent="0.6">
      <c r="A1" s="129" t="s">
        <v>528</v>
      </c>
      <c r="B1" s="129" t="s">
        <v>530</v>
      </c>
    </row>
    <row r="2" spans="1:2" x14ac:dyDescent="0.6">
      <c r="A2" s="126">
        <v>93.506362650543451</v>
      </c>
      <c r="B2" s="127">
        <v>1</v>
      </c>
    </row>
    <row r="3" spans="1:2" x14ac:dyDescent="0.6">
      <c r="A3" s="126">
        <v>98.178461824984922</v>
      </c>
      <c r="B3" s="127">
        <v>2</v>
      </c>
    </row>
    <row r="4" spans="1:2" x14ac:dyDescent="0.6">
      <c r="A4" s="126">
        <v>102.85056099942641</v>
      </c>
      <c r="B4" s="127">
        <v>1</v>
      </c>
    </row>
    <row r="5" spans="1:2" x14ac:dyDescent="0.6">
      <c r="A5" s="126">
        <v>107.52266017386788</v>
      </c>
      <c r="B5" s="127">
        <v>6</v>
      </c>
    </row>
    <row r="6" spans="1:2" x14ac:dyDescent="0.6">
      <c r="A6" s="126">
        <v>112.19475934830936</v>
      </c>
      <c r="B6" s="127">
        <v>10</v>
      </c>
    </row>
    <row r="7" spans="1:2" x14ac:dyDescent="0.6">
      <c r="A7" s="126">
        <v>116.86685852275083</v>
      </c>
      <c r="B7" s="127">
        <v>15</v>
      </c>
    </row>
    <row r="8" spans="1:2" x14ac:dyDescent="0.6">
      <c r="A8" s="126">
        <v>121.5389576971923</v>
      </c>
      <c r="B8" s="127">
        <v>13</v>
      </c>
    </row>
    <row r="9" spans="1:2" x14ac:dyDescent="0.6">
      <c r="A9" s="126">
        <v>126.21105687163379</v>
      </c>
      <c r="B9" s="127">
        <v>29</v>
      </c>
    </row>
    <row r="10" spans="1:2" x14ac:dyDescent="0.6">
      <c r="A10" s="126">
        <v>130.88315604607527</v>
      </c>
      <c r="B10" s="127">
        <v>51</v>
      </c>
    </row>
    <row r="11" spans="1:2" x14ac:dyDescent="0.6">
      <c r="A11" s="126">
        <v>135.55525522051673</v>
      </c>
      <c r="B11" s="127">
        <v>55</v>
      </c>
    </row>
    <row r="12" spans="1:2" x14ac:dyDescent="0.6">
      <c r="A12" s="126">
        <v>140.22735439495821</v>
      </c>
      <c r="B12" s="127">
        <v>40</v>
      </c>
    </row>
    <row r="13" spans="1:2" x14ac:dyDescent="0.6">
      <c r="A13" s="126">
        <v>144.89945356939967</v>
      </c>
      <c r="B13" s="127">
        <v>54</v>
      </c>
    </row>
    <row r="14" spans="1:2" x14ac:dyDescent="0.6">
      <c r="A14" s="126">
        <v>149.57155274384115</v>
      </c>
      <c r="B14" s="127">
        <v>45</v>
      </c>
    </row>
    <row r="15" spans="1:2" x14ac:dyDescent="0.6">
      <c r="A15" s="126">
        <v>154.24365191828264</v>
      </c>
      <c r="B15" s="127">
        <v>34</v>
      </c>
    </row>
    <row r="16" spans="1:2" x14ac:dyDescent="0.6">
      <c r="A16" s="126">
        <v>158.91575109272412</v>
      </c>
      <c r="B16" s="127">
        <v>18</v>
      </c>
    </row>
    <row r="17" spans="1:2" x14ac:dyDescent="0.6">
      <c r="A17" s="126">
        <v>163.58785026716561</v>
      </c>
      <c r="B17" s="127">
        <v>8</v>
      </c>
    </row>
    <row r="18" spans="1:2" x14ac:dyDescent="0.6">
      <c r="A18" s="126">
        <v>168.25994944160706</v>
      </c>
      <c r="B18" s="127">
        <v>9</v>
      </c>
    </row>
    <row r="19" spans="1:2" x14ac:dyDescent="0.6">
      <c r="A19" s="126">
        <v>172.93204861604852</v>
      </c>
      <c r="B19" s="127">
        <v>4</v>
      </c>
    </row>
    <row r="20" spans="1:2" x14ac:dyDescent="0.6">
      <c r="A20" s="126">
        <v>177.60414779049</v>
      </c>
      <c r="B20" s="127">
        <v>3</v>
      </c>
    </row>
    <row r="21" spans="1:2" ht="13.75" thickBot="1" x14ac:dyDescent="0.75">
      <c r="A21" s="128" t="s">
        <v>529</v>
      </c>
      <c r="B21" s="128">
        <v>1</v>
      </c>
    </row>
  </sheetData>
  <sortState xmlns:xlrd2="http://schemas.microsoft.com/office/spreadsheetml/2017/richdata2" ref="A2:A20">
    <sortCondition ref="A2"/>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04"/>
  <sheetViews>
    <sheetView zoomScale="62" zoomScaleNormal="62" workbookViewId="0">
      <selection activeCell="C404" sqref="C4:C404"/>
    </sheetView>
  </sheetViews>
  <sheetFormatPr defaultRowHeight="13" x14ac:dyDescent="0.6"/>
  <cols>
    <col min="1" max="1" width="14" customWidth="1"/>
    <col min="2" max="2" width="12.08984375" customWidth="1"/>
    <col min="3" max="3" width="12.54296875" customWidth="1"/>
    <col min="4" max="4" width="12.08984375" customWidth="1"/>
  </cols>
  <sheetData>
    <row r="1" spans="1:4" x14ac:dyDescent="0.6">
      <c r="A1" s="1"/>
      <c r="B1" s="1"/>
      <c r="C1" s="1"/>
      <c r="D1" s="1"/>
    </row>
    <row r="2" spans="1:4" x14ac:dyDescent="0.6">
      <c r="D2" s="26">
        <v>400</v>
      </c>
    </row>
    <row r="4" spans="1:4" x14ac:dyDescent="0.6">
      <c r="A4" s="16" t="s">
        <v>1</v>
      </c>
      <c r="B4" s="16" t="s">
        <v>26</v>
      </c>
      <c r="C4" s="16" t="s">
        <v>2</v>
      </c>
    </row>
    <row r="5" spans="1:4" x14ac:dyDescent="0.6">
      <c r="A5" s="2">
        <v>1</v>
      </c>
      <c r="B5" s="45">
        <v>91.520026221871376</v>
      </c>
      <c r="C5" s="2">
        <f>IF(A5&lt;=$D$2,NORMSINV((A5-0.5)/$D$2)," ")</f>
        <v>-3.0233414397391472</v>
      </c>
    </row>
    <row r="6" spans="1:4" x14ac:dyDescent="0.6">
      <c r="A6" s="2">
        <f>IF(A5&lt;$D$2,A5+1," ")</f>
        <v>2</v>
      </c>
      <c r="B6" s="60">
        <v>93.506362650543451</v>
      </c>
      <c r="C6" s="2">
        <f t="shared" ref="C6:C69" si="0">IF(A6&lt;=$D$2,NORMSINV((A6-0.5)/$D$2)," ")</f>
        <v>-2.6737873154729139</v>
      </c>
    </row>
    <row r="7" spans="1:4" x14ac:dyDescent="0.6">
      <c r="A7" s="2">
        <f t="shared" ref="A7:A70" si="1">IF(A6&lt;$D$2,A6+1," ")</f>
        <v>3</v>
      </c>
      <c r="B7" s="60">
        <v>95.350090309977531</v>
      </c>
      <c r="C7" s="2">
        <f t="shared" si="0"/>
        <v>-2.4977054744123723</v>
      </c>
    </row>
    <row r="8" spans="1:4" x14ac:dyDescent="0.6">
      <c r="A8" s="2">
        <f t="shared" si="1"/>
        <v>4</v>
      </c>
      <c r="B8" s="60">
        <v>97.538116283714771</v>
      </c>
      <c r="C8" s="2">
        <f t="shared" si="0"/>
        <v>-2.3760308419612111</v>
      </c>
      <c r="D8" s="3"/>
    </row>
    <row r="9" spans="1:4" x14ac:dyDescent="0.6">
      <c r="A9" s="2">
        <f t="shared" si="1"/>
        <v>5</v>
      </c>
      <c r="B9" s="60">
        <v>102.72041709441692</v>
      </c>
      <c r="C9" s="2">
        <f t="shared" si="0"/>
        <v>-2.2818194835677286</v>
      </c>
    </row>
    <row r="10" spans="1:4" x14ac:dyDescent="0.6">
      <c r="A10" s="2">
        <f t="shared" si="1"/>
        <v>6</v>
      </c>
      <c r="B10" s="60">
        <v>104.57891494780779</v>
      </c>
      <c r="C10" s="2">
        <f t="shared" si="0"/>
        <v>-2.2043462877022431</v>
      </c>
    </row>
    <row r="11" spans="1:4" x14ac:dyDescent="0.6">
      <c r="A11" s="2">
        <f t="shared" si="1"/>
        <v>7</v>
      </c>
      <c r="B11" s="60">
        <v>104.86897099809721</v>
      </c>
      <c r="C11" s="2">
        <f t="shared" si="0"/>
        <v>-2.138206340599865</v>
      </c>
    </row>
    <row r="12" spans="1:4" x14ac:dyDescent="0.6">
      <c r="A12" s="2">
        <f t="shared" si="1"/>
        <v>8</v>
      </c>
      <c r="B12" s="60">
        <v>105.53286575060338</v>
      </c>
      <c r="C12" s="2">
        <f t="shared" si="0"/>
        <v>-2.0802784525252749</v>
      </c>
    </row>
    <row r="13" spans="1:4" x14ac:dyDescent="0.6">
      <c r="A13" s="2">
        <f t="shared" si="1"/>
        <v>9</v>
      </c>
      <c r="B13" s="60">
        <v>105.82062987424433</v>
      </c>
      <c r="C13" s="2">
        <f t="shared" si="0"/>
        <v>-2.0285906666054867</v>
      </c>
    </row>
    <row r="14" spans="1:4" x14ac:dyDescent="0.6">
      <c r="A14" s="2">
        <f t="shared" si="1"/>
        <v>10</v>
      </c>
      <c r="B14" s="60">
        <v>106.68035702593625</v>
      </c>
      <c r="C14" s="2">
        <f t="shared" si="0"/>
        <v>-1.9818145535064517</v>
      </c>
    </row>
    <row r="15" spans="1:4" x14ac:dyDescent="0.6">
      <c r="A15" s="2">
        <f t="shared" si="1"/>
        <v>11</v>
      </c>
      <c r="B15" s="60">
        <v>107.02847521798685</v>
      </c>
      <c r="C15" s="2">
        <f t="shared" si="0"/>
        <v>-1.9390109896889525</v>
      </c>
    </row>
    <row r="16" spans="1:4" x14ac:dyDescent="0.6">
      <c r="A16" s="2">
        <f t="shared" si="1"/>
        <v>12</v>
      </c>
      <c r="B16" s="60">
        <v>107.74075508862734</v>
      </c>
      <c r="C16" s="2">
        <f t="shared" si="0"/>
        <v>-1.8994906105213334</v>
      </c>
    </row>
    <row r="17" spans="1:3" x14ac:dyDescent="0.6">
      <c r="A17" s="2">
        <f t="shared" si="1"/>
        <v>13</v>
      </c>
      <c r="B17" s="60">
        <v>109.37413481343538</v>
      </c>
      <c r="C17" s="2">
        <f t="shared" si="0"/>
        <v>-1.8627318674216511</v>
      </c>
    </row>
    <row r="18" spans="1:3" x14ac:dyDescent="0.6">
      <c r="A18" s="2">
        <f t="shared" si="1"/>
        <v>14</v>
      </c>
      <c r="B18" s="60">
        <v>109.63923432910815</v>
      </c>
      <c r="C18" s="2">
        <f t="shared" si="0"/>
        <v>-1.828330266764147</v>
      </c>
    </row>
    <row r="19" spans="1:3" x14ac:dyDescent="0.6">
      <c r="A19" s="2">
        <f t="shared" si="1"/>
        <v>15</v>
      </c>
      <c r="B19" s="60">
        <v>110.0194394942373</v>
      </c>
      <c r="C19" s="2">
        <f t="shared" si="0"/>
        <v>-1.7959655256605047</v>
      </c>
    </row>
    <row r="20" spans="1:3" x14ac:dyDescent="0.6">
      <c r="A20" s="2">
        <f t="shared" si="1"/>
        <v>16</v>
      </c>
      <c r="B20" s="60">
        <v>110.20903275976889</v>
      </c>
      <c r="C20" s="2">
        <f t="shared" si="0"/>
        <v>-1.7653795378901023</v>
      </c>
    </row>
    <row r="21" spans="1:3" x14ac:dyDescent="0.6">
      <c r="A21" s="2">
        <f t="shared" si="1"/>
        <v>17</v>
      </c>
      <c r="B21" s="60">
        <v>110.25563526828773</v>
      </c>
      <c r="C21" s="2">
        <f t="shared" si="0"/>
        <v>-1.7363611334663742</v>
      </c>
    </row>
    <row r="22" spans="1:3" x14ac:dyDescent="0.6">
      <c r="A22" s="2">
        <f t="shared" si="1"/>
        <v>18</v>
      </c>
      <c r="B22" s="60">
        <v>110.58681866899133</v>
      </c>
      <c r="C22" s="2">
        <f t="shared" si="0"/>
        <v>-1.7087352578229016</v>
      </c>
    </row>
    <row r="23" spans="1:3" x14ac:dyDescent="0.6">
      <c r="A23" s="2">
        <f t="shared" si="1"/>
        <v>19</v>
      </c>
      <c r="B23" s="60">
        <v>111.00649590417743</v>
      </c>
      <c r="C23" s="2">
        <f t="shared" si="0"/>
        <v>-1.6823551128879397</v>
      </c>
    </row>
    <row r="24" spans="1:3" x14ac:dyDescent="0.6">
      <c r="A24" s="2">
        <f t="shared" si="1"/>
        <v>20</v>
      </c>
      <c r="B24" s="60">
        <v>112.08522938005626</v>
      </c>
      <c r="C24" s="2">
        <f t="shared" si="0"/>
        <v>-1.6570963350340195</v>
      </c>
    </row>
    <row r="25" spans="1:3" x14ac:dyDescent="0.6">
      <c r="A25" s="2">
        <f t="shared" si="1"/>
        <v>21</v>
      </c>
      <c r="B25" s="60">
        <v>112.17340489139315</v>
      </c>
      <c r="C25" s="2">
        <f t="shared" si="0"/>
        <v>-1.6328526058679922</v>
      </c>
    </row>
    <row r="26" spans="1:3" x14ac:dyDescent="0.6">
      <c r="A26" s="2">
        <f t="shared" si="1"/>
        <v>22</v>
      </c>
      <c r="B26" s="60">
        <v>112.47218299587257</v>
      </c>
      <c r="C26" s="2">
        <f t="shared" si="0"/>
        <v>-1.6095322913580095</v>
      </c>
    </row>
    <row r="27" spans="1:3" x14ac:dyDescent="0.6">
      <c r="A27" s="2">
        <f t="shared" si="1"/>
        <v>23</v>
      </c>
      <c r="B27" s="60">
        <v>112.94495653174818</v>
      </c>
      <c r="C27" s="2">
        <f t="shared" si="0"/>
        <v>-1.5870558322903145</v>
      </c>
    </row>
    <row r="28" spans="1:3" x14ac:dyDescent="0.6">
      <c r="A28" s="2">
        <f t="shared" si="1"/>
        <v>24</v>
      </c>
      <c r="B28" s="60">
        <v>113.1349317850545</v>
      </c>
      <c r="C28" s="2">
        <f t="shared" si="0"/>
        <v>-1.5653536925337324</v>
      </c>
    </row>
    <row r="29" spans="1:3" x14ac:dyDescent="0.6">
      <c r="A29" s="2">
        <f t="shared" si="1"/>
        <v>25</v>
      </c>
      <c r="B29" s="60">
        <v>113.30708094220608</v>
      </c>
      <c r="C29" s="2">
        <f t="shared" si="0"/>
        <v>-1.5443647274658938</v>
      </c>
    </row>
    <row r="30" spans="1:3" x14ac:dyDescent="0.6">
      <c r="A30" s="2">
        <f t="shared" si="1"/>
        <v>26</v>
      </c>
      <c r="B30" s="60">
        <v>114.04896486538928</v>
      </c>
      <c r="C30" s="2">
        <f t="shared" si="0"/>
        <v>-1.5240348730572564</v>
      </c>
    </row>
    <row r="31" spans="1:3" x14ac:dyDescent="0.6">
      <c r="A31" s="2">
        <f t="shared" si="1"/>
        <v>27</v>
      </c>
      <c r="B31" s="60">
        <v>114.29579263250344</v>
      </c>
      <c r="C31" s="2">
        <f t="shared" si="0"/>
        <v>-1.5043160826142106</v>
      </c>
    </row>
    <row r="32" spans="1:3" x14ac:dyDescent="0.6">
      <c r="A32" s="2">
        <f t="shared" si="1"/>
        <v>28</v>
      </c>
      <c r="B32" s="60">
        <v>114.89691406069323</v>
      </c>
      <c r="C32" s="2">
        <f t="shared" si="0"/>
        <v>-1.4851654569026762</v>
      </c>
    </row>
    <row r="33" spans="1:3" x14ac:dyDescent="0.6">
      <c r="A33" s="2">
        <f t="shared" si="1"/>
        <v>29</v>
      </c>
      <c r="B33" s="60">
        <v>114.97477590211201</v>
      </c>
      <c r="C33" s="2">
        <f t="shared" si="0"/>
        <v>-1.4665445267928736</v>
      </c>
    </row>
    <row r="34" spans="1:3" x14ac:dyDescent="0.6">
      <c r="A34" s="2">
        <f t="shared" si="1"/>
        <v>30</v>
      </c>
      <c r="B34" s="60">
        <v>115.11757566523738</v>
      </c>
      <c r="C34" s="2">
        <f t="shared" si="0"/>
        <v>-1.4484186573171369</v>
      </c>
    </row>
    <row r="35" spans="1:3" x14ac:dyDescent="0.6">
      <c r="A35" s="2">
        <f t="shared" si="1"/>
        <v>31</v>
      </c>
      <c r="B35" s="60">
        <v>115.37191585858818</v>
      </c>
      <c r="C35" s="2">
        <f t="shared" si="0"/>
        <v>-1.4307565492078336</v>
      </c>
    </row>
    <row r="36" spans="1:3" x14ac:dyDescent="0.6">
      <c r="A36" s="2">
        <f t="shared" si="1"/>
        <v>32</v>
      </c>
      <c r="B36" s="60">
        <v>115.45977304677945</v>
      </c>
      <c r="C36" s="2">
        <f t="shared" si="0"/>
        <v>-1.4135298193235448</v>
      </c>
    </row>
    <row r="37" spans="1:3" x14ac:dyDescent="0.6">
      <c r="A37" s="2">
        <f t="shared" si="1"/>
        <v>33</v>
      </c>
      <c r="B37" s="60">
        <v>115.50166437274311</v>
      </c>
      <c r="C37" s="2">
        <f t="shared" si="0"/>
        <v>-1.3967126453904504</v>
      </c>
    </row>
    <row r="38" spans="1:3" x14ac:dyDescent="0.6">
      <c r="A38" s="2">
        <f t="shared" si="1"/>
        <v>34</v>
      </c>
      <c r="B38" s="60">
        <v>116.3589722685283</v>
      </c>
      <c r="C38" s="2">
        <f t="shared" si="0"/>
        <v>-1.3802814635400096</v>
      </c>
    </row>
    <row r="39" spans="1:3" x14ac:dyDescent="0.6">
      <c r="A39" s="2">
        <f t="shared" si="1"/>
        <v>35</v>
      </c>
      <c r="B39" s="60">
        <v>116.51641489635222</v>
      </c>
      <c r="C39" s="2">
        <f t="shared" si="0"/>
        <v>-1.3642147094666315</v>
      </c>
    </row>
    <row r="40" spans="1:3" x14ac:dyDescent="0.6">
      <c r="A40" s="2">
        <f t="shared" si="1"/>
        <v>36</v>
      </c>
      <c r="B40" s="60">
        <v>116.71734046586789</v>
      </c>
      <c r="C40" s="2">
        <f t="shared" si="0"/>
        <v>-1.3484925958418177</v>
      </c>
    </row>
    <row r="41" spans="1:3" x14ac:dyDescent="0.6">
      <c r="A41" s="2">
        <f t="shared" si="1"/>
        <v>37</v>
      </c>
      <c r="B41" s="60">
        <v>116.93812939967029</v>
      </c>
      <c r="C41" s="2">
        <f t="shared" si="0"/>
        <v>-1.3330969200350886</v>
      </c>
    </row>
    <row r="42" spans="1:3" x14ac:dyDescent="0.6">
      <c r="A42" s="2">
        <f t="shared" si="1"/>
        <v>38</v>
      </c>
      <c r="B42" s="60">
        <v>117.64480678294785</v>
      </c>
      <c r="C42" s="2">
        <f t="shared" si="0"/>
        <v>-1.3180108973035372</v>
      </c>
    </row>
    <row r="43" spans="1:3" x14ac:dyDescent="0.6">
      <c r="A43" s="2">
        <f t="shared" si="1"/>
        <v>39</v>
      </c>
      <c r="B43" s="60">
        <v>117.87336280150339</v>
      </c>
      <c r="C43" s="2">
        <f t="shared" si="0"/>
        <v>-1.3032190154917309</v>
      </c>
    </row>
    <row r="44" spans="1:3" x14ac:dyDescent="0.6">
      <c r="A44" s="2">
        <f t="shared" si="1"/>
        <v>40</v>
      </c>
      <c r="B44" s="60">
        <v>118.354858391569</v>
      </c>
      <c r="C44" s="2">
        <f t="shared" si="0"/>
        <v>-1.2887069079850249</v>
      </c>
    </row>
    <row r="45" spans="1:3" x14ac:dyDescent="0.6">
      <c r="A45" s="2">
        <f t="shared" si="1"/>
        <v>41</v>
      </c>
      <c r="B45" s="60">
        <v>118.398977979552</v>
      </c>
      <c r="C45" s="2">
        <f t="shared" si="0"/>
        <v>-1.2744612422219328</v>
      </c>
    </row>
    <row r="46" spans="1:3" x14ac:dyDescent="0.6">
      <c r="A46" s="2">
        <f t="shared" si="1"/>
        <v>42</v>
      </c>
      <c r="B46" s="60">
        <v>118.40416664682562</v>
      </c>
      <c r="C46" s="2">
        <f t="shared" si="0"/>
        <v>-1.2604696215251789</v>
      </c>
    </row>
    <row r="47" spans="1:3" x14ac:dyDescent="0.6">
      <c r="A47" s="2">
        <f t="shared" si="1"/>
        <v>43</v>
      </c>
      <c r="B47" s="60">
        <v>119.16078893165104</v>
      </c>
      <c r="C47" s="2">
        <f t="shared" si="0"/>
        <v>-1.2467204983795794</v>
      </c>
    </row>
    <row r="48" spans="1:3" x14ac:dyDescent="0.6">
      <c r="A48" s="2">
        <f t="shared" si="1"/>
        <v>44</v>
      </c>
      <c r="B48" s="60">
        <v>119.28786353138275</v>
      </c>
      <c r="C48" s="2">
        <f t="shared" si="0"/>
        <v>-1.2332030975855142</v>
      </c>
    </row>
    <row r="49" spans="1:3" x14ac:dyDescent="0.6">
      <c r="A49" s="2">
        <f t="shared" si="1"/>
        <v>45</v>
      </c>
      <c r="B49" s="60">
        <v>120.43204424600117</v>
      </c>
      <c r="C49" s="2">
        <f t="shared" si="0"/>
        <v>-1.2199073479634386</v>
      </c>
    </row>
    <row r="50" spans="1:3" x14ac:dyDescent="0.6">
      <c r="A50" s="2">
        <f t="shared" si="1"/>
        <v>46</v>
      </c>
      <c r="B50" s="60">
        <v>121.11748947546585</v>
      </c>
      <c r="C50" s="2">
        <f t="shared" si="0"/>
        <v>-1.2068238214880831</v>
      </c>
    </row>
    <row r="51" spans="1:3" x14ac:dyDescent="0.6">
      <c r="A51" s="2">
        <f t="shared" si="1"/>
        <v>47</v>
      </c>
      <c r="B51" s="60">
        <v>121.29355400730856</v>
      </c>
      <c r="C51" s="2">
        <f t="shared" si="0"/>
        <v>-1.1939436788993694</v>
      </c>
    </row>
    <row r="52" spans="1:3" x14ac:dyDescent="0.6">
      <c r="A52" s="2">
        <f t="shared" si="1"/>
        <v>48</v>
      </c>
      <c r="B52" s="60">
        <v>121.3316891201539</v>
      </c>
      <c r="C52" s="2">
        <f t="shared" si="0"/>
        <v>-1.1812586209770399</v>
      </c>
    </row>
    <row r="53" spans="1:3" x14ac:dyDescent="0.6">
      <c r="A53" s="2">
        <f t="shared" si="1"/>
        <v>49</v>
      </c>
      <c r="B53" s="60">
        <v>121.49489339691354</v>
      </c>
      <c r="C53" s="2">
        <f t="shared" si="0"/>
        <v>-1.1687608447829125</v>
      </c>
    </row>
    <row r="54" spans="1:3" x14ac:dyDescent="0.6">
      <c r="A54" s="2">
        <f t="shared" si="1"/>
        <v>50</v>
      </c>
      <c r="B54" s="60">
        <v>122.06727024505381</v>
      </c>
      <c r="C54" s="2">
        <f t="shared" si="0"/>
        <v>-1.1564430042727849</v>
      </c>
    </row>
    <row r="55" spans="1:3" x14ac:dyDescent="0.6">
      <c r="A55" s="2">
        <f t="shared" si="1"/>
        <v>51</v>
      </c>
      <c r="B55" s="60">
        <v>122.09747911157319</v>
      </c>
      <c r="C55" s="2">
        <f t="shared" si="0"/>
        <v>-1.1442981747625176</v>
      </c>
    </row>
    <row r="56" spans="1:3" x14ac:dyDescent="0.6">
      <c r="A56" s="2">
        <f t="shared" si="1"/>
        <v>52</v>
      </c>
      <c r="B56" s="60">
        <v>122.67367583746091</v>
      </c>
      <c r="C56" s="2">
        <f t="shared" si="0"/>
        <v>-1.1323198208026035</v>
      </c>
    </row>
    <row r="57" spans="1:3" x14ac:dyDescent="0.6">
      <c r="A57" s="2">
        <f t="shared" si="1"/>
        <v>53</v>
      </c>
      <c r="B57" s="60">
        <v>122.68994215020211</v>
      </c>
      <c r="C57" s="2">
        <f t="shared" si="0"/>
        <v>-1.1205017670747008</v>
      </c>
    </row>
    <row r="58" spans="1:3" x14ac:dyDescent="0.6">
      <c r="A58" s="2">
        <f t="shared" si="1"/>
        <v>54</v>
      </c>
      <c r="B58" s="60">
        <v>122.71878222719533</v>
      </c>
      <c r="C58" s="2">
        <f t="shared" si="0"/>
        <v>-1.1088381719738976</v>
      </c>
    </row>
    <row r="59" spans="1:3" x14ac:dyDescent="0.6">
      <c r="A59" s="2">
        <f t="shared" si="1"/>
        <v>55</v>
      </c>
      <c r="B59" s="60">
        <v>123.00059370801318</v>
      </c>
      <c r="C59" s="2">
        <f t="shared" si="0"/>
        <v>-1.0973235035834814</v>
      </c>
    </row>
    <row r="60" spans="1:3" x14ac:dyDescent="0.6">
      <c r="A60" s="2">
        <f t="shared" si="1"/>
        <v>56</v>
      </c>
      <c r="B60" s="60">
        <v>123.02707819372881</v>
      </c>
      <c r="C60" s="2">
        <f t="shared" si="0"/>
        <v>-1.0859525177857321</v>
      </c>
    </row>
    <row r="61" spans="1:3" x14ac:dyDescent="0.6">
      <c r="A61" s="2">
        <f t="shared" si="1"/>
        <v>57</v>
      </c>
      <c r="B61" s="60">
        <v>123.40957528550643</v>
      </c>
      <c r="C61" s="2">
        <f t="shared" si="0"/>
        <v>-1.0747202382839032</v>
      </c>
    </row>
    <row r="62" spans="1:3" x14ac:dyDescent="0.6">
      <c r="A62" s="2">
        <f t="shared" si="1"/>
        <v>58</v>
      </c>
      <c r="B62" s="60">
        <v>123.54957380495034</v>
      </c>
      <c r="C62" s="2">
        <f t="shared" si="0"/>
        <v>-1.0636219383377201</v>
      </c>
    </row>
    <row r="63" spans="1:3" x14ac:dyDescent="0.6">
      <c r="A63" s="2">
        <f t="shared" si="1"/>
        <v>59</v>
      </c>
      <c r="B63" s="60">
        <v>123.80725639133016</v>
      </c>
      <c r="C63" s="2">
        <f t="shared" si="0"/>
        <v>-1.0526531240382728</v>
      </c>
    </row>
    <row r="64" spans="1:3" x14ac:dyDescent="0.6">
      <c r="A64" s="2">
        <f t="shared" si="1"/>
        <v>60</v>
      </c>
      <c r="B64" s="60">
        <v>123.97491719212849</v>
      </c>
      <c r="C64" s="2">
        <f t="shared" si="0"/>
        <v>-1.0418095189685195</v>
      </c>
    </row>
    <row r="65" spans="1:3" x14ac:dyDescent="0.6">
      <c r="A65" s="2">
        <f t="shared" si="1"/>
        <v>61</v>
      </c>
      <c r="B65" s="60">
        <v>124.147289175482</v>
      </c>
      <c r="C65" s="2">
        <f t="shared" si="0"/>
        <v>-1.0310870501132954</v>
      </c>
    </row>
    <row r="66" spans="1:3" x14ac:dyDescent="0.6">
      <c r="A66" s="2">
        <f t="shared" si="1"/>
        <v>62</v>
      </c>
      <c r="B66" s="60">
        <v>124.55642991454806</v>
      </c>
      <c r="C66" s="2">
        <f t="shared" si="0"/>
        <v>-1.0204818348981379</v>
      </c>
    </row>
    <row r="67" spans="1:3" x14ac:dyDescent="0.6">
      <c r="A67" s="2">
        <f t="shared" si="1"/>
        <v>63</v>
      </c>
      <c r="B67" s="60">
        <v>124.75859694433166</v>
      </c>
      <c r="C67" s="2">
        <f t="shared" si="0"/>
        <v>-1.0099901692495805</v>
      </c>
    </row>
    <row r="68" spans="1:3" x14ac:dyDescent="0.6">
      <c r="A68" s="2">
        <f t="shared" si="1"/>
        <v>64</v>
      </c>
      <c r="B68" s="60">
        <v>124.78998360648984</v>
      </c>
      <c r="C68" s="2">
        <f t="shared" si="0"/>
        <v>-0.99960851658148409</v>
      </c>
    </row>
    <row r="69" spans="1:3" x14ac:dyDescent="0.6">
      <c r="A69" s="2">
        <f t="shared" si="1"/>
        <v>65</v>
      </c>
      <c r="B69" s="60">
        <v>124.8197149882908</v>
      </c>
      <c r="C69" s="2">
        <f t="shared" si="0"/>
        <v>-0.98933349762203071</v>
      </c>
    </row>
    <row r="70" spans="1:3" x14ac:dyDescent="0.6">
      <c r="A70" s="2">
        <f t="shared" si="1"/>
        <v>66</v>
      </c>
      <c r="B70" s="60">
        <v>124.88837729080115</v>
      </c>
      <c r="C70" s="2">
        <f t="shared" ref="C70:C133" si="2">IF(A70&lt;=$D$2,NORMSINV((A70-0.5)/$D$2)," ")</f>
        <v>-0.97916188100529056</v>
      </c>
    </row>
    <row r="71" spans="1:3" x14ac:dyDescent="0.6">
      <c r="A71" s="2">
        <f t="shared" ref="A71:A134" si="3">IF(A70&lt;$D$2,A70+1," ")</f>
        <v>67</v>
      </c>
      <c r="B71" s="60">
        <v>124.90238350920845</v>
      </c>
      <c r="C71" s="2">
        <f t="shared" si="2"/>
        <v>-0.96909057455902581</v>
      </c>
    </row>
    <row r="72" spans="1:3" x14ac:dyDescent="0.6">
      <c r="A72" s="2">
        <f t="shared" si="3"/>
        <v>68</v>
      </c>
      <c r="B72" s="60">
        <v>124.95828105357941</v>
      </c>
      <c r="C72" s="2">
        <f t="shared" si="2"/>
        <v>-0.95911661722760222</v>
      </c>
    </row>
    <row r="73" spans="1:3" x14ac:dyDescent="0.6">
      <c r="A73" s="2">
        <f t="shared" si="3"/>
        <v>69</v>
      </c>
      <c r="B73" s="60">
        <v>125.18155290791765</v>
      </c>
      <c r="C73" s="2">
        <f t="shared" si="2"/>
        <v>-0.94923717157489562</v>
      </c>
    </row>
    <row r="74" spans="1:3" x14ac:dyDescent="0.6">
      <c r="A74" s="2">
        <f t="shared" si="3"/>
        <v>70</v>
      </c>
      <c r="B74" s="60">
        <v>125.35650330875069</v>
      </c>
      <c r="C74" s="2">
        <f t="shared" si="2"/>
        <v>-0.93944951681777367</v>
      </c>
    </row>
    <row r="75" spans="1:3" x14ac:dyDescent="0.6">
      <c r="A75" s="2">
        <f t="shared" si="3"/>
        <v>71</v>
      </c>
      <c r="B75" s="60">
        <v>125.52518274361501</v>
      </c>
      <c r="C75" s="2">
        <f t="shared" si="2"/>
        <v>-0.92975104234544648</v>
      </c>
    </row>
    <row r="76" spans="1:3" x14ac:dyDescent="0.6">
      <c r="A76" s="2">
        <f t="shared" si="3"/>
        <v>72</v>
      </c>
      <c r="B76" s="60">
        <v>125.54765635769581</v>
      </c>
      <c r="C76" s="2">
        <f t="shared" si="2"/>
        <v>-0.92013924168439898</v>
      </c>
    </row>
    <row r="77" spans="1:3" x14ac:dyDescent="0.6">
      <c r="A77" s="2">
        <f t="shared" si="3"/>
        <v>73</v>
      </c>
      <c r="B77" s="60">
        <v>125.62827169432421</v>
      </c>
      <c r="C77" s="2">
        <f t="shared" si="2"/>
        <v>-0.91061170687246829</v>
      </c>
    </row>
    <row r="78" spans="1:3" x14ac:dyDescent="0.6">
      <c r="A78" s="2">
        <f t="shared" si="3"/>
        <v>74</v>
      </c>
      <c r="B78" s="60">
        <v>125.6401928961277</v>
      </c>
      <c r="C78" s="2">
        <f t="shared" si="2"/>
        <v>-0.90116612320905976</v>
      </c>
    </row>
    <row r="79" spans="1:3" x14ac:dyDescent="0.6">
      <c r="A79" s="2">
        <f t="shared" si="3"/>
        <v>75</v>
      </c>
      <c r="B79" s="60">
        <v>125.77216967230197</v>
      </c>
      <c r="C79" s="2">
        <f t="shared" si="2"/>
        <v>-0.89180026435151916</v>
      </c>
    </row>
    <row r="80" spans="1:3" x14ac:dyDescent="0.6">
      <c r="A80" s="2">
        <f t="shared" si="3"/>
        <v>76</v>
      </c>
      <c r="B80" s="60">
        <v>125.88259597151773</v>
      </c>
      <c r="C80" s="2">
        <f t="shared" si="2"/>
        <v>-0.88251198773057415</v>
      </c>
    </row>
    <row r="81" spans="1:3" x14ac:dyDescent="0.6">
      <c r="A81" s="2">
        <f t="shared" si="3"/>
        <v>77</v>
      </c>
      <c r="B81" s="60">
        <v>126.02587321936153</v>
      </c>
      <c r="C81" s="2">
        <f t="shared" si="2"/>
        <v>-0.87329923026003609</v>
      </c>
    </row>
    <row r="82" spans="1:3" x14ac:dyDescent="0.6">
      <c r="A82" s="2">
        <f t="shared" si="3"/>
        <v>78</v>
      </c>
      <c r="B82" s="60">
        <v>126.09418536641169</v>
      </c>
      <c r="C82" s="2">
        <f t="shared" si="2"/>
        <v>-0.86416000431830875</v>
      </c>
    </row>
    <row r="83" spans="1:3" x14ac:dyDescent="0.6">
      <c r="A83" s="2">
        <f t="shared" si="3"/>
        <v>79</v>
      </c>
      <c r="B83" s="60">
        <v>126.27747583365999</v>
      </c>
      <c r="C83" s="2">
        <f t="shared" si="2"/>
        <v>-0.85509239398116055</v>
      </c>
    </row>
    <row r="84" spans="1:3" x14ac:dyDescent="0.6">
      <c r="A84" s="2">
        <f t="shared" si="3"/>
        <v>80</v>
      </c>
      <c r="B84" s="60">
        <v>126.27890828781528</v>
      </c>
      <c r="C84" s="2">
        <f t="shared" si="2"/>
        <v>-0.84609455148706558</v>
      </c>
    </row>
    <row r="85" spans="1:3" x14ac:dyDescent="0.6">
      <c r="A85" s="2">
        <f t="shared" si="3"/>
        <v>81</v>
      </c>
      <c r="B85" s="60">
        <v>126.31621576048201</v>
      </c>
      <c r="C85" s="2">
        <f t="shared" si="2"/>
        <v>-0.83716469391794601</v>
      </c>
    </row>
    <row r="86" spans="1:3" x14ac:dyDescent="0.6">
      <c r="A86" s="2">
        <f t="shared" si="3"/>
        <v>82</v>
      </c>
      <c r="B86" s="60">
        <v>126.61613982828567</v>
      </c>
      <c r="C86" s="2">
        <f t="shared" si="2"/>
        <v>-0.82830110007971913</v>
      </c>
    </row>
    <row r="87" spans="1:3" x14ac:dyDescent="0.6">
      <c r="A87" s="2">
        <f t="shared" si="3"/>
        <v>83</v>
      </c>
      <c r="B87" s="60">
        <v>126.88356310292147</v>
      </c>
      <c r="C87" s="2">
        <f t="shared" si="2"/>
        <v>-0.81950210756825348</v>
      </c>
    </row>
    <row r="88" spans="1:3" x14ac:dyDescent="0.6">
      <c r="A88" s="2">
        <f t="shared" si="3"/>
        <v>84</v>
      </c>
      <c r="B88" s="60">
        <v>127.0248826634197</v>
      </c>
      <c r="C88" s="2">
        <f t="shared" si="2"/>
        <v>-0.81076611000760868</v>
      </c>
    </row>
    <row r="89" spans="1:3" x14ac:dyDescent="0.6">
      <c r="A89" s="2">
        <f t="shared" si="3"/>
        <v>85</v>
      </c>
      <c r="B89" s="60">
        <v>127.08413851697696</v>
      </c>
      <c r="C89" s="2">
        <f t="shared" si="2"/>
        <v>-0.80209155444847513</v>
      </c>
    </row>
    <row r="90" spans="1:3" x14ac:dyDescent="0.6">
      <c r="A90" s="2">
        <f t="shared" si="3"/>
        <v>86</v>
      </c>
      <c r="B90" s="60">
        <v>127.25135366537143</v>
      </c>
      <c r="C90" s="2">
        <f t="shared" si="2"/>
        <v>-0.79347693891572579</v>
      </c>
    </row>
    <row r="91" spans="1:3" x14ac:dyDescent="0.6">
      <c r="A91" s="2">
        <f t="shared" si="3"/>
        <v>87</v>
      </c>
      <c r="B91" s="60">
        <v>127.28270849521505</v>
      </c>
      <c r="C91" s="2">
        <f t="shared" si="2"/>
        <v>-0.78492081009485448</v>
      </c>
    </row>
    <row r="92" spans="1:3" x14ac:dyDescent="0.6">
      <c r="A92" s="2">
        <f t="shared" si="3"/>
        <v>88</v>
      </c>
      <c r="B92" s="60">
        <v>127.3262869338505</v>
      </c>
      <c r="C92" s="2">
        <f t="shared" si="2"/>
        <v>-0.77642176114792794</v>
      </c>
    </row>
    <row r="93" spans="1:3" x14ac:dyDescent="0.6">
      <c r="A93" s="2">
        <f t="shared" si="3"/>
        <v>89</v>
      </c>
      <c r="B93" s="60">
        <v>127.35073415143415</v>
      </c>
      <c r="C93" s="2">
        <f t="shared" si="2"/>
        <v>-0.76797842965036622</v>
      </c>
    </row>
    <row r="94" spans="1:3" x14ac:dyDescent="0.6">
      <c r="A94" s="2">
        <f t="shared" si="3"/>
        <v>90</v>
      </c>
      <c r="B94" s="60">
        <v>127.38602027212619</v>
      </c>
      <c r="C94" s="2">
        <f t="shared" si="2"/>
        <v>-0.75958949564056433</v>
      </c>
    </row>
    <row r="95" spans="1:3" x14ac:dyDescent="0.6">
      <c r="A95" s="2">
        <f t="shared" si="3"/>
        <v>91</v>
      </c>
      <c r="B95" s="60">
        <v>127.38874193502124</v>
      </c>
      <c r="C95" s="2">
        <f t="shared" si="2"/>
        <v>-0.75125367977498048</v>
      </c>
    </row>
    <row r="96" spans="1:3" x14ac:dyDescent="0.6">
      <c r="A96" s="2">
        <f t="shared" si="3"/>
        <v>92</v>
      </c>
      <c r="B96" s="60">
        <v>127.54672571219271</v>
      </c>
      <c r="C96" s="2">
        <f t="shared" si="2"/>
        <v>-0.74296974158185325</v>
      </c>
    </row>
    <row r="97" spans="1:3" x14ac:dyDescent="0.6">
      <c r="A97" s="2">
        <f t="shared" si="3"/>
        <v>93</v>
      </c>
      <c r="B97" s="60">
        <v>127.65005340526113</v>
      </c>
      <c r="C97" s="2">
        <f t="shared" si="2"/>
        <v>-0.7347364778072546</v>
      </c>
    </row>
    <row r="98" spans="1:3" x14ac:dyDescent="0.6">
      <c r="A98" s="2">
        <f t="shared" si="3"/>
        <v>94</v>
      </c>
      <c r="B98" s="60">
        <v>127.68214037833968</v>
      </c>
      <c r="C98" s="2">
        <f t="shared" si="2"/>
        <v>-0.7265527208476168</v>
      </c>
    </row>
    <row r="99" spans="1:3" x14ac:dyDescent="0.6">
      <c r="A99" s="2">
        <f t="shared" si="3"/>
        <v>95</v>
      </c>
      <c r="B99" s="60">
        <v>127.87109699758003</v>
      </c>
      <c r="C99" s="2">
        <f t="shared" si="2"/>
        <v>-0.71841733726332313</v>
      </c>
    </row>
    <row r="100" spans="1:3" x14ac:dyDescent="0.6">
      <c r="A100" s="2">
        <f t="shared" si="3"/>
        <v>96</v>
      </c>
      <c r="B100" s="60">
        <v>127.90152869030135</v>
      </c>
      <c r="C100" s="2">
        <f t="shared" si="2"/>
        <v>-0.71032922636833373</v>
      </c>
    </row>
    <row r="101" spans="1:3" x14ac:dyDescent="0.6">
      <c r="A101" s="2">
        <f t="shared" si="3"/>
        <v>97</v>
      </c>
      <c r="B101" s="60">
        <v>127.90681285451865</v>
      </c>
      <c r="C101" s="2">
        <f t="shared" si="2"/>
        <v>-0.70228731889119633</v>
      </c>
    </row>
    <row r="102" spans="1:3" x14ac:dyDescent="0.6">
      <c r="A102" s="2">
        <f t="shared" si="3"/>
        <v>98</v>
      </c>
      <c r="B102" s="60">
        <v>128.07281837495975</v>
      </c>
      <c r="C102" s="2">
        <f t="shared" si="2"/>
        <v>-0.69429057570308306</v>
      </c>
    </row>
    <row r="103" spans="1:3" x14ac:dyDescent="0.6">
      <c r="A103" s="2">
        <f t="shared" si="3"/>
        <v>99</v>
      </c>
      <c r="B103" s="60">
        <v>128.21931068657432</v>
      </c>
      <c r="C103" s="2">
        <f t="shared" si="2"/>
        <v>-0.68633798660885514</v>
      </c>
    </row>
    <row r="104" spans="1:3" x14ac:dyDescent="0.6">
      <c r="A104" s="2">
        <f t="shared" si="3"/>
        <v>100</v>
      </c>
      <c r="B104" s="60">
        <v>128.2792191025801</v>
      </c>
      <c r="C104" s="2">
        <f t="shared" si="2"/>
        <v>-0.67842856919737593</v>
      </c>
    </row>
    <row r="105" spans="1:3" x14ac:dyDescent="0.6">
      <c r="A105" s="2">
        <f t="shared" si="3"/>
        <v>101</v>
      </c>
      <c r="B105" s="60">
        <v>128.37134182092268</v>
      </c>
      <c r="C105" s="2">
        <f t="shared" si="2"/>
        <v>-0.67056136774760744</v>
      </c>
    </row>
    <row r="106" spans="1:3" x14ac:dyDescent="0.6">
      <c r="A106" s="2">
        <f t="shared" si="3"/>
        <v>102</v>
      </c>
      <c r="B106" s="60">
        <v>128.38299244805239</v>
      </c>
      <c r="C106" s="2">
        <f t="shared" si="2"/>
        <v>-0.66273545218721874</v>
      </c>
    </row>
    <row r="107" spans="1:3" x14ac:dyDescent="0.6">
      <c r="A107" s="2">
        <f t="shared" si="3"/>
        <v>103</v>
      </c>
      <c r="B107" s="60">
        <v>128.43471995921573</v>
      </c>
      <c r="C107" s="2">
        <f t="shared" si="2"/>
        <v>-0.65494991710068595</v>
      </c>
    </row>
    <row r="108" spans="1:3" x14ac:dyDescent="0.6">
      <c r="A108" s="2">
        <f t="shared" si="3"/>
        <v>104</v>
      </c>
      <c r="B108" s="60">
        <v>128.5942953521153</v>
      </c>
      <c r="C108" s="2">
        <f t="shared" si="2"/>
        <v>-0.64720388078404256</v>
      </c>
    </row>
    <row r="109" spans="1:3" x14ac:dyDescent="0.6">
      <c r="A109" s="2">
        <f t="shared" si="3"/>
        <v>105</v>
      </c>
      <c r="B109" s="60">
        <v>128.69921466091182</v>
      </c>
      <c r="C109" s="2">
        <f t="shared" si="2"/>
        <v>-0.63949648434364104</v>
      </c>
    </row>
    <row r="110" spans="1:3" x14ac:dyDescent="0.6">
      <c r="A110" s="2">
        <f t="shared" si="3"/>
        <v>106</v>
      </c>
      <c r="B110" s="60">
        <v>128.76552137214458</v>
      </c>
      <c r="C110" s="2">
        <f t="shared" si="2"/>
        <v>-0.63182689083645727</v>
      </c>
    </row>
    <row r="111" spans="1:3" x14ac:dyDescent="0.6">
      <c r="A111" s="2">
        <f t="shared" si="3"/>
        <v>107</v>
      </c>
      <c r="B111" s="60">
        <v>128.77698100538692</v>
      </c>
      <c r="C111" s="2">
        <f t="shared" si="2"/>
        <v>-0.62419428444962388</v>
      </c>
    </row>
    <row r="112" spans="1:3" x14ac:dyDescent="0.6">
      <c r="A112" s="2">
        <f t="shared" si="3"/>
        <v>108</v>
      </c>
      <c r="B112" s="60">
        <v>128.80750819505192</v>
      </c>
      <c r="C112" s="2">
        <f t="shared" si="2"/>
        <v>-0.61659786971703046</v>
      </c>
    </row>
    <row r="113" spans="1:3" x14ac:dyDescent="0.6">
      <c r="A113" s="2">
        <f t="shared" si="3"/>
        <v>109</v>
      </c>
      <c r="B113" s="60">
        <v>128.89504706009757</v>
      </c>
      <c r="C113" s="2">
        <f t="shared" si="2"/>
        <v>-0.60903687077096924</v>
      </c>
    </row>
    <row r="114" spans="1:3" x14ac:dyDescent="0.6">
      <c r="A114" s="2">
        <f t="shared" si="3"/>
        <v>110</v>
      </c>
      <c r="B114" s="60">
        <v>128.94184056250378</v>
      </c>
      <c r="C114" s="2">
        <f t="shared" si="2"/>
        <v>-0.60151053062692961</v>
      </c>
    </row>
    <row r="115" spans="1:3" x14ac:dyDescent="0.6">
      <c r="A115" s="2">
        <f t="shared" si="3"/>
        <v>111</v>
      </c>
      <c r="B115" s="60">
        <v>129.31940364552429</v>
      </c>
      <c r="C115" s="2">
        <f t="shared" si="2"/>
        <v>-0.59401811049976094</v>
      </c>
    </row>
    <row r="116" spans="1:3" x14ac:dyDescent="0.6">
      <c r="A116" s="2">
        <f t="shared" si="3"/>
        <v>112</v>
      </c>
      <c r="B116" s="60">
        <v>129.4237499726587</v>
      </c>
      <c r="C116" s="2">
        <f t="shared" si="2"/>
        <v>-0.58655888914953658</v>
      </c>
    </row>
    <row r="117" spans="1:3" x14ac:dyDescent="0.6">
      <c r="A117" s="2">
        <f t="shared" si="3"/>
        <v>113</v>
      </c>
      <c r="B117" s="60">
        <v>129.44109858409502</v>
      </c>
      <c r="C117" s="2">
        <f t="shared" si="2"/>
        <v>-0.57913216225555586</v>
      </c>
    </row>
    <row r="118" spans="1:3" x14ac:dyDescent="0.6">
      <c r="A118" s="2">
        <f t="shared" si="3"/>
        <v>114</v>
      </c>
      <c r="B118" s="60">
        <v>129.48814674501773</v>
      </c>
      <c r="C118" s="2">
        <f t="shared" si="2"/>
        <v>-0.57173724181701324</v>
      </c>
    </row>
    <row r="119" spans="1:3" x14ac:dyDescent="0.6">
      <c r="A119" s="2">
        <f t="shared" si="3"/>
        <v>115</v>
      </c>
      <c r="B119" s="60">
        <v>129.59182459354633</v>
      </c>
      <c r="C119" s="2">
        <f t="shared" si="2"/>
        <v>-0.56437345557894714</v>
      </c>
    </row>
    <row r="120" spans="1:3" x14ac:dyDescent="0.6">
      <c r="A120" s="2">
        <f t="shared" si="3"/>
        <v>116</v>
      </c>
      <c r="B120" s="60">
        <v>129.60538515954977</v>
      </c>
      <c r="C120" s="2">
        <f t="shared" si="2"/>
        <v>-0.55704014648217959</v>
      </c>
    </row>
    <row r="121" spans="1:3" x14ac:dyDescent="0.6">
      <c r="A121" s="2">
        <f t="shared" si="3"/>
        <v>117</v>
      </c>
      <c r="B121" s="60">
        <v>129.65704900608398</v>
      </c>
      <c r="C121" s="2">
        <f t="shared" si="2"/>
        <v>-0.54973667213601451</v>
      </c>
    </row>
    <row r="122" spans="1:3" x14ac:dyDescent="0.6">
      <c r="A122" s="2">
        <f t="shared" si="3"/>
        <v>118</v>
      </c>
      <c r="B122" s="60">
        <v>129.962543728936</v>
      </c>
      <c r="C122" s="2">
        <f t="shared" si="2"/>
        <v>-0.54246240431254955</v>
      </c>
    </row>
    <row r="123" spans="1:3" x14ac:dyDescent="0.6">
      <c r="A123" s="2">
        <f t="shared" si="3"/>
        <v>119</v>
      </c>
      <c r="B123" s="60">
        <v>130.00745912478305</v>
      </c>
      <c r="C123" s="2">
        <f t="shared" si="2"/>
        <v>-0.53521672846151769</v>
      </c>
    </row>
    <row r="124" spans="1:3" x14ac:dyDescent="0.6">
      <c r="A124" s="2">
        <f t="shared" si="3"/>
        <v>120</v>
      </c>
      <c r="B124" s="60">
        <v>130.03534423233941</v>
      </c>
      <c r="C124" s="2">
        <f t="shared" si="2"/>
        <v>-0.52799904324463476</v>
      </c>
    </row>
    <row r="125" spans="1:3" x14ac:dyDescent="0.6">
      <c r="A125" s="2">
        <f t="shared" si="3"/>
        <v>121</v>
      </c>
      <c r="B125" s="60">
        <v>130.0547301119077</v>
      </c>
      <c r="C125" s="2">
        <f t="shared" si="2"/>
        <v>-0.5208087600884912</v>
      </c>
    </row>
    <row r="126" spans="1:3" x14ac:dyDescent="0.6">
      <c r="A126" s="2">
        <f t="shared" si="3"/>
        <v>122</v>
      </c>
      <c r="B126" s="60">
        <v>130.10919520212337</v>
      </c>
      <c r="C126" s="2">
        <f t="shared" si="2"/>
        <v>-0.51364530275508125</v>
      </c>
    </row>
    <row r="127" spans="1:3" x14ac:dyDescent="0.6">
      <c r="A127" s="2">
        <f t="shared" si="3"/>
        <v>123</v>
      </c>
      <c r="B127" s="60">
        <v>130.33676441892749</v>
      </c>
      <c r="C127" s="2">
        <f t="shared" si="2"/>
        <v>-0.50650810692911141</v>
      </c>
    </row>
    <row r="128" spans="1:3" x14ac:dyDescent="0.6">
      <c r="A128" s="2">
        <f t="shared" si="3"/>
        <v>124</v>
      </c>
      <c r="B128" s="60">
        <v>130.46603544836398</v>
      </c>
      <c r="C128" s="2">
        <f t="shared" si="2"/>
        <v>-0.49939661982127787</v>
      </c>
    </row>
    <row r="129" spans="1:3" x14ac:dyDescent="0.6">
      <c r="A129" s="2">
        <f t="shared" si="3"/>
        <v>125</v>
      </c>
      <c r="B129" s="60">
        <v>130.49824975070078</v>
      </c>
      <c r="C129" s="2">
        <f t="shared" si="2"/>
        <v>-0.49231029978674884</v>
      </c>
    </row>
    <row r="130" spans="1:3" x14ac:dyDescent="0.6">
      <c r="A130" s="2">
        <f t="shared" si="3"/>
        <v>126</v>
      </c>
      <c r="B130" s="60">
        <v>130.55427462432999</v>
      </c>
      <c r="C130" s="2">
        <f t="shared" si="2"/>
        <v>-0.4852486159581304</v>
      </c>
    </row>
    <row r="131" spans="1:3" x14ac:dyDescent="0.6">
      <c r="A131" s="2">
        <f t="shared" si="3"/>
        <v>127</v>
      </c>
      <c r="B131" s="60">
        <v>130.66005340561969</v>
      </c>
      <c r="C131" s="2">
        <f t="shared" si="2"/>
        <v>-0.47821104789222835</v>
      </c>
    </row>
    <row r="132" spans="1:3" x14ac:dyDescent="0.6">
      <c r="A132" s="2">
        <f t="shared" si="3"/>
        <v>128</v>
      </c>
      <c r="B132" s="60">
        <v>130.83164549726644</v>
      </c>
      <c r="C132" s="2">
        <f t="shared" si="2"/>
        <v>-0.47119708522996556</v>
      </c>
    </row>
    <row r="133" spans="1:3" x14ac:dyDescent="0.6">
      <c r="A133" s="2">
        <f t="shared" si="3"/>
        <v>129</v>
      </c>
      <c r="B133" s="60">
        <v>130.84579496108927</v>
      </c>
      <c r="C133" s="2">
        <f t="shared" si="2"/>
        <v>-0.46420622736883604</v>
      </c>
    </row>
    <row r="134" spans="1:3" x14ac:dyDescent="0.6">
      <c r="A134" s="2">
        <f t="shared" si="3"/>
        <v>130</v>
      </c>
      <c r="B134" s="60">
        <v>130.91885012300918</v>
      </c>
      <c r="C134" s="2">
        <f t="shared" ref="C134:C197" si="4">IF(A134&lt;=$D$2,NORMSINV((A134-0.5)/$D$2)," ")</f>
        <v>-0.45723798314731923</v>
      </c>
    </row>
    <row r="135" spans="1:3" x14ac:dyDescent="0.6">
      <c r="A135" s="2">
        <f t="shared" ref="A135:A198" si="5">IF(A134&lt;$D$2,A134+1," ")</f>
        <v>131</v>
      </c>
      <c r="B135" s="60">
        <v>131.27121792905382</v>
      </c>
      <c r="C135" s="2">
        <f t="shared" si="4"/>
        <v>-0.45029187054070757</v>
      </c>
    </row>
    <row r="136" spans="1:3" x14ac:dyDescent="0.6">
      <c r="A136" s="2">
        <f t="shared" si="5"/>
        <v>132</v>
      </c>
      <c r="B136" s="60">
        <v>131.27470356749836</v>
      </c>
      <c r="C136" s="2">
        <f t="shared" si="4"/>
        <v>-0.44336741636782018</v>
      </c>
    </row>
    <row r="137" spans="1:3" x14ac:dyDescent="0.6">
      <c r="A137" s="2">
        <f t="shared" si="5"/>
        <v>133</v>
      </c>
      <c r="B137" s="60">
        <v>131.28983983307262</v>
      </c>
      <c r="C137" s="2">
        <f t="shared" si="4"/>
        <v>-0.43646415600811633</v>
      </c>
    </row>
    <row r="138" spans="1:3" x14ac:dyDescent="0.6">
      <c r="A138" s="2">
        <f t="shared" si="5"/>
        <v>134</v>
      </c>
      <c r="B138" s="60">
        <v>131.64188931597164</v>
      </c>
      <c r="C138" s="2">
        <f t="shared" si="4"/>
        <v>-0.42958163312873388</v>
      </c>
    </row>
    <row r="139" spans="1:3" x14ac:dyDescent="0.6">
      <c r="A139" s="2">
        <f t="shared" si="5"/>
        <v>135</v>
      </c>
      <c r="B139" s="60">
        <v>131.64765096490737</v>
      </c>
      <c r="C139" s="2">
        <f t="shared" si="4"/>
        <v>-0.42271939942101233</v>
      </c>
    </row>
    <row r="140" spans="1:3" x14ac:dyDescent="0.6">
      <c r="A140" s="2">
        <f t="shared" si="5"/>
        <v>136</v>
      </c>
      <c r="B140" s="60">
        <v>131.67989709955873</v>
      </c>
      <c r="C140" s="2">
        <f t="shared" si="4"/>
        <v>-0.41587701434607655</v>
      </c>
    </row>
    <row r="141" spans="1:3" x14ac:dyDescent="0.6">
      <c r="A141" s="2">
        <f t="shared" si="5"/>
        <v>137</v>
      </c>
      <c r="B141" s="60">
        <v>131.7649848763831</v>
      </c>
      <c r="C141" s="2">
        <f t="shared" si="4"/>
        <v>-0.40905404488907982</v>
      </c>
    </row>
    <row r="142" spans="1:3" x14ac:dyDescent="0.6">
      <c r="A142" s="2">
        <f t="shared" si="5"/>
        <v>138</v>
      </c>
      <c r="B142" s="60">
        <v>131.77647634194</v>
      </c>
      <c r="C142" s="2">
        <f t="shared" si="4"/>
        <v>-0.40225006532172536</v>
      </c>
    </row>
    <row r="143" spans="1:3" x14ac:dyDescent="0.6">
      <c r="A143" s="2">
        <f t="shared" si="5"/>
        <v>139</v>
      </c>
      <c r="B143" s="60">
        <v>131.9620269035222</v>
      </c>
      <c r="C143" s="2">
        <f t="shared" si="4"/>
        <v>-0.39546465697270444</v>
      </c>
    </row>
    <row r="144" spans="1:3" x14ac:dyDescent="0.6">
      <c r="A144" s="2">
        <f t="shared" si="5"/>
        <v>140</v>
      </c>
      <c r="B144" s="60">
        <v>131.99171053685131</v>
      </c>
      <c r="C144" s="2">
        <f t="shared" si="4"/>
        <v>-0.38869740800570463</v>
      </c>
    </row>
    <row r="145" spans="1:3" x14ac:dyDescent="0.6">
      <c r="A145" s="2">
        <f t="shared" si="5"/>
        <v>141</v>
      </c>
      <c r="B145" s="60">
        <v>132.02367018067162</v>
      </c>
      <c r="C145" s="2">
        <f t="shared" si="4"/>
        <v>-0.3819479132046617</v>
      </c>
    </row>
    <row r="146" spans="1:3" x14ac:dyDescent="0.6">
      <c r="A146" s="2">
        <f t="shared" si="5"/>
        <v>142</v>
      </c>
      <c r="B146" s="60">
        <v>132.15238414460327</v>
      </c>
      <c r="C146" s="2">
        <f t="shared" si="4"/>
        <v>-0.37521577376594184</v>
      </c>
    </row>
    <row r="147" spans="1:3" x14ac:dyDescent="0.6">
      <c r="A147" s="2">
        <f t="shared" si="5"/>
        <v>143</v>
      </c>
      <c r="B147" s="60">
        <v>132.2080588627723</v>
      </c>
      <c r="C147" s="2">
        <f t="shared" si="4"/>
        <v>-0.36850059709715677</v>
      </c>
    </row>
    <row r="148" spans="1:3" x14ac:dyDescent="0.6">
      <c r="A148" s="2">
        <f t="shared" si="5"/>
        <v>144</v>
      </c>
      <c r="B148" s="60">
        <v>132.22734924539691</v>
      </c>
      <c r="C148" s="2">
        <f t="shared" si="4"/>
        <v>-0.36180199662232804</v>
      </c>
    </row>
    <row r="149" spans="1:3" x14ac:dyDescent="0.6">
      <c r="A149" s="2">
        <f t="shared" si="5"/>
        <v>145</v>
      </c>
      <c r="B149" s="60">
        <v>132.31579533140757</v>
      </c>
      <c r="C149" s="2">
        <f t="shared" si="4"/>
        <v>-0.3551195915931305</v>
      </c>
    </row>
    <row r="150" spans="1:3" x14ac:dyDescent="0.6">
      <c r="A150" s="2">
        <f t="shared" si="5"/>
        <v>146</v>
      </c>
      <c r="B150" s="60">
        <v>132.43343164987164</v>
      </c>
      <c r="C150" s="2">
        <f t="shared" si="4"/>
        <v>-0.34845300690595715</v>
      </c>
    </row>
    <row r="151" spans="1:3" x14ac:dyDescent="0.6">
      <c r="A151" s="2">
        <f t="shared" si="5"/>
        <v>147</v>
      </c>
      <c r="B151" s="60">
        <v>132.49550466326764</v>
      </c>
      <c r="C151" s="2">
        <f t="shared" si="4"/>
        <v>-0.34180187292455905</v>
      </c>
    </row>
    <row r="152" spans="1:3" x14ac:dyDescent="0.6">
      <c r="A152" s="2">
        <f t="shared" si="5"/>
        <v>148</v>
      </c>
      <c r="B152" s="60">
        <v>132.92541598758544</v>
      </c>
      <c r="C152" s="2">
        <f t="shared" si="4"/>
        <v>-0.3351658253080253</v>
      </c>
    </row>
    <row r="153" spans="1:3" x14ac:dyDescent="0.6">
      <c r="A153" s="2">
        <f t="shared" si="5"/>
        <v>149</v>
      </c>
      <c r="B153" s="60">
        <v>132.95334884361364</v>
      </c>
      <c r="C153" s="2">
        <f t="shared" si="4"/>
        <v>-0.3285445048438797</v>
      </c>
    </row>
    <row r="154" spans="1:3" x14ac:dyDescent="0.6">
      <c r="A154" s="2">
        <f t="shared" si="5"/>
        <v>150</v>
      </c>
      <c r="B154" s="60">
        <v>132.96003362967167</v>
      </c>
      <c r="C154" s="2">
        <f t="shared" si="4"/>
        <v>-0.32193755728607965</v>
      </c>
    </row>
    <row r="155" spans="1:3" x14ac:dyDescent="0.6">
      <c r="A155" s="2">
        <f t="shared" si="5"/>
        <v>151</v>
      </c>
      <c r="B155" s="60">
        <v>133.02922116537229</v>
      </c>
      <c r="C155" s="2">
        <f t="shared" si="4"/>
        <v>-0.31534463319771155</v>
      </c>
    </row>
    <row r="156" spans="1:3" x14ac:dyDescent="0.6">
      <c r="A156" s="2">
        <f t="shared" si="5"/>
        <v>152</v>
      </c>
      <c r="B156" s="60">
        <v>133.08381358484621</v>
      </c>
      <c r="C156" s="2">
        <f t="shared" si="4"/>
        <v>-0.30876538779818863</v>
      </c>
    </row>
    <row r="157" spans="1:3" x14ac:dyDescent="0.6">
      <c r="A157" s="2">
        <f t="shared" si="5"/>
        <v>153</v>
      </c>
      <c r="B157" s="60">
        <v>133.20950347889448</v>
      </c>
      <c r="C157" s="2">
        <f t="shared" si="4"/>
        <v>-0.30219948081476239</v>
      </c>
    </row>
    <row r="158" spans="1:3" x14ac:dyDescent="0.6">
      <c r="A158" s="2">
        <f t="shared" si="5"/>
        <v>154</v>
      </c>
      <c r="B158" s="60">
        <v>133.27724264428252</v>
      </c>
      <c r="C158" s="2">
        <f t="shared" si="4"/>
        <v>-0.29564657633816982</v>
      </c>
    </row>
    <row r="159" spans="1:3" x14ac:dyDescent="0.6">
      <c r="A159" s="2">
        <f t="shared" si="5"/>
        <v>155</v>
      </c>
      <c r="B159" s="60">
        <v>133.3093932819902</v>
      </c>
      <c r="C159" s="2">
        <f t="shared" si="4"/>
        <v>-0.28910634268224333</v>
      </c>
    </row>
    <row r="160" spans="1:3" x14ac:dyDescent="0.6">
      <c r="A160" s="2">
        <f t="shared" si="5"/>
        <v>156</v>
      </c>
      <c r="B160" s="60">
        <v>133.47988715878455</v>
      </c>
      <c r="C160" s="2">
        <f t="shared" si="4"/>
        <v>-0.28257845224732031</v>
      </c>
    </row>
    <row r="161" spans="1:3" x14ac:dyDescent="0.6">
      <c r="A161" s="2">
        <f t="shared" si="5"/>
        <v>157</v>
      </c>
      <c r="B161" s="60">
        <v>133.55279907528893</v>
      </c>
      <c r="C161" s="2">
        <f t="shared" si="4"/>
        <v>-0.27606258138729461</v>
      </c>
    </row>
    <row r="162" spans="1:3" x14ac:dyDescent="0.6">
      <c r="A162" s="2">
        <f t="shared" si="5"/>
        <v>158</v>
      </c>
      <c r="B162" s="60">
        <v>133.57267835573293</v>
      </c>
      <c r="C162" s="2">
        <f t="shared" si="4"/>
        <v>-0.26955841028015781</v>
      </c>
    </row>
    <row r="163" spans="1:3" x14ac:dyDescent="0.6">
      <c r="A163" s="2">
        <f t="shared" si="5"/>
        <v>159</v>
      </c>
      <c r="B163" s="60">
        <v>133.75778326491127</v>
      </c>
      <c r="C163" s="2">
        <f t="shared" si="4"/>
        <v>-0.26306562280188689</v>
      </c>
    </row>
    <row r="164" spans="1:3" x14ac:dyDescent="0.6">
      <c r="A164" s="2">
        <f t="shared" si="5"/>
        <v>160</v>
      </c>
      <c r="B164" s="60">
        <v>133.78197582397843</v>
      </c>
      <c r="C164" s="2">
        <f t="shared" si="4"/>
        <v>-0.2565839064035384</v>
      </c>
    </row>
    <row r="165" spans="1:3" x14ac:dyDescent="0.6">
      <c r="A165" s="2">
        <f t="shared" si="5"/>
        <v>161</v>
      </c>
      <c r="B165" s="60">
        <v>134.00040916650323</v>
      </c>
      <c r="C165" s="2">
        <f t="shared" si="4"/>
        <v>-0.25011295199141531</v>
      </c>
    </row>
    <row r="166" spans="1:3" x14ac:dyDescent="0.6">
      <c r="A166" s="2">
        <f t="shared" si="5"/>
        <v>162</v>
      </c>
      <c r="B166" s="60">
        <v>134.00919488532236</v>
      </c>
      <c r="C166" s="2">
        <f t="shared" si="4"/>
        <v>-0.24365245381018011</v>
      </c>
    </row>
    <row r="167" spans="1:3" x14ac:dyDescent="0.6">
      <c r="A167" s="2">
        <f t="shared" si="5"/>
        <v>163</v>
      </c>
      <c r="B167" s="60">
        <v>134.04532456235029</v>
      </c>
      <c r="C167" s="2">
        <f t="shared" si="4"/>
        <v>-0.23720210932878771</v>
      </c>
    </row>
    <row r="168" spans="1:3" x14ac:dyDescent="0.6">
      <c r="A168" s="2">
        <f t="shared" si="5"/>
        <v>164</v>
      </c>
      <c r="B168" s="60">
        <v>134.07270035287365</v>
      </c>
      <c r="C168" s="2">
        <f t="shared" si="4"/>
        <v>-0.23076161912912302</v>
      </c>
    </row>
    <row r="169" spans="1:3" x14ac:dyDescent="0.6">
      <c r="A169" s="2">
        <f t="shared" si="5"/>
        <v>165</v>
      </c>
      <c r="B169" s="60">
        <v>134.15694457336213</v>
      </c>
      <c r="C169" s="2">
        <f t="shared" si="4"/>
        <v>-0.22433068679722667</v>
      </c>
    </row>
    <row r="170" spans="1:3" x14ac:dyDescent="0.6">
      <c r="A170" s="2">
        <f t="shared" si="5"/>
        <v>166</v>
      </c>
      <c r="B170" s="60">
        <v>134.24434019299224</v>
      </c>
      <c r="C170" s="2">
        <f t="shared" si="4"/>
        <v>-0.21790901881700006</v>
      </c>
    </row>
    <row r="171" spans="1:3" x14ac:dyDescent="0.6">
      <c r="A171" s="2">
        <f t="shared" si="5"/>
        <v>167</v>
      </c>
      <c r="B171" s="60">
        <v>134.25089764979202</v>
      </c>
      <c r="C171" s="2">
        <f t="shared" si="4"/>
        <v>-0.21149632446628405</v>
      </c>
    </row>
    <row r="172" spans="1:3" x14ac:dyDescent="0.6">
      <c r="A172" s="2">
        <f t="shared" si="5"/>
        <v>168</v>
      </c>
      <c r="B172" s="60">
        <v>134.34801804152085</v>
      </c>
      <c r="C172" s="2">
        <f t="shared" si="4"/>
        <v>-0.20509231571520856</v>
      </c>
    </row>
    <row r="173" spans="1:3" x14ac:dyDescent="0.6">
      <c r="A173" s="2">
        <f t="shared" si="5"/>
        <v>169</v>
      </c>
      <c r="B173" s="60">
        <v>134.38289034212357</v>
      </c>
      <c r="C173" s="2">
        <f t="shared" si="4"/>
        <v>-0.19869670712671594</v>
      </c>
    </row>
    <row r="174" spans="1:3" x14ac:dyDescent="0.6">
      <c r="A174" s="2">
        <f t="shared" si="5"/>
        <v>170</v>
      </c>
      <c r="B174" s="60">
        <v>134.44825800007675</v>
      </c>
      <c r="C174" s="2">
        <f t="shared" si="4"/>
        <v>-0.19230921575916171</v>
      </c>
    </row>
    <row r="175" spans="1:3" x14ac:dyDescent="0.6">
      <c r="A175" s="2">
        <f t="shared" si="5"/>
        <v>171</v>
      </c>
      <c r="B175" s="60">
        <v>134.49396920378786</v>
      </c>
      <c r="C175" s="2">
        <f t="shared" si="4"/>
        <v>-0.1859295610709023</v>
      </c>
    </row>
    <row r="176" spans="1:3" x14ac:dyDescent="0.6">
      <c r="A176" s="2">
        <f t="shared" si="5"/>
        <v>172</v>
      </c>
      <c r="B176" s="60">
        <v>134.59295178591856</v>
      </c>
      <c r="C176" s="2">
        <f t="shared" si="4"/>
        <v>-0.17955746482678048</v>
      </c>
    </row>
    <row r="177" spans="1:3" x14ac:dyDescent="0.6">
      <c r="A177" s="2">
        <f t="shared" si="5"/>
        <v>173</v>
      </c>
      <c r="B177" s="60">
        <v>134.63858340884326</v>
      </c>
      <c r="C177" s="2">
        <f t="shared" si="4"/>
        <v>-0.17319265100642342</v>
      </c>
    </row>
    <row r="178" spans="1:3" x14ac:dyDescent="0.6">
      <c r="A178" s="2">
        <f t="shared" si="5"/>
        <v>174</v>
      </c>
      <c r="B178" s="60">
        <v>134.85123918627505</v>
      </c>
      <c r="C178" s="2">
        <f t="shared" si="4"/>
        <v>-0.16683484571426985</v>
      </c>
    </row>
    <row r="179" spans="1:3" x14ac:dyDescent="0.6">
      <c r="A179" s="2">
        <f t="shared" si="5"/>
        <v>175</v>
      </c>
      <c r="B179" s="60">
        <v>134.92165226608631</v>
      </c>
      <c r="C179" s="2">
        <f t="shared" si="4"/>
        <v>-0.16048377709124662</v>
      </c>
    </row>
    <row r="180" spans="1:3" x14ac:dyDescent="0.6">
      <c r="A180" s="2">
        <f t="shared" si="5"/>
        <v>176</v>
      </c>
      <c r="B180" s="60">
        <v>134.95089024701156</v>
      </c>
      <c r="C180" s="2">
        <f t="shared" si="4"/>
        <v>-0.15413917522801696</v>
      </c>
    </row>
    <row r="181" spans="1:3" x14ac:dyDescent="0.6">
      <c r="A181" s="2">
        <f t="shared" si="5"/>
        <v>177</v>
      </c>
      <c r="B181" s="60">
        <v>135.14013335708296</v>
      </c>
      <c r="C181" s="2">
        <f t="shared" si="4"/>
        <v>-0.14780077207972397</v>
      </c>
    </row>
    <row r="182" spans="1:3" x14ac:dyDescent="0.6">
      <c r="A182" s="2">
        <f t="shared" si="5"/>
        <v>178</v>
      </c>
      <c r="B182" s="60">
        <v>135.1801147441729</v>
      </c>
      <c r="C182" s="2">
        <f t="shared" si="4"/>
        <v>-0.14146830138215863</v>
      </c>
    </row>
    <row r="183" spans="1:3" x14ac:dyDescent="0.6">
      <c r="A183" s="2">
        <f t="shared" si="5"/>
        <v>179</v>
      </c>
      <c r="B183" s="60">
        <v>135.30964043212589</v>
      </c>
      <c r="C183" s="2">
        <f t="shared" si="4"/>
        <v>-0.13514149856927823</v>
      </c>
    </row>
    <row r="184" spans="1:3" x14ac:dyDescent="0.6">
      <c r="A184" s="2">
        <f t="shared" si="5"/>
        <v>180</v>
      </c>
      <c r="B184" s="60">
        <v>135.32151388545753</v>
      </c>
      <c r="C184" s="2">
        <f t="shared" si="4"/>
        <v>-0.12882010069200828</v>
      </c>
    </row>
    <row r="185" spans="1:3" x14ac:dyDescent="0.6">
      <c r="A185" s="2">
        <f t="shared" si="5"/>
        <v>181</v>
      </c>
      <c r="B185" s="60">
        <v>135.34739355719648</v>
      </c>
      <c r="C185" s="2">
        <f t="shared" si="4"/>
        <v>-0.12250384633825985</v>
      </c>
    </row>
    <row r="186" spans="1:3" x14ac:dyDescent="0.6">
      <c r="A186" s="2">
        <f t="shared" si="5"/>
        <v>182</v>
      </c>
      <c r="B186" s="60">
        <v>135.40346617929754</v>
      </c>
      <c r="C186" s="2">
        <f t="shared" si="4"/>
        <v>-0.11619247555409717</v>
      </c>
    </row>
    <row r="187" spans="1:3" x14ac:dyDescent="0.6">
      <c r="A187" s="2">
        <f t="shared" si="5"/>
        <v>183</v>
      </c>
      <c r="B187" s="60">
        <v>135.49614596314495</v>
      </c>
      <c r="C187" s="2">
        <f t="shared" si="4"/>
        <v>-0.10988572976599141</v>
      </c>
    </row>
    <row r="188" spans="1:3" x14ac:dyDescent="0.6">
      <c r="A188" s="2">
        <f t="shared" si="5"/>
        <v>184</v>
      </c>
      <c r="B188" s="60">
        <v>135.5445947459084</v>
      </c>
      <c r="C188" s="2">
        <f t="shared" si="4"/>
        <v>-0.10358335170409869</v>
      </c>
    </row>
    <row r="189" spans="1:3" x14ac:dyDescent="0.6">
      <c r="A189" s="2">
        <f t="shared" si="5"/>
        <v>185</v>
      </c>
      <c r="B189" s="60">
        <v>135.88661704972037</v>
      </c>
      <c r="C189" s="2">
        <f t="shared" si="4"/>
        <v>-9.7285085326501389E-2</v>
      </c>
    </row>
    <row r="190" spans="1:3" x14ac:dyDescent="0.6">
      <c r="A190" s="2">
        <f t="shared" si="5"/>
        <v>186</v>
      </c>
      <c r="B190" s="60">
        <v>135.90595518081682</v>
      </c>
      <c r="C190" s="2">
        <f t="shared" si="4"/>
        <v>-9.099067574435335E-2</v>
      </c>
    </row>
    <row r="191" spans="1:3" x14ac:dyDescent="0.6">
      <c r="A191" s="2">
        <f t="shared" si="5"/>
        <v>187</v>
      </c>
      <c r="B191" s="60">
        <v>136.04662217886653</v>
      </c>
      <c r="C191" s="2">
        <f t="shared" si="4"/>
        <v>-8.4699869147870796E-2</v>
      </c>
    </row>
    <row r="192" spans="1:3" x14ac:dyDescent="0.6">
      <c r="A192" s="2">
        <f t="shared" si="5"/>
        <v>188</v>
      </c>
      <c r="B192" s="60">
        <v>136.12282873992808</v>
      </c>
      <c r="C192" s="2">
        <f t="shared" si="4"/>
        <v>-7.8412412733112211E-2</v>
      </c>
    </row>
    <row r="193" spans="1:3" x14ac:dyDescent="0.6">
      <c r="A193" s="2">
        <f t="shared" si="5"/>
        <v>189</v>
      </c>
      <c r="B193" s="60">
        <v>136.46491470836918</v>
      </c>
      <c r="C193" s="2">
        <f t="shared" si="4"/>
        <v>-7.212805462949097E-2</v>
      </c>
    </row>
    <row r="194" spans="1:3" x14ac:dyDescent="0.6">
      <c r="A194" s="2">
        <f t="shared" si="5"/>
        <v>190</v>
      </c>
      <c r="B194" s="60">
        <v>136.64386006467976</v>
      </c>
      <c r="C194" s="2">
        <f t="shared" si="4"/>
        <v>-6.5846543827966314E-2</v>
      </c>
    </row>
    <row r="195" spans="1:3" x14ac:dyDescent="0.6">
      <c r="A195" s="2">
        <f t="shared" si="5"/>
        <v>191</v>
      </c>
      <c r="B195" s="60">
        <v>136.84631358529441</v>
      </c>
      <c r="C195" s="2">
        <f t="shared" si="4"/>
        <v>-5.9567630109858341E-2</v>
      </c>
    </row>
    <row r="196" spans="1:3" x14ac:dyDescent="0.6">
      <c r="A196" s="2">
        <f t="shared" si="5"/>
        <v>192</v>
      </c>
      <c r="B196" s="60">
        <v>136.89450770954136</v>
      </c>
      <c r="C196" s="2">
        <f t="shared" si="4"/>
        <v>-5.3291063976234357E-2</v>
      </c>
    </row>
    <row r="197" spans="1:3" x14ac:dyDescent="0.6">
      <c r="A197" s="2">
        <f t="shared" si="5"/>
        <v>193</v>
      </c>
      <c r="B197" s="60">
        <v>136.91484855854651</v>
      </c>
      <c r="C197" s="2">
        <f t="shared" si="4"/>
        <v>-4.7016596577814158E-2</v>
      </c>
    </row>
    <row r="198" spans="1:3" x14ac:dyDescent="0.6">
      <c r="A198" s="2">
        <f t="shared" si="5"/>
        <v>194</v>
      </c>
      <c r="B198" s="60">
        <v>136.96197630025563</v>
      </c>
      <c r="C198" s="2">
        <f t="shared" ref="C198:C261" si="6">IF(A198&lt;=$D$2,NORMSINV((A198-0.5)/$D$2)," ")</f>
        <v>-4.0743979645342591E-2</v>
      </c>
    </row>
    <row r="199" spans="1:3" x14ac:dyDescent="0.6">
      <c r="A199" s="2">
        <f>IF(A198&lt;$D$2,A198+1," ")</f>
        <v>195</v>
      </c>
      <c r="B199" s="60">
        <v>137.01766693458194</v>
      </c>
      <c r="C199" s="2">
        <f t="shared" si="6"/>
        <v>-3.4472965420378865E-2</v>
      </c>
    </row>
    <row r="200" spans="1:3" x14ac:dyDescent="0.6">
      <c r="A200" s="2">
        <f>IF(A199&lt;$D$2,A199+1," ")</f>
        <v>196</v>
      </c>
      <c r="B200" s="60">
        <v>137.03052718966501</v>
      </c>
      <c r="C200" s="2">
        <f t="shared" si="6"/>
        <v>-2.8203306586451884E-2</v>
      </c>
    </row>
    <row r="201" spans="1:3" x14ac:dyDescent="0.6">
      <c r="A201" s="2">
        <f t="shared" ref="A201:A207" si="7">IF(A200&lt;=$D$2,A200+1," ")</f>
        <v>197</v>
      </c>
      <c r="B201" s="60">
        <v>137.06051322998246</v>
      </c>
      <c r="C201" s="2">
        <f t="shared" si="6"/>
        <v>-2.1934756200532039E-2</v>
      </c>
    </row>
    <row r="202" spans="1:3" x14ac:dyDescent="0.6">
      <c r="A202" s="2">
        <f t="shared" si="7"/>
        <v>198</v>
      </c>
      <c r="B202" s="60">
        <v>137.30578121368308</v>
      </c>
      <c r="C202" s="2">
        <f t="shared" si="6"/>
        <v>-1.5667067624769982E-2</v>
      </c>
    </row>
    <row r="203" spans="1:3" x14ac:dyDescent="0.6">
      <c r="A203" s="2">
        <f t="shared" si="7"/>
        <v>199</v>
      </c>
      <c r="B203" s="60">
        <v>137.35292487154948</v>
      </c>
      <c r="C203" s="2">
        <f t="shared" si="6"/>
        <v>-9.399994458453298E-3</v>
      </c>
    </row>
    <row r="204" spans="1:3" x14ac:dyDescent="0.6">
      <c r="A204" s="2">
        <f t="shared" si="7"/>
        <v>200</v>
      </c>
      <c r="B204" s="60">
        <v>137.39363840187434</v>
      </c>
      <c r="C204" s="2">
        <f t="shared" si="6"/>
        <v>-3.133290470132455E-3</v>
      </c>
    </row>
    <row r="205" spans="1:3" x14ac:dyDescent="0.6">
      <c r="A205" s="2">
        <f t="shared" si="7"/>
        <v>201</v>
      </c>
      <c r="B205" s="60">
        <v>137.39363840187434</v>
      </c>
      <c r="C205" s="2">
        <f t="shared" si="6"/>
        <v>3.133290470132455E-3</v>
      </c>
    </row>
    <row r="206" spans="1:3" x14ac:dyDescent="0.6">
      <c r="A206" s="2">
        <f t="shared" si="7"/>
        <v>202</v>
      </c>
      <c r="B206" s="60">
        <v>137.71840759119368</v>
      </c>
      <c r="C206" s="2">
        <f t="shared" si="6"/>
        <v>9.3999944584534367E-3</v>
      </c>
    </row>
    <row r="207" spans="1:3" x14ac:dyDescent="0.6">
      <c r="A207" s="2">
        <f t="shared" si="7"/>
        <v>203</v>
      </c>
      <c r="B207" s="60">
        <v>137.85999772636569</v>
      </c>
      <c r="C207" s="2">
        <f t="shared" si="6"/>
        <v>1.5667067624769982E-2</v>
      </c>
    </row>
    <row r="208" spans="1:3" x14ac:dyDescent="0.6">
      <c r="A208" s="2">
        <f t="shared" ref="A208:A271" si="8">IF(A207&lt;=$D$2,A207+1," ")</f>
        <v>204</v>
      </c>
      <c r="B208" s="60">
        <v>138.11661393020768</v>
      </c>
      <c r="C208" s="2">
        <f t="shared" si="6"/>
        <v>2.1934756200532181E-2</v>
      </c>
    </row>
    <row r="209" spans="1:3" x14ac:dyDescent="0.6">
      <c r="A209" s="2">
        <f t="shared" si="8"/>
        <v>205</v>
      </c>
      <c r="B209" s="60">
        <v>138.19721335067879</v>
      </c>
      <c r="C209" s="2">
        <f t="shared" si="6"/>
        <v>2.8203306586451884E-2</v>
      </c>
    </row>
    <row r="210" spans="1:3" x14ac:dyDescent="0.6">
      <c r="A210" s="2">
        <f t="shared" si="8"/>
        <v>206</v>
      </c>
      <c r="B210" s="60">
        <v>138.32517925521825</v>
      </c>
      <c r="C210" s="2">
        <f t="shared" si="6"/>
        <v>3.4472965420379004E-2</v>
      </c>
    </row>
    <row r="211" spans="1:3" x14ac:dyDescent="0.6">
      <c r="A211" s="2">
        <f t="shared" si="8"/>
        <v>207</v>
      </c>
      <c r="B211" s="60">
        <v>138.35421032609884</v>
      </c>
      <c r="C211" s="2">
        <f t="shared" si="6"/>
        <v>4.0743979645342591E-2</v>
      </c>
    </row>
    <row r="212" spans="1:3" x14ac:dyDescent="0.6">
      <c r="A212" s="2">
        <f t="shared" si="8"/>
        <v>208</v>
      </c>
      <c r="B212" s="60">
        <v>138.52110715134768</v>
      </c>
      <c r="C212" s="2">
        <f t="shared" si="6"/>
        <v>4.7016596577814297E-2</v>
      </c>
    </row>
    <row r="213" spans="1:3" x14ac:dyDescent="0.6">
      <c r="A213" s="2">
        <f t="shared" si="8"/>
        <v>209</v>
      </c>
      <c r="B213" s="60">
        <v>138.52432221511845</v>
      </c>
      <c r="C213" s="2">
        <f t="shared" si="6"/>
        <v>5.3291063976234357E-2</v>
      </c>
    </row>
    <row r="214" spans="1:3" x14ac:dyDescent="0.6">
      <c r="A214" s="2">
        <f t="shared" si="8"/>
        <v>210</v>
      </c>
      <c r="B214" s="60">
        <v>138.6817330106278</v>
      </c>
      <c r="C214" s="2">
        <f t="shared" si="6"/>
        <v>5.956763010985848E-2</v>
      </c>
    </row>
    <row r="215" spans="1:3" x14ac:dyDescent="0.6">
      <c r="A215" s="2">
        <f t="shared" si="8"/>
        <v>211</v>
      </c>
      <c r="B215" s="60">
        <v>138.74646402228973</v>
      </c>
      <c r="C215" s="2">
        <f t="shared" si="6"/>
        <v>6.5846543827966314E-2</v>
      </c>
    </row>
    <row r="216" spans="1:3" x14ac:dyDescent="0.6">
      <c r="A216" s="2">
        <f t="shared" si="8"/>
        <v>212</v>
      </c>
      <c r="B216" s="60">
        <v>138.76156845554942</v>
      </c>
      <c r="C216" s="2">
        <f t="shared" si="6"/>
        <v>7.2128054629491095E-2</v>
      </c>
    </row>
    <row r="217" spans="1:3" x14ac:dyDescent="0.6">
      <c r="A217" s="2">
        <f t="shared" si="8"/>
        <v>213</v>
      </c>
      <c r="B217" s="60">
        <v>138.8728223949438</v>
      </c>
      <c r="C217" s="2">
        <f t="shared" si="6"/>
        <v>7.8412412733112211E-2</v>
      </c>
    </row>
    <row r="218" spans="1:3" x14ac:dyDescent="0.6">
      <c r="A218" s="2">
        <f t="shared" si="8"/>
        <v>214</v>
      </c>
      <c r="B218" s="60">
        <v>139.14225110539701</v>
      </c>
      <c r="C218" s="2">
        <f t="shared" si="6"/>
        <v>8.4699869147870657E-2</v>
      </c>
    </row>
    <row r="219" spans="1:3" x14ac:dyDescent="0.6">
      <c r="A219" s="2">
        <f t="shared" si="8"/>
        <v>215</v>
      </c>
      <c r="B219" s="60">
        <v>139.17043861994171</v>
      </c>
      <c r="C219" s="2">
        <f t="shared" si="6"/>
        <v>9.099067574435335E-2</v>
      </c>
    </row>
    <row r="220" spans="1:3" x14ac:dyDescent="0.6">
      <c r="A220" s="2">
        <f t="shared" si="8"/>
        <v>216</v>
      </c>
      <c r="B220" s="60">
        <v>139.35815377891413</v>
      </c>
      <c r="C220" s="2">
        <f t="shared" si="6"/>
        <v>9.728508532650125E-2</v>
      </c>
    </row>
    <row r="221" spans="1:3" x14ac:dyDescent="0.6">
      <c r="A221" s="2">
        <f t="shared" si="8"/>
        <v>217</v>
      </c>
      <c r="B221" s="60">
        <v>139.38640495808795</v>
      </c>
      <c r="C221" s="2">
        <f t="shared" si="6"/>
        <v>0.10358335170409869</v>
      </c>
    </row>
    <row r="222" spans="1:3" x14ac:dyDescent="0.6">
      <c r="A222" s="2">
        <f t="shared" si="8"/>
        <v>218</v>
      </c>
      <c r="B222" s="60">
        <v>139.53323150900542</v>
      </c>
      <c r="C222" s="2">
        <f t="shared" si="6"/>
        <v>0.10988572976599127</v>
      </c>
    </row>
    <row r="223" spans="1:3" x14ac:dyDescent="0.6">
      <c r="A223" s="2">
        <f t="shared" si="8"/>
        <v>219</v>
      </c>
      <c r="B223" s="60">
        <v>139.64545633399393</v>
      </c>
      <c r="C223" s="2">
        <f t="shared" si="6"/>
        <v>0.11619247555409717</v>
      </c>
    </row>
    <row r="224" spans="1:3" x14ac:dyDescent="0.6">
      <c r="A224" s="2">
        <f t="shared" si="8"/>
        <v>220</v>
      </c>
      <c r="B224" s="60">
        <v>139.76002083410276</v>
      </c>
      <c r="C224" s="2">
        <f t="shared" si="6"/>
        <v>0.12250384633825973</v>
      </c>
    </row>
    <row r="225" spans="1:3" x14ac:dyDescent="0.6">
      <c r="A225" s="2">
        <f t="shared" si="8"/>
        <v>221</v>
      </c>
      <c r="B225" s="60">
        <v>139.76548007605015</v>
      </c>
      <c r="C225" s="2">
        <f t="shared" si="6"/>
        <v>0.12882010069200828</v>
      </c>
    </row>
    <row r="226" spans="1:3" x14ac:dyDescent="0.6">
      <c r="A226" s="2">
        <f t="shared" si="8"/>
        <v>222</v>
      </c>
      <c r="B226" s="60">
        <v>139.87585862679407</v>
      </c>
      <c r="C226" s="2">
        <f t="shared" si="6"/>
        <v>0.1351414985692781</v>
      </c>
    </row>
    <row r="227" spans="1:3" x14ac:dyDescent="0.6">
      <c r="A227" s="2">
        <f t="shared" si="8"/>
        <v>223</v>
      </c>
      <c r="B227" s="60">
        <v>139.99191924568731</v>
      </c>
      <c r="C227" s="2">
        <f t="shared" si="6"/>
        <v>0.14146830138215863</v>
      </c>
    </row>
    <row r="228" spans="1:3" x14ac:dyDescent="0.6">
      <c r="A228" s="2">
        <f t="shared" si="8"/>
        <v>224</v>
      </c>
      <c r="B228" s="60">
        <v>140.07524032905349</v>
      </c>
      <c r="C228" s="2">
        <f t="shared" si="6"/>
        <v>0.14780077207972384</v>
      </c>
    </row>
    <row r="229" spans="1:3" x14ac:dyDescent="0.6">
      <c r="A229" s="2">
        <f t="shared" si="8"/>
        <v>225</v>
      </c>
      <c r="B229" s="60">
        <v>140.31377577822423</v>
      </c>
      <c r="C229" s="2">
        <f t="shared" si="6"/>
        <v>0.15413917522801696</v>
      </c>
    </row>
    <row r="230" spans="1:3" x14ac:dyDescent="0.6">
      <c r="A230" s="2">
        <f t="shared" si="8"/>
        <v>226</v>
      </c>
      <c r="B230" s="60">
        <v>140.41850409313338</v>
      </c>
      <c r="C230" s="2">
        <f t="shared" si="6"/>
        <v>0.16048377709124662</v>
      </c>
    </row>
    <row r="231" spans="1:3" x14ac:dyDescent="0.6">
      <c r="A231" s="2">
        <f t="shared" si="8"/>
        <v>227</v>
      </c>
      <c r="B231" s="60">
        <v>140.44829913956346</v>
      </c>
      <c r="C231" s="2">
        <f t="shared" si="6"/>
        <v>0.16683484571426999</v>
      </c>
    </row>
    <row r="232" spans="1:3" x14ac:dyDescent="0.6">
      <c r="A232" s="2">
        <f t="shared" si="8"/>
        <v>228</v>
      </c>
      <c r="B232" s="60">
        <v>140.71610440197401</v>
      </c>
      <c r="C232" s="2">
        <f t="shared" si="6"/>
        <v>0.17319265100642342</v>
      </c>
    </row>
    <row r="233" spans="1:3" x14ac:dyDescent="0.6">
      <c r="A233" s="2">
        <f t="shared" si="8"/>
        <v>229</v>
      </c>
      <c r="B233" s="60">
        <v>140.77604465029435</v>
      </c>
      <c r="C233" s="2">
        <f t="shared" si="6"/>
        <v>0.17955746482678062</v>
      </c>
    </row>
    <row r="234" spans="1:3" x14ac:dyDescent="0.6">
      <c r="A234" s="2">
        <f t="shared" si="8"/>
        <v>230</v>
      </c>
      <c r="B234" s="60">
        <v>140.77938704332337</v>
      </c>
      <c r="C234" s="2">
        <f t="shared" si="6"/>
        <v>0.1859295610709023</v>
      </c>
    </row>
    <row r="235" spans="1:3" x14ac:dyDescent="0.6">
      <c r="A235" s="2">
        <f t="shared" si="8"/>
        <v>231</v>
      </c>
      <c r="B235" s="60">
        <v>140.83049382435274</v>
      </c>
      <c r="C235" s="2">
        <f t="shared" si="6"/>
        <v>0.19230921575916188</v>
      </c>
    </row>
    <row r="236" spans="1:3" x14ac:dyDescent="0.6">
      <c r="A236" s="2">
        <f t="shared" si="8"/>
        <v>232</v>
      </c>
      <c r="B236" s="60">
        <v>140.87609361496288</v>
      </c>
      <c r="C236" s="2">
        <f t="shared" si="6"/>
        <v>0.19869670712671594</v>
      </c>
    </row>
    <row r="237" spans="1:3" x14ac:dyDescent="0.6">
      <c r="A237" s="2">
        <f t="shared" si="8"/>
        <v>233</v>
      </c>
      <c r="B237" s="60">
        <v>140.90058858101838</v>
      </c>
      <c r="C237" s="2">
        <f t="shared" si="6"/>
        <v>0.20509231571520872</v>
      </c>
    </row>
    <row r="238" spans="1:3" x14ac:dyDescent="0.6">
      <c r="A238" s="2">
        <f t="shared" si="8"/>
        <v>234</v>
      </c>
      <c r="B238" s="60">
        <v>140.99420741814538</v>
      </c>
      <c r="C238" s="2">
        <f t="shared" si="6"/>
        <v>0.21149632446628405</v>
      </c>
    </row>
    <row r="239" spans="1:3" x14ac:dyDescent="0.6">
      <c r="A239" s="2">
        <f t="shared" si="8"/>
        <v>235</v>
      </c>
      <c r="B239" s="60">
        <v>141.18419858760899</v>
      </c>
      <c r="C239" s="2">
        <f t="shared" si="6"/>
        <v>0.21790901881700023</v>
      </c>
    </row>
    <row r="240" spans="1:3" x14ac:dyDescent="0.6">
      <c r="A240" s="2">
        <f t="shared" si="8"/>
        <v>236</v>
      </c>
      <c r="B240" s="60">
        <v>141.29408373747719</v>
      </c>
      <c r="C240" s="2">
        <f t="shared" si="6"/>
        <v>0.22433068679722667</v>
      </c>
    </row>
    <row r="241" spans="1:3" x14ac:dyDescent="0.6">
      <c r="A241" s="2">
        <f t="shared" si="8"/>
        <v>237</v>
      </c>
      <c r="B241" s="60">
        <v>141.37835979028023</v>
      </c>
      <c r="C241" s="2">
        <f t="shared" si="6"/>
        <v>0.23076161912912319</v>
      </c>
    </row>
    <row r="242" spans="1:3" x14ac:dyDescent="0.6">
      <c r="A242" s="2">
        <f t="shared" si="8"/>
        <v>238</v>
      </c>
      <c r="B242" s="60">
        <v>141.39636096416507</v>
      </c>
      <c r="C242" s="2">
        <f t="shared" si="6"/>
        <v>0.23720210932878771</v>
      </c>
    </row>
    <row r="243" spans="1:3" x14ac:dyDescent="0.6">
      <c r="A243" s="2">
        <f t="shared" si="8"/>
        <v>239</v>
      </c>
      <c r="B243" s="60">
        <v>141.40985786553938</v>
      </c>
      <c r="C243" s="2">
        <f t="shared" si="6"/>
        <v>0.24365245381017997</v>
      </c>
    </row>
    <row r="244" spans="1:3" x14ac:dyDescent="0.6">
      <c r="A244" s="2">
        <f t="shared" si="8"/>
        <v>240</v>
      </c>
      <c r="B244" s="60">
        <v>141.43799763161223</v>
      </c>
      <c r="C244" s="2">
        <f t="shared" si="6"/>
        <v>0.25011295199141531</v>
      </c>
    </row>
    <row r="245" spans="1:3" x14ac:dyDescent="0.6">
      <c r="A245" s="2">
        <f t="shared" si="8"/>
        <v>241</v>
      </c>
      <c r="B245" s="60">
        <v>141.45038040197687</v>
      </c>
      <c r="C245" s="2">
        <f t="shared" si="6"/>
        <v>0.25658390640353823</v>
      </c>
    </row>
    <row r="246" spans="1:3" x14ac:dyDescent="0.6">
      <c r="A246" s="2">
        <f t="shared" si="8"/>
        <v>242</v>
      </c>
      <c r="B246" s="60">
        <v>141.56545421911869</v>
      </c>
      <c r="C246" s="2">
        <f t="shared" si="6"/>
        <v>0.26306562280188689</v>
      </c>
    </row>
    <row r="247" spans="1:3" x14ac:dyDescent="0.6">
      <c r="A247" s="2">
        <f t="shared" si="8"/>
        <v>243</v>
      </c>
      <c r="B247" s="60">
        <v>141.58351905763266</v>
      </c>
      <c r="C247" s="2">
        <f t="shared" si="6"/>
        <v>0.26955841028015765</v>
      </c>
    </row>
    <row r="248" spans="1:3" x14ac:dyDescent="0.6">
      <c r="A248" s="2">
        <f t="shared" si="8"/>
        <v>244</v>
      </c>
      <c r="B248" s="60">
        <v>141.69213091491838</v>
      </c>
      <c r="C248" s="2">
        <f t="shared" si="6"/>
        <v>0.27606258138729461</v>
      </c>
    </row>
    <row r="249" spans="1:3" x14ac:dyDescent="0.6">
      <c r="A249" s="2">
        <f t="shared" si="8"/>
        <v>245</v>
      </c>
      <c r="B249" s="60">
        <v>141.85558985019452</v>
      </c>
      <c r="C249" s="2">
        <f t="shared" si="6"/>
        <v>0.28257845224732014</v>
      </c>
    </row>
    <row r="250" spans="1:3" x14ac:dyDescent="0.6">
      <c r="A250" s="2">
        <f t="shared" si="8"/>
        <v>246</v>
      </c>
      <c r="B250" s="60">
        <v>141.96720986120636</v>
      </c>
      <c r="C250" s="2">
        <f t="shared" si="6"/>
        <v>0.28910634268224333</v>
      </c>
    </row>
    <row r="251" spans="1:3" x14ac:dyDescent="0.6">
      <c r="A251" s="2">
        <f t="shared" si="8"/>
        <v>247</v>
      </c>
      <c r="B251" s="60">
        <v>142.15814008394955</v>
      </c>
      <c r="C251" s="2">
        <f t="shared" si="6"/>
        <v>0.29564657633816971</v>
      </c>
    </row>
    <row r="252" spans="1:3" x14ac:dyDescent="0.6">
      <c r="A252" s="2">
        <f t="shared" si="8"/>
        <v>248</v>
      </c>
      <c r="B252" s="60">
        <v>142.19942659593653</v>
      </c>
      <c r="C252" s="2">
        <f t="shared" si="6"/>
        <v>0.30219948081476239</v>
      </c>
    </row>
    <row r="253" spans="1:3" x14ac:dyDescent="0.6">
      <c r="A253" s="2">
        <f t="shared" si="8"/>
        <v>249</v>
      </c>
      <c r="B253" s="60">
        <v>142.2166478781146</v>
      </c>
      <c r="C253" s="2">
        <f t="shared" si="6"/>
        <v>0.30876538779818846</v>
      </c>
    </row>
    <row r="254" spans="1:3" x14ac:dyDescent="0.6">
      <c r="A254" s="2">
        <f t="shared" si="8"/>
        <v>250</v>
      </c>
      <c r="B254" s="60">
        <v>142.3512030717684</v>
      </c>
      <c r="C254" s="2">
        <f t="shared" si="6"/>
        <v>0.31534463319771155</v>
      </c>
    </row>
    <row r="255" spans="1:3" x14ac:dyDescent="0.6">
      <c r="A255" s="2">
        <f t="shared" si="8"/>
        <v>251</v>
      </c>
      <c r="B255" s="60">
        <v>142.43656142326654</v>
      </c>
      <c r="C255" s="2">
        <f t="shared" si="6"/>
        <v>0.32193755728607965</v>
      </c>
    </row>
    <row r="256" spans="1:3" x14ac:dyDescent="0.6">
      <c r="A256" s="2">
        <f t="shared" si="8"/>
        <v>252</v>
      </c>
      <c r="B256" s="60">
        <v>142.52443452761509</v>
      </c>
      <c r="C256" s="2">
        <f t="shared" si="6"/>
        <v>0.32854450484387981</v>
      </c>
    </row>
    <row r="257" spans="1:3" x14ac:dyDescent="0.6">
      <c r="A257" s="2">
        <f t="shared" si="8"/>
        <v>253</v>
      </c>
      <c r="B257" s="60">
        <v>142.57541397938621</v>
      </c>
      <c r="C257" s="2">
        <f t="shared" si="6"/>
        <v>0.3351658253080253</v>
      </c>
    </row>
    <row r="258" spans="1:3" x14ac:dyDescent="0.6">
      <c r="A258" s="2">
        <f t="shared" si="8"/>
        <v>254</v>
      </c>
      <c r="B258" s="60">
        <v>142.59164845981286</v>
      </c>
      <c r="C258" s="2">
        <f t="shared" si="6"/>
        <v>0.34180187292455921</v>
      </c>
    </row>
    <row r="259" spans="1:3" x14ac:dyDescent="0.6">
      <c r="A259" s="2">
        <f t="shared" si="8"/>
        <v>255</v>
      </c>
      <c r="B259" s="60">
        <v>142.61948581889737</v>
      </c>
      <c r="C259" s="2">
        <f t="shared" si="6"/>
        <v>0.34845300690595715</v>
      </c>
    </row>
    <row r="260" spans="1:3" x14ac:dyDescent="0.6">
      <c r="A260" s="2">
        <f t="shared" si="8"/>
        <v>256</v>
      </c>
      <c r="B260" s="60">
        <v>142.74275645703892</v>
      </c>
      <c r="C260" s="2">
        <f t="shared" si="6"/>
        <v>0.35511959159313067</v>
      </c>
    </row>
    <row r="261" spans="1:3" x14ac:dyDescent="0.6">
      <c r="A261" s="2">
        <f t="shared" si="8"/>
        <v>257</v>
      </c>
      <c r="B261" s="60">
        <v>142.80223513679812</v>
      </c>
      <c r="C261" s="2">
        <f t="shared" si="6"/>
        <v>0.36180199662232804</v>
      </c>
    </row>
    <row r="262" spans="1:3" x14ac:dyDescent="0.6">
      <c r="A262" s="2">
        <f t="shared" si="8"/>
        <v>258</v>
      </c>
      <c r="B262" s="60">
        <v>142.80806045036297</v>
      </c>
      <c r="C262" s="2">
        <f t="shared" ref="C262:C325" si="9">IF(A262&lt;=$D$2,NORMSINV((A262-0.5)/$D$2)," ")</f>
        <v>0.36850059709715682</v>
      </c>
    </row>
    <row r="263" spans="1:3" x14ac:dyDescent="0.6">
      <c r="A263" s="2">
        <f t="shared" si="8"/>
        <v>259</v>
      </c>
      <c r="B263" s="60">
        <v>142.90976469538873</v>
      </c>
      <c r="C263" s="2">
        <f t="shared" si="9"/>
        <v>0.37521577376594184</v>
      </c>
    </row>
    <row r="264" spans="1:3" x14ac:dyDescent="0.6">
      <c r="A264" s="2">
        <f t="shared" si="8"/>
        <v>260</v>
      </c>
      <c r="B264" s="60">
        <v>143.09055632594391</v>
      </c>
      <c r="C264" s="2">
        <f t="shared" si="9"/>
        <v>0.38194791320466176</v>
      </c>
    </row>
    <row r="265" spans="1:3" x14ac:dyDescent="0.6">
      <c r="A265" s="2">
        <f t="shared" si="8"/>
        <v>261</v>
      </c>
      <c r="B265" s="60">
        <v>143.16009401710471</v>
      </c>
      <c r="C265" s="2">
        <f t="shared" si="9"/>
        <v>0.38869740800570463</v>
      </c>
    </row>
    <row r="266" spans="1:3" x14ac:dyDescent="0.6">
      <c r="A266" s="2">
        <f t="shared" si="8"/>
        <v>262</v>
      </c>
      <c r="B266" s="60">
        <v>143.19313595962012</v>
      </c>
      <c r="C266" s="2">
        <f t="shared" si="9"/>
        <v>0.3954646569727045</v>
      </c>
    </row>
    <row r="267" spans="1:3" x14ac:dyDescent="0.6">
      <c r="A267" s="2">
        <f t="shared" si="8"/>
        <v>263</v>
      </c>
      <c r="B267" s="60">
        <v>143.26409018877894</v>
      </c>
      <c r="C267" s="2">
        <f t="shared" si="9"/>
        <v>0.40225006532172536</v>
      </c>
    </row>
    <row r="268" spans="1:3" x14ac:dyDescent="0.6">
      <c r="A268" s="2">
        <f t="shared" si="8"/>
        <v>264</v>
      </c>
      <c r="B268" s="60">
        <v>143.5590643316682</v>
      </c>
      <c r="C268" s="2">
        <f t="shared" si="9"/>
        <v>0.40905404488907959</v>
      </c>
    </row>
    <row r="269" spans="1:3" x14ac:dyDescent="0.6">
      <c r="A269" s="2">
        <f t="shared" si="8"/>
        <v>265</v>
      </c>
      <c r="B269" s="60">
        <v>143.57819555271999</v>
      </c>
      <c r="C269" s="2">
        <f t="shared" si="9"/>
        <v>0.41587701434607655</v>
      </c>
    </row>
    <row r="270" spans="1:3" x14ac:dyDescent="0.6">
      <c r="A270" s="2">
        <f t="shared" si="8"/>
        <v>266</v>
      </c>
      <c r="B270" s="60">
        <v>143.60810201225104</v>
      </c>
      <c r="C270" s="2">
        <f t="shared" si="9"/>
        <v>0.42271939942101217</v>
      </c>
    </row>
    <row r="271" spans="1:3" x14ac:dyDescent="0.6">
      <c r="A271" s="2">
        <f t="shared" si="8"/>
        <v>267</v>
      </c>
      <c r="B271" s="60">
        <v>143.66683263261802</v>
      </c>
      <c r="C271" s="2">
        <f t="shared" si="9"/>
        <v>0.42958163312873388</v>
      </c>
    </row>
    <row r="272" spans="1:3" x14ac:dyDescent="0.6">
      <c r="A272" s="2">
        <f t="shared" ref="A272:A335" si="10">IF(A271&lt;=$D$2,A271+1," ")</f>
        <v>268</v>
      </c>
      <c r="B272" s="60">
        <v>143.6680263444141</v>
      </c>
      <c r="C272" s="2">
        <f t="shared" si="9"/>
        <v>0.43646415600811633</v>
      </c>
    </row>
    <row r="273" spans="1:3" x14ac:dyDescent="0.6">
      <c r="A273" s="2">
        <f t="shared" si="10"/>
        <v>269</v>
      </c>
      <c r="B273" s="60">
        <v>144.20444859325653</v>
      </c>
      <c r="C273" s="2">
        <f t="shared" si="9"/>
        <v>0.44336741636782018</v>
      </c>
    </row>
    <row r="274" spans="1:3" x14ac:dyDescent="0.6">
      <c r="A274" s="2">
        <f t="shared" si="10"/>
        <v>270</v>
      </c>
      <c r="B274" s="60">
        <v>144.20810930943117</v>
      </c>
      <c r="C274" s="2">
        <f t="shared" si="9"/>
        <v>0.45029187054070735</v>
      </c>
    </row>
    <row r="275" spans="1:3" x14ac:dyDescent="0.6">
      <c r="A275" s="2">
        <f t="shared" si="10"/>
        <v>271</v>
      </c>
      <c r="B275" s="60">
        <v>144.22891172699747</v>
      </c>
      <c r="C275" s="2">
        <f t="shared" si="9"/>
        <v>0.45723798314731923</v>
      </c>
    </row>
    <row r="276" spans="1:3" x14ac:dyDescent="0.6">
      <c r="A276" s="2">
        <f t="shared" si="10"/>
        <v>272</v>
      </c>
      <c r="B276" s="60">
        <v>144.26196958567016</v>
      </c>
      <c r="C276" s="2">
        <f t="shared" si="9"/>
        <v>0.46420622736883582</v>
      </c>
    </row>
    <row r="277" spans="1:3" x14ac:dyDescent="0.6">
      <c r="A277" s="2">
        <f t="shared" si="10"/>
        <v>273</v>
      </c>
      <c r="B277" s="60">
        <v>144.28772192815086</v>
      </c>
      <c r="C277" s="2">
        <f t="shared" si="9"/>
        <v>0.47119708522996556</v>
      </c>
    </row>
    <row r="278" spans="1:3" x14ac:dyDescent="0.6">
      <c r="A278" s="2">
        <f t="shared" si="10"/>
        <v>274</v>
      </c>
      <c r="B278" s="60">
        <v>144.4254285209463</v>
      </c>
      <c r="C278" s="2">
        <f t="shared" si="9"/>
        <v>0.47821104789222818</v>
      </c>
    </row>
    <row r="279" spans="1:3" x14ac:dyDescent="0.6">
      <c r="A279" s="2">
        <f t="shared" si="10"/>
        <v>275</v>
      </c>
      <c r="B279" s="60">
        <v>144.51680317989667</v>
      </c>
      <c r="C279" s="2">
        <f t="shared" si="9"/>
        <v>0.4852486159581304</v>
      </c>
    </row>
    <row r="280" spans="1:3" x14ac:dyDescent="0.6">
      <c r="A280" s="2">
        <f t="shared" si="10"/>
        <v>276</v>
      </c>
      <c r="B280" s="60">
        <v>144.5539355748333</v>
      </c>
      <c r="C280" s="2">
        <f t="shared" si="9"/>
        <v>0.49231029978674884</v>
      </c>
    </row>
    <row r="281" spans="1:3" x14ac:dyDescent="0.6">
      <c r="A281" s="2">
        <f t="shared" si="10"/>
        <v>277</v>
      </c>
      <c r="B281" s="60">
        <v>144.57128418626962</v>
      </c>
      <c r="C281" s="2">
        <f t="shared" si="9"/>
        <v>0.49939661982127803</v>
      </c>
    </row>
    <row r="282" spans="1:3" x14ac:dyDescent="0.6">
      <c r="A282" s="2">
        <f t="shared" si="10"/>
        <v>278</v>
      </c>
      <c r="B282" s="60">
        <v>144.89941168477526</v>
      </c>
      <c r="C282" s="2">
        <f t="shared" si="9"/>
        <v>0.50650810692911141</v>
      </c>
    </row>
    <row r="283" spans="1:3" x14ac:dyDescent="0.6">
      <c r="A283" s="2">
        <f t="shared" si="10"/>
        <v>279</v>
      </c>
      <c r="B283" s="60">
        <v>144.96102312961011</v>
      </c>
      <c r="C283" s="2">
        <f t="shared" si="9"/>
        <v>0.51364530275508136</v>
      </c>
    </row>
    <row r="284" spans="1:3" x14ac:dyDescent="0.6">
      <c r="A284" s="2">
        <f t="shared" si="10"/>
        <v>280</v>
      </c>
      <c r="B284" s="60">
        <v>144.98370365373557</v>
      </c>
      <c r="C284" s="2">
        <f t="shared" si="9"/>
        <v>0.5208087600884912</v>
      </c>
    </row>
    <row r="285" spans="1:3" x14ac:dyDescent="0.6">
      <c r="A285" s="2">
        <f t="shared" si="10"/>
        <v>281</v>
      </c>
      <c r="B285" s="60">
        <v>145.26121777208755</v>
      </c>
      <c r="C285" s="2">
        <f t="shared" si="9"/>
        <v>0.52799904324463498</v>
      </c>
    </row>
    <row r="286" spans="1:3" x14ac:dyDescent="0.6">
      <c r="A286" s="2">
        <f t="shared" si="10"/>
        <v>282</v>
      </c>
      <c r="B286" s="60">
        <v>145.34165803098585</v>
      </c>
      <c r="C286" s="2">
        <f t="shared" si="9"/>
        <v>0.53521672846151769</v>
      </c>
    </row>
    <row r="287" spans="1:3" x14ac:dyDescent="0.6">
      <c r="A287" s="2">
        <f t="shared" si="10"/>
        <v>283</v>
      </c>
      <c r="B287" s="60">
        <v>145.52272023621481</v>
      </c>
      <c r="C287" s="2">
        <f t="shared" si="9"/>
        <v>0.54246240431254966</v>
      </c>
    </row>
    <row r="288" spans="1:3" x14ac:dyDescent="0.6">
      <c r="A288" s="2">
        <f t="shared" si="10"/>
        <v>284</v>
      </c>
      <c r="B288" s="60">
        <v>145.54334757605102</v>
      </c>
      <c r="C288" s="2">
        <f t="shared" si="9"/>
        <v>0.54973667213601451</v>
      </c>
    </row>
    <row r="289" spans="1:3" x14ac:dyDescent="0.6">
      <c r="A289" s="2">
        <f t="shared" si="10"/>
        <v>285</v>
      </c>
      <c r="B289" s="60">
        <v>145.54850441101007</v>
      </c>
      <c r="C289" s="2">
        <f t="shared" si="9"/>
        <v>0.5570401464821797</v>
      </c>
    </row>
    <row r="290" spans="1:3" x14ac:dyDescent="0.6">
      <c r="A290" s="2">
        <f t="shared" si="10"/>
        <v>286</v>
      </c>
      <c r="B290" s="60">
        <v>145.7285798144876</v>
      </c>
      <c r="C290" s="2">
        <f t="shared" si="9"/>
        <v>0.56437345557894714</v>
      </c>
    </row>
    <row r="291" spans="1:3" x14ac:dyDescent="0.6">
      <c r="A291" s="2">
        <f t="shared" si="10"/>
        <v>287</v>
      </c>
      <c r="B291" s="60">
        <v>145.73898898134939</v>
      </c>
      <c r="C291" s="2">
        <f t="shared" si="9"/>
        <v>0.57173724181701335</v>
      </c>
    </row>
    <row r="292" spans="1:3" x14ac:dyDescent="0.6">
      <c r="A292" s="2">
        <f t="shared" si="10"/>
        <v>288</v>
      </c>
      <c r="B292" s="60">
        <v>145.76502781466115</v>
      </c>
      <c r="C292" s="2">
        <f t="shared" si="9"/>
        <v>0.57913216225555586</v>
      </c>
    </row>
    <row r="293" spans="1:3" x14ac:dyDescent="0.6">
      <c r="A293" s="2">
        <f t="shared" si="10"/>
        <v>289</v>
      </c>
      <c r="B293" s="60">
        <v>145.80153947946383</v>
      </c>
      <c r="C293" s="2">
        <f t="shared" si="9"/>
        <v>0.58655888914953647</v>
      </c>
    </row>
    <row r="294" spans="1:3" x14ac:dyDescent="0.6">
      <c r="A294" s="2">
        <f t="shared" si="10"/>
        <v>290</v>
      </c>
      <c r="B294" s="60">
        <v>145.8185061031254</v>
      </c>
      <c r="C294" s="2">
        <f t="shared" si="9"/>
        <v>0.59401811049976094</v>
      </c>
    </row>
    <row r="295" spans="1:3" x14ac:dyDescent="0.6">
      <c r="A295" s="2">
        <f t="shared" si="10"/>
        <v>291</v>
      </c>
      <c r="B295" s="60">
        <v>145.86950147105381</v>
      </c>
      <c r="C295" s="2">
        <f t="shared" si="9"/>
        <v>0.6015105306269295</v>
      </c>
    </row>
    <row r="296" spans="1:3" x14ac:dyDescent="0.6">
      <c r="A296" s="2">
        <f t="shared" si="10"/>
        <v>292</v>
      </c>
      <c r="B296" s="60">
        <v>146.11699771677377</v>
      </c>
      <c r="C296" s="2">
        <f t="shared" si="9"/>
        <v>0.60903687077096924</v>
      </c>
    </row>
    <row r="297" spans="1:3" x14ac:dyDescent="0.6">
      <c r="A297" s="2">
        <f t="shared" si="10"/>
        <v>293</v>
      </c>
      <c r="B297" s="60">
        <v>146.18992554943543</v>
      </c>
      <c r="C297" s="2">
        <f t="shared" si="9"/>
        <v>0.61659786971703046</v>
      </c>
    </row>
    <row r="298" spans="1:3" x14ac:dyDescent="0.6">
      <c r="A298" s="2">
        <f t="shared" si="10"/>
        <v>294</v>
      </c>
      <c r="B298" s="60">
        <v>146.19392050491297</v>
      </c>
      <c r="C298" s="2">
        <f t="shared" si="9"/>
        <v>0.62419428444962388</v>
      </c>
    </row>
    <row r="299" spans="1:3" x14ac:dyDescent="0.6">
      <c r="A299" s="2">
        <f t="shared" si="10"/>
        <v>295</v>
      </c>
      <c r="B299" s="60">
        <v>146.27778273762669</v>
      </c>
      <c r="C299" s="2">
        <f t="shared" si="9"/>
        <v>0.63182689083645693</v>
      </c>
    </row>
    <row r="300" spans="1:3" x14ac:dyDescent="0.6">
      <c r="A300" s="2">
        <f t="shared" si="10"/>
        <v>296</v>
      </c>
      <c r="B300" s="60">
        <v>146.32053353608353</v>
      </c>
      <c r="C300" s="2">
        <f t="shared" si="9"/>
        <v>0.63949648434364104</v>
      </c>
    </row>
    <row r="301" spans="1:3" x14ac:dyDescent="0.6">
      <c r="A301" s="2">
        <f t="shared" si="10"/>
        <v>297</v>
      </c>
      <c r="B301" s="60">
        <v>146.33256615098799</v>
      </c>
      <c r="C301" s="2">
        <f t="shared" si="9"/>
        <v>0.64720388078404234</v>
      </c>
    </row>
    <row r="302" spans="1:3" x14ac:dyDescent="0.6">
      <c r="A302" s="2">
        <f t="shared" si="10"/>
        <v>298</v>
      </c>
      <c r="B302" s="60">
        <v>146.45193733059568</v>
      </c>
      <c r="C302" s="2">
        <f t="shared" si="9"/>
        <v>0.65494991710068595</v>
      </c>
    </row>
    <row r="303" spans="1:3" x14ac:dyDescent="0.6">
      <c r="A303" s="2">
        <f t="shared" si="10"/>
        <v>299</v>
      </c>
      <c r="B303" s="60">
        <v>146.48962679103715</v>
      </c>
      <c r="C303" s="2">
        <f t="shared" si="9"/>
        <v>0.66273545218721863</v>
      </c>
    </row>
    <row r="304" spans="1:3" x14ac:dyDescent="0.6">
      <c r="A304" s="2">
        <f t="shared" si="10"/>
        <v>300</v>
      </c>
      <c r="B304" s="60">
        <v>146.60314082476543</v>
      </c>
      <c r="C304" s="2">
        <f t="shared" si="9"/>
        <v>0.67056136774760744</v>
      </c>
    </row>
    <row r="305" spans="1:3" x14ac:dyDescent="0.6">
      <c r="A305" s="2">
        <f t="shared" si="10"/>
        <v>301</v>
      </c>
      <c r="B305" s="60">
        <v>146.7418342193123</v>
      </c>
      <c r="C305" s="2">
        <f t="shared" si="9"/>
        <v>0.67842856919737593</v>
      </c>
    </row>
    <row r="306" spans="1:3" x14ac:dyDescent="0.6">
      <c r="A306" s="2">
        <f t="shared" si="10"/>
        <v>302</v>
      </c>
      <c r="B306" s="60">
        <v>146.93375124380691</v>
      </c>
      <c r="C306" s="2">
        <f t="shared" si="9"/>
        <v>0.68633798660885514</v>
      </c>
    </row>
    <row r="307" spans="1:3" x14ac:dyDescent="0.6">
      <c r="A307" s="2">
        <f t="shared" si="10"/>
        <v>303</v>
      </c>
      <c r="B307" s="60">
        <v>147.09418610919965</v>
      </c>
      <c r="C307" s="2">
        <f t="shared" si="9"/>
        <v>0.69429057570308306</v>
      </c>
    </row>
    <row r="308" spans="1:3" x14ac:dyDescent="0.6">
      <c r="A308" s="2">
        <f t="shared" si="10"/>
        <v>304</v>
      </c>
      <c r="B308" s="60">
        <v>147.09835614240728</v>
      </c>
      <c r="C308" s="2">
        <f t="shared" si="9"/>
        <v>0.70228731889119633</v>
      </c>
    </row>
    <row r="309" spans="1:3" x14ac:dyDescent="0.6">
      <c r="A309" s="2">
        <f t="shared" si="10"/>
        <v>305</v>
      </c>
      <c r="B309" s="60">
        <v>147.13174824038288</v>
      </c>
      <c r="C309" s="2">
        <f t="shared" si="9"/>
        <v>0.71032922636833373</v>
      </c>
    </row>
    <row r="310" spans="1:3" x14ac:dyDescent="0.6">
      <c r="A310" s="2">
        <f t="shared" si="10"/>
        <v>306</v>
      </c>
      <c r="B310" s="60">
        <v>147.27419784804806</v>
      </c>
      <c r="C310" s="2">
        <f t="shared" si="9"/>
        <v>0.71841733726332313</v>
      </c>
    </row>
    <row r="311" spans="1:3" x14ac:dyDescent="0.6">
      <c r="A311" s="2">
        <f t="shared" si="10"/>
        <v>307</v>
      </c>
      <c r="B311" s="60">
        <v>147.55667780747171</v>
      </c>
      <c r="C311" s="2">
        <f t="shared" si="9"/>
        <v>0.7265527208476168</v>
      </c>
    </row>
    <row r="312" spans="1:3" x14ac:dyDescent="0.6">
      <c r="A312" s="2">
        <f t="shared" si="10"/>
        <v>308</v>
      </c>
      <c r="B312" s="60">
        <v>147.63227955455659</v>
      </c>
      <c r="C312" s="2">
        <f t="shared" si="9"/>
        <v>0.73473647780725448</v>
      </c>
    </row>
    <row r="313" spans="1:3" x14ac:dyDescent="0.6">
      <c r="A313" s="2">
        <f t="shared" si="10"/>
        <v>309</v>
      </c>
      <c r="B313" s="60">
        <v>147.63512854670989</v>
      </c>
      <c r="C313" s="2">
        <f t="shared" si="9"/>
        <v>0.74296974158185325</v>
      </c>
    </row>
    <row r="314" spans="1:3" x14ac:dyDescent="0.6">
      <c r="A314" s="2">
        <f t="shared" si="10"/>
        <v>310</v>
      </c>
      <c r="B314" s="60">
        <v>147.63656100086519</v>
      </c>
      <c r="C314" s="2">
        <f t="shared" si="9"/>
        <v>0.75125367977497992</v>
      </c>
    </row>
    <row r="315" spans="1:3" x14ac:dyDescent="0.6">
      <c r="A315" s="2">
        <f t="shared" si="10"/>
        <v>311</v>
      </c>
      <c r="B315" s="60">
        <v>148.04269358620513</v>
      </c>
      <c r="C315" s="2">
        <f t="shared" si="9"/>
        <v>0.75958949564056433</v>
      </c>
    </row>
    <row r="316" spans="1:3" x14ac:dyDescent="0.6">
      <c r="A316" s="2">
        <f t="shared" si="10"/>
        <v>312</v>
      </c>
      <c r="B316" s="60">
        <v>148.19389708037488</v>
      </c>
      <c r="C316" s="2">
        <f t="shared" si="9"/>
        <v>0.76797842965036611</v>
      </c>
    </row>
    <row r="317" spans="1:3" x14ac:dyDescent="0.6">
      <c r="A317" s="2">
        <f t="shared" si="10"/>
        <v>313</v>
      </c>
      <c r="B317" s="60">
        <v>148.3226428766211</v>
      </c>
      <c r="C317" s="2">
        <f t="shared" si="9"/>
        <v>0.77642176114792794</v>
      </c>
    </row>
    <row r="318" spans="1:3" x14ac:dyDescent="0.6">
      <c r="A318" s="2">
        <f t="shared" si="10"/>
        <v>314</v>
      </c>
      <c r="B318" s="60">
        <v>148.56194230134133</v>
      </c>
      <c r="C318" s="2">
        <f t="shared" si="9"/>
        <v>0.78492081009485359</v>
      </c>
    </row>
    <row r="319" spans="1:3" x14ac:dyDescent="0.6">
      <c r="A319" s="2">
        <f t="shared" si="10"/>
        <v>315</v>
      </c>
      <c r="B319" s="60">
        <v>148.5920875032316</v>
      </c>
      <c r="C319" s="2">
        <f t="shared" si="9"/>
        <v>0.79347693891572579</v>
      </c>
    </row>
    <row r="320" spans="1:3" x14ac:dyDescent="0.6">
      <c r="A320" s="2">
        <f t="shared" si="10"/>
        <v>316</v>
      </c>
      <c r="B320" s="60">
        <v>148.6752971734968</v>
      </c>
      <c r="C320" s="2">
        <f t="shared" si="9"/>
        <v>0.80209155444847635</v>
      </c>
    </row>
    <row r="321" spans="1:3" x14ac:dyDescent="0.6">
      <c r="A321" s="2">
        <f t="shared" si="10"/>
        <v>317</v>
      </c>
      <c r="B321" s="60">
        <v>148.67984919447917</v>
      </c>
      <c r="C321" s="2">
        <f t="shared" si="9"/>
        <v>0.81076611000760868</v>
      </c>
    </row>
    <row r="322" spans="1:3" x14ac:dyDescent="0.6">
      <c r="A322" s="2">
        <f t="shared" si="10"/>
        <v>318</v>
      </c>
      <c r="B322" s="60">
        <v>148.85518158308696</v>
      </c>
      <c r="C322" s="2">
        <f t="shared" si="9"/>
        <v>0.81950210756825437</v>
      </c>
    </row>
    <row r="323" spans="1:3" x14ac:dyDescent="0.6">
      <c r="A323" s="2">
        <f t="shared" si="10"/>
        <v>319</v>
      </c>
      <c r="B323" s="60">
        <v>148.89048361993628</v>
      </c>
      <c r="C323" s="2">
        <f t="shared" si="9"/>
        <v>0.82830110007971913</v>
      </c>
    </row>
    <row r="324" spans="1:3" x14ac:dyDescent="0.6">
      <c r="A324" s="2">
        <f t="shared" si="10"/>
        <v>320</v>
      </c>
      <c r="B324" s="60">
        <v>148.96592620544834</v>
      </c>
      <c r="C324" s="2">
        <f t="shared" si="9"/>
        <v>0.83716469391794601</v>
      </c>
    </row>
    <row r="325" spans="1:3" x14ac:dyDescent="0.6">
      <c r="A325" s="2">
        <f t="shared" si="10"/>
        <v>321</v>
      </c>
      <c r="B325" s="60">
        <v>149.08364210469881</v>
      </c>
      <c r="C325" s="2">
        <f t="shared" si="9"/>
        <v>0.84609455148706558</v>
      </c>
    </row>
    <row r="326" spans="1:3" x14ac:dyDescent="0.6">
      <c r="A326" s="2">
        <f t="shared" si="10"/>
        <v>322</v>
      </c>
      <c r="B326" s="60">
        <v>149.41024165210547</v>
      </c>
      <c r="C326" s="2">
        <f t="shared" ref="C326:C389" si="11">IF(A326&lt;=$D$2,NORMSINV((A326-0.5)/$D$2)," ")</f>
        <v>0.85509239398116055</v>
      </c>
    </row>
    <row r="327" spans="1:3" x14ac:dyDescent="0.6">
      <c r="A327" s="2">
        <f t="shared" si="10"/>
        <v>323</v>
      </c>
      <c r="B327" s="60">
        <v>149.55845290870639</v>
      </c>
      <c r="C327" s="2">
        <f t="shared" si="11"/>
        <v>0.86416000431830875</v>
      </c>
    </row>
    <row r="328" spans="1:3" x14ac:dyDescent="0.6">
      <c r="A328" s="2">
        <f t="shared" si="10"/>
        <v>324</v>
      </c>
      <c r="B328" s="60">
        <v>149.64194906980265</v>
      </c>
      <c r="C328" s="2">
        <f t="shared" si="11"/>
        <v>0.87329923026003609</v>
      </c>
    </row>
    <row r="329" spans="1:3" x14ac:dyDescent="0.6">
      <c r="A329" s="2">
        <f t="shared" si="10"/>
        <v>325</v>
      </c>
      <c r="B329" s="60">
        <v>150.0812986753881</v>
      </c>
      <c r="C329" s="2">
        <f t="shared" si="11"/>
        <v>0.88251198773057415</v>
      </c>
    </row>
    <row r="330" spans="1:3" x14ac:dyDescent="0.6">
      <c r="A330" s="2">
        <f t="shared" si="10"/>
        <v>326</v>
      </c>
      <c r="B330" s="60">
        <v>150.08626451645978</v>
      </c>
      <c r="C330" s="2">
        <f t="shared" si="11"/>
        <v>0.89180026435151916</v>
      </c>
    </row>
    <row r="331" spans="1:3" x14ac:dyDescent="0.6">
      <c r="A331" s="2">
        <f t="shared" si="10"/>
        <v>327</v>
      </c>
      <c r="B331" s="60">
        <v>150.09291747020325</v>
      </c>
      <c r="C331" s="2">
        <f t="shared" si="11"/>
        <v>0.90116612320905976</v>
      </c>
    </row>
    <row r="332" spans="1:3" x14ac:dyDescent="0.6">
      <c r="A332" s="2">
        <f t="shared" si="10"/>
        <v>328</v>
      </c>
      <c r="B332" s="60">
        <v>150.13442680839216</v>
      </c>
      <c r="C332" s="2">
        <f t="shared" si="11"/>
        <v>0.91061170687246829</v>
      </c>
    </row>
    <row r="333" spans="1:3" x14ac:dyDescent="0.6">
      <c r="A333" s="2">
        <f t="shared" si="10"/>
        <v>329</v>
      </c>
      <c r="B333" s="60">
        <v>150.29327005805681</v>
      </c>
      <c r="C333" s="2">
        <f t="shared" si="11"/>
        <v>0.92013924168439898</v>
      </c>
    </row>
    <row r="334" spans="1:3" x14ac:dyDescent="0.6">
      <c r="A334" s="2">
        <f t="shared" si="10"/>
        <v>330</v>
      </c>
      <c r="B334" s="60">
        <v>150.3555977299693</v>
      </c>
      <c r="C334" s="2">
        <f t="shared" si="11"/>
        <v>0.92975104234544648</v>
      </c>
    </row>
    <row r="335" spans="1:3" x14ac:dyDescent="0.6">
      <c r="A335" s="2">
        <f t="shared" si="10"/>
        <v>331</v>
      </c>
      <c r="B335" s="60">
        <v>150.60761416435707</v>
      </c>
      <c r="C335" s="2">
        <f t="shared" si="11"/>
        <v>0.93944951681777367</v>
      </c>
    </row>
    <row r="336" spans="1:3" x14ac:dyDescent="0.6">
      <c r="A336" s="2">
        <f t="shared" ref="A336:A399" si="12">IF(A335&lt;=$D$2,A335+1," ")</f>
        <v>332</v>
      </c>
      <c r="B336" s="60">
        <v>150.76995896862354</v>
      </c>
      <c r="C336" s="2">
        <f t="shared" si="11"/>
        <v>0.94923717157489562</v>
      </c>
    </row>
    <row r="337" spans="1:3" x14ac:dyDescent="0.6">
      <c r="A337" s="2">
        <f t="shared" si="12"/>
        <v>333</v>
      </c>
      <c r="B337" s="60">
        <v>150.79778041155078</v>
      </c>
      <c r="C337" s="2">
        <f t="shared" si="11"/>
        <v>0.95911661722760133</v>
      </c>
    </row>
    <row r="338" spans="1:3" x14ac:dyDescent="0.6">
      <c r="A338" s="2">
        <f t="shared" si="12"/>
        <v>334</v>
      </c>
      <c r="B338" s="60">
        <v>150.81522451993078</v>
      </c>
      <c r="C338" s="2">
        <f t="shared" si="11"/>
        <v>0.96909057455902581</v>
      </c>
    </row>
    <row r="339" spans="1:3" x14ac:dyDescent="0.6">
      <c r="A339" s="2">
        <f t="shared" si="12"/>
        <v>335</v>
      </c>
      <c r="B339" s="60">
        <v>150.86933945468627</v>
      </c>
      <c r="C339" s="2">
        <f t="shared" si="11"/>
        <v>0.97916188100528867</v>
      </c>
    </row>
    <row r="340" spans="1:3" x14ac:dyDescent="0.6">
      <c r="A340" s="2">
        <f t="shared" si="12"/>
        <v>336</v>
      </c>
      <c r="B340" s="60">
        <v>150.88509645039449</v>
      </c>
      <c r="C340" s="2">
        <f t="shared" si="11"/>
        <v>0.98933349762203071</v>
      </c>
    </row>
    <row r="341" spans="1:3" x14ac:dyDescent="0.6">
      <c r="A341" s="2">
        <f t="shared" si="12"/>
        <v>337</v>
      </c>
      <c r="B341" s="60">
        <v>150.90435500070453</v>
      </c>
      <c r="C341" s="2">
        <f t="shared" si="11"/>
        <v>0.99960851658148309</v>
      </c>
    </row>
    <row r="342" spans="1:3" x14ac:dyDescent="0.6">
      <c r="A342" s="2">
        <f t="shared" si="12"/>
        <v>338</v>
      </c>
      <c r="B342" s="60">
        <v>151.04183876729803</v>
      </c>
      <c r="C342" s="2">
        <f t="shared" si="11"/>
        <v>1.0099901692495805</v>
      </c>
    </row>
    <row r="343" spans="1:3" x14ac:dyDescent="0.6">
      <c r="A343" s="2">
        <f t="shared" si="12"/>
        <v>339</v>
      </c>
      <c r="B343" s="60">
        <v>151.07908257533563</v>
      </c>
      <c r="C343" s="2">
        <f t="shared" si="11"/>
        <v>1.0204818348981364</v>
      </c>
    </row>
    <row r="344" spans="1:3" x14ac:dyDescent="0.6">
      <c r="A344" s="2">
        <f t="shared" si="12"/>
        <v>340</v>
      </c>
      <c r="B344" s="60">
        <v>151.20574335497804</v>
      </c>
      <c r="C344" s="2">
        <f t="shared" si="11"/>
        <v>1.0310870501132954</v>
      </c>
    </row>
    <row r="345" spans="1:3" x14ac:dyDescent="0.6">
      <c r="A345" s="2">
        <f t="shared" si="12"/>
        <v>341</v>
      </c>
      <c r="B345" s="60">
        <v>151.32272711099358</v>
      </c>
      <c r="C345" s="2">
        <f t="shared" si="11"/>
        <v>1.0418095189685208</v>
      </c>
    </row>
    <row r="346" spans="1:3" x14ac:dyDescent="0.6">
      <c r="A346" s="2">
        <f t="shared" si="12"/>
        <v>342</v>
      </c>
      <c r="B346" s="60">
        <v>151.33355009794468</v>
      </c>
      <c r="C346" s="2">
        <f t="shared" si="11"/>
        <v>1.0526531240382728</v>
      </c>
    </row>
    <row r="347" spans="1:3" x14ac:dyDescent="0.6">
      <c r="A347" s="2">
        <f t="shared" si="12"/>
        <v>343</v>
      </c>
      <c r="B347" s="60">
        <v>151.42430402676109</v>
      </c>
      <c r="C347" s="2">
        <f t="shared" si="11"/>
        <v>1.0636219383377195</v>
      </c>
    </row>
    <row r="348" spans="1:3" x14ac:dyDescent="0.6">
      <c r="A348" s="2">
        <f t="shared" si="12"/>
        <v>344</v>
      </c>
      <c r="B348" s="60">
        <v>151.50464878871571</v>
      </c>
      <c r="C348" s="2">
        <f t="shared" si="11"/>
        <v>1.0747202382839032</v>
      </c>
    </row>
    <row r="349" spans="1:3" x14ac:dyDescent="0.6">
      <c r="A349" s="2">
        <f t="shared" si="12"/>
        <v>345</v>
      </c>
      <c r="B349" s="60">
        <v>151.79537331761094</v>
      </c>
      <c r="C349" s="2">
        <f t="shared" si="11"/>
        <v>1.0859525177857321</v>
      </c>
    </row>
    <row r="350" spans="1:3" x14ac:dyDescent="0.6">
      <c r="A350" s="2">
        <f t="shared" si="12"/>
        <v>346</v>
      </c>
      <c r="B350" s="60">
        <v>151.88931047788355</v>
      </c>
      <c r="C350" s="2">
        <f t="shared" si="11"/>
        <v>1.0973235035834814</v>
      </c>
    </row>
    <row r="351" spans="1:3" x14ac:dyDescent="0.6">
      <c r="A351" s="2">
        <f t="shared" si="12"/>
        <v>347</v>
      </c>
      <c r="B351" s="60">
        <v>151.91194325353717</v>
      </c>
      <c r="C351" s="2">
        <f t="shared" si="11"/>
        <v>1.1088381719738976</v>
      </c>
    </row>
    <row r="352" spans="1:3" x14ac:dyDescent="0.6">
      <c r="A352" s="2">
        <f t="shared" si="12"/>
        <v>348</v>
      </c>
      <c r="B352" s="60">
        <v>151.98770416219486</v>
      </c>
      <c r="C352" s="2">
        <f t="shared" si="11"/>
        <v>1.1205017670747008</v>
      </c>
    </row>
    <row r="353" spans="1:3" x14ac:dyDescent="0.6">
      <c r="A353" s="2">
        <f t="shared" si="12"/>
        <v>349</v>
      </c>
      <c r="B353" s="60">
        <v>152.13289134891238</v>
      </c>
      <c r="C353" s="2">
        <f t="shared" si="11"/>
        <v>1.1323198208026035</v>
      </c>
    </row>
    <row r="354" spans="1:3" x14ac:dyDescent="0.6">
      <c r="A354" s="2">
        <f t="shared" si="12"/>
        <v>350</v>
      </c>
      <c r="B354" s="60">
        <v>152.3850351125584</v>
      </c>
      <c r="C354" s="2">
        <f t="shared" si="11"/>
        <v>1.1442981747625176</v>
      </c>
    </row>
    <row r="355" spans="1:3" x14ac:dyDescent="0.6">
      <c r="A355" s="2">
        <f t="shared" si="12"/>
        <v>351</v>
      </c>
      <c r="B355" s="60">
        <v>152.51698005641811</v>
      </c>
      <c r="C355" s="2">
        <f t="shared" si="11"/>
        <v>1.1564430042727849</v>
      </c>
    </row>
    <row r="356" spans="1:3" x14ac:dyDescent="0.6">
      <c r="A356" s="2">
        <f t="shared" si="12"/>
        <v>352</v>
      </c>
      <c r="B356" s="60">
        <v>153.01983512955485</v>
      </c>
      <c r="C356" s="2">
        <f t="shared" si="11"/>
        <v>1.1687608447829125</v>
      </c>
    </row>
    <row r="357" spans="1:3" x14ac:dyDescent="0.6">
      <c r="A357" s="2">
        <f t="shared" si="12"/>
        <v>353</v>
      </c>
      <c r="B357" s="60">
        <v>153.06939804332796</v>
      </c>
      <c r="C357" s="2">
        <f t="shared" si="11"/>
        <v>1.1812586209770399</v>
      </c>
    </row>
    <row r="358" spans="1:3" x14ac:dyDescent="0.6">
      <c r="A358" s="2">
        <f t="shared" si="12"/>
        <v>354</v>
      </c>
      <c r="B358" s="60">
        <v>153.09842911420856</v>
      </c>
      <c r="C358" s="2">
        <f t="shared" si="11"/>
        <v>1.1939436788993694</v>
      </c>
    </row>
    <row r="359" spans="1:3" x14ac:dyDescent="0.6">
      <c r="A359" s="2">
        <f t="shared" si="12"/>
        <v>355</v>
      </c>
      <c r="B359" s="60">
        <v>153.55719643167686</v>
      </c>
      <c r="C359" s="2">
        <f t="shared" si="11"/>
        <v>1.2068238214880831</v>
      </c>
    </row>
    <row r="360" spans="1:3" x14ac:dyDescent="0.6">
      <c r="A360" s="2">
        <f t="shared" si="12"/>
        <v>356</v>
      </c>
      <c r="B360" s="60">
        <v>154.00978828012012</v>
      </c>
      <c r="C360" s="2">
        <f t="shared" si="11"/>
        <v>1.2199073479634392</v>
      </c>
    </row>
    <row r="361" spans="1:3" x14ac:dyDescent="0.6">
      <c r="A361" s="2">
        <f t="shared" si="12"/>
        <v>357</v>
      </c>
      <c r="B361" s="60">
        <v>154.0321982295718</v>
      </c>
      <c r="C361" s="2">
        <f t="shared" si="11"/>
        <v>1.2332030975855142</v>
      </c>
    </row>
    <row r="362" spans="1:3" x14ac:dyDescent="0.6">
      <c r="A362" s="2">
        <f t="shared" si="12"/>
        <v>358</v>
      </c>
      <c r="B362" s="60">
        <v>154.5746845343383</v>
      </c>
      <c r="C362" s="2">
        <f t="shared" si="11"/>
        <v>1.2467204983795801</v>
      </c>
    </row>
    <row r="363" spans="1:3" x14ac:dyDescent="0.6">
      <c r="A363" s="2">
        <f t="shared" si="12"/>
        <v>359</v>
      </c>
      <c r="B363" s="60">
        <v>155.08804427128052</v>
      </c>
      <c r="C363" s="2">
        <f t="shared" si="11"/>
        <v>1.2604696215251789</v>
      </c>
    </row>
    <row r="364" spans="1:3" x14ac:dyDescent="0.6">
      <c r="A364" s="2">
        <f t="shared" si="12"/>
        <v>360</v>
      </c>
      <c r="B364" s="60">
        <v>155.18968485167716</v>
      </c>
      <c r="C364" s="2">
        <f t="shared" si="11"/>
        <v>1.2744612422219319</v>
      </c>
    </row>
    <row r="365" spans="1:3" x14ac:dyDescent="0.6">
      <c r="A365" s="2">
        <f t="shared" si="12"/>
        <v>361</v>
      </c>
      <c r="B365" s="60">
        <v>155.36800947785378</v>
      </c>
      <c r="C365" s="2">
        <f t="shared" si="11"/>
        <v>1.2887069079850249</v>
      </c>
    </row>
    <row r="366" spans="1:3" x14ac:dyDescent="0.6">
      <c r="A366" s="2">
        <f t="shared" si="12"/>
        <v>362</v>
      </c>
      <c r="B366" s="60">
        <v>155.76276201073779</v>
      </c>
      <c r="C366" s="2">
        <f t="shared" si="11"/>
        <v>1.3032190154917302</v>
      </c>
    </row>
    <row r="367" spans="1:3" x14ac:dyDescent="0.6">
      <c r="A367" s="2">
        <f t="shared" si="12"/>
        <v>363</v>
      </c>
      <c r="B367" s="60">
        <v>155.7838031706633</v>
      </c>
      <c r="C367" s="2">
        <f t="shared" si="11"/>
        <v>1.3180108973035372</v>
      </c>
    </row>
    <row r="368" spans="1:3" x14ac:dyDescent="0.6">
      <c r="A368" s="2">
        <f t="shared" si="12"/>
        <v>364</v>
      </c>
      <c r="B368" s="60">
        <v>155.91635292849969</v>
      </c>
      <c r="C368" s="2">
        <f t="shared" si="11"/>
        <v>1.3330969200350886</v>
      </c>
    </row>
    <row r="369" spans="1:3" x14ac:dyDescent="0.6">
      <c r="A369" s="2">
        <f t="shared" si="12"/>
        <v>365</v>
      </c>
      <c r="B369" s="60">
        <v>156.59756446012761</v>
      </c>
      <c r="C369" s="2">
        <f t="shared" si="11"/>
        <v>1.3484925958418177</v>
      </c>
    </row>
    <row r="370" spans="1:3" x14ac:dyDescent="0.6">
      <c r="A370" s="2">
        <f t="shared" si="12"/>
        <v>366</v>
      </c>
      <c r="B370" s="60">
        <v>156.69217009900603</v>
      </c>
      <c r="C370" s="2">
        <f t="shared" si="11"/>
        <v>1.3642147094666293</v>
      </c>
    </row>
    <row r="371" spans="1:3" x14ac:dyDescent="0.6">
      <c r="A371" s="2">
        <f t="shared" si="12"/>
        <v>367</v>
      </c>
      <c r="B371" s="60">
        <v>156.69503500731662</v>
      </c>
      <c r="C371" s="2">
        <f t="shared" si="11"/>
        <v>1.3802814635400096</v>
      </c>
    </row>
    <row r="372" spans="1:3" x14ac:dyDescent="0.6">
      <c r="A372" s="2">
        <f t="shared" si="12"/>
        <v>368</v>
      </c>
      <c r="B372" s="60">
        <v>156.93708792724647</v>
      </c>
      <c r="C372" s="2">
        <f t="shared" si="11"/>
        <v>1.3967126453904506</v>
      </c>
    </row>
    <row r="373" spans="1:3" x14ac:dyDescent="0.6">
      <c r="A373" s="2">
        <f t="shared" si="12"/>
        <v>369</v>
      </c>
      <c r="B373" s="60">
        <v>156.98149400606053</v>
      </c>
      <c r="C373" s="2">
        <f t="shared" si="11"/>
        <v>1.4135298193235448</v>
      </c>
    </row>
    <row r="374" spans="1:3" x14ac:dyDescent="0.6">
      <c r="A374" s="2">
        <f t="shared" si="12"/>
        <v>370</v>
      </c>
      <c r="B374" s="60">
        <v>158.23406375176273</v>
      </c>
      <c r="C374" s="2">
        <f t="shared" si="11"/>
        <v>1.4307565492078322</v>
      </c>
    </row>
    <row r="375" spans="1:3" x14ac:dyDescent="0.6">
      <c r="A375" s="2">
        <f t="shared" si="12"/>
        <v>371</v>
      </c>
      <c r="B375" s="60">
        <v>158.44625796063337</v>
      </c>
      <c r="C375" s="2">
        <f t="shared" si="11"/>
        <v>1.4484186573171371</v>
      </c>
    </row>
    <row r="376" spans="1:3" x14ac:dyDescent="0.6">
      <c r="A376" s="2">
        <f t="shared" si="12"/>
        <v>372</v>
      </c>
      <c r="B376" s="60">
        <v>158.63871613447554</v>
      </c>
      <c r="C376" s="2">
        <f t="shared" si="11"/>
        <v>1.4665445267928738</v>
      </c>
    </row>
    <row r="377" spans="1:3" x14ac:dyDescent="0.6">
      <c r="A377" s="2">
        <f t="shared" si="12"/>
        <v>373</v>
      </c>
      <c r="B377" s="60">
        <v>158.69187609979417</v>
      </c>
      <c r="C377" s="2">
        <f t="shared" si="11"/>
        <v>1.4851654569026771</v>
      </c>
    </row>
    <row r="378" spans="1:3" x14ac:dyDescent="0.6">
      <c r="A378" s="2">
        <f t="shared" si="12"/>
        <v>374</v>
      </c>
      <c r="B378" s="60">
        <v>158.88968210248277</v>
      </c>
      <c r="C378" s="2">
        <f t="shared" si="11"/>
        <v>1.5043160826142106</v>
      </c>
    </row>
    <row r="379" spans="1:3" x14ac:dyDescent="0.6">
      <c r="A379" s="2">
        <f t="shared" si="12"/>
        <v>375</v>
      </c>
      <c r="B379" s="60">
        <v>158.90063241869211</v>
      </c>
      <c r="C379" s="2">
        <f t="shared" si="11"/>
        <v>1.5240348730572575</v>
      </c>
    </row>
    <row r="380" spans="1:3" x14ac:dyDescent="0.6">
      <c r="A380" s="2">
        <f t="shared" si="12"/>
        <v>376</v>
      </c>
      <c r="B380" s="60">
        <v>159.23066985607147</v>
      </c>
      <c r="C380" s="2">
        <f t="shared" si="11"/>
        <v>1.5443647274658938</v>
      </c>
    </row>
    <row r="381" spans="1:3" x14ac:dyDescent="0.6">
      <c r="A381" s="2">
        <f t="shared" si="12"/>
        <v>377</v>
      </c>
      <c r="B381" s="60">
        <v>159.2875223698793</v>
      </c>
      <c r="C381" s="2">
        <f t="shared" si="11"/>
        <v>1.5653536925337324</v>
      </c>
    </row>
    <row r="382" spans="1:3" x14ac:dyDescent="0.6">
      <c r="A382" s="2">
        <f t="shared" si="12"/>
        <v>378</v>
      </c>
      <c r="B382" s="60">
        <v>160.38911144761369</v>
      </c>
      <c r="C382" s="2">
        <f t="shared" si="11"/>
        <v>1.5870558322903145</v>
      </c>
    </row>
    <row r="383" spans="1:3" x14ac:dyDescent="0.6">
      <c r="A383" s="2">
        <f t="shared" si="12"/>
        <v>379</v>
      </c>
      <c r="B383" s="60">
        <v>160.51109287701547</v>
      </c>
      <c r="C383" s="2">
        <f t="shared" si="11"/>
        <v>1.6095322913580099</v>
      </c>
    </row>
    <row r="384" spans="1:3" x14ac:dyDescent="0.6">
      <c r="A384" s="2">
        <f t="shared" si="12"/>
        <v>380</v>
      </c>
      <c r="B384" s="60">
        <v>160.72888957324903</v>
      </c>
      <c r="C384" s="2">
        <f t="shared" si="11"/>
        <v>1.6328526058679915</v>
      </c>
    </row>
    <row r="385" spans="1:3" x14ac:dyDescent="0.6">
      <c r="A385" s="2">
        <f t="shared" si="12"/>
        <v>381</v>
      </c>
      <c r="B385" s="60">
        <v>160.8149004871957</v>
      </c>
      <c r="C385" s="2">
        <f t="shared" si="11"/>
        <v>1.65709633503402</v>
      </c>
    </row>
    <row r="386" spans="1:3" x14ac:dyDescent="0.6">
      <c r="A386" s="2">
        <f t="shared" si="12"/>
        <v>382</v>
      </c>
      <c r="B386" s="60">
        <v>162.51665602368303</v>
      </c>
      <c r="C386" s="2">
        <f t="shared" si="11"/>
        <v>1.6823551128879397</v>
      </c>
    </row>
    <row r="387" spans="1:3" x14ac:dyDescent="0.6">
      <c r="A387" s="2">
        <f t="shared" si="12"/>
        <v>383</v>
      </c>
      <c r="B387" s="60">
        <v>162.59025233495049</v>
      </c>
      <c r="C387" s="2">
        <f t="shared" si="11"/>
        <v>1.7087352578229018</v>
      </c>
    </row>
    <row r="388" spans="1:3" x14ac:dyDescent="0.6">
      <c r="A388" s="2">
        <f t="shared" si="12"/>
        <v>384</v>
      </c>
      <c r="B388" s="60">
        <v>163.64542989805341</v>
      </c>
      <c r="C388" s="2">
        <f t="shared" si="11"/>
        <v>1.7363611334663742</v>
      </c>
    </row>
    <row r="389" spans="1:3" x14ac:dyDescent="0.6">
      <c r="A389" s="2">
        <f t="shared" si="12"/>
        <v>385</v>
      </c>
      <c r="B389" s="60">
        <v>163.73774361028336</v>
      </c>
      <c r="C389" s="2">
        <f t="shared" si="11"/>
        <v>1.7653795378901025</v>
      </c>
    </row>
    <row r="390" spans="1:3" x14ac:dyDescent="0.6">
      <c r="A390" s="2">
        <f t="shared" si="12"/>
        <v>386</v>
      </c>
      <c r="B390" s="60">
        <v>163.79771569091827</v>
      </c>
      <c r="C390" s="2">
        <f t="shared" ref="C390:C453" si="13">IF(A390&lt;=$D$2,NORMSINV((A390-0.5)/$D$2)," ")</f>
        <v>1.7959655256605047</v>
      </c>
    </row>
    <row r="391" spans="1:3" x14ac:dyDescent="0.6">
      <c r="A391" s="2">
        <f t="shared" si="12"/>
        <v>387</v>
      </c>
      <c r="B391" s="60">
        <v>165.1963002635166</v>
      </c>
      <c r="C391" s="2">
        <f t="shared" si="13"/>
        <v>1.8283302667641481</v>
      </c>
    </row>
    <row r="392" spans="1:3" x14ac:dyDescent="0.6">
      <c r="A392" s="2">
        <f t="shared" si="12"/>
        <v>388</v>
      </c>
      <c r="B392" s="60">
        <v>165.43644324457273</v>
      </c>
      <c r="C392" s="2">
        <f t="shared" si="13"/>
        <v>1.8627318674216511</v>
      </c>
    </row>
    <row r="393" spans="1:3" x14ac:dyDescent="0.6">
      <c r="A393" s="2">
        <f t="shared" si="12"/>
        <v>389</v>
      </c>
      <c r="B393" s="60">
        <v>165.45325070666149</v>
      </c>
      <c r="C393" s="2">
        <f t="shared" si="13"/>
        <v>1.8994906105213327</v>
      </c>
    </row>
    <row r="394" spans="1:3" x14ac:dyDescent="0.6">
      <c r="A394" s="2">
        <f t="shared" si="12"/>
        <v>390</v>
      </c>
      <c r="B394" s="60">
        <v>165.72026016120799</v>
      </c>
      <c r="C394" s="2">
        <f t="shared" si="13"/>
        <v>1.9390109896889525</v>
      </c>
    </row>
    <row r="395" spans="1:3" x14ac:dyDescent="0.6">
      <c r="A395" s="2">
        <f t="shared" si="12"/>
        <v>391</v>
      </c>
      <c r="B395" s="60">
        <v>166.16476660175249</v>
      </c>
      <c r="C395" s="2">
        <f t="shared" si="13"/>
        <v>1.9818145535064509</v>
      </c>
    </row>
    <row r="396" spans="1:3" x14ac:dyDescent="0.6">
      <c r="A396" s="2">
        <f t="shared" si="12"/>
        <v>392</v>
      </c>
      <c r="B396" s="60">
        <v>168.24354407191277</v>
      </c>
      <c r="C396" s="2">
        <f t="shared" si="13"/>
        <v>2.0285906666054867</v>
      </c>
    </row>
    <row r="397" spans="1:3" x14ac:dyDescent="0.6">
      <c r="A397" s="2">
        <f t="shared" si="12"/>
        <v>393</v>
      </c>
      <c r="B397" s="60">
        <v>168.5753641189076</v>
      </c>
      <c r="C397" s="2">
        <f t="shared" si="13"/>
        <v>2.080278452525274</v>
      </c>
    </row>
    <row r="398" spans="1:3" x14ac:dyDescent="0.6">
      <c r="A398" s="2">
        <f t="shared" si="12"/>
        <v>394</v>
      </c>
      <c r="B398" s="60">
        <v>169.97802322776988</v>
      </c>
      <c r="C398" s="2">
        <f t="shared" si="13"/>
        <v>2.138206340599865</v>
      </c>
    </row>
    <row r="399" spans="1:3" x14ac:dyDescent="0.6">
      <c r="A399" s="2">
        <f t="shared" si="12"/>
        <v>395</v>
      </c>
      <c r="B399" s="60">
        <v>170.15220965305343</v>
      </c>
      <c r="C399" s="2">
        <f t="shared" si="13"/>
        <v>2.2043462877022431</v>
      </c>
    </row>
    <row r="400" spans="1:3" x14ac:dyDescent="0.6">
      <c r="A400" s="2">
        <f t="shared" ref="A400:A463" si="14">IF(A399&lt;=$D$2,A399+1," ")</f>
        <v>396</v>
      </c>
      <c r="B400" s="60">
        <v>170.4606011165306</v>
      </c>
      <c r="C400" s="2">
        <f t="shared" si="13"/>
        <v>2.2818194835677295</v>
      </c>
    </row>
    <row r="401" spans="1:3" x14ac:dyDescent="0.6">
      <c r="A401" s="2">
        <f t="shared" si="14"/>
        <v>397</v>
      </c>
      <c r="B401" s="60">
        <v>172.99801857490093</v>
      </c>
      <c r="C401" s="2">
        <f t="shared" si="13"/>
        <v>2.3760308419612102</v>
      </c>
    </row>
    <row r="402" spans="1:3" x14ac:dyDescent="0.6">
      <c r="A402" s="2">
        <f t="shared" si="14"/>
        <v>398</v>
      </c>
      <c r="B402" s="60">
        <v>173.0565900336951</v>
      </c>
      <c r="C402" s="2">
        <f t="shared" si="13"/>
        <v>2.4977054744123737</v>
      </c>
    </row>
    <row r="403" spans="1:3" x14ac:dyDescent="0.6">
      <c r="A403" s="2">
        <f t="shared" si="14"/>
        <v>399</v>
      </c>
      <c r="B403" s="60">
        <v>174.82493877224624</v>
      </c>
      <c r="C403" s="2">
        <f t="shared" si="13"/>
        <v>2.6737873154729108</v>
      </c>
    </row>
    <row r="404" spans="1:3" x14ac:dyDescent="0.6">
      <c r="A404" s="2">
        <f t="shared" si="14"/>
        <v>400</v>
      </c>
      <c r="B404" s="60">
        <v>182.27624696493149</v>
      </c>
      <c r="C404" s="2">
        <f t="shared" si="13"/>
        <v>3.0233414397391534</v>
      </c>
    </row>
    <row r="405" spans="1:3" x14ac:dyDescent="0.6">
      <c r="A405" s="2">
        <f t="shared" si="14"/>
        <v>401</v>
      </c>
      <c r="B405" s="60"/>
      <c r="C405" s="2" t="str">
        <f t="shared" si="13"/>
        <v xml:space="preserve"> </v>
      </c>
    </row>
    <row r="406" spans="1:3" x14ac:dyDescent="0.6">
      <c r="A406" s="2" t="str">
        <f t="shared" si="14"/>
        <v xml:space="preserve"> </v>
      </c>
      <c r="B406" s="60"/>
      <c r="C406" s="2" t="str">
        <f t="shared" si="13"/>
        <v xml:space="preserve"> </v>
      </c>
    </row>
    <row r="407" spans="1:3" x14ac:dyDescent="0.6">
      <c r="A407" s="2" t="str">
        <f t="shared" si="14"/>
        <v xml:space="preserve"> </v>
      </c>
      <c r="B407" s="60"/>
      <c r="C407" s="2" t="str">
        <f t="shared" si="13"/>
        <v xml:space="preserve"> </v>
      </c>
    </row>
    <row r="408" spans="1:3" x14ac:dyDescent="0.6">
      <c r="A408" s="2" t="str">
        <f t="shared" si="14"/>
        <v xml:space="preserve"> </v>
      </c>
      <c r="B408" s="60"/>
      <c r="C408" s="2" t="str">
        <f t="shared" si="13"/>
        <v xml:space="preserve"> </v>
      </c>
    </row>
    <row r="409" spans="1:3" x14ac:dyDescent="0.6">
      <c r="A409" s="2" t="str">
        <f t="shared" si="14"/>
        <v xml:space="preserve"> </v>
      </c>
      <c r="B409" s="60"/>
      <c r="C409" s="2" t="str">
        <f t="shared" si="13"/>
        <v xml:space="preserve"> </v>
      </c>
    </row>
    <row r="410" spans="1:3" x14ac:dyDescent="0.6">
      <c r="A410" s="2" t="str">
        <f t="shared" si="14"/>
        <v xml:space="preserve"> </v>
      </c>
      <c r="B410" s="60"/>
      <c r="C410" s="2" t="str">
        <f t="shared" si="13"/>
        <v xml:space="preserve"> </v>
      </c>
    </row>
    <row r="411" spans="1:3" x14ac:dyDescent="0.6">
      <c r="A411" s="2" t="str">
        <f t="shared" si="14"/>
        <v xml:space="preserve"> </v>
      </c>
      <c r="B411" s="60"/>
      <c r="C411" s="2" t="str">
        <f t="shared" si="13"/>
        <v xml:space="preserve"> </v>
      </c>
    </row>
    <row r="412" spans="1:3" x14ac:dyDescent="0.6">
      <c r="A412" s="2" t="str">
        <f t="shared" si="14"/>
        <v xml:space="preserve"> </v>
      </c>
      <c r="B412" s="60"/>
      <c r="C412" s="2" t="str">
        <f t="shared" si="13"/>
        <v xml:space="preserve"> </v>
      </c>
    </row>
    <row r="413" spans="1:3" x14ac:dyDescent="0.6">
      <c r="A413" s="2" t="str">
        <f t="shared" si="14"/>
        <v xml:space="preserve"> </v>
      </c>
      <c r="B413" s="60"/>
      <c r="C413" s="2" t="str">
        <f t="shared" si="13"/>
        <v xml:space="preserve"> </v>
      </c>
    </row>
    <row r="414" spans="1:3" x14ac:dyDescent="0.6">
      <c r="A414" s="2" t="str">
        <f t="shared" si="14"/>
        <v xml:space="preserve"> </v>
      </c>
      <c r="B414" s="60"/>
      <c r="C414" s="2" t="str">
        <f t="shared" si="13"/>
        <v xml:space="preserve"> </v>
      </c>
    </row>
    <row r="415" spans="1:3" x14ac:dyDescent="0.6">
      <c r="A415" s="2" t="str">
        <f t="shared" si="14"/>
        <v xml:space="preserve"> </v>
      </c>
      <c r="B415" s="60"/>
      <c r="C415" s="2" t="str">
        <f t="shared" si="13"/>
        <v xml:space="preserve"> </v>
      </c>
    </row>
    <row r="416" spans="1:3" x14ac:dyDescent="0.6">
      <c r="A416" s="2" t="str">
        <f t="shared" si="14"/>
        <v xml:space="preserve"> </v>
      </c>
      <c r="B416" s="60"/>
      <c r="C416" s="2" t="str">
        <f t="shared" si="13"/>
        <v xml:space="preserve"> </v>
      </c>
    </row>
    <row r="417" spans="1:3" x14ac:dyDescent="0.6">
      <c r="A417" s="2" t="str">
        <f t="shared" si="14"/>
        <v xml:space="preserve"> </v>
      </c>
      <c r="B417" s="60"/>
      <c r="C417" s="2" t="str">
        <f t="shared" si="13"/>
        <v xml:space="preserve"> </v>
      </c>
    </row>
    <row r="418" spans="1:3" x14ac:dyDescent="0.6">
      <c r="A418" s="2" t="str">
        <f t="shared" si="14"/>
        <v xml:space="preserve"> </v>
      </c>
      <c r="B418" s="60"/>
      <c r="C418" s="2" t="str">
        <f t="shared" si="13"/>
        <v xml:space="preserve"> </v>
      </c>
    </row>
    <row r="419" spans="1:3" x14ac:dyDescent="0.6">
      <c r="A419" s="2" t="str">
        <f t="shared" si="14"/>
        <v xml:space="preserve"> </v>
      </c>
      <c r="B419" s="60"/>
      <c r="C419" s="2" t="str">
        <f t="shared" si="13"/>
        <v xml:space="preserve"> </v>
      </c>
    </row>
    <row r="420" spans="1:3" x14ac:dyDescent="0.6">
      <c r="A420" s="2" t="str">
        <f t="shared" si="14"/>
        <v xml:space="preserve"> </v>
      </c>
      <c r="B420" s="60"/>
      <c r="C420" s="2" t="str">
        <f t="shared" si="13"/>
        <v xml:space="preserve"> </v>
      </c>
    </row>
    <row r="421" spans="1:3" x14ac:dyDescent="0.6">
      <c r="A421" s="2" t="str">
        <f t="shared" si="14"/>
        <v xml:space="preserve"> </v>
      </c>
      <c r="B421" s="60"/>
      <c r="C421" s="2" t="str">
        <f t="shared" si="13"/>
        <v xml:space="preserve"> </v>
      </c>
    </row>
    <row r="422" spans="1:3" x14ac:dyDescent="0.6">
      <c r="A422" s="2" t="str">
        <f t="shared" si="14"/>
        <v xml:space="preserve"> </v>
      </c>
      <c r="B422" s="60"/>
      <c r="C422" s="2" t="str">
        <f t="shared" si="13"/>
        <v xml:space="preserve"> </v>
      </c>
    </row>
    <row r="423" spans="1:3" x14ac:dyDescent="0.6">
      <c r="A423" s="2" t="str">
        <f t="shared" si="14"/>
        <v xml:space="preserve"> </v>
      </c>
      <c r="B423" s="60"/>
      <c r="C423" s="2" t="str">
        <f t="shared" si="13"/>
        <v xml:space="preserve"> </v>
      </c>
    </row>
    <row r="424" spans="1:3" x14ac:dyDescent="0.6">
      <c r="A424" s="2" t="str">
        <f t="shared" si="14"/>
        <v xml:space="preserve"> </v>
      </c>
      <c r="B424" s="60"/>
      <c r="C424" s="2" t="str">
        <f t="shared" si="13"/>
        <v xml:space="preserve"> </v>
      </c>
    </row>
    <row r="425" spans="1:3" x14ac:dyDescent="0.6">
      <c r="A425" s="2" t="str">
        <f t="shared" si="14"/>
        <v xml:space="preserve"> </v>
      </c>
      <c r="B425" s="60"/>
      <c r="C425" s="2" t="str">
        <f t="shared" si="13"/>
        <v xml:space="preserve"> </v>
      </c>
    </row>
    <row r="426" spans="1:3" x14ac:dyDescent="0.6">
      <c r="A426" s="2" t="str">
        <f t="shared" si="14"/>
        <v xml:space="preserve"> </v>
      </c>
      <c r="B426" s="60"/>
      <c r="C426" s="2" t="str">
        <f t="shared" si="13"/>
        <v xml:space="preserve"> </v>
      </c>
    </row>
    <row r="427" spans="1:3" x14ac:dyDescent="0.6">
      <c r="A427" s="2" t="str">
        <f t="shared" si="14"/>
        <v xml:space="preserve"> </v>
      </c>
      <c r="B427" s="60"/>
      <c r="C427" s="2" t="str">
        <f t="shared" si="13"/>
        <v xml:space="preserve"> </v>
      </c>
    </row>
    <row r="428" spans="1:3" x14ac:dyDescent="0.6">
      <c r="A428" s="2" t="str">
        <f t="shared" si="14"/>
        <v xml:space="preserve"> </v>
      </c>
      <c r="B428" s="60"/>
      <c r="C428" s="2" t="str">
        <f t="shared" si="13"/>
        <v xml:space="preserve"> </v>
      </c>
    </row>
    <row r="429" spans="1:3" x14ac:dyDescent="0.6">
      <c r="A429" s="2" t="str">
        <f t="shared" si="14"/>
        <v xml:space="preserve"> </v>
      </c>
      <c r="B429" s="60"/>
      <c r="C429" s="2" t="str">
        <f t="shared" si="13"/>
        <v xml:space="preserve"> </v>
      </c>
    </row>
    <row r="430" spans="1:3" x14ac:dyDescent="0.6">
      <c r="A430" s="2" t="str">
        <f t="shared" si="14"/>
        <v xml:space="preserve"> </v>
      </c>
      <c r="B430" s="60"/>
      <c r="C430" s="2" t="str">
        <f t="shared" si="13"/>
        <v xml:space="preserve"> </v>
      </c>
    </row>
    <row r="431" spans="1:3" x14ac:dyDescent="0.6">
      <c r="A431" s="2" t="str">
        <f t="shared" si="14"/>
        <v xml:space="preserve"> </v>
      </c>
      <c r="B431" s="60"/>
      <c r="C431" s="2" t="str">
        <f t="shared" si="13"/>
        <v xml:space="preserve"> </v>
      </c>
    </row>
    <row r="432" spans="1:3" x14ac:dyDescent="0.6">
      <c r="A432" s="2" t="str">
        <f t="shared" si="14"/>
        <v xml:space="preserve"> </v>
      </c>
      <c r="B432" s="60"/>
      <c r="C432" s="2" t="str">
        <f t="shared" si="13"/>
        <v xml:space="preserve"> </v>
      </c>
    </row>
    <row r="433" spans="1:3" x14ac:dyDescent="0.6">
      <c r="A433" s="2" t="str">
        <f t="shared" si="14"/>
        <v xml:space="preserve"> </v>
      </c>
      <c r="B433" s="60"/>
      <c r="C433" s="2" t="str">
        <f t="shared" si="13"/>
        <v xml:space="preserve"> </v>
      </c>
    </row>
    <row r="434" spans="1:3" x14ac:dyDescent="0.6">
      <c r="A434" s="2" t="str">
        <f t="shared" si="14"/>
        <v xml:space="preserve"> </v>
      </c>
      <c r="B434" s="60"/>
      <c r="C434" s="2" t="str">
        <f t="shared" si="13"/>
        <v xml:space="preserve"> </v>
      </c>
    </row>
    <row r="435" spans="1:3" x14ac:dyDescent="0.6">
      <c r="A435" s="2" t="str">
        <f t="shared" si="14"/>
        <v xml:space="preserve"> </v>
      </c>
      <c r="B435" s="60"/>
      <c r="C435" s="2" t="str">
        <f t="shared" si="13"/>
        <v xml:space="preserve"> </v>
      </c>
    </row>
    <row r="436" spans="1:3" x14ac:dyDescent="0.6">
      <c r="A436" s="2" t="str">
        <f t="shared" si="14"/>
        <v xml:space="preserve"> </v>
      </c>
      <c r="B436" s="60"/>
      <c r="C436" s="2" t="str">
        <f t="shared" si="13"/>
        <v xml:space="preserve"> </v>
      </c>
    </row>
    <row r="437" spans="1:3" x14ac:dyDescent="0.6">
      <c r="A437" s="2" t="str">
        <f t="shared" si="14"/>
        <v xml:space="preserve"> </v>
      </c>
      <c r="B437" s="60"/>
      <c r="C437" s="2" t="str">
        <f t="shared" si="13"/>
        <v xml:space="preserve"> </v>
      </c>
    </row>
    <row r="438" spans="1:3" x14ac:dyDescent="0.6">
      <c r="A438" s="2" t="str">
        <f t="shared" si="14"/>
        <v xml:space="preserve"> </v>
      </c>
      <c r="B438" s="60"/>
      <c r="C438" s="2" t="str">
        <f t="shared" si="13"/>
        <v xml:space="preserve"> </v>
      </c>
    </row>
    <row r="439" spans="1:3" x14ac:dyDescent="0.6">
      <c r="A439" s="2" t="str">
        <f t="shared" si="14"/>
        <v xml:space="preserve"> </v>
      </c>
      <c r="B439" s="60"/>
      <c r="C439" s="2" t="str">
        <f t="shared" si="13"/>
        <v xml:space="preserve"> </v>
      </c>
    </row>
    <row r="440" spans="1:3" x14ac:dyDescent="0.6">
      <c r="A440" s="2" t="str">
        <f t="shared" si="14"/>
        <v xml:space="preserve"> </v>
      </c>
      <c r="B440" s="60"/>
      <c r="C440" s="2" t="str">
        <f t="shared" si="13"/>
        <v xml:space="preserve"> </v>
      </c>
    </row>
    <row r="441" spans="1:3" x14ac:dyDescent="0.6">
      <c r="A441" s="2" t="str">
        <f t="shared" si="14"/>
        <v xml:space="preserve"> </v>
      </c>
      <c r="B441" s="60"/>
      <c r="C441" s="2" t="str">
        <f t="shared" si="13"/>
        <v xml:space="preserve"> </v>
      </c>
    </row>
    <row r="442" spans="1:3" x14ac:dyDescent="0.6">
      <c r="A442" s="2" t="str">
        <f t="shared" si="14"/>
        <v xml:space="preserve"> </v>
      </c>
      <c r="B442" s="60"/>
      <c r="C442" s="2" t="str">
        <f t="shared" si="13"/>
        <v xml:space="preserve"> </v>
      </c>
    </row>
    <row r="443" spans="1:3" x14ac:dyDescent="0.6">
      <c r="A443" s="2" t="str">
        <f t="shared" si="14"/>
        <v xml:space="preserve"> </v>
      </c>
      <c r="B443" s="60"/>
      <c r="C443" s="2" t="str">
        <f t="shared" si="13"/>
        <v xml:space="preserve"> </v>
      </c>
    </row>
    <row r="444" spans="1:3" x14ac:dyDescent="0.6">
      <c r="A444" s="2" t="str">
        <f t="shared" si="14"/>
        <v xml:space="preserve"> </v>
      </c>
      <c r="B444" s="60"/>
      <c r="C444" s="2" t="str">
        <f t="shared" si="13"/>
        <v xml:space="preserve"> </v>
      </c>
    </row>
    <row r="445" spans="1:3" x14ac:dyDescent="0.6">
      <c r="A445" s="2" t="str">
        <f t="shared" si="14"/>
        <v xml:space="preserve"> </v>
      </c>
      <c r="B445" s="60"/>
      <c r="C445" s="2" t="str">
        <f t="shared" si="13"/>
        <v xml:space="preserve"> </v>
      </c>
    </row>
    <row r="446" spans="1:3" x14ac:dyDescent="0.6">
      <c r="A446" s="2" t="str">
        <f t="shared" si="14"/>
        <v xml:space="preserve"> </v>
      </c>
      <c r="B446" s="60"/>
      <c r="C446" s="2" t="str">
        <f t="shared" si="13"/>
        <v xml:space="preserve"> </v>
      </c>
    </row>
    <row r="447" spans="1:3" x14ac:dyDescent="0.6">
      <c r="A447" s="2" t="str">
        <f t="shared" si="14"/>
        <v xml:space="preserve"> </v>
      </c>
      <c r="B447" s="60"/>
      <c r="C447" s="2" t="str">
        <f t="shared" si="13"/>
        <v xml:space="preserve"> </v>
      </c>
    </row>
    <row r="448" spans="1:3" x14ac:dyDescent="0.6">
      <c r="A448" s="2" t="str">
        <f t="shared" si="14"/>
        <v xml:space="preserve"> </v>
      </c>
      <c r="B448" s="60"/>
      <c r="C448" s="2" t="str">
        <f t="shared" si="13"/>
        <v xml:space="preserve"> </v>
      </c>
    </row>
    <row r="449" spans="1:3" x14ac:dyDescent="0.6">
      <c r="A449" s="2" t="str">
        <f t="shared" si="14"/>
        <v xml:space="preserve"> </v>
      </c>
      <c r="B449" s="60"/>
      <c r="C449" s="2" t="str">
        <f t="shared" si="13"/>
        <v xml:space="preserve"> </v>
      </c>
    </row>
    <row r="450" spans="1:3" x14ac:dyDescent="0.6">
      <c r="A450" s="2" t="str">
        <f t="shared" si="14"/>
        <v xml:space="preserve"> </v>
      </c>
      <c r="B450" s="60"/>
      <c r="C450" s="2" t="str">
        <f t="shared" si="13"/>
        <v xml:space="preserve"> </v>
      </c>
    </row>
    <row r="451" spans="1:3" x14ac:dyDescent="0.6">
      <c r="A451" s="2" t="str">
        <f t="shared" si="14"/>
        <v xml:space="preserve"> </v>
      </c>
      <c r="B451" s="60"/>
      <c r="C451" s="2" t="str">
        <f t="shared" si="13"/>
        <v xml:space="preserve"> </v>
      </c>
    </row>
    <row r="452" spans="1:3" x14ac:dyDescent="0.6">
      <c r="A452" s="2" t="str">
        <f t="shared" si="14"/>
        <v xml:space="preserve"> </v>
      </c>
      <c r="B452" s="60"/>
      <c r="C452" s="2" t="str">
        <f t="shared" si="13"/>
        <v xml:space="preserve"> </v>
      </c>
    </row>
    <row r="453" spans="1:3" x14ac:dyDescent="0.6">
      <c r="A453" s="2" t="str">
        <f t="shared" si="14"/>
        <v xml:space="preserve"> </v>
      </c>
      <c r="B453" s="60"/>
      <c r="C453" s="2" t="str">
        <f t="shared" si="13"/>
        <v xml:space="preserve"> </v>
      </c>
    </row>
    <row r="454" spans="1:3" x14ac:dyDescent="0.6">
      <c r="A454" s="2" t="str">
        <f t="shared" si="14"/>
        <v xml:space="preserve"> </v>
      </c>
      <c r="B454" s="60"/>
      <c r="C454" s="2" t="str">
        <f t="shared" ref="C454:C504" si="15">IF(A454&lt;=$D$2,NORMSINV((A454-0.5)/$D$2)," ")</f>
        <v xml:space="preserve"> </v>
      </c>
    </row>
    <row r="455" spans="1:3" x14ac:dyDescent="0.6">
      <c r="A455" s="2" t="str">
        <f t="shared" si="14"/>
        <v xml:space="preserve"> </v>
      </c>
      <c r="B455" s="60"/>
      <c r="C455" s="2" t="str">
        <f t="shared" si="15"/>
        <v xml:space="preserve"> </v>
      </c>
    </row>
    <row r="456" spans="1:3" x14ac:dyDescent="0.6">
      <c r="A456" s="2" t="str">
        <f t="shared" si="14"/>
        <v xml:space="preserve"> </v>
      </c>
      <c r="B456" s="60"/>
      <c r="C456" s="2" t="str">
        <f t="shared" si="15"/>
        <v xml:space="preserve"> </v>
      </c>
    </row>
    <row r="457" spans="1:3" x14ac:dyDescent="0.6">
      <c r="A457" s="2" t="str">
        <f t="shared" si="14"/>
        <v xml:space="preserve"> </v>
      </c>
      <c r="B457" s="60"/>
      <c r="C457" s="2" t="str">
        <f t="shared" si="15"/>
        <v xml:space="preserve"> </v>
      </c>
    </row>
    <row r="458" spans="1:3" x14ac:dyDescent="0.6">
      <c r="A458" s="2" t="str">
        <f t="shared" si="14"/>
        <v xml:space="preserve"> </v>
      </c>
      <c r="B458" s="60"/>
      <c r="C458" s="2" t="str">
        <f t="shared" si="15"/>
        <v xml:space="preserve"> </v>
      </c>
    </row>
    <row r="459" spans="1:3" x14ac:dyDescent="0.6">
      <c r="A459" s="2" t="str">
        <f t="shared" si="14"/>
        <v xml:space="preserve"> </v>
      </c>
      <c r="B459" s="60"/>
      <c r="C459" s="2" t="str">
        <f t="shared" si="15"/>
        <v xml:space="preserve"> </v>
      </c>
    </row>
    <row r="460" spans="1:3" x14ac:dyDescent="0.6">
      <c r="A460" s="2" t="str">
        <f t="shared" si="14"/>
        <v xml:space="preserve"> </v>
      </c>
      <c r="B460" s="60"/>
      <c r="C460" s="2" t="str">
        <f t="shared" si="15"/>
        <v xml:space="preserve"> </v>
      </c>
    </row>
    <row r="461" spans="1:3" x14ac:dyDescent="0.6">
      <c r="A461" s="2" t="str">
        <f t="shared" si="14"/>
        <v xml:space="preserve"> </v>
      </c>
      <c r="B461" s="60"/>
      <c r="C461" s="2" t="str">
        <f t="shared" si="15"/>
        <v xml:space="preserve"> </v>
      </c>
    </row>
    <row r="462" spans="1:3" x14ac:dyDescent="0.6">
      <c r="A462" s="2" t="str">
        <f t="shared" si="14"/>
        <v xml:space="preserve"> </v>
      </c>
      <c r="B462" s="60"/>
      <c r="C462" s="2" t="str">
        <f t="shared" si="15"/>
        <v xml:space="preserve"> </v>
      </c>
    </row>
    <row r="463" spans="1:3" x14ac:dyDescent="0.6">
      <c r="A463" s="2" t="str">
        <f t="shared" si="14"/>
        <v xml:space="preserve"> </v>
      </c>
      <c r="B463" s="60"/>
      <c r="C463" s="2" t="str">
        <f t="shared" si="15"/>
        <v xml:space="preserve"> </v>
      </c>
    </row>
    <row r="464" spans="1:3" x14ac:dyDescent="0.6">
      <c r="A464" s="2" t="str">
        <f t="shared" ref="A464:A499" si="16">IF(A463&lt;=$D$2,A463+1," ")</f>
        <v xml:space="preserve"> </v>
      </c>
      <c r="B464" s="60"/>
      <c r="C464" s="2" t="str">
        <f t="shared" si="15"/>
        <v xml:space="preserve"> </v>
      </c>
    </row>
    <row r="465" spans="1:3" x14ac:dyDescent="0.6">
      <c r="A465" s="2" t="str">
        <f t="shared" si="16"/>
        <v xml:space="preserve"> </v>
      </c>
      <c r="B465" s="60"/>
      <c r="C465" s="2" t="str">
        <f t="shared" si="15"/>
        <v xml:space="preserve"> </v>
      </c>
    </row>
    <row r="466" spans="1:3" x14ac:dyDescent="0.6">
      <c r="A466" s="2" t="str">
        <f t="shared" si="16"/>
        <v xml:space="preserve"> </v>
      </c>
      <c r="B466" s="60"/>
      <c r="C466" s="2" t="str">
        <f t="shared" si="15"/>
        <v xml:space="preserve"> </v>
      </c>
    </row>
    <row r="467" spans="1:3" x14ac:dyDescent="0.6">
      <c r="A467" s="2" t="str">
        <f t="shared" si="16"/>
        <v xml:space="preserve"> </v>
      </c>
      <c r="B467" s="60"/>
      <c r="C467" s="2" t="str">
        <f t="shared" si="15"/>
        <v xml:space="preserve"> </v>
      </c>
    </row>
    <row r="468" spans="1:3" x14ac:dyDescent="0.6">
      <c r="A468" s="2" t="str">
        <f t="shared" si="16"/>
        <v xml:space="preserve"> </v>
      </c>
      <c r="B468" s="60"/>
      <c r="C468" s="2" t="str">
        <f t="shared" si="15"/>
        <v xml:space="preserve"> </v>
      </c>
    </row>
    <row r="469" spans="1:3" x14ac:dyDescent="0.6">
      <c r="A469" s="2" t="str">
        <f t="shared" si="16"/>
        <v xml:space="preserve"> </v>
      </c>
      <c r="B469" s="60"/>
      <c r="C469" s="2" t="str">
        <f t="shared" si="15"/>
        <v xml:space="preserve"> </v>
      </c>
    </row>
    <row r="470" spans="1:3" x14ac:dyDescent="0.6">
      <c r="A470" s="2" t="str">
        <f t="shared" si="16"/>
        <v xml:space="preserve"> </v>
      </c>
      <c r="B470" s="60"/>
      <c r="C470" s="2" t="str">
        <f t="shared" si="15"/>
        <v xml:space="preserve"> </v>
      </c>
    </row>
    <row r="471" spans="1:3" x14ac:dyDescent="0.6">
      <c r="A471" s="2" t="str">
        <f t="shared" si="16"/>
        <v xml:space="preserve"> </v>
      </c>
      <c r="B471" s="60"/>
      <c r="C471" s="2" t="str">
        <f t="shared" si="15"/>
        <v xml:space="preserve"> </v>
      </c>
    </row>
    <row r="472" spans="1:3" x14ac:dyDescent="0.6">
      <c r="A472" s="2" t="str">
        <f t="shared" si="16"/>
        <v xml:space="preserve"> </v>
      </c>
      <c r="B472" s="60"/>
      <c r="C472" s="2" t="str">
        <f t="shared" si="15"/>
        <v xml:space="preserve"> </v>
      </c>
    </row>
    <row r="473" spans="1:3" x14ac:dyDescent="0.6">
      <c r="A473" s="2" t="str">
        <f t="shared" si="16"/>
        <v xml:space="preserve"> </v>
      </c>
      <c r="B473" s="60"/>
      <c r="C473" s="2" t="str">
        <f t="shared" si="15"/>
        <v xml:space="preserve"> </v>
      </c>
    </row>
    <row r="474" spans="1:3" x14ac:dyDescent="0.6">
      <c r="A474" s="2" t="str">
        <f t="shared" si="16"/>
        <v xml:space="preserve"> </v>
      </c>
      <c r="B474" s="60"/>
      <c r="C474" s="2" t="str">
        <f t="shared" si="15"/>
        <v xml:space="preserve"> </v>
      </c>
    </row>
    <row r="475" spans="1:3" x14ac:dyDescent="0.6">
      <c r="A475" s="2" t="str">
        <f t="shared" si="16"/>
        <v xml:space="preserve"> </v>
      </c>
      <c r="B475" s="60"/>
      <c r="C475" s="2" t="str">
        <f t="shared" si="15"/>
        <v xml:space="preserve"> </v>
      </c>
    </row>
    <row r="476" spans="1:3" x14ac:dyDescent="0.6">
      <c r="A476" s="2" t="str">
        <f t="shared" si="16"/>
        <v xml:space="preserve"> </v>
      </c>
      <c r="B476" s="60"/>
      <c r="C476" s="2" t="str">
        <f t="shared" si="15"/>
        <v xml:space="preserve"> </v>
      </c>
    </row>
    <row r="477" spans="1:3" x14ac:dyDescent="0.6">
      <c r="A477" s="2" t="str">
        <f t="shared" si="16"/>
        <v xml:space="preserve"> </v>
      </c>
      <c r="B477" s="60"/>
      <c r="C477" s="2" t="str">
        <f t="shared" si="15"/>
        <v xml:space="preserve"> </v>
      </c>
    </row>
    <row r="478" spans="1:3" x14ac:dyDescent="0.6">
      <c r="A478" s="2" t="str">
        <f t="shared" si="16"/>
        <v xml:space="preserve"> </v>
      </c>
      <c r="B478" s="60"/>
      <c r="C478" s="2" t="str">
        <f t="shared" si="15"/>
        <v xml:space="preserve"> </v>
      </c>
    </row>
    <row r="479" spans="1:3" x14ac:dyDescent="0.6">
      <c r="A479" s="2" t="str">
        <f t="shared" si="16"/>
        <v xml:space="preserve"> </v>
      </c>
      <c r="B479" s="60"/>
      <c r="C479" s="2" t="str">
        <f t="shared" si="15"/>
        <v xml:space="preserve"> </v>
      </c>
    </row>
    <row r="480" spans="1:3" x14ac:dyDescent="0.6">
      <c r="A480" s="2" t="str">
        <f t="shared" si="16"/>
        <v xml:space="preserve"> </v>
      </c>
      <c r="B480" s="60"/>
      <c r="C480" s="2" t="str">
        <f t="shared" si="15"/>
        <v xml:space="preserve"> </v>
      </c>
    </row>
    <row r="481" spans="1:3" x14ac:dyDescent="0.6">
      <c r="A481" s="2" t="str">
        <f t="shared" si="16"/>
        <v xml:space="preserve"> </v>
      </c>
      <c r="B481" s="60"/>
      <c r="C481" s="2" t="str">
        <f t="shared" si="15"/>
        <v xml:space="preserve"> </v>
      </c>
    </row>
    <row r="482" spans="1:3" x14ac:dyDescent="0.6">
      <c r="A482" s="2" t="str">
        <f t="shared" si="16"/>
        <v xml:space="preserve"> </v>
      </c>
      <c r="B482" s="60"/>
      <c r="C482" s="2" t="str">
        <f t="shared" si="15"/>
        <v xml:space="preserve"> </v>
      </c>
    </row>
    <row r="483" spans="1:3" x14ac:dyDescent="0.6">
      <c r="A483" s="2" t="str">
        <f t="shared" si="16"/>
        <v xml:space="preserve"> </v>
      </c>
      <c r="B483" s="60"/>
      <c r="C483" s="2" t="str">
        <f t="shared" si="15"/>
        <v xml:space="preserve"> </v>
      </c>
    </row>
    <row r="484" spans="1:3" x14ac:dyDescent="0.6">
      <c r="A484" s="2" t="str">
        <f t="shared" si="16"/>
        <v xml:space="preserve"> </v>
      </c>
      <c r="B484" s="60"/>
      <c r="C484" s="2" t="str">
        <f t="shared" si="15"/>
        <v xml:space="preserve"> </v>
      </c>
    </row>
    <row r="485" spans="1:3" x14ac:dyDescent="0.6">
      <c r="A485" s="2" t="str">
        <f t="shared" si="16"/>
        <v xml:space="preserve"> </v>
      </c>
      <c r="B485" s="60"/>
      <c r="C485" s="2" t="str">
        <f t="shared" si="15"/>
        <v xml:space="preserve"> </v>
      </c>
    </row>
    <row r="486" spans="1:3" x14ac:dyDescent="0.6">
      <c r="A486" s="2" t="str">
        <f t="shared" si="16"/>
        <v xml:space="preserve"> </v>
      </c>
      <c r="B486" s="60"/>
      <c r="C486" s="2" t="str">
        <f t="shared" si="15"/>
        <v xml:space="preserve"> </v>
      </c>
    </row>
    <row r="487" spans="1:3" x14ac:dyDescent="0.6">
      <c r="A487" s="2" t="str">
        <f t="shared" si="16"/>
        <v xml:space="preserve"> </v>
      </c>
      <c r="B487" s="60"/>
      <c r="C487" s="2" t="str">
        <f t="shared" si="15"/>
        <v xml:space="preserve"> </v>
      </c>
    </row>
    <row r="488" spans="1:3" x14ac:dyDescent="0.6">
      <c r="A488" s="2" t="str">
        <f t="shared" si="16"/>
        <v xml:space="preserve"> </v>
      </c>
      <c r="B488" s="60"/>
      <c r="C488" s="2" t="str">
        <f t="shared" si="15"/>
        <v xml:space="preserve"> </v>
      </c>
    </row>
    <row r="489" spans="1:3" x14ac:dyDescent="0.6">
      <c r="A489" s="2" t="str">
        <f t="shared" si="16"/>
        <v xml:space="preserve"> </v>
      </c>
      <c r="B489" s="60"/>
      <c r="C489" s="2" t="str">
        <f t="shared" si="15"/>
        <v xml:space="preserve"> </v>
      </c>
    </row>
    <row r="490" spans="1:3" x14ac:dyDescent="0.6">
      <c r="A490" s="2" t="str">
        <f t="shared" si="16"/>
        <v xml:space="preserve"> </v>
      </c>
      <c r="B490" s="60"/>
      <c r="C490" s="2" t="str">
        <f t="shared" si="15"/>
        <v xml:space="preserve"> </v>
      </c>
    </row>
    <row r="491" spans="1:3" x14ac:dyDescent="0.6">
      <c r="A491" s="2" t="str">
        <f t="shared" si="16"/>
        <v xml:space="preserve"> </v>
      </c>
      <c r="B491" s="60"/>
      <c r="C491" s="2" t="str">
        <f t="shared" si="15"/>
        <v xml:space="preserve"> </v>
      </c>
    </row>
    <row r="492" spans="1:3" x14ac:dyDescent="0.6">
      <c r="A492" s="2" t="str">
        <f t="shared" si="16"/>
        <v xml:space="preserve"> </v>
      </c>
      <c r="B492" s="60"/>
      <c r="C492" s="2" t="str">
        <f t="shared" si="15"/>
        <v xml:space="preserve"> </v>
      </c>
    </row>
    <row r="493" spans="1:3" x14ac:dyDescent="0.6">
      <c r="A493" s="2" t="str">
        <f t="shared" si="16"/>
        <v xml:space="preserve"> </v>
      </c>
      <c r="B493" s="60"/>
      <c r="C493" s="2" t="str">
        <f t="shared" si="15"/>
        <v xml:space="preserve"> </v>
      </c>
    </row>
    <row r="494" spans="1:3" x14ac:dyDescent="0.6">
      <c r="A494" s="2" t="str">
        <f t="shared" si="16"/>
        <v xml:space="preserve"> </v>
      </c>
      <c r="B494" s="60"/>
      <c r="C494" s="2" t="str">
        <f t="shared" si="15"/>
        <v xml:space="preserve"> </v>
      </c>
    </row>
    <row r="495" spans="1:3" x14ac:dyDescent="0.6">
      <c r="A495" s="2" t="str">
        <f t="shared" si="16"/>
        <v xml:space="preserve"> </v>
      </c>
      <c r="B495" s="60"/>
      <c r="C495" s="2" t="str">
        <f t="shared" si="15"/>
        <v xml:space="preserve"> </v>
      </c>
    </row>
    <row r="496" spans="1:3" x14ac:dyDescent="0.6">
      <c r="A496" s="2" t="str">
        <f t="shared" si="16"/>
        <v xml:space="preserve"> </v>
      </c>
      <c r="B496" s="60"/>
      <c r="C496" s="2" t="str">
        <f t="shared" si="15"/>
        <v xml:space="preserve"> </v>
      </c>
    </row>
    <row r="497" spans="1:3" x14ac:dyDescent="0.6">
      <c r="A497" s="2" t="str">
        <f t="shared" si="16"/>
        <v xml:space="preserve"> </v>
      </c>
      <c r="B497" s="60"/>
      <c r="C497" s="2" t="str">
        <f t="shared" si="15"/>
        <v xml:space="preserve"> </v>
      </c>
    </row>
    <row r="498" spans="1:3" x14ac:dyDescent="0.6">
      <c r="A498" s="2" t="str">
        <f t="shared" si="16"/>
        <v xml:space="preserve"> </v>
      </c>
      <c r="B498" s="60"/>
      <c r="C498" s="2" t="str">
        <f t="shared" si="15"/>
        <v xml:space="preserve"> </v>
      </c>
    </row>
    <row r="499" spans="1:3" x14ac:dyDescent="0.6">
      <c r="A499" s="2" t="str">
        <f t="shared" si="16"/>
        <v xml:space="preserve"> </v>
      </c>
      <c r="B499" s="60"/>
      <c r="C499" s="2" t="str">
        <f t="shared" si="15"/>
        <v xml:space="preserve"> </v>
      </c>
    </row>
    <row r="500" spans="1:3" x14ac:dyDescent="0.6">
      <c r="A500" s="2" t="str">
        <f>IF(A499&lt;=$D$2,A499+1," ")</f>
        <v xml:space="preserve"> </v>
      </c>
      <c r="B500" s="60"/>
      <c r="C500" s="2" t="str">
        <f t="shared" si="15"/>
        <v xml:space="preserve"> </v>
      </c>
    </row>
    <row r="501" spans="1:3" x14ac:dyDescent="0.6">
      <c r="A501" s="2" t="str">
        <f>IF(A500&lt;=$D$2,A500+1," ")</f>
        <v xml:space="preserve"> </v>
      </c>
      <c r="B501" s="60"/>
      <c r="C501" s="2" t="str">
        <f t="shared" si="15"/>
        <v xml:space="preserve"> </v>
      </c>
    </row>
    <row r="502" spans="1:3" x14ac:dyDescent="0.6">
      <c r="A502" s="2" t="str">
        <f>IF(A501&lt;=$D$2,A501+1," ")</f>
        <v xml:space="preserve"> </v>
      </c>
      <c r="B502" s="60"/>
      <c r="C502" s="2" t="str">
        <f t="shared" si="15"/>
        <v xml:space="preserve"> </v>
      </c>
    </row>
    <row r="503" spans="1:3" x14ac:dyDescent="0.6">
      <c r="A503" s="2" t="str">
        <f>IF(A502&lt;=$D$2,A502+1," ")</f>
        <v xml:space="preserve"> </v>
      </c>
      <c r="B503" s="60"/>
      <c r="C503" s="2" t="str">
        <f t="shared" si="15"/>
        <v xml:space="preserve"> </v>
      </c>
    </row>
    <row r="504" spans="1:3" x14ac:dyDescent="0.6">
      <c r="A504" s="2" t="str">
        <f>IF(A503&lt;=$D$2,A503+1," ")</f>
        <v xml:space="preserve"> </v>
      </c>
      <c r="B504" s="60"/>
      <c r="C504" s="2" t="str">
        <f t="shared" si="15"/>
        <v xml:space="preserve"> </v>
      </c>
    </row>
  </sheetData>
  <sheetProtection password="8AFD" sheet="1"/>
  <phoneticPr fontId="0" type="noConversion"/>
  <pageMargins left="0.75" right="0.75" top="1" bottom="1" header="0.5" footer="0.5"/>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7C038-52E7-45D6-B2FD-927A2495B31B}">
  <dimension ref="A1:K18"/>
  <sheetViews>
    <sheetView workbookViewId="0">
      <selection activeCell="J18" sqref="J18"/>
    </sheetView>
  </sheetViews>
  <sheetFormatPr defaultRowHeight="13" x14ac:dyDescent="0.6"/>
  <sheetData>
    <row r="1" spans="1:11" x14ac:dyDescent="0.6">
      <c r="A1" s="129" t="s">
        <v>27</v>
      </c>
      <c r="B1" s="129" t="s">
        <v>530</v>
      </c>
      <c r="K1">
        <v>1</v>
      </c>
    </row>
    <row r="2" spans="1:11" x14ac:dyDescent="0.6">
      <c r="A2" s="130">
        <v>80</v>
      </c>
      <c r="B2" s="127">
        <v>0</v>
      </c>
      <c r="K2">
        <v>2</v>
      </c>
    </row>
    <row r="3" spans="1:11" x14ac:dyDescent="0.6">
      <c r="A3" s="130">
        <v>90</v>
      </c>
      <c r="B3" s="127">
        <v>0</v>
      </c>
      <c r="K3">
        <v>3</v>
      </c>
    </row>
    <row r="4" spans="1:11" x14ac:dyDescent="0.6">
      <c r="A4" s="130">
        <v>100</v>
      </c>
      <c r="B4" s="127">
        <v>4</v>
      </c>
      <c r="K4">
        <v>4</v>
      </c>
    </row>
    <row r="5" spans="1:11" x14ac:dyDescent="0.6">
      <c r="A5" s="130">
        <v>110</v>
      </c>
      <c r="B5" s="127">
        <v>10</v>
      </c>
      <c r="K5">
        <v>5</v>
      </c>
    </row>
    <row r="6" spans="1:11" x14ac:dyDescent="0.6">
      <c r="A6" s="130">
        <v>120</v>
      </c>
      <c r="B6" s="127">
        <v>30</v>
      </c>
      <c r="K6">
        <v>6</v>
      </c>
    </row>
    <row r="7" spans="1:11" x14ac:dyDescent="0.6">
      <c r="A7" s="130">
        <v>130</v>
      </c>
      <c r="B7" s="127">
        <v>74</v>
      </c>
      <c r="K7">
        <v>7</v>
      </c>
    </row>
    <row r="8" spans="1:11" x14ac:dyDescent="0.6">
      <c r="A8" s="130">
        <v>140</v>
      </c>
      <c r="B8" s="127">
        <v>105</v>
      </c>
      <c r="K8">
        <v>8</v>
      </c>
    </row>
    <row r="9" spans="1:11" x14ac:dyDescent="0.6">
      <c r="A9" s="130">
        <v>150</v>
      </c>
      <c r="B9" s="127">
        <v>101</v>
      </c>
      <c r="K9">
        <v>9</v>
      </c>
    </row>
    <row r="10" spans="1:11" x14ac:dyDescent="0.6">
      <c r="A10" s="130">
        <v>160</v>
      </c>
      <c r="B10" s="127">
        <v>53</v>
      </c>
      <c r="K10">
        <v>10</v>
      </c>
    </row>
    <row r="11" spans="1:11" x14ac:dyDescent="0.6">
      <c r="A11" s="130">
        <v>170</v>
      </c>
      <c r="B11" s="127">
        <v>17</v>
      </c>
      <c r="K11">
        <v>11</v>
      </c>
    </row>
    <row r="12" spans="1:11" x14ac:dyDescent="0.6">
      <c r="A12" s="130">
        <v>180</v>
      </c>
      <c r="B12" s="127">
        <v>5</v>
      </c>
      <c r="K12">
        <v>12</v>
      </c>
    </row>
    <row r="13" spans="1:11" x14ac:dyDescent="0.6">
      <c r="A13" s="130">
        <v>190</v>
      </c>
      <c r="B13" s="127">
        <v>1</v>
      </c>
      <c r="K13">
        <v>13</v>
      </c>
    </row>
    <row r="14" spans="1:11" ht="13.75" thickBot="1" x14ac:dyDescent="0.75">
      <c r="A14" s="128" t="s">
        <v>529</v>
      </c>
      <c r="B14" s="128">
        <v>0</v>
      </c>
      <c r="K14">
        <v>14</v>
      </c>
    </row>
    <row r="15" spans="1:11" x14ac:dyDescent="0.6">
      <c r="K15">
        <v>15</v>
      </c>
    </row>
    <row r="16" spans="1:11" x14ac:dyDescent="0.6">
      <c r="K16">
        <v>16</v>
      </c>
    </row>
    <row r="17" spans="4:11" x14ac:dyDescent="0.6">
      <c r="K17">
        <v>17</v>
      </c>
    </row>
    <row r="18" spans="4:11" x14ac:dyDescent="0.6">
      <c r="D18">
        <v>1</v>
      </c>
      <c r="E18">
        <v>2</v>
      </c>
      <c r="F18">
        <v>3</v>
      </c>
      <c r="G18">
        <v>4</v>
      </c>
      <c r="H18">
        <v>5</v>
      </c>
      <c r="I18">
        <v>6</v>
      </c>
      <c r="J18">
        <v>7</v>
      </c>
    </row>
  </sheetData>
  <sortState xmlns:xlrd2="http://schemas.microsoft.com/office/spreadsheetml/2017/richdata2" ref="A2:A13">
    <sortCondition ref="A2"/>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8D65B-8A6A-4375-872D-470B81493C06}">
  <dimension ref="A1:K19"/>
  <sheetViews>
    <sheetView tabSelected="1" workbookViewId="0">
      <selection activeCell="C14" sqref="C14"/>
    </sheetView>
  </sheetViews>
  <sheetFormatPr defaultRowHeight="13" x14ac:dyDescent="0.6"/>
  <sheetData>
    <row r="1" spans="1:11" x14ac:dyDescent="0.6">
      <c r="A1" s="129" t="s">
        <v>27</v>
      </c>
      <c r="B1" s="129" t="s">
        <v>530</v>
      </c>
    </row>
    <row r="2" spans="1:11" x14ac:dyDescent="0.6">
      <c r="A2" s="130">
        <v>80</v>
      </c>
      <c r="B2" s="127">
        <v>0</v>
      </c>
      <c r="K2">
        <v>1</v>
      </c>
    </row>
    <row r="3" spans="1:11" x14ac:dyDescent="0.6">
      <c r="A3" s="130">
        <v>90</v>
      </c>
      <c r="B3" s="127">
        <v>0</v>
      </c>
      <c r="K3">
        <v>2</v>
      </c>
    </row>
    <row r="4" spans="1:11" x14ac:dyDescent="0.6">
      <c r="A4" s="130">
        <v>100</v>
      </c>
      <c r="B4" s="127">
        <v>4</v>
      </c>
      <c r="K4">
        <v>3</v>
      </c>
    </row>
    <row r="5" spans="1:11" x14ac:dyDescent="0.6">
      <c r="A5" s="130">
        <v>110</v>
      </c>
      <c r="B5" s="127">
        <v>10</v>
      </c>
      <c r="K5">
        <v>4</v>
      </c>
    </row>
    <row r="6" spans="1:11" x14ac:dyDescent="0.6">
      <c r="A6" s="130">
        <v>120</v>
      </c>
      <c r="B6" s="127">
        <v>30</v>
      </c>
      <c r="K6">
        <v>5</v>
      </c>
    </row>
    <row r="7" spans="1:11" x14ac:dyDescent="0.6">
      <c r="A7" s="130">
        <v>130</v>
      </c>
      <c r="B7" s="127">
        <v>74</v>
      </c>
      <c r="K7">
        <v>6</v>
      </c>
    </row>
    <row r="8" spans="1:11" x14ac:dyDescent="0.6">
      <c r="A8" s="130">
        <v>140</v>
      </c>
      <c r="B8" s="127">
        <v>105</v>
      </c>
      <c r="K8">
        <v>7</v>
      </c>
    </row>
    <row r="9" spans="1:11" x14ac:dyDescent="0.6">
      <c r="A9" s="130">
        <v>150</v>
      </c>
      <c r="B9" s="127">
        <v>101</v>
      </c>
      <c r="K9">
        <v>8</v>
      </c>
    </row>
    <row r="10" spans="1:11" x14ac:dyDescent="0.6">
      <c r="A10" s="130">
        <v>160</v>
      </c>
      <c r="B10" s="127">
        <v>53</v>
      </c>
      <c r="K10">
        <v>9</v>
      </c>
    </row>
    <row r="11" spans="1:11" x14ac:dyDescent="0.6">
      <c r="A11" s="130">
        <v>170</v>
      </c>
      <c r="B11" s="127">
        <v>17</v>
      </c>
      <c r="K11">
        <v>10</v>
      </c>
    </row>
    <row r="12" spans="1:11" x14ac:dyDescent="0.6">
      <c r="A12" s="130">
        <v>180</v>
      </c>
      <c r="B12" s="127">
        <v>5</v>
      </c>
      <c r="K12">
        <v>11</v>
      </c>
    </row>
    <row r="13" spans="1:11" x14ac:dyDescent="0.6">
      <c r="A13" s="130">
        <v>190</v>
      </c>
      <c r="B13" s="127">
        <v>1</v>
      </c>
      <c r="K13">
        <v>12</v>
      </c>
    </row>
    <row r="14" spans="1:11" ht="13.75" thickBot="1" x14ac:dyDescent="0.75">
      <c r="A14" s="128" t="s">
        <v>529</v>
      </c>
      <c r="B14" s="128">
        <v>0</v>
      </c>
      <c r="K14">
        <v>13</v>
      </c>
    </row>
    <row r="15" spans="1:11" x14ac:dyDescent="0.6">
      <c r="K15">
        <v>14</v>
      </c>
    </row>
    <row r="16" spans="1:11" x14ac:dyDescent="0.6">
      <c r="K16">
        <v>15</v>
      </c>
    </row>
    <row r="17" spans="4:11" x14ac:dyDescent="0.6">
      <c r="K17">
        <v>16</v>
      </c>
    </row>
    <row r="18" spans="4:11" x14ac:dyDescent="0.6">
      <c r="K18">
        <v>17</v>
      </c>
    </row>
    <row r="19" spans="4:11" x14ac:dyDescent="0.6">
      <c r="D19">
        <v>7</v>
      </c>
      <c r="E19">
        <v>6</v>
      </c>
      <c r="F19">
        <v>5</v>
      </c>
      <c r="G19">
        <v>4</v>
      </c>
      <c r="H19">
        <v>3</v>
      </c>
      <c r="I19">
        <v>2</v>
      </c>
      <c r="J19">
        <v>1</v>
      </c>
    </row>
  </sheetData>
  <sortState xmlns:xlrd2="http://schemas.microsoft.com/office/spreadsheetml/2017/richdata2" ref="A2:A13">
    <sortCondition ref="A2"/>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500"/>
  <sheetViews>
    <sheetView zoomScale="65" workbookViewId="0">
      <selection activeCell="C1" sqref="C1:C401"/>
    </sheetView>
  </sheetViews>
  <sheetFormatPr defaultRowHeight="13" x14ac:dyDescent="0.6"/>
  <cols>
    <col min="1" max="8" width="8.86328125" style="28"/>
    <col min="9" max="9" width="14.6796875" style="28" customWidth="1"/>
    <col min="10" max="10" width="30.36328125" customWidth="1"/>
    <col min="11" max="11" width="21" customWidth="1"/>
    <col min="12" max="12" width="12.7265625" bestFit="1" customWidth="1"/>
    <col min="13" max="13" width="18.04296875" customWidth="1"/>
  </cols>
  <sheetData>
    <row r="1" spans="1:12" ht="13.2" customHeight="1" thickBot="1" x14ac:dyDescent="0.75">
      <c r="A1" s="1" t="s">
        <v>510</v>
      </c>
      <c r="B1" s="1" t="s">
        <v>511</v>
      </c>
      <c r="C1" s="1" t="s">
        <v>28</v>
      </c>
      <c r="D1" s="33" t="s">
        <v>27</v>
      </c>
      <c r="E1"/>
      <c r="F1"/>
      <c r="G1"/>
      <c r="H1" s="30"/>
      <c r="I1" s="53" t="s">
        <v>494</v>
      </c>
      <c r="J1" s="54" t="s">
        <v>495</v>
      </c>
      <c r="K1" s="54" t="s">
        <v>496</v>
      </c>
      <c r="L1" s="65" t="s">
        <v>512</v>
      </c>
    </row>
    <row r="2" spans="1:12" ht="13.2" customHeight="1" thickBot="1" x14ac:dyDescent="0.75">
      <c r="A2" s="28">
        <v>119.21850091795204</v>
      </c>
      <c r="B2" s="28">
        <v>108.0565316490829</v>
      </c>
      <c r="C2" s="28">
        <v>91.520026221871376</v>
      </c>
      <c r="D2" s="30">
        <v>80</v>
      </c>
      <c r="E2"/>
      <c r="F2"/>
      <c r="G2"/>
      <c r="H2" s="30"/>
      <c r="I2" s="110" t="s">
        <v>497</v>
      </c>
      <c r="J2" s="55" t="s">
        <v>506</v>
      </c>
      <c r="K2" s="64" t="s">
        <v>498</v>
      </c>
      <c r="L2" s="66">
        <v>0.3085</v>
      </c>
    </row>
    <row r="3" spans="1:12" ht="13.2" customHeight="1" thickBot="1" x14ac:dyDescent="0.75">
      <c r="A3" s="28">
        <v>120.89743268489838</v>
      </c>
      <c r="B3" s="28">
        <v>110.79958585952409</v>
      </c>
      <c r="C3" s="28">
        <v>93.506362650543451</v>
      </c>
      <c r="D3" s="30">
        <v>90</v>
      </c>
      <c r="E3"/>
      <c r="F3"/>
      <c r="G3"/>
      <c r="H3" s="30"/>
      <c r="I3" s="111"/>
      <c r="J3" s="55" t="s">
        <v>507</v>
      </c>
      <c r="K3" s="64" t="s">
        <v>498</v>
      </c>
      <c r="L3" s="69">
        <v>0.15870000000000001</v>
      </c>
    </row>
    <row r="4" spans="1:12" ht="13.2" customHeight="1" thickBot="1" x14ac:dyDescent="0.75">
      <c r="A4" s="28">
        <v>123.68654825451085</v>
      </c>
      <c r="B4" s="28">
        <v>112.33683199435472</v>
      </c>
      <c r="C4" s="28">
        <v>95.350090309977531</v>
      </c>
      <c r="D4" s="30">
        <v>100</v>
      </c>
      <c r="E4"/>
      <c r="F4"/>
      <c r="G4"/>
      <c r="H4" s="30"/>
      <c r="I4" s="56" t="s">
        <v>499</v>
      </c>
      <c r="J4" s="55" t="s">
        <v>508</v>
      </c>
      <c r="K4" s="64" t="s">
        <v>498</v>
      </c>
      <c r="L4" s="66">
        <v>0.36940000000000001</v>
      </c>
    </row>
    <row r="5" spans="1:12" ht="13.2" customHeight="1" thickBot="1" x14ac:dyDescent="0.75">
      <c r="A5" s="28">
        <v>124.24167198815849</v>
      </c>
      <c r="B5" s="28">
        <v>114.04482666449621</v>
      </c>
      <c r="C5" s="28">
        <v>97.538116283714771</v>
      </c>
      <c r="D5" s="30">
        <v>110</v>
      </c>
      <c r="E5"/>
      <c r="F5"/>
      <c r="G5"/>
      <c r="H5" s="30"/>
      <c r="I5" s="110" t="s">
        <v>500</v>
      </c>
      <c r="J5" s="112" t="s">
        <v>506</v>
      </c>
      <c r="K5" s="64" t="s">
        <v>501</v>
      </c>
      <c r="L5" s="67">
        <v>0.68269999999999997</v>
      </c>
    </row>
    <row r="6" spans="1:12" ht="13.2" customHeight="1" thickBot="1" x14ac:dyDescent="0.9">
      <c r="A6" s="28">
        <v>128.5519265414332</v>
      </c>
      <c r="B6" s="28">
        <v>115.85010088793933</v>
      </c>
      <c r="C6" s="28">
        <v>102.72041709441692</v>
      </c>
      <c r="D6" s="30">
        <v>120</v>
      </c>
      <c r="E6"/>
      <c r="F6"/>
      <c r="G6"/>
      <c r="H6" s="30"/>
      <c r="I6" s="111"/>
      <c r="J6" s="113"/>
      <c r="K6" s="64" t="s">
        <v>502</v>
      </c>
      <c r="L6" s="68">
        <v>0.95450000000000002</v>
      </c>
    </row>
    <row r="7" spans="1:12" ht="13.2" customHeight="1" thickBot="1" x14ac:dyDescent="0.75">
      <c r="A7" s="28">
        <v>129.30444245768012</v>
      </c>
      <c r="B7" s="28">
        <v>119.48636984499171</v>
      </c>
      <c r="C7" s="28">
        <v>104.57891494780779</v>
      </c>
      <c r="D7" s="30">
        <v>130</v>
      </c>
      <c r="E7"/>
      <c r="F7"/>
      <c r="G7" s="35"/>
      <c r="H7" s="30"/>
      <c r="I7" s="110" t="s">
        <v>503</v>
      </c>
      <c r="J7" s="112" t="s">
        <v>509</v>
      </c>
      <c r="K7" s="64" t="s">
        <v>504</v>
      </c>
      <c r="L7" s="19">
        <v>118.486</v>
      </c>
    </row>
    <row r="8" spans="1:12" ht="13.2" customHeight="1" thickBot="1" x14ac:dyDescent="0.75">
      <c r="A8" s="28">
        <v>129.56963747029658</v>
      </c>
      <c r="B8" s="28">
        <v>120.31060396594694</v>
      </c>
      <c r="C8" s="28">
        <v>104.86897099809721</v>
      </c>
      <c r="D8" s="30">
        <v>140</v>
      </c>
      <c r="E8"/>
      <c r="F8"/>
      <c r="G8"/>
      <c r="H8" s="30"/>
      <c r="I8" s="111"/>
      <c r="J8" s="113"/>
      <c r="K8" s="64" t="s">
        <v>505</v>
      </c>
      <c r="L8" s="19">
        <v>113.71559999999999</v>
      </c>
    </row>
    <row r="9" spans="1:12" ht="13.2" customHeight="1" x14ac:dyDescent="0.6">
      <c r="A9" s="28">
        <v>130.48392520914786</v>
      </c>
      <c r="B9" s="28">
        <v>122.59753294102848</v>
      </c>
      <c r="C9" s="28">
        <v>105.53286575060338</v>
      </c>
      <c r="D9" s="30">
        <v>150</v>
      </c>
      <c r="E9"/>
      <c r="F9"/>
      <c r="G9"/>
      <c r="H9" s="30"/>
      <c r="I9"/>
    </row>
    <row r="10" spans="1:12" x14ac:dyDescent="0.6">
      <c r="A10" s="28">
        <v>131.04455593321472</v>
      </c>
      <c r="B10" s="28">
        <v>123.53426246164599</v>
      </c>
      <c r="C10" s="28">
        <v>105.82062987424433</v>
      </c>
      <c r="D10" s="30">
        <v>160</v>
      </c>
      <c r="H10" s="30"/>
      <c r="I10" s="30"/>
      <c r="K10" s="28"/>
    </row>
    <row r="11" spans="1:12" x14ac:dyDescent="0.6">
      <c r="A11" s="28">
        <v>132.00541434827028</v>
      </c>
      <c r="B11" s="28">
        <v>123.92532244604081</v>
      </c>
      <c r="C11" s="28">
        <v>106.68035702593625</v>
      </c>
      <c r="D11" s="30">
        <v>170</v>
      </c>
      <c r="F11" s="30"/>
      <c r="G11" s="30"/>
      <c r="H11" s="30"/>
      <c r="I11" s="30"/>
      <c r="K11" s="28"/>
    </row>
    <row r="12" spans="1:12" x14ac:dyDescent="0.6">
      <c r="A12" s="28">
        <v>133.85560396756046</v>
      </c>
      <c r="B12" s="28">
        <v>124.14238699903945</v>
      </c>
      <c r="C12" s="28">
        <v>107.02847521798685</v>
      </c>
      <c r="D12" s="30">
        <v>180</v>
      </c>
      <c r="F12" s="30"/>
      <c r="G12" s="30"/>
      <c r="H12" s="30"/>
      <c r="I12" s="31"/>
      <c r="K12" s="28"/>
    </row>
    <row r="13" spans="1:12" x14ac:dyDescent="0.6">
      <c r="A13" s="28">
        <v>134.74172010802431</v>
      </c>
      <c r="B13" s="28">
        <v>125.26393493800424</v>
      </c>
      <c r="C13" s="28">
        <v>107.74075508862734</v>
      </c>
      <c r="D13" s="30">
        <v>190</v>
      </c>
      <c r="F13" s="30"/>
      <c r="G13" s="30"/>
      <c r="H13" s="30"/>
      <c r="I13" s="62" t="s">
        <v>519</v>
      </c>
      <c r="J13" s="19" t="s">
        <v>513</v>
      </c>
      <c r="K13" s="62" t="s">
        <v>514</v>
      </c>
    </row>
    <row r="14" spans="1:12" x14ac:dyDescent="0.6">
      <c r="A14" s="28">
        <v>135.23949792698841</v>
      </c>
      <c r="B14" s="28">
        <v>125.28828665864421</v>
      </c>
      <c r="C14" s="28">
        <v>109.37413481343538</v>
      </c>
      <c r="H14" s="32"/>
      <c r="I14" s="28">
        <v>25</v>
      </c>
      <c r="J14">
        <f>COUNTIF(A2:A26,"&lt;130")</f>
        <v>7</v>
      </c>
      <c r="K14" s="28">
        <f>J14/I14</f>
        <v>0.28000000000000003</v>
      </c>
    </row>
    <row r="15" spans="1:12" x14ac:dyDescent="0.6">
      <c r="A15" s="28">
        <v>135.94140046308166</v>
      </c>
      <c r="B15" s="28">
        <v>127.59106812637765</v>
      </c>
      <c r="C15" s="28">
        <v>109.63923432910815</v>
      </c>
      <c r="I15" s="28">
        <v>50</v>
      </c>
      <c r="J15">
        <f>COUNTIF(B2:B51,"&lt;130")</f>
        <v>15</v>
      </c>
      <c r="K15" s="28">
        <f>J15/I15</f>
        <v>0.3</v>
      </c>
    </row>
    <row r="16" spans="1:12" x14ac:dyDescent="0.6">
      <c r="A16" s="28">
        <v>138.21118773677154</v>
      </c>
      <c r="B16" s="28">
        <v>129.66195118252654</v>
      </c>
      <c r="C16" s="28">
        <v>110.0194394942373</v>
      </c>
      <c r="F16" s="30"/>
      <c r="G16" s="30"/>
      <c r="H16" s="30"/>
      <c r="I16" s="70">
        <v>400</v>
      </c>
      <c r="J16">
        <f>COUNTIF(C2:C401,"&lt;130")</f>
        <v>118</v>
      </c>
      <c r="K16" s="28">
        <f>J16/I16</f>
        <v>0.29499999999999998</v>
      </c>
    </row>
    <row r="17" spans="1:13" x14ac:dyDescent="0.6">
      <c r="A17" s="28">
        <v>138.69359054780216</v>
      </c>
      <c r="B17" s="28">
        <v>130.46243839681847</v>
      </c>
      <c r="C17" s="28">
        <v>110.20903275976889</v>
      </c>
      <c r="F17" s="30"/>
      <c r="G17" s="30"/>
      <c r="H17" s="30"/>
      <c r="I17"/>
      <c r="K17" s="28"/>
    </row>
    <row r="18" spans="1:13" x14ac:dyDescent="0.6">
      <c r="A18" s="28">
        <v>142.53022800886538</v>
      </c>
      <c r="B18" s="28">
        <v>130.78203483502148</v>
      </c>
      <c r="C18" s="28">
        <v>110.25563526828773</v>
      </c>
      <c r="F18" s="30"/>
      <c r="G18" s="30"/>
      <c r="H18" s="30"/>
      <c r="I18"/>
      <c r="K18" s="28"/>
    </row>
    <row r="19" spans="1:13" x14ac:dyDescent="0.6">
      <c r="A19" s="28">
        <v>145.41980636323569</v>
      </c>
      <c r="B19" s="28">
        <v>131.77876826858846</v>
      </c>
      <c r="C19" s="28">
        <v>110.58681866899133</v>
      </c>
      <c r="F19" s="30"/>
      <c r="G19" s="30"/>
      <c r="H19" s="30"/>
      <c r="K19" s="28"/>
    </row>
    <row r="20" spans="1:13" x14ac:dyDescent="0.6">
      <c r="A20" s="28">
        <v>146.22850631468464</v>
      </c>
      <c r="B20" s="28">
        <v>132.43569174420554</v>
      </c>
      <c r="C20" s="28">
        <v>111.00649590417743</v>
      </c>
      <c r="H20" s="62" t="s">
        <v>12</v>
      </c>
      <c r="K20" s="28"/>
    </row>
    <row r="21" spans="1:13" x14ac:dyDescent="0.6">
      <c r="A21" s="28">
        <v>146.94202764559304</v>
      </c>
      <c r="B21" s="28">
        <v>132.7238696879358</v>
      </c>
      <c r="C21" s="28">
        <v>112.08522938005626</v>
      </c>
      <c r="F21" s="34"/>
      <c r="I21" s="74" t="s">
        <v>515</v>
      </c>
      <c r="J21" s="75" t="s">
        <v>516</v>
      </c>
      <c r="K21" s="76" t="s">
        <v>523</v>
      </c>
      <c r="L21" s="76" t="s">
        <v>518</v>
      </c>
      <c r="M21" s="77" t="s">
        <v>517</v>
      </c>
    </row>
    <row r="22" spans="1:13" x14ac:dyDescent="0.6">
      <c r="A22" s="28">
        <v>147.56807377608493</v>
      </c>
      <c r="B22" s="28">
        <v>133.08048710797448</v>
      </c>
      <c r="C22" s="28">
        <v>112.17340489139315</v>
      </c>
      <c r="F22" s="34"/>
      <c r="I22" s="73">
        <v>25</v>
      </c>
      <c r="J22" s="66">
        <v>1</v>
      </c>
      <c r="K22" s="71" t="s">
        <v>520</v>
      </c>
      <c r="L22" s="72">
        <f>COUNTIFS(A:A,"&gt;=123",A:A,"&lt;=151")</f>
        <v>21</v>
      </c>
      <c r="M22" s="78">
        <f>L22/$I$22</f>
        <v>0.84</v>
      </c>
    </row>
    <row r="23" spans="1:13" ht="13.25" x14ac:dyDescent="0.65">
      <c r="A23" s="28">
        <v>150.32691681454889</v>
      </c>
      <c r="B23" s="28">
        <v>133.55610963600338</v>
      </c>
      <c r="C23" s="28">
        <v>112.47218299587257</v>
      </c>
      <c r="F23" s="29"/>
      <c r="I23" s="73"/>
      <c r="J23" s="72">
        <v>2</v>
      </c>
      <c r="K23" s="71" t="s">
        <v>521</v>
      </c>
      <c r="L23" s="72">
        <f>COUNTIFS(A:A,"&gt;=109",A:A,"&lt;=165")</f>
        <v>25</v>
      </c>
      <c r="M23" s="78">
        <f>L23/$I$22</f>
        <v>1</v>
      </c>
    </row>
    <row r="24" spans="1:13" x14ac:dyDescent="0.6">
      <c r="A24" s="28">
        <v>150.70584868709557</v>
      </c>
      <c r="B24" s="28">
        <v>134.09460098529235</v>
      </c>
      <c r="C24" s="28">
        <v>112.94495653174818</v>
      </c>
      <c r="I24" s="83"/>
      <c r="J24" s="84">
        <v>3</v>
      </c>
      <c r="K24" s="85" t="s">
        <v>522</v>
      </c>
      <c r="L24" s="84">
        <f>COUNTIFS(A:A,"&gt;=95",A:A,"&lt;=179")</f>
        <v>25</v>
      </c>
      <c r="M24" s="86">
        <f>L24/$I$22</f>
        <v>1</v>
      </c>
    </row>
    <row r="25" spans="1:13" ht="13.25" x14ac:dyDescent="0.65">
      <c r="A25" s="28">
        <v>155.40862751123495</v>
      </c>
      <c r="B25" s="28">
        <v>137.72055627242662</v>
      </c>
      <c r="C25" s="28">
        <v>113.1349317850545</v>
      </c>
      <c r="H25" s="29"/>
      <c r="I25" s="87">
        <v>50</v>
      </c>
      <c r="J25" s="88">
        <v>1</v>
      </c>
      <c r="K25" s="89" t="s">
        <v>520</v>
      </c>
      <c r="L25" s="90">
        <f>COUNTIFS(B:B,"&gt;=123",B:B,"&lt;=151")</f>
        <v>38</v>
      </c>
      <c r="M25" s="91">
        <f>L25/$I$25</f>
        <v>0.76</v>
      </c>
    </row>
    <row r="26" spans="1:13" x14ac:dyDescent="0.6">
      <c r="A26" s="28">
        <v>156.76442945306189</v>
      </c>
      <c r="B26" s="28">
        <v>138.94632320926758</v>
      </c>
      <c r="C26" s="28">
        <v>113.30708094220608</v>
      </c>
      <c r="I26" s="83"/>
      <c r="J26" s="84">
        <v>2</v>
      </c>
      <c r="K26" s="85" t="s">
        <v>521</v>
      </c>
      <c r="L26" s="84">
        <f>COUNTIFS(B:B,"&gt;=109",B:B,"&lt;=165")</f>
        <v>48</v>
      </c>
      <c r="M26" s="86">
        <f>L26/$I$25</f>
        <v>0.96</v>
      </c>
    </row>
    <row r="27" spans="1:13" x14ac:dyDescent="0.6">
      <c r="B27" s="28">
        <v>139.61929017142393</v>
      </c>
      <c r="C27" s="28">
        <v>114.04896486538928</v>
      </c>
      <c r="I27" s="73"/>
      <c r="J27" s="72">
        <v>3</v>
      </c>
      <c r="K27" s="71" t="s">
        <v>522</v>
      </c>
      <c r="L27" s="72">
        <f>COUNTIFS(B:B,"&gt;=95",B:B,"&lt;=179")</f>
        <v>50</v>
      </c>
      <c r="M27" s="78">
        <f>L27/$I$25</f>
        <v>1</v>
      </c>
    </row>
    <row r="28" spans="1:13" x14ac:dyDescent="0.6">
      <c r="B28" s="28">
        <v>140.19163518724963</v>
      </c>
      <c r="C28" s="28">
        <v>114.29579263250344</v>
      </c>
      <c r="I28" s="73">
        <v>400</v>
      </c>
      <c r="J28" s="66">
        <v>1</v>
      </c>
      <c r="K28" s="71" t="s">
        <v>520</v>
      </c>
      <c r="L28" s="72">
        <f>COUNTIFS(C:C,"&gt;=123",C:C,"&lt;=151")</f>
        <v>283</v>
      </c>
      <c r="M28" s="78">
        <f>L28/I$28</f>
        <v>0.70750000000000002</v>
      </c>
    </row>
    <row r="29" spans="1:13" x14ac:dyDescent="0.6">
      <c r="B29" s="28">
        <v>141.37161133959307</v>
      </c>
      <c r="C29" s="28">
        <v>114.89691406069323</v>
      </c>
      <c r="I29" s="73"/>
      <c r="J29" s="72">
        <v>2</v>
      </c>
      <c r="K29" s="71" t="s">
        <v>521</v>
      </c>
      <c r="L29" s="72">
        <f>COUNTIFS(C:C,"&gt;=109",C:C,"&lt;=165")</f>
        <v>374</v>
      </c>
      <c r="M29" s="78">
        <f>L29/I$28</f>
        <v>0.93500000000000005</v>
      </c>
    </row>
    <row r="30" spans="1:13" x14ac:dyDescent="0.6">
      <c r="B30" s="28">
        <v>141.37498556493665</v>
      </c>
      <c r="C30" s="28">
        <v>114.97477590211201</v>
      </c>
      <c r="I30" s="79"/>
      <c r="J30" s="80">
        <v>3</v>
      </c>
      <c r="K30" s="81" t="s">
        <v>522</v>
      </c>
      <c r="L30" s="80">
        <f>COUNTIFS(C:C,"&gt;=95",C:C,"&lt;=179")</f>
        <v>397</v>
      </c>
      <c r="M30" s="82">
        <f>L30/I$28</f>
        <v>0.99250000000000005</v>
      </c>
    </row>
    <row r="31" spans="1:13" x14ac:dyDescent="0.6">
      <c r="B31" s="28">
        <v>141.89541207571165</v>
      </c>
      <c r="C31" s="28">
        <v>115.11757566523738</v>
      </c>
      <c r="K31" s="28"/>
    </row>
    <row r="32" spans="1:13" x14ac:dyDescent="0.6">
      <c r="B32" s="28">
        <v>142.23730705026537</v>
      </c>
      <c r="C32" s="28">
        <v>115.37191585858818</v>
      </c>
      <c r="K32" s="28"/>
    </row>
    <row r="33" spans="2:13" x14ac:dyDescent="0.6">
      <c r="B33" s="28">
        <v>142.79989546167781</v>
      </c>
      <c r="C33" s="28">
        <v>115.45977304677945</v>
      </c>
      <c r="J33" s="62"/>
      <c r="K33" s="19"/>
      <c r="L33" s="62"/>
      <c r="M33" s="62"/>
    </row>
    <row r="34" spans="2:13" x14ac:dyDescent="0.6">
      <c r="B34" s="28">
        <v>143.20496166447992</v>
      </c>
      <c r="C34" s="28">
        <v>115.50166437274311</v>
      </c>
      <c r="J34" s="28"/>
      <c r="K34" s="19"/>
      <c r="L34" s="28"/>
    </row>
    <row r="35" spans="2:13" x14ac:dyDescent="0.6">
      <c r="B35" s="28">
        <v>143.7364817368798</v>
      </c>
      <c r="C35" s="28">
        <v>116.3589722685283</v>
      </c>
      <c r="J35" s="28"/>
      <c r="L35" s="28"/>
    </row>
    <row r="36" spans="2:13" x14ac:dyDescent="0.6">
      <c r="B36" s="28">
        <v>143.74128841637867</v>
      </c>
      <c r="C36" s="28">
        <v>116.51641489635222</v>
      </c>
      <c r="J36" s="28"/>
      <c r="L36" s="28"/>
    </row>
    <row r="37" spans="2:13" x14ac:dyDescent="0.6">
      <c r="B37" s="28">
        <v>144.21422111382708</v>
      </c>
      <c r="C37" s="28">
        <v>116.71734046586789</v>
      </c>
      <c r="J37" s="28"/>
      <c r="K37" s="19"/>
      <c r="L37" s="28"/>
    </row>
    <row r="38" spans="2:13" x14ac:dyDescent="0.6">
      <c r="B38" s="28">
        <v>144.215462574095</v>
      </c>
      <c r="C38" s="28">
        <v>116.93812939967029</v>
      </c>
      <c r="J38" s="28"/>
      <c r="L38" s="28"/>
    </row>
    <row r="39" spans="2:13" x14ac:dyDescent="0.6">
      <c r="B39" s="28">
        <v>146.07335561350919</v>
      </c>
      <c r="C39" s="28">
        <v>117.64480678294785</v>
      </c>
      <c r="J39" s="28"/>
      <c r="L39" s="28"/>
    </row>
    <row r="40" spans="2:13" x14ac:dyDescent="0.6">
      <c r="B40" s="28">
        <v>146.34593572310405</v>
      </c>
      <c r="C40" s="28">
        <v>117.87336280150339</v>
      </c>
      <c r="J40" s="28"/>
      <c r="K40" s="19"/>
      <c r="L40" s="28"/>
    </row>
    <row r="41" spans="2:13" x14ac:dyDescent="0.6">
      <c r="B41" s="28">
        <v>147.0803072200506</v>
      </c>
      <c r="C41" s="28">
        <v>118.354858391569</v>
      </c>
      <c r="J41" s="28"/>
      <c r="L41" s="28"/>
    </row>
    <row r="42" spans="2:13" x14ac:dyDescent="0.6">
      <c r="B42" s="28">
        <v>147.42762960423715</v>
      </c>
      <c r="C42" s="28">
        <v>118.398977979552</v>
      </c>
      <c r="J42" s="28"/>
      <c r="L42" s="28"/>
    </row>
    <row r="43" spans="2:13" x14ac:dyDescent="0.6">
      <c r="B43" s="28">
        <v>148.45982423622627</v>
      </c>
      <c r="C43" s="28">
        <v>118.40416664682562</v>
      </c>
      <c r="K43" s="28"/>
    </row>
    <row r="44" spans="2:13" x14ac:dyDescent="0.6">
      <c r="B44" s="28">
        <v>148.85826931759948</v>
      </c>
      <c r="C44" s="28">
        <v>119.16078893165104</v>
      </c>
      <c r="K44" s="28"/>
    </row>
    <row r="45" spans="2:13" x14ac:dyDescent="0.6">
      <c r="B45" s="28">
        <v>148.98910013044951</v>
      </c>
      <c r="C45" s="28">
        <v>119.28786353138275</v>
      </c>
      <c r="I45" s="103" t="s">
        <v>525</v>
      </c>
      <c r="J45" s="104" t="s">
        <v>524</v>
      </c>
      <c r="K45" s="105" t="s">
        <v>526</v>
      </c>
      <c r="L45" s="106" t="s">
        <v>527</v>
      </c>
    </row>
    <row r="46" spans="2:13" ht="15.75" x14ac:dyDescent="0.6">
      <c r="B46" s="28">
        <v>150.05481418967247</v>
      </c>
      <c r="C46" s="28">
        <v>120.43204424600117</v>
      </c>
      <c r="I46" s="98"/>
      <c r="J46" s="95">
        <v>25</v>
      </c>
      <c r="K46" s="95">
        <v>50</v>
      </c>
      <c r="L46" s="100">
        <v>400</v>
      </c>
    </row>
    <row r="47" spans="2:13" ht="15.75" x14ac:dyDescent="0.6">
      <c r="B47" s="28">
        <v>150.32522970187711</v>
      </c>
      <c r="C47" s="28">
        <v>121.11748947546585</v>
      </c>
      <c r="I47" s="98">
        <v>0.65</v>
      </c>
      <c r="J47" s="96">
        <f>M22-I47</f>
        <v>0.18999999999999995</v>
      </c>
      <c r="K47" s="96">
        <f>M25-I47</f>
        <v>0.10999999999999999</v>
      </c>
      <c r="L47" s="101">
        <f>M28-I47</f>
        <v>5.7499999999999996E-2</v>
      </c>
    </row>
    <row r="48" spans="2:13" ht="15.75" x14ac:dyDescent="0.6">
      <c r="B48" s="28">
        <v>151.1253349283943</v>
      </c>
      <c r="C48" s="28">
        <v>121.29355400730856</v>
      </c>
      <c r="I48" s="98">
        <v>0.95</v>
      </c>
      <c r="J48" s="96">
        <f>M23-I48</f>
        <v>5.0000000000000044E-2</v>
      </c>
      <c r="K48" s="96">
        <f>M26-I48</f>
        <v>1.0000000000000009E-2</v>
      </c>
      <c r="L48" s="101">
        <f>M29-I48</f>
        <v>-1.4999999999999902E-2</v>
      </c>
    </row>
    <row r="49" spans="2:12" ht="15.75" x14ac:dyDescent="0.6">
      <c r="B49" s="28">
        <v>156.64906914508902</v>
      </c>
      <c r="C49" s="28">
        <v>121.3316891201539</v>
      </c>
      <c r="I49" s="99">
        <v>0.997</v>
      </c>
      <c r="J49" s="97">
        <f>M24-I49</f>
        <v>3.0000000000000027E-3</v>
      </c>
      <c r="K49" s="97">
        <f>M27-I49</f>
        <v>3.0000000000000027E-3</v>
      </c>
      <c r="L49" s="102">
        <f>M30-I49</f>
        <v>-4.4999999999999485E-3</v>
      </c>
    </row>
    <row r="50" spans="2:12" ht="15.75" x14ac:dyDescent="0.6">
      <c r="B50" s="28">
        <v>162.7107058132533</v>
      </c>
      <c r="C50" s="28">
        <v>121.49489339691354</v>
      </c>
      <c r="I50" s="94"/>
      <c r="J50" s="92"/>
      <c r="K50" s="92"/>
      <c r="L50" s="92"/>
    </row>
    <row r="51" spans="2:12" ht="14.75" x14ac:dyDescent="0.6">
      <c r="B51" s="28">
        <v>171.25819159019738</v>
      </c>
      <c r="C51" s="28">
        <v>122.06727024505381</v>
      </c>
      <c r="I51" s="93"/>
    </row>
    <row r="52" spans="2:12" x14ac:dyDescent="0.6">
      <c r="C52" s="28">
        <v>122.09747911157319</v>
      </c>
      <c r="K52" s="28"/>
    </row>
    <row r="53" spans="2:12" x14ac:dyDescent="0.6">
      <c r="C53" s="28">
        <v>122.67367583746091</v>
      </c>
      <c r="K53" s="28"/>
    </row>
    <row r="54" spans="2:12" x14ac:dyDescent="0.6">
      <c r="C54" s="28">
        <v>122.68994215020211</v>
      </c>
      <c r="K54" s="28"/>
    </row>
    <row r="55" spans="2:12" x14ac:dyDescent="0.6">
      <c r="C55" s="28">
        <v>122.71878222719533</v>
      </c>
      <c r="K55" s="28"/>
    </row>
    <row r="56" spans="2:12" x14ac:dyDescent="0.6">
      <c r="C56" s="28">
        <v>123.00059370801318</v>
      </c>
      <c r="K56" s="28"/>
    </row>
    <row r="57" spans="2:12" x14ac:dyDescent="0.6">
      <c r="C57" s="28">
        <v>123.02707819372881</v>
      </c>
      <c r="K57" s="28"/>
    </row>
    <row r="58" spans="2:12" x14ac:dyDescent="0.6">
      <c r="C58" s="28">
        <v>123.40957528550643</v>
      </c>
      <c r="K58" s="28"/>
    </row>
    <row r="59" spans="2:12" x14ac:dyDescent="0.6">
      <c r="C59" s="28">
        <v>123.54957380495034</v>
      </c>
      <c r="K59" s="28"/>
    </row>
    <row r="60" spans="2:12" x14ac:dyDescent="0.6">
      <c r="C60" s="28">
        <v>123.80725639133016</v>
      </c>
      <c r="K60" s="28"/>
    </row>
    <row r="61" spans="2:12" x14ac:dyDescent="0.6">
      <c r="C61" s="28">
        <v>123.97491719212849</v>
      </c>
      <c r="K61" s="28"/>
    </row>
    <row r="62" spans="2:12" x14ac:dyDescent="0.6">
      <c r="C62" s="28">
        <v>124.147289175482</v>
      </c>
      <c r="K62" s="28"/>
    </row>
    <row r="63" spans="2:12" x14ac:dyDescent="0.6">
      <c r="C63" s="28">
        <v>124.55642991454806</v>
      </c>
      <c r="K63" s="28"/>
    </row>
    <row r="64" spans="2:12" x14ac:dyDescent="0.6">
      <c r="C64" s="28">
        <v>124.75859694433166</v>
      </c>
      <c r="K64" s="28"/>
    </row>
    <row r="65" spans="3:11" x14ac:dyDescent="0.6">
      <c r="C65" s="28">
        <v>124.78998360648984</v>
      </c>
      <c r="K65" s="28"/>
    </row>
    <row r="66" spans="3:11" x14ac:dyDescent="0.6">
      <c r="C66" s="28">
        <v>124.8197149882908</v>
      </c>
      <c r="K66" s="28"/>
    </row>
    <row r="67" spans="3:11" x14ac:dyDescent="0.6">
      <c r="C67" s="28">
        <v>124.88837729080115</v>
      </c>
      <c r="K67" s="28"/>
    </row>
    <row r="68" spans="3:11" x14ac:dyDescent="0.6">
      <c r="C68" s="28">
        <v>124.90238350920845</v>
      </c>
      <c r="K68" s="28"/>
    </row>
    <row r="69" spans="3:11" x14ac:dyDescent="0.6">
      <c r="C69" s="28">
        <v>124.95828105357941</v>
      </c>
      <c r="K69" s="28"/>
    </row>
    <row r="70" spans="3:11" x14ac:dyDescent="0.6">
      <c r="C70" s="28">
        <v>125.18155290791765</v>
      </c>
      <c r="K70" s="28"/>
    </row>
    <row r="71" spans="3:11" x14ac:dyDescent="0.6">
      <c r="C71" s="28">
        <v>125.35650330875069</v>
      </c>
      <c r="K71" s="28"/>
    </row>
    <row r="72" spans="3:11" x14ac:dyDescent="0.6">
      <c r="C72" s="28">
        <v>125.52518274361501</v>
      </c>
      <c r="K72" s="28"/>
    </row>
    <row r="73" spans="3:11" x14ac:dyDescent="0.6">
      <c r="C73" s="28">
        <v>125.54765635769581</v>
      </c>
      <c r="K73" s="28"/>
    </row>
    <row r="74" spans="3:11" x14ac:dyDescent="0.6">
      <c r="C74" s="28">
        <v>125.62827169432421</v>
      </c>
      <c r="K74" s="28"/>
    </row>
    <row r="75" spans="3:11" x14ac:dyDescent="0.6">
      <c r="C75" s="28">
        <v>125.6401928961277</v>
      </c>
      <c r="K75" s="28"/>
    </row>
    <row r="76" spans="3:11" x14ac:dyDescent="0.6">
      <c r="C76" s="28">
        <v>125.77216967230197</v>
      </c>
      <c r="K76" s="28"/>
    </row>
    <row r="77" spans="3:11" x14ac:dyDescent="0.6">
      <c r="C77" s="28">
        <v>125.88259597151773</v>
      </c>
      <c r="K77" s="28"/>
    </row>
    <row r="78" spans="3:11" x14ac:dyDescent="0.6">
      <c r="C78" s="28">
        <v>126.02587321936153</v>
      </c>
      <c r="K78" s="28"/>
    </row>
    <row r="79" spans="3:11" x14ac:dyDescent="0.6">
      <c r="C79" s="28">
        <v>126.09418536641169</v>
      </c>
      <c r="K79" s="28"/>
    </row>
    <row r="80" spans="3:11" x14ac:dyDescent="0.6">
      <c r="C80" s="28">
        <v>126.27747583365999</v>
      </c>
      <c r="K80" s="28"/>
    </row>
    <row r="81" spans="3:11" x14ac:dyDescent="0.6">
      <c r="C81" s="28">
        <v>126.27890828781528</v>
      </c>
      <c r="K81" s="28"/>
    </row>
    <row r="82" spans="3:11" x14ac:dyDescent="0.6">
      <c r="C82" s="28">
        <v>126.31621576048201</v>
      </c>
      <c r="K82" s="28"/>
    </row>
    <row r="83" spans="3:11" x14ac:dyDescent="0.6">
      <c r="C83" s="28">
        <v>126.61613982828567</v>
      </c>
      <c r="K83" s="28"/>
    </row>
    <row r="84" spans="3:11" x14ac:dyDescent="0.6">
      <c r="C84" s="28">
        <v>126.88356310292147</v>
      </c>
      <c r="K84" s="28"/>
    </row>
    <row r="85" spans="3:11" x14ac:dyDescent="0.6">
      <c r="C85" s="28">
        <v>127.0248826634197</v>
      </c>
      <c r="K85" s="28"/>
    </row>
    <row r="86" spans="3:11" x14ac:dyDescent="0.6">
      <c r="C86" s="28">
        <v>127.08413851697696</v>
      </c>
      <c r="K86" s="28"/>
    </row>
    <row r="87" spans="3:11" x14ac:dyDescent="0.6">
      <c r="C87" s="28">
        <v>127.25135366537143</v>
      </c>
      <c r="K87" s="28"/>
    </row>
    <row r="88" spans="3:11" x14ac:dyDescent="0.6">
      <c r="C88" s="28">
        <v>127.28270849521505</v>
      </c>
      <c r="K88" s="28"/>
    </row>
    <row r="89" spans="3:11" x14ac:dyDescent="0.6">
      <c r="C89" s="28">
        <v>127.3262869338505</v>
      </c>
      <c r="K89" s="28"/>
    </row>
    <row r="90" spans="3:11" x14ac:dyDescent="0.6">
      <c r="C90" s="28">
        <v>127.35073415143415</v>
      </c>
      <c r="K90" s="28"/>
    </row>
    <row r="91" spans="3:11" x14ac:dyDescent="0.6">
      <c r="C91" s="28">
        <v>127.38602027212619</v>
      </c>
      <c r="K91" s="28"/>
    </row>
    <row r="92" spans="3:11" x14ac:dyDescent="0.6">
      <c r="C92" s="28">
        <v>127.38874193502124</v>
      </c>
      <c r="K92" s="28"/>
    </row>
    <row r="93" spans="3:11" x14ac:dyDescent="0.6">
      <c r="C93" s="28">
        <v>127.54672571219271</v>
      </c>
      <c r="K93" s="28"/>
    </row>
    <row r="94" spans="3:11" x14ac:dyDescent="0.6">
      <c r="C94" s="28">
        <v>127.65005340526113</v>
      </c>
      <c r="K94" s="28"/>
    </row>
    <row r="95" spans="3:11" x14ac:dyDescent="0.6">
      <c r="C95" s="28">
        <v>127.68214037833968</v>
      </c>
      <c r="K95" s="28"/>
    </row>
    <row r="96" spans="3:11" x14ac:dyDescent="0.6">
      <c r="C96" s="28">
        <v>127.87109699758003</v>
      </c>
      <c r="K96" s="28"/>
    </row>
    <row r="97" spans="3:11" x14ac:dyDescent="0.6">
      <c r="C97" s="28">
        <v>127.90152869030135</v>
      </c>
      <c r="K97" s="28"/>
    </row>
    <row r="98" spans="3:11" x14ac:dyDescent="0.6">
      <c r="C98" s="28">
        <v>127.90681285451865</v>
      </c>
      <c r="K98" s="28"/>
    </row>
    <row r="99" spans="3:11" x14ac:dyDescent="0.6">
      <c r="C99" s="28">
        <v>128.07281837495975</v>
      </c>
      <c r="K99" s="28"/>
    </row>
    <row r="100" spans="3:11" x14ac:dyDescent="0.6">
      <c r="C100" s="28">
        <v>128.21931068657432</v>
      </c>
      <c r="K100" s="28"/>
    </row>
    <row r="101" spans="3:11" x14ac:dyDescent="0.6">
      <c r="C101" s="28">
        <v>128.2792191025801</v>
      </c>
      <c r="K101" s="28"/>
    </row>
    <row r="102" spans="3:11" x14ac:dyDescent="0.6">
      <c r="C102" s="28">
        <v>128.37134182092268</v>
      </c>
      <c r="K102" s="28"/>
    </row>
    <row r="103" spans="3:11" x14ac:dyDescent="0.6">
      <c r="C103" s="28">
        <v>128.38299244805239</v>
      </c>
      <c r="K103" s="28"/>
    </row>
    <row r="104" spans="3:11" x14ac:dyDescent="0.6">
      <c r="C104" s="28">
        <v>128.43471995921573</v>
      </c>
      <c r="K104" s="28"/>
    </row>
    <row r="105" spans="3:11" x14ac:dyDescent="0.6">
      <c r="C105" s="28">
        <v>128.5942953521153</v>
      </c>
      <c r="K105" s="28"/>
    </row>
    <row r="106" spans="3:11" x14ac:dyDescent="0.6">
      <c r="C106" s="28">
        <v>128.69921466091182</v>
      </c>
      <c r="K106" s="28"/>
    </row>
    <row r="107" spans="3:11" x14ac:dyDescent="0.6">
      <c r="C107" s="28">
        <v>128.76552137214458</v>
      </c>
      <c r="K107" s="28"/>
    </row>
    <row r="108" spans="3:11" x14ac:dyDescent="0.6">
      <c r="C108" s="28">
        <v>128.77698100538692</v>
      </c>
      <c r="K108" s="28"/>
    </row>
    <row r="109" spans="3:11" x14ac:dyDescent="0.6">
      <c r="C109" s="28">
        <v>128.80750819505192</v>
      </c>
      <c r="K109" s="28"/>
    </row>
    <row r="110" spans="3:11" x14ac:dyDescent="0.6">
      <c r="C110" s="28">
        <v>128.89504706009757</v>
      </c>
      <c r="K110" s="28"/>
    </row>
    <row r="111" spans="3:11" x14ac:dyDescent="0.6">
      <c r="C111" s="28">
        <v>128.94184056250378</v>
      </c>
      <c r="K111" s="28"/>
    </row>
    <row r="112" spans="3:11" x14ac:dyDescent="0.6">
      <c r="C112" s="28">
        <v>129.31940364552429</v>
      </c>
      <c r="K112" s="28"/>
    </row>
    <row r="113" spans="3:11" x14ac:dyDescent="0.6">
      <c r="C113" s="28">
        <v>129.4237499726587</v>
      </c>
      <c r="K113" s="28"/>
    </row>
    <row r="114" spans="3:11" x14ac:dyDescent="0.6">
      <c r="C114" s="28">
        <v>129.44109858409502</v>
      </c>
      <c r="K114" s="28"/>
    </row>
    <row r="115" spans="3:11" x14ac:dyDescent="0.6">
      <c r="C115" s="28">
        <v>129.48814674501773</v>
      </c>
      <c r="K115" s="28"/>
    </row>
    <row r="116" spans="3:11" x14ac:dyDescent="0.6">
      <c r="C116" s="28">
        <v>129.59182459354633</v>
      </c>
      <c r="K116" s="28"/>
    </row>
    <row r="117" spans="3:11" x14ac:dyDescent="0.6">
      <c r="C117" s="28">
        <v>129.60538515954977</v>
      </c>
      <c r="K117" s="28"/>
    </row>
    <row r="118" spans="3:11" x14ac:dyDescent="0.6">
      <c r="C118" s="28">
        <v>129.65704900608398</v>
      </c>
      <c r="K118" s="28"/>
    </row>
    <row r="119" spans="3:11" x14ac:dyDescent="0.6">
      <c r="C119" s="28">
        <v>129.962543728936</v>
      </c>
      <c r="K119" s="28"/>
    </row>
    <row r="120" spans="3:11" x14ac:dyDescent="0.6">
      <c r="C120" s="28">
        <v>130.00745912478305</v>
      </c>
      <c r="K120" s="28"/>
    </row>
    <row r="121" spans="3:11" x14ac:dyDescent="0.6">
      <c r="C121" s="28">
        <v>130.03534423233941</v>
      </c>
      <c r="K121" s="28"/>
    </row>
    <row r="122" spans="3:11" x14ac:dyDescent="0.6">
      <c r="C122" s="28">
        <v>130.0547301119077</v>
      </c>
      <c r="K122" s="28"/>
    </row>
    <row r="123" spans="3:11" x14ac:dyDescent="0.6">
      <c r="C123" s="28">
        <v>130.10919520212337</v>
      </c>
      <c r="K123" s="28"/>
    </row>
    <row r="124" spans="3:11" x14ac:dyDescent="0.6">
      <c r="C124" s="28">
        <v>130.33676441892749</v>
      </c>
      <c r="K124" s="28"/>
    </row>
    <row r="125" spans="3:11" x14ac:dyDescent="0.6">
      <c r="C125" s="28">
        <v>130.46603544836398</v>
      </c>
      <c r="K125" s="28"/>
    </row>
    <row r="126" spans="3:11" x14ac:dyDescent="0.6">
      <c r="C126" s="28">
        <v>130.49824975070078</v>
      </c>
      <c r="K126" s="28"/>
    </row>
    <row r="127" spans="3:11" x14ac:dyDescent="0.6">
      <c r="C127" s="28">
        <v>130.55427462432999</v>
      </c>
      <c r="K127" s="28"/>
    </row>
    <row r="128" spans="3:11" x14ac:dyDescent="0.6">
      <c r="C128" s="28">
        <v>130.66005340561969</v>
      </c>
      <c r="K128" s="28"/>
    </row>
    <row r="129" spans="3:11" x14ac:dyDescent="0.6">
      <c r="C129" s="28">
        <v>130.83164549726644</v>
      </c>
      <c r="K129" s="28"/>
    </row>
    <row r="130" spans="3:11" x14ac:dyDescent="0.6">
      <c r="C130" s="28">
        <v>130.84579496108927</v>
      </c>
      <c r="K130" s="28"/>
    </row>
    <row r="131" spans="3:11" x14ac:dyDescent="0.6">
      <c r="C131" s="28">
        <v>130.91885012300918</v>
      </c>
      <c r="K131" s="28"/>
    </row>
    <row r="132" spans="3:11" x14ac:dyDescent="0.6">
      <c r="C132" s="28">
        <v>131.27121792905382</v>
      </c>
      <c r="K132" s="28"/>
    </row>
    <row r="133" spans="3:11" x14ac:dyDescent="0.6">
      <c r="C133" s="28">
        <v>131.27470356749836</v>
      </c>
      <c r="K133" s="28"/>
    </row>
    <row r="134" spans="3:11" x14ac:dyDescent="0.6">
      <c r="C134" s="28">
        <v>131.28983983307262</v>
      </c>
      <c r="K134" s="28"/>
    </row>
    <row r="135" spans="3:11" x14ac:dyDescent="0.6">
      <c r="C135" s="28">
        <v>131.64188931597164</v>
      </c>
      <c r="K135" s="28"/>
    </row>
    <row r="136" spans="3:11" x14ac:dyDescent="0.6">
      <c r="C136" s="28">
        <v>131.64765096490737</v>
      </c>
      <c r="K136" s="28"/>
    </row>
    <row r="137" spans="3:11" x14ac:dyDescent="0.6">
      <c r="C137" s="28">
        <v>131.67989709955873</v>
      </c>
      <c r="K137" s="28"/>
    </row>
    <row r="138" spans="3:11" x14ac:dyDescent="0.6">
      <c r="C138" s="28">
        <v>131.7649848763831</v>
      </c>
      <c r="K138" s="28"/>
    </row>
    <row r="139" spans="3:11" x14ac:dyDescent="0.6">
      <c r="C139" s="28">
        <v>131.77647634194</v>
      </c>
      <c r="K139" s="28"/>
    </row>
    <row r="140" spans="3:11" x14ac:dyDescent="0.6">
      <c r="C140" s="28">
        <v>131.9620269035222</v>
      </c>
      <c r="K140" s="28"/>
    </row>
    <row r="141" spans="3:11" x14ac:dyDescent="0.6">
      <c r="C141" s="28">
        <v>131.99171053685131</v>
      </c>
      <c r="K141" s="28"/>
    </row>
    <row r="142" spans="3:11" x14ac:dyDescent="0.6">
      <c r="C142" s="28">
        <v>132.02367018067162</v>
      </c>
      <c r="K142" s="28"/>
    </row>
    <row r="143" spans="3:11" x14ac:dyDescent="0.6">
      <c r="C143" s="28">
        <v>132.15238414460327</v>
      </c>
      <c r="K143" s="28"/>
    </row>
    <row r="144" spans="3:11" x14ac:dyDescent="0.6">
      <c r="C144" s="28">
        <v>132.2080588627723</v>
      </c>
      <c r="K144" s="28"/>
    </row>
    <row r="145" spans="3:11" x14ac:dyDescent="0.6">
      <c r="C145" s="28">
        <v>132.22734924539691</v>
      </c>
      <c r="K145" s="28"/>
    </row>
    <row r="146" spans="3:11" x14ac:dyDescent="0.6">
      <c r="C146" s="28">
        <v>132.31579533140757</v>
      </c>
      <c r="K146" s="28"/>
    </row>
    <row r="147" spans="3:11" x14ac:dyDescent="0.6">
      <c r="C147" s="28">
        <v>132.43343164987164</v>
      </c>
      <c r="K147" s="28"/>
    </row>
    <row r="148" spans="3:11" x14ac:dyDescent="0.6">
      <c r="C148" s="28">
        <v>132.49550466326764</v>
      </c>
      <c r="K148" s="28"/>
    </row>
    <row r="149" spans="3:11" x14ac:dyDescent="0.6">
      <c r="C149" s="28">
        <v>132.92541598758544</v>
      </c>
      <c r="K149" s="28"/>
    </row>
    <row r="150" spans="3:11" x14ac:dyDescent="0.6">
      <c r="C150" s="28">
        <v>132.95334884361364</v>
      </c>
      <c r="K150" s="28"/>
    </row>
    <row r="151" spans="3:11" x14ac:dyDescent="0.6">
      <c r="C151" s="28">
        <v>132.96003362967167</v>
      </c>
      <c r="K151" s="28"/>
    </row>
    <row r="152" spans="3:11" x14ac:dyDescent="0.6">
      <c r="C152" s="28">
        <v>133.02922116537229</v>
      </c>
      <c r="K152" s="28"/>
    </row>
    <row r="153" spans="3:11" x14ac:dyDescent="0.6">
      <c r="C153" s="28">
        <v>133.08381358484621</v>
      </c>
      <c r="K153" s="28"/>
    </row>
    <row r="154" spans="3:11" x14ac:dyDescent="0.6">
      <c r="C154" s="28">
        <v>133.20950347889448</v>
      </c>
      <c r="K154" s="28"/>
    </row>
    <row r="155" spans="3:11" x14ac:dyDescent="0.6">
      <c r="C155" s="28">
        <v>133.27724264428252</v>
      </c>
      <c r="K155" s="28"/>
    </row>
    <row r="156" spans="3:11" x14ac:dyDescent="0.6">
      <c r="C156" s="28">
        <v>133.3093932819902</v>
      </c>
      <c r="K156" s="28"/>
    </row>
    <row r="157" spans="3:11" x14ac:dyDescent="0.6">
      <c r="C157" s="28">
        <v>133.47988715878455</v>
      </c>
      <c r="K157" s="28"/>
    </row>
    <row r="158" spans="3:11" x14ac:dyDescent="0.6">
      <c r="C158" s="28">
        <v>133.55279907528893</v>
      </c>
      <c r="K158" s="28"/>
    </row>
    <row r="159" spans="3:11" x14ac:dyDescent="0.6">
      <c r="C159" s="28">
        <v>133.57267835573293</v>
      </c>
      <c r="K159" s="28"/>
    </row>
    <row r="160" spans="3:11" x14ac:dyDescent="0.6">
      <c r="C160" s="28">
        <v>133.75778326491127</v>
      </c>
      <c r="K160" s="28"/>
    </row>
    <row r="161" spans="3:11" x14ac:dyDescent="0.6">
      <c r="C161" s="28">
        <v>133.78197582397843</v>
      </c>
      <c r="K161" s="28"/>
    </row>
    <row r="162" spans="3:11" x14ac:dyDescent="0.6">
      <c r="C162" s="28">
        <v>134.00040916650323</v>
      </c>
      <c r="K162" s="28"/>
    </row>
    <row r="163" spans="3:11" x14ac:dyDescent="0.6">
      <c r="C163" s="28">
        <v>134.00919488532236</v>
      </c>
      <c r="K163" s="28"/>
    </row>
    <row r="164" spans="3:11" x14ac:dyDescent="0.6">
      <c r="C164" s="28">
        <v>134.04532456235029</v>
      </c>
      <c r="K164" s="28"/>
    </row>
    <row r="165" spans="3:11" x14ac:dyDescent="0.6">
      <c r="C165" s="28">
        <v>134.07270035287365</v>
      </c>
      <c r="K165" s="28"/>
    </row>
    <row r="166" spans="3:11" x14ac:dyDescent="0.6">
      <c r="C166" s="28">
        <v>134.15694457336213</v>
      </c>
      <c r="K166" s="28"/>
    </row>
    <row r="167" spans="3:11" x14ac:dyDescent="0.6">
      <c r="C167" s="28">
        <v>134.24434019299224</v>
      </c>
      <c r="K167" s="28"/>
    </row>
    <row r="168" spans="3:11" x14ac:dyDescent="0.6">
      <c r="C168" s="28">
        <v>134.25089764979202</v>
      </c>
      <c r="K168" s="28"/>
    </row>
    <row r="169" spans="3:11" x14ac:dyDescent="0.6">
      <c r="C169" s="28">
        <v>134.34801804152085</v>
      </c>
      <c r="K169" s="28"/>
    </row>
    <row r="170" spans="3:11" x14ac:dyDescent="0.6">
      <c r="C170" s="28">
        <v>134.38289034212357</v>
      </c>
      <c r="K170" s="28"/>
    </row>
    <row r="171" spans="3:11" x14ac:dyDescent="0.6">
      <c r="C171" s="28">
        <v>134.44825800007675</v>
      </c>
      <c r="K171" s="28"/>
    </row>
    <row r="172" spans="3:11" x14ac:dyDescent="0.6">
      <c r="C172" s="28">
        <v>134.49396920378786</v>
      </c>
      <c r="K172" s="28"/>
    </row>
    <row r="173" spans="3:11" x14ac:dyDescent="0.6">
      <c r="C173" s="28">
        <v>134.59295178591856</v>
      </c>
      <c r="K173" s="28"/>
    </row>
    <row r="174" spans="3:11" x14ac:dyDescent="0.6">
      <c r="C174" s="28">
        <v>134.63858340884326</v>
      </c>
      <c r="K174" s="28"/>
    </row>
    <row r="175" spans="3:11" x14ac:dyDescent="0.6">
      <c r="C175" s="28">
        <v>134.85123918627505</v>
      </c>
      <c r="K175" s="28"/>
    </row>
    <row r="176" spans="3:11" x14ac:dyDescent="0.6">
      <c r="C176" s="28">
        <v>134.92165226608631</v>
      </c>
      <c r="K176" s="28"/>
    </row>
    <row r="177" spans="3:11" x14ac:dyDescent="0.6">
      <c r="C177" s="28">
        <v>134.95089024701156</v>
      </c>
      <c r="K177" s="28"/>
    </row>
    <row r="178" spans="3:11" x14ac:dyDescent="0.6">
      <c r="C178" s="28">
        <v>135.14013335708296</v>
      </c>
      <c r="K178" s="28"/>
    </row>
    <row r="179" spans="3:11" x14ac:dyDescent="0.6">
      <c r="C179" s="28">
        <v>135.1801147441729</v>
      </c>
      <c r="K179" s="28"/>
    </row>
    <row r="180" spans="3:11" x14ac:dyDescent="0.6">
      <c r="C180" s="28">
        <v>135.30964043212589</v>
      </c>
      <c r="K180" s="28"/>
    </row>
    <row r="181" spans="3:11" x14ac:dyDescent="0.6">
      <c r="C181" s="28">
        <v>135.32151388545753</v>
      </c>
      <c r="K181" s="28"/>
    </row>
    <row r="182" spans="3:11" x14ac:dyDescent="0.6">
      <c r="C182" s="28">
        <v>135.34739355719648</v>
      </c>
      <c r="K182" s="28"/>
    </row>
    <row r="183" spans="3:11" x14ac:dyDescent="0.6">
      <c r="C183" s="28">
        <v>135.40346617929754</v>
      </c>
      <c r="K183" s="28"/>
    </row>
    <row r="184" spans="3:11" x14ac:dyDescent="0.6">
      <c r="C184" s="28">
        <v>135.49614596314495</v>
      </c>
      <c r="K184" s="28"/>
    </row>
    <row r="185" spans="3:11" x14ac:dyDescent="0.6">
      <c r="C185" s="28">
        <v>135.5445947459084</v>
      </c>
      <c r="K185" s="28"/>
    </row>
    <row r="186" spans="3:11" x14ac:dyDescent="0.6">
      <c r="C186" s="28">
        <v>135.88661704972037</v>
      </c>
      <c r="K186" s="28"/>
    </row>
    <row r="187" spans="3:11" x14ac:dyDescent="0.6">
      <c r="C187" s="28">
        <v>135.90595518081682</v>
      </c>
      <c r="K187" s="28"/>
    </row>
    <row r="188" spans="3:11" x14ac:dyDescent="0.6">
      <c r="C188" s="28">
        <v>136.04662217886653</v>
      </c>
      <c r="K188" s="28"/>
    </row>
    <row r="189" spans="3:11" x14ac:dyDescent="0.6">
      <c r="C189" s="28">
        <v>136.12282873992808</v>
      </c>
      <c r="K189" s="28"/>
    </row>
    <row r="190" spans="3:11" x14ac:dyDescent="0.6">
      <c r="C190" s="28">
        <v>136.46491470836918</v>
      </c>
      <c r="K190" s="28"/>
    </row>
    <row r="191" spans="3:11" x14ac:dyDescent="0.6">
      <c r="C191" s="28">
        <v>136.64386006467976</v>
      </c>
      <c r="K191" s="28"/>
    </row>
    <row r="192" spans="3:11" x14ac:dyDescent="0.6">
      <c r="C192" s="28">
        <v>136.84631358529441</v>
      </c>
      <c r="K192" s="28"/>
    </row>
    <row r="193" spans="3:11" x14ac:dyDescent="0.6">
      <c r="C193" s="28">
        <v>136.89450770954136</v>
      </c>
      <c r="K193" s="28"/>
    </row>
    <row r="194" spans="3:11" x14ac:dyDescent="0.6">
      <c r="C194" s="28">
        <v>136.91484855854651</v>
      </c>
      <c r="K194" s="28"/>
    </row>
    <row r="195" spans="3:11" x14ac:dyDescent="0.6">
      <c r="C195" s="28">
        <v>136.96197630025563</v>
      </c>
      <c r="K195" s="28"/>
    </row>
    <row r="196" spans="3:11" x14ac:dyDescent="0.6">
      <c r="C196" s="28">
        <v>137.01766693458194</v>
      </c>
      <c r="K196" s="28"/>
    </row>
    <row r="197" spans="3:11" x14ac:dyDescent="0.6">
      <c r="C197" s="28">
        <v>137.03052718966501</v>
      </c>
      <c r="K197" s="28"/>
    </row>
    <row r="198" spans="3:11" x14ac:dyDescent="0.6">
      <c r="C198" s="28">
        <v>137.06051322998246</v>
      </c>
      <c r="K198" s="28"/>
    </row>
    <row r="199" spans="3:11" x14ac:dyDescent="0.6">
      <c r="C199" s="28">
        <v>137.30578121368308</v>
      </c>
      <c r="K199" s="28"/>
    </row>
    <row r="200" spans="3:11" x14ac:dyDescent="0.6">
      <c r="C200" s="28">
        <v>137.35292487154948</v>
      </c>
      <c r="K200" s="28"/>
    </row>
    <row r="201" spans="3:11" x14ac:dyDescent="0.6">
      <c r="C201" s="28">
        <v>137.39363840187434</v>
      </c>
      <c r="K201" s="28"/>
    </row>
    <row r="202" spans="3:11" x14ac:dyDescent="0.6">
      <c r="C202" s="28">
        <v>137.39363840187434</v>
      </c>
      <c r="K202" s="28"/>
    </row>
    <row r="203" spans="3:11" x14ac:dyDescent="0.6">
      <c r="C203" s="28">
        <v>137.71840759119368</v>
      </c>
      <c r="K203" s="28"/>
    </row>
    <row r="204" spans="3:11" x14ac:dyDescent="0.6">
      <c r="C204" s="28">
        <v>137.85999772636569</v>
      </c>
      <c r="K204" s="28"/>
    </row>
    <row r="205" spans="3:11" x14ac:dyDescent="0.6">
      <c r="C205" s="28">
        <v>138.11661393020768</v>
      </c>
      <c r="K205" s="28"/>
    </row>
    <row r="206" spans="3:11" x14ac:dyDescent="0.6">
      <c r="C206" s="28">
        <v>138.19721335067879</v>
      </c>
      <c r="K206" s="28"/>
    </row>
    <row r="207" spans="3:11" x14ac:dyDescent="0.6">
      <c r="C207" s="28">
        <v>138.32517925521825</v>
      </c>
      <c r="K207" s="28"/>
    </row>
    <row r="208" spans="3:11" x14ac:dyDescent="0.6">
      <c r="C208" s="28">
        <v>138.35421032609884</v>
      </c>
      <c r="K208" s="28"/>
    </row>
    <row r="209" spans="3:11" x14ac:dyDescent="0.6">
      <c r="C209" s="28">
        <v>138.52110715134768</v>
      </c>
      <c r="K209" s="28"/>
    </row>
    <row r="210" spans="3:11" x14ac:dyDescent="0.6">
      <c r="C210" s="28">
        <v>138.52432221511845</v>
      </c>
      <c r="K210" s="28"/>
    </row>
    <row r="211" spans="3:11" x14ac:dyDescent="0.6">
      <c r="C211" s="28">
        <v>138.6817330106278</v>
      </c>
      <c r="K211" s="28"/>
    </row>
    <row r="212" spans="3:11" x14ac:dyDescent="0.6">
      <c r="C212" s="28">
        <v>138.74646402228973</v>
      </c>
      <c r="K212" s="28"/>
    </row>
    <row r="213" spans="3:11" x14ac:dyDescent="0.6">
      <c r="C213" s="28">
        <v>138.76156845554942</v>
      </c>
      <c r="K213" s="28"/>
    </row>
    <row r="214" spans="3:11" x14ac:dyDescent="0.6">
      <c r="C214" s="28">
        <v>138.8728223949438</v>
      </c>
      <c r="K214" s="28"/>
    </row>
    <row r="215" spans="3:11" x14ac:dyDescent="0.6">
      <c r="C215" s="28">
        <v>139.14225110539701</v>
      </c>
      <c r="K215" s="28"/>
    </row>
    <row r="216" spans="3:11" x14ac:dyDescent="0.6">
      <c r="C216" s="28">
        <v>139.17043861994171</v>
      </c>
      <c r="K216" s="28"/>
    </row>
    <row r="217" spans="3:11" x14ac:dyDescent="0.6">
      <c r="C217" s="28">
        <v>139.35815377891413</v>
      </c>
      <c r="K217" s="28"/>
    </row>
    <row r="218" spans="3:11" x14ac:dyDescent="0.6">
      <c r="C218" s="28">
        <v>139.38640495808795</v>
      </c>
      <c r="K218" s="28"/>
    </row>
    <row r="219" spans="3:11" x14ac:dyDescent="0.6">
      <c r="C219" s="28">
        <v>139.53323150900542</v>
      </c>
      <c r="K219" s="28"/>
    </row>
    <row r="220" spans="3:11" x14ac:dyDescent="0.6">
      <c r="C220" s="28">
        <v>139.64545633399393</v>
      </c>
      <c r="K220" s="28"/>
    </row>
    <row r="221" spans="3:11" x14ac:dyDescent="0.6">
      <c r="C221" s="28">
        <v>139.76002083410276</v>
      </c>
      <c r="K221" s="28"/>
    </row>
    <row r="222" spans="3:11" x14ac:dyDescent="0.6">
      <c r="C222" s="28">
        <v>139.76548007605015</v>
      </c>
      <c r="K222" s="28"/>
    </row>
    <row r="223" spans="3:11" x14ac:dyDescent="0.6">
      <c r="C223" s="28">
        <v>139.87585862679407</v>
      </c>
      <c r="K223" s="28"/>
    </row>
    <row r="224" spans="3:11" x14ac:dyDescent="0.6">
      <c r="C224" s="28">
        <v>139.99191924568731</v>
      </c>
      <c r="K224" s="28"/>
    </row>
    <row r="225" spans="3:11" x14ac:dyDescent="0.6">
      <c r="C225" s="28">
        <v>140.07524032905349</v>
      </c>
      <c r="K225" s="28"/>
    </row>
    <row r="226" spans="3:11" x14ac:dyDescent="0.6">
      <c r="C226" s="28">
        <v>140.31377577822423</v>
      </c>
      <c r="K226" s="28"/>
    </row>
    <row r="227" spans="3:11" x14ac:dyDescent="0.6">
      <c r="C227" s="28">
        <v>140.41850409313338</v>
      </c>
      <c r="K227" s="28"/>
    </row>
    <row r="228" spans="3:11" x14ac:dyDescent="0.6">
      <c r="C228" s="28">
        <v>140.44829913956346</v>
      </c>
      <c r="K228" s="28"/>
    </row>
    <row r="229" spans="3:11" x14ac:dyDescent="0.6">
      <c r="C229" s="28">
        <v>140.71610440197401</v>
      </c>
      <c r="K229" s="28"/>
    </row>
    <row r="230" spans="3:11" x14ac:dyDescent="0.6">
      <c r="C230" s="28">
        <v>140.77604465029435</v>
      </c>
      <c r="K230" s="28"/>
    </row>
    <row r="231" spans="3:11" x14ac:dyDescent="0.6">
      <c r="C231" s="28">
        <v>140.77938704332337</v>
      </c>
      <c r="K231" s="28"/>
    </row>
    <row r="232" spans="3:11" x14ac:dyDescent="0.6">
      <c r="C232" s="28">
        <v>140.83049382435274</v>
      </c>
      <c r="K232" s="28"/>
    </row>
    <row r="233" spans="3:11" x14ac:dyDescent="0.6">
      <c r="C233" s="28">
        <v>140.87609361496288</v>
      </c>
      <c r="K233" s="28"/>
    </row>
    <row r="234" spans="3:11" x14ac:dyDescent="0.6">
      <c r="C234" s="28">
        <v>140.90058858101838</v>
      </c>
      <c r="K234" s="28"/>
    </row>
    <row r="235" spans="3:11" x14ac:dyDescent="0.6">
      <c r="C235" s="28">
        <v>140.99420741814538</v>
      </c>
      <c r="K235" s="28"/>
    </row>
    <row r="236" spans="3:11" x14ac:dyDescent="0.6">
      <c r="C236" s="28">
        <v>141.18419858760899</v>
      </c>
      <c r="K236" s="28"/>
    </row>
    <row r="237" spans="3:11" x14ac:dyDescent="0.6">
      <c r="C237" s="28">
        <v>141.29408373747719</v>
      </c>
      <c r="K237" s="28"/>
    </row>
    <row r="238" spans="3:11" x14ac:dyDescent="0.6">
      <c r="C238" s="28">
        <v>141.37835979028023</v>
      </c>
      <c r="K238" s="28"/>
    </row>
    <row r="239" spans="3:11" x14ac:dyDescent="0.6">
      <c r="C239" s="28">
        <v>141.39636096416507</v>
      </c>
      <c r="K239" s="28"/>
    </row>
    <row r="240" spans="3:11" x14ac:dyDescent="0.6">
      <c r="C240" s="28">
        <v>141.40985786553938</v>
      </c>
      <c r="K240" s="28"/>
    </row>
    <row r="241" spans="3:11" x14ac:dyDescent="0.6">
      <c r="C241" s="28">
        <v>141.43799763161223</v>
      </c>
      <c r="K241" s="28"/>
    </row>
    <row r="242" spans="3:11" x14ac:dyDescent="0.6">
      <c r="C242" s="28">
        <v>141.45038040197687</v>
      </c>
      <c r="K242" s="28"/>
    </row>
    <row r="243" spans="3:11" x14ac:dyDescent="0.6">
      <c r="C243" s="28">
        <v>141.56545421911869</v>
      </c>
      <c r="K243" s="28"/>
    </row>
    <row r="244" spans="3:11" x14ac:dyDescent="0.6">
      <c r="C244" s="28">
        <v>141.58351905763266</v>
      </c>
      <c r="K244" s="28"/>
    </row>
    <row r="245" spans="3:11" x14ac:dyDescent="0.6">
      <c r="C245" s="28">
        <v>141.69213091491838</v>
      </c>
      <c r="K245" s="28"/>
    </row>
    <row r="246" spans="3:11" x14ac:dyDescent="0.6">
      <c r="C246" s="28">
        <v>141.85558985019452</v>
      </c>
      <c r="K246" s="28"/>
    </row>
    <row r="247" spans="3:11" x14ac:dyDescent="0.6">
      <c r="C247" s="28">
        <v>141.96720986120636</v>
      </c>
      <c r="K247" s="28"/>
    </row>
    <row r="248" spans="3:11" x14ac:dyDescent="0.6">
      <c r="C248" s="28">
        <v>142.15814008394955</v>
      </c>
      <c r="K248" s="28"/>
    </row>
    <row r="249" spans="3:11" x14ac:dyDescent="0.6">
      <c r="C249" s="28">
        <v>142.19942659593653</v>
      </c>
      <c r="K249" s="28"/>
    </row>
    <row r="250" spans="3:11" x14ac:dyDescent="0.6">
      <c r="C250" s="28">
        <v>142.2166478781146</v>
      </c>
      <c r="K250" s="28"/>
    </row>
    <row r="251" spans="3:11" x14ac:dyDescent="0.6">
      <c r="C251" s="28">
        <v>142.3512030717684</v>
      </c>
      <c r="K251" s="28"/>
    </row>
    <row r="252" spans="3:11" x14ac:dyDescent="0.6">
      <c r="C252" s="28">
        <v>142.43656142326654</v>
      </c>
      <c r="K252" s="28"/>
    </row>
    <row r="253" spans="3:11" x14ac:dyDescent="0.6">
      <c r="C253" s="28">
        <v>142.52443452761509</v>
      </c>
      <c r="K253" s="28"/>
    </row>
    <row r="254" spans="3:11" x14ac:dyDescent="0.6">
      <c r="C254" s="28">
        <v>142.57541397938621</v>
      </c>
      <c r="K254" s="28"/>
    </row>
    <row r="255" spans="3:11" x14ac:dyDescent="0.6">
      <c r="C255" s="28">
        <v>142.59164845981286</v>
      </c>
      <c r="K255" s="28"/>
    </row>
    <row r="256" spans="3:11" x14ac:dyDescent="0.6">
      <c r="C256" s="28">
        <v>142.61948581889737</v>
      </c>
      <c r="K256" s="28"/>
    </row>
    <row r="257" spans="3:11" x14ac:dyDescent="0.6">
      <c r="C257" s="28">
        <v>142.74275645703892</v>
      </c>
      <c r="K257" s="28"/>
    </row>
    <row r="258" spans="3:11" x14ac:dyDescent="0.6">
      <c r="C258" s="28">
        <v>142.80223513679812</v>
      </c>
      <c r="K258" s="28"/>
    </row>
    <row r="259" spans="3:11" x14ac:dyDescent="0.6">
      <c r="C259" s="28">
        <v>142.80806045036297</v>
      </c>
      <c r="K259" s="28"/>
    </row>
    <row r="260" spans="3:11" x14ac:dyDescent="0.6">
      <c r="C260" s="28">
        <v>142.90976469538873</v>
      </c>
      <c r="K260" s="28"/>
    </row>
    <row r="261" spans="3:11" x14ac:dyDescent="0.6">
      <c r="C261" s="28">
        <v>143.09055632594391</v>
      </c>
      <c r="K261" s="28"/>
    </row>
    <row r="262" spans="3:11" x14ac:dyDescent="0.6">
      <c r="C262" s="28">
        <v>143.16009401710471</v>
      </c>
      <c r="K262" s="28"/>
    </row>
    <row r="263" spans="3:11" x14ac:dyDescent="0.6">
      <c r="C263" s="28">
        <v>143.19313595962012</v>
      </c>
      <c r="K263" s="28"/>
    </row>
    <row r="264" spans="3:11" x14ac:dyDescent="0.6">
      <c r="C264" s="28">
        <v>143.26409018877894</v>
      </c>
      <c r="K264" s="28"/>
    </row>
    <row r="265" spans="3:11" x14ac:dyDescent="0.6">
      <c r="C265" s="28">
        <v>143.5590643316682</v>
      </c>
      <c r="K265" s="28"/>
    </row>
    <row r="266" spans="3:11" x14ac:dyDescent="0.6">
      <c r="C266" s="28">
        <v>143.57819555271999</v>
      </c>
      <c r="K266" s="28"/>
    </row>
    <row r="267" spans="3:11" x14ac:dyDescent="0.6">
      <c r="C267" s="28">
        <v>143.60810201225104</v>
      </c>
      <c r="K267" s="28"/>
    </row>
    <row r="268" spans="3:11" x14ac:dyDescent="0.6">
      <c r="C268" s="28">
        <v>143.66683263261802</v>
      </c>
      <c r="K268" s="28"/>
    </row>
    <row r="269" spans="3:11" x14ac:dyDescent="0.6">
      <c r="C269" s="28">
        <v>143.6680263444141</v>
      </c>
      <c r="K269" s="28"/>
    </row>
    <row r="270" spans="3:11" x14ac:dyDescent="0.6">
      <c r="C270" s="28">
        <v>144.20444859325653</v>
      </c>
      <c r="K270" s="28"/>
    </row>
    <row r="271" spans="3:11" x14ac:dyDescent="0.6">
      <c r="C271" s="28">
        <v>144.20810930943117</v>
      </c>
      <c r="K271" s="28"/>
    </row>
    <row r="272" spans="3:11" x14ac:dyDescent="0.6">
      <c r="C272" s="28">
        <v>144.22891172699747</v>
      </c>
      <c r="K272" s="28"/>
    </row>
    <row r="273" spans="3:11" x14ac:dyDescent="0.6">
      <c r="C273" s="28">
        <v>144.26196958567016</v>
      </c>
      <c r="K273" s="28"/>
    </row>
    <row r="274" spans="3:11" x14ac:dyDescent="0.6">
      <c r="C274" s="28">
        <v>144.28772192815086</v>
      </c>
      <c r="K274" s="28"/>
    </row>
    <row r="275" spans="3:11" x14ac:dyDescent="0.6">
      <c r="C275" s="28">
        <v>144.4254285209463</v>
      </c>
      <c r="K275" s="28"/>
    </row>
    <row r="276" spans="3:11" x14ac:dyDescent="0.6">
      <c r="C276" s="28">
        <v>144.51680317989667</v>
      </c>
      <c r="K276" s="28"/>
    </row>
    <row r="277" spans="3:11" x14ac:dyDescent="0.6">
      <c r="C277" s="28">
        <v>144.5539355748333</v>
      </c>
      <c r="K277" s="28"/>
    </row>
    <row r="278" spans="3:11" x14ac:dyDescent="0.6">
      <c r="C278" s="28">
        <v>144.57128418626962</v>
      </c>
      <c r="K278" s="28"/>
    </row>
    <row r="279" spans="3:11" x14ac:dyDescent="0.6">
      <c r="C279" s="28">
        <v>144.89941168477526</v>
      </c>
      <c r="K279" s="28"/>
    </row>
    <row r="280" spans="3:11" x14ac:dyDescent="0.6">
      <c r="C280" s="28">
        <v>144.96102312961011</v>
      </c>
      <c r="K280" s="28"/>
    </row>
    <row r="281" spans="3:11" x14ac:dyDescent="0.6">
      <c r="C281" s="28">
        <v>144.98370365373557</v>
      </c>
      <c r="K281" s="28"/>
    </row>
    <row r="282" spans="3:11" x14ac:dyDescent="0.6">
      <c r="C282" s="28">
        <v>145.26121777208755</v>
      </c>
      <c r="K282" s="28"/>
    </row>
    <row r="283" spans="3:11" x14ac:dyDescent="0.6">
      <c r="C283" s="28">
        <v>145.34165803098585</v>
      </c>
      <c r="K283" s="28"/>
    </row>
    <row r="284" spans="3:11" x14ac:dyDescent="0.6">
      <c r="C284" s="28">
        <v>145.52272023621481</v>
      </c>
      <c r="K284" s="28"/>
    </row>
    <row r="285" spans="3:11" x14ac:dyDescent="0.6">
      <c r="C285" s="28">
        <v>145.54334757605102</v>
      </c>
      <c r="K285" s="28"/>
    </row>
    <row r="286" spans="3:11" x14ac:dyDescent="0.6">
      <c r="C286" s="28">
        <v>145.54850441101007</v>
      </c>
      <c r="K286" s="28"/>
    </row>
    <row r="287" spans="3:11" x14ac:dyDescent="0.6">
      <c r="C287" s="28">
        <v>145.7285798144876</v>
      </c>
      <c r="K287" s="28"/>
    </row>
    <row r="288" spans="3:11" x14ac:dyDescent="0.6">
      <c r="C288" s="28">
        <v>145.73898898134939</v>
      </c>
      <c r="K288" s="28"/>
    </row>
    <row r="289" spans="3:11" x14ac:dyDescent="0.6">
      <c r="C289" s="28">
        <v>145.76502781466115</v>
      </c>
      <c r="K289" s="28"/>
    </row>
    <row r="290" spans="3:11" x14ac:dyDescent="0.6">
      <c r="C290" s="28">
        <v>145.80153947946383</v>
      </c>
      <c r="K290" s="28"/>
    </row>
    <row r="291" spans="3:11" x14ac:dyDescent="0.6">
      <c r="C291" s="28">
        <v>145.8185061031254</v>
      </c>
      <c r="K291" s="28"/>
    </row>
    <row r="292" spans="3:11" x14ac:dyDescent="0.6">
      <c r="C292" s="28">
        <v>145.86950147105381</v>
      </c>
      <c r="K292" s="28"/>
    </row>
    <row r="293" spans="3:11" x14ac:dyDescent="0.6">
      <c r="C293" s="28">
        <v>146.11699771677377</v>
      </c>
      <c r="K293" s="28"/>
    </row>
    <row r="294" spans="3:11" x14ac:dyDescent="0.6">
      <c r="C294" s="28">
        <v>146.18992554943543</v>
      </c>
      <c r="K294" s="28"/>
    </row>
    <row r="295" spans="3:11" x14ac:dyDescent="0.6">
      <c r="C295" s="28">
        <v>146.19392050491297</v>
      </c>
      <c r="K295" s="28"/>
    </row>
    <row r="296" spans="3:11" x14ac:dyDescent="0.6">
      <c r="C296" s="28">
        <v>146.27778273762669</v>
      </c>
      <c r="K296" s="28"/>
    </row>
    <row r="297" spans="3:11" x14ac:dyDescent="0.6">
      <c r="C297" s="28">
        <v>146.32053353608353</v>
      </c>
      <c r="K297" s="28"/>
    </row>
    <row r="298" spans="3:11" x14ac:dyDescent="0.6">
      <c r="C298" s="28">
        <v>146.33256615098799</v>
      </c>
      <c r="K298" s="28"/>
    </row>
    <row r="299" spans="3:11" x14ac:dyDescent="0.6">
      <c r="C299" s="28">
        <v>146.45193733059568</v>
      </c>
      <c r="K299" s="28"/>
    </row>
    <row r="300" spans="3:11" x14ac:dyDescent="0.6">
      <c r="C300" s="28">
        <v>146.48962679103715</v>
      </c>
      <c r="K300" s="28"/>
    </row>
    <row r="301" spans="3:11" x14ac:dyDescent="0.6">
      <c r="C301" s="28">
        <v>146.60314082476543</v>
      </c>
      <c r="K301" s="28"/>
    </row>
    <row r="302" spans="3:11" x14ac:dyDescent="0.6">
      <c r="C302" s="28">
        <v>146.7418342193123</v>
      </c>
      <c r="K302" s="28"/>
    </row>
    <row r="303" spans="3:11" x14ac:dyDescent="0.6">
      <c r="C303" s="28">
        <v>146.93375124380691</v>
      </c>
      <c r="K303" s="28"/>
    </row>
    <row r="304" spans="3:11" x14ac:dyDescent="0.6">
      <c r="C304" s="28">
        <v>147.09418610919965</v>
      </c>
      <c r="K304" s="28"/>
    </row>
    <row r="305" spans="3:11" x14ac:dyDescent="0.6">
      <c r="C305" s="28">
        <v>147.09835614240728</v>
      </c>
      <c r="K305" s="28"/>
    </row>
    <row r="306" spans="3:11" x14ac:dyDescent="0.6">
      <c r="C306" s="28">
        <v>147.13174824038288</v>
      </c>
      <c r="K306" s="28"/>
    </row>
    <row r="307" spans="3:11" x14ac:dyDescent="0.6">
      <c r="C307" s="28">
        <v>147.27419784804806</v>
      </c>
      <c r="K307" s="28"/>
    </row>
    <row r="308" spans="3:11" x14ac:dyDescent="0.6">
      <c r="C308" s="28">
        <v>147.55667780747171</v>
      </c>
      <c r="K308" s="28"/>
    </row>
    <row r="309" spans="3:11" x14ac:dyDescent="0.6">
      <c r="C309" s="28">
        <v>147.63227955455659</v>
      </c>
      <c r="K309" s="28"/>
    </row>
    <row r="310" spans="3:11" x14ac:dyDescent="0.6">
      <c r="C310" s="28">
        <v>147.63512854670989</v>
      </c>
      <c r="K310" s="28"/>
    </row>
    <row r="311" spans="3:11" x14ac:dyDescent="0.6">
      <c r="C311" s="28">
        <v>147.63656100086519</v>
      </c>
      <c r="K311" s="28"/>
    </row>
    <row r="312" spans="3:11" x14ac:dyDescent="0.6">
      <c r="C312" s="28">
        <v>148.04269358620513</v>
      </c>
      <c r="K312" s="28"/>
    </row>
    <row r="313" spans="3:11" x14ac:dyDescent="0.6">
      <c r="C313" s="28">
        <v>148.19389708037488</v>
      </c>
      <c r="K313" s="28"/>
    </row>
    <row r="314" spans="3:11" x14ac:dyDescent="0.6">
      <c r="C314" s="28">
        <v>148.3226428766211</v>
      </c>
      <c r="K314" s="28"/>
    </row>
    <row r="315" spans="3:11" x14ac:dyDescent="0.6">
      <c r="C315" s="28">
        <v>148.56194230134133</v>
      </c>
      <c r="K315" s="28"/>
    </row>
    <row r="316" spans="3:11" x14ac:dyDescent="0.6">
      <c r="C316" s="28">
        <v>148.5920875032316</v>
      </c>
      <c r="K316" s="28"/>
    </row>
    <row r="317" spans="3:11" x14ac:dyDescent="0.6">
      <c r="C317" s="28">
        <v>148.6752971734968</v>
      </c>
      <c r="K317" s="28"/>
    </row>
    <row r="318" spans="3:11" x14ac:dyDescent="0.6">
      <c r="C318" s="28">
        <v>148.67984919447917</v>
      </c>
      <c r="K318" s="28"/>
    </row>
    <row r="319" spans="3:11" x14ac:dyDescent="0.6">
      <c r="C319" s="28">
        <v>148.85518158308696</v>
      </c>
      <c r="K319" s="28"/>
    </row>
    <row r="320" spans="3:11" x14ac:dyDescent="0.6">
      <c r="C320" s="28">
        <v>148.89048361993628</v>
      </c>
      <c r="K320" s="28"/>
    </row>
    <row r="321" spans="3:11" x14ac:dyDescent="0.6">
      <c r="C321" s="28">
        <v>148.96592620544834</v>
      </c>
      <c r="K321" s="28"/>
    </row>
    <row r="322" spans="3:11" x14ac:dyDescent="0.6">
      <c r="C322" s="28">
        <v>149.08364210469881</v>
      </c>
      <c r="K322" s="28"/>
    </row>
    <row r="323" spans="3:11" x14ac:dyDescent="0.6">
      <c r="C323" s="28">
        <v>149.41024165210547</v>
      </c>
      <c r="K323" s="28"/>
    </row>
    <row r="324" spans="3:11" x14ac:dyDescent="0.6">
      <c r="C324" s="28">
        <v>149.55845290870639</v>
      </c>
      <c r="K324" s="28"/>
    </row>
    <row r="325" spans="3:11" x14ac:dyDescent="0.6">
      <c r="C325" s="28">
        <v>149.64194906980265</v>
      </c>
      <c r="K325" s="28"/>
    </row>
    <row r="326" spans="3:11" x14ac:dyDescent="0.6">
      <c r="C326" s="28">
        <v>150.0812986753881</v>
      </c>
      <c r="K326" s="28"/>
    </row>
    <row r="327" spans="3:11" x14ac:dyDescent="0.6">
      <c r="C327" s="28">
        <v>150.08626451645978</v>
      </c>
      <c r="K327" s="28"/>
    </row>
    <row r="328" spans="3:11" x14ac:dyDescent="0.6">
      <c r="C328" s="28">
        <v>150.09291747020325</v>
      </c>
      <c r="K328" s="28"/>
    </row>
    <row r="329" spans="3:11" x14ac:dyDescent="0.6">
      <c r="C329" s="28">
        <v>150.13442680839216</v>
      </c>
      <c r="K329" s="28"/>
    </row>
    <row r="330" spans="3:11" x14ac:dyDescent="0.6">
      <c r="C330" s="28">
        <v>150.29327005805681</v>
      </c>
      <c r="K330" s="28"/>
    </row>
    <row r="331" spans="3:11" x14ac:dyDescent="0.6">
      <c r="C331" s="28">
        <v>150.3555977299693</v>
      </c>
      <c r="K331" s="28"/>
    </row>
    <row r="332" spans="3:11" x14ac:dyDescent="0.6">
      <c r="C332" s="28">
        <v>150.60761416435707</v>
      </c>
      <c r="K332" s="28"/>
    </row>
    <row r="333" spans="3:11" x14ac:dyDescent="0.6">
      <c r="C333" s="28">
        <v>150.76995896862354</v>
      </c>
      <c r="K333" s="28"/>
    </row>
    <row r="334" spans="3:11" x14ac:dyDescent="0.6">
      <c r="C334" s="28">
        <v>150.79778041155078</v>
      </c>
      <c r="K334" s="28"/>
    </row>
    <row r="335" spans="3:11" x14ac:dyDescent="0.6">
      <c r="C335" s="28">
        <v>150.81522451993078</v>
      </c>
      <c r="K335" s="28"/>
    </row>
    <row r="336" spans="3:11" x14ac:dyDescent="0.6">
      <c r="C336" s="28">
        <v>150.86933945468627</v>
      </c>
      <c r="K336" s="28"/>
    </row>
    <row r="337" spans="3:11" x14ac:dyDescent="0.6">
      <c r="C337" s="28">
        <v>150.88509645039449</v>
      </c>
      <c r="K337" s="28"/>
    </row>
    <row r="338" spans="3:11" x14ac:dyDescent="0.6">
      <c r="C338" s="28">
        <v>150.90435500070453</v>
      </c>
      <c r="K338" s="28"/>
    </row>
    <row r="339" spans="3:11" x14ac:dyDescent="0.6">
      <c r="C339" s="28">
        <v>151.04183876729803</v>
      </c>
      <c r="K339" s="28"/>
    </row>
    <row r="340" spans="3:11" x14ac:dyDescent="0.6">
      <c r="C340" s="28">
        <v>151.07908257533563</v>
      </c>
      <c r="K340" s="28"/>
    </row>
    <row r="341" spans="3:11" x14ac:dyDescent="0.6">
      <c r="C341" s="28">
        <v>151.20574335497804</v>
      </c>
      <c r="K341" s="28"/>
    </row>
    <row r="342" spans="3:11" x14ac:dyDescent="0.6">
      <c r="C342" s="28">
        <v>151.32272711099358</v>
      </c>
      <c r="K342" s="28"/>
    </row>
    <row r="343" spans="3:11" x14ac:dyDescent="0.6">
      <c r="C343" s="28">
        <v>151.33355009794468</v>
      </c>
      <c r="K343" s="28"/>
    </row>
    <row r="344" spans="3:11" x14ac:dyDescent="0.6">
      <c r="C344" s="28">
        <v>151.42430402676109</v>
      </c>
      <c r="K344" s="28"/>
    </row>
    <row r="345" spans="3:11" x14ac:dyDescent="0.6">
      <c r="C345" s="28">
        <v>151.50464878871571</v>
      </c>
      <c r="K345" s="28"/>
    </row>
    <row r="346" spans="3:11" x14ac:dyDescent="0.6">
      <c r="C346" s="28">
        <v>151.79537331761094</v>
      </c>
      <c r="K346" s="28"/>
    </row>
    <row r="347" spans="3:11" x14ac:dyDescent="0.6">
      <c r="C347" s="28">
        <v>151.88931047788355</v>
      </c>
      <c r="K347" s="28"/>
    </row>
    <row r="348" spans="3:11" x14ac:dyDescent="0.6">
      <c r="C348" s="28">
        <v>151.91194325353717</v>
      </c>
      <c r="K348" s="28"/>
    </row>
    <row r="349" spans="3:11" x14ac:dyDescent="0.6">
      <c r="C349" s="28">
        <v>151.98770416219486</v>
      </c>
      <c r="K349" s="28"/>
    </row>
    <row r="350" spans="3:11" x14ac:dyDescent="0.6">
      <c r="C350" s="28">
        <v>152.13289134891238</v>
      </c>
      <c r="K350" s="28"/>
    </row>
    <row r="351" spans="3:11" x14ac:dyDescent="0.6">
      <c r="C351" s="28">
        <v>152.3850351125584</v>
      </c>
      <c r="K351" s="28"/>
    </row>
    <row r="352" spans="3:11" x14ac:dyDescent="0.6">
      <c r="C352" s="28">
        <v>152.51698005641811</v>
      </c>
      <c r="K352" s="28"/>
    </row>
    <row r="353" spans="3:11" x14ac:dyDescent="0.6">
      <c r="C353" s="28">
        <v>153.01983512955485</v>
      </c>
      <c r="K353" s="28"/>
    </row>
    <row r="354" spans="3:11" x14ac:dyDescent="0.6">
      <c r="C354" s="28">
        <v>153.06939804332796</v>
      </c>
      <c r="K354" s="28"/>
    </row>
    <row r="355" spans="3:11" x14ac:dyDescent="0.6">
      <c r="C355" s="28">
        <v>153.09842911420856</v>
      </c>
      <c r="K355" s="28"/>
    </row>
    <row r="356" spans="3:11" x14ac:dyDescent="0.6">
      <c r="C356" s="28">
        <v>153.55719643167686</v>
      </c>
      <c r="K356" s="28"/>
    </row>
    <row r="357" spans="3:11" x14ac:dyDescent="0.6">
      <c r="C357" s="28">
        <v>154.00978828012012</v>
      </c>
      <c r="K357" s="28"/>
    </row>
    <row r="358" spans="3:11" x14ac:dyDescent="0.6">
      <c r="C358" s="28">
        <v>154.0321982295718</v>
      </c>
      <c r="K358" s="28"/>
    </row>
    <row r="359" spans="3:11" x14ac:dyDescent="0.6">
      <c r="C359" s="28">
        <v>154.5746845343383</v>
      </c>
      <c r="K359" s="28"/>
    </row>
    <row r="360" spans="3:11" x14ac:dyDescent="0.6">
      <c r="C360" s="28">
        <v>155.08804427128052</v>
      </c>
      <c r="K360" s="28"/>
    </row>
    <row r="361" spans="3:11" x14ac:dyDescent="0.6">
      <c r="C361" s="28">
        <v>155.18968485167716</v>
      </c>
      <c r="K361" s="28"/>
    </row>
    <row r="362" spans="3:11" x14ac:dyDescent="0.6">
      <c r="C362" s="28">
        <v>155.36800947785378</v>
      </c>
      <c r="K362" s="28"/>
    </row>
    <row r="363" spans="3:11" x14ac:dyDescent="0.6">
      <c r="C363" s="28">
        <v>155.76276201073779</v>
      </c>
      <c r="K363" s="28"/>
    </row>
    <row r="364" spans="3:11" x14ac:dyDescent="0.6">
      <c r="C364" s="28">
        <v>155.7838031706633</v>
      </c>
      <c r="K364" s="28"/>
    </row>
    <row r="365" spans="3:11" x14ac:dyDescent="0.6">
      <c r="C365" s="28">
        <v>155.91635292849969</v>
      </c>
      <c r="K365" s="28"/>
    </row>
    <row r="366" spans="3:11" x14ac:dyDescent="0.6">
      <c r="C366" s="28">
        <v>156.59756446012761</v>
      </c>
      <c r="K366" s="28"/>
    </row>
    <row r="367" spans="3:11" x14ac:dyDescent="0.6">
      <c r="C367" s="28">
        <v>156.69217009900603</v>
      </c>
      <c r="K367" s="28"/>
    </row>
    <row r="368" spans="3:11" x14ac:dyDescent="0.6">
      <c r="C368" s="28">
        <v>156.69503500731662</v>
      </c>
      <c r="K368" s="28"/>
    </row>
    <row r="369" spans="3:11" x14ac:dyDescent="0.6">
      <c r="C369" s="28">
        <v>156.93708792724647</v>
      </c>
      <c r="K369" s="28"/>
    </row>
    <row r="370" spans="3:11" x14ac:dyDescent="0.6">
      <c r="C370" s="28">
        <v>156.98149400606053</v>
      </c>
      <c r="K370" s="28"/>
    </row>
    <row r="371" spans="3:11" x14ac:dyDescent="0.6">
      <c r="C371" s="28">
        <v>158.23406375176273</v>
      </c>
      <c r="K371" s="28"/>
    </row>
    <row r="372" spans="3:11" x14ac:dyDescent="0.6">
      <c r="C372" s="28">
        <v>158.44625796063337</v>
      </c>
      <c r="K372" s="28"/>
    </row>
    <row r="373" spans="3:11" x14ac:dyDescent="0.6">
      <c r="C373" s="28">
        <v>158.63871613447554</v>
      </c>
      <c r="K373" s="28"/>
    </row>
    <row r="374" spans="3:11" x14ac:dyDescent="0.6">
      <c r="C374" s="28">
        <v>158.69187609979417</v>
      </c>
      <c r="K374" s="28"/>
    </row>
    <row r="375" spans="3:11" x14ac:dyDescent="0.6">
      <c r="C375" s="28">
        <v>158.88968210248277</v>
      </c>
      <c r="K375" s="28"/>
    </row>
    <row r="376" spans="3:11" x14ac:dyDescent="0.6">
      <c r="C376" s="28">
        <v>158.90063241869211</v>
      </c>
      <c r="K376" s="28"/>
    </row>
    <row r="377" spans="3:11" x14ac:dyDescent="0.6">
      <c r="C377" s="28">
        <v>159.23066985607147</v>
      </c>
      <c r="K377" s="28"/>
    </row>
    <row r="378" spans="3:11" x14ac:dyDescent="0.6">
      <c r="C378" s="28">
        <v>159.2875223698793</v>
      </c>
      <c r="K378" s="28"/>
    </row>
    <row r="379" spans="3:11" x14ac:dyDescent="0.6">
      <c r="C379" s="28">
        <v>160.38911144761369</v>
      </c>
      <c r="K379" s="28"/>
    </row>
    <row r="380" spans="3:11" x14ac:dyDescent="0.6">
      <c r="C380" s="28">
        <v>160.51109287701547</v>
      </c>
      <c r="K380" s="28"/>
    </row>
    <row r="381" spans="3:11" x14ac:dyDescent="0.6">
      <c r="C381" s="28">
        <v>160.72888957324903</v>
      </c>
      <c r="K381" s="28"/>
    </row>
    <row r="382" spans="3:11" x14ac:dyDescent="0.6">
      <c r="C382" s="28">
        <v>160.8149004871957</v>
      </c>
      <c r="K382" s="28"/>
    </row>
    <row r="383" spans="3:11" x14ac:dyDescent="0.6">
      <c r="C383" s="28">
        <v>162.51665602368303</v>
      </c>
      <c r="K383" s="28"/>
    </row>
    <row r="384" spans="3:11" x14ac:dyDescent="0.6">
      <c r="C384" s="28">
        <v>162.59025233495049</v>
      </c>
      <c r="K384" s="28"/>
    </row>
    <row r="385" spans="3:11" x14ac:dyDescent="0.6">
      <c r="C385" s="28">
        <v>163.64542989805341</v>
      </c>
      <c r="K385" s="28"/>
    </row>
    <row r="386" spans="3:11" x14ac:dyDescent="0.6">
      <c r="C386" s="28">
        <v>163.73774361028336</v>
      </c>
      <c r="K386" s="28"/>
    </row>
    <row r="387" spans="3:11" x14ac:dyDescent="0.6">
      <c r="C387" s="28">
        <v>163.79771569091827</v>
      </c>
      <c r="K387" s="28"/>
    </row>
    <row r="388" spans="3:11" x14ac:dyDescent="0.6">
      <c r="C388" s="28">
        <v>165.1963002635166</v>
      </c>
      <c r="K388" s="28"/>
    </row>
    <row r="389" spans="3:11" x14ac:dyDescent="0.6">
      <c r="C389" s="28">
        <v>165.43644324457273</v>
      </c>
      <c r="K389" s="28"/>
    </row>
    <row r="390" spans="3:11" x14ac:dyDescent="0.6">
      <c r="C390" s="28">
        <v>165.45325070666149</v>
      </c>
      <c r="K390" s="28"/>
    </row>
    <row r="391" spans="3:11" x14ac:dyDescent="0.6">
      <c r="C391" s="28">
        <v>165.72026016120799</v>
      </c>
      <c r="K391" s="28"/>
    </row>
    <row r="392" spans="3:11" x14ac:dyDescent="0.6">
      <c r="C392" s="28">
        <v>166.16476660175249</v>
      </c>
      <c r="K392" s="28"/>
    </row>
    <row r="393" spans="3:11" x14ac:dyDescent="0.6">
      <c r="C393" s="28">
        <v>168.24354407191277</v>
      </c>
      <c r="K393" s="28"/>
    </row>
    <row r="394" spans="3:11" x14ac:dyDescent="0.6">
      <c r="C394" s="28">
        <v>168.5753641189076</v>
      </c>
      <c r="K394" s="28"/>
    </row>
    <row r="395" spans="3:11" x14ac:dyDescent="0.6">
      <c r="C395" s="28">
        <v>169.97802322776988</v>
      </c>
      <c r="K395" s="28"/>
    </row>
    <row r="396" spans="3:11" x14ac:dyDescent="0.6">
      <c r="C396" s="28">
        <v>170.15220965305343</v>
      </c>
      <c r="K396" s="28"/>
    </row>
    <row r="397" spans="3:11" x14ac:dyDescent="0.6">
      <c r="C397" s="28">
        <v>170.4606011165306</v>
      </c>
      <c r="K397" s="28"/>
    </row>
    <row r="398" spans="3:11" x14ac:dyDescent="0.6">
      <c r="C398" s="28">
        <v>172.99801857490093</v>
      </c>
      <c r="K398" s="28"/>
    </row>
    <row r="399" spans="3:11" x14ac:dyDescent="0.6">
      <c r="C399" s="28">
        <v>173.0565900336951</v>
      </c>
      <c r="K399" s="28"/>
    </row>
    <row r="400" spans="3:11" x14ac:dyDescent="0.6">
      <c r="C400" s="28">
        <v>174.82493877224624</v>
      </c>
      <c r="K400" s="28"/>
    </row>
    <row r="401" spans="3:11" x14ac:dyDescent="0.6">
      <c r="C401" s="28">
        <v>182.27624696493149</v>
      </c>
      <c r="K401" s="28"/>
    </row>
    <row r="402" spans="3:11" x14ac:dyDescent="0.6">
      <c r="K402" s="28"/>
    </row>
    <row r="403" spans="3:11" x14ac:dyDescent="0.6">
      <c r="K403" s="28"/>
    </row>
    <row r="404" spans="3:11" x14ac:dyDescent="0.6">
      <c r="K404" s="28"/>
    </row>
    <row r="405" spans="3:11" x14ac:dyDescent="0.6">
      <c r="K405" s="28"/>
    </row>
    <row r="406" spans="3:11" x14ac:dyDescent="0.6">
      <c r="K406" s="28"/>
    </row>
    <row r="407" spans="3:11" x14ac:dyDescent="0.6">
      <c r="K407" s="28"/>
    </row>
    <row r="408" spans="3:11" x14ac:dyDescent="0.6">
      <c r="K408" s="28"/>
    </row>
    <row r="409" spans="3:11" x14ac:dyDescent="0.6">
      <c r="K409" s="28"/>
    </row>
    <row r="410" spans="3:11" x14ac:dyDescent="0.6">
      <c r="K410" s="28"/>
    </row>
    <row r="411" spans="3:11" x14ac:dyDescent="0.6">
      <c r="K411" s="28"/>
    </row>
    <row r="412" spans="3:11" x14ac:dyDescent="0.6">
      <c r="K412" s="28"/>
    </row>
    <row r="413" spans="3:11" x14ac:dyDescent="0.6">
      <c r="K413" s="28"/>
    </row>
    <row r="414" spans="3:11" x14ac:dyDescent="0.6">
      <c r="K414" s="28"/>
    </row>
    <row r="415" spans="3:11" x14ac:dyDescent="0.6">
      <c r="K415" s="28"/>
    </row>
    <row r="416" spans="3:11" x14ac:dyDescent="0.6">
      <c r="K416" s="28"/>
    </row>
    <row r="417" spans="11:11" x14ac:dyDescent="0.6">
      <c r="K417" s="28"/>
    </row>
    <row r="418" spans="11:11" x14ac:dyDescent="0.6">
      <c r="K418" s="28"/>
    </row>
    <row r="419" spans="11:11" x14ac:dyDescent="0.6">
      <c r="K419" s="28"/>
    </row>
    <row r="420" spans="11:11" x14ac:dyDescent="0.6">
      <c r="K420" s="28"/>
    </row>
    <row r="421" spans="11:11" x14ac:dyDescent="0.6">
      <c r="K421" s="28"/>
    </row>
    <row r="422" spans="11:11" x14ac:dyDescent="0.6">
      <c r="K422" s="28"/>
    </row>
    <row r="423" spans="11:11" x14ac:dyDescent="0.6">
      <c r="K423" s="28"/>
    </row>
    <row r="424" spans="11:11" x14ac:dyDescent="0.6">
      <c r="K424" s="28"/>
    </row>
    <row r="425" spans="11:11" x14ac:dyDescent="0.6">
      <c r="K425" s="28"/>
    </row>
    <row r="426" spans="11:11" x14ac:dyDescent="0.6">
      <c r="K426" s="28"/>
    </row>
    <row r="427" spans="11:11" x14ac:dyDescent="0.6">
      <c r="K427" s="28"/>
    </row>
    <row r="428" spans="11:11" x14ac:dyDescent="0.6">
      <c r="K428" s="28"/>
    </row>
    <row r="429" spans="11:11" x14ac:dyDescent="0.6">
      <c r="K429" s="28"/>
    </row>
    <row r="430" spans="11:11" x14ac:dyDescent="0.6">
      <c r="K430" s="28"/>
    </row>
    <row r="431" spans="11:11" x14ac:dyDescent="0.6">
      <c r="K431" s="28"/>
    </row>
    <row r="432" spans="11:11" x14ac:dyDescent="0.6">
      <c r="K432" s="28"/>
    </row>
    <row r="433" spans="11:11" x14ac:dyDescent="0.6">
      <c r="K433" s="28"/>
    </row>
    <row r="434" spans="11:11" x14ac:dyDescent="0.6">
      <c r="K434" s="28"/>
    </row>
    <row r="435" spans="11:11" x14ac:dyDescent="0.6">
      <c r="K435" s="28"/>
    </row>
    <row r="436" spans="11:11" x14ac:dyDescent="0.6">
      <c r="K436" s="28"/>
    </row>
    <row r="437" spans="11:11" x14ac:dyDescent="0.6">
      <c r="K437" s="28"/>
    </row>
    <row r="438" spans="11:11" x14ac:dyDescent="0.6">
      <c r="K438" s="28"/>
    </row>
    <row r="439" spans="11:11" x14ac:dyDescent="0.6">
      <c r="K439" s="28"/>
    </row>
    <row r="440" spans="11:11" x14ac:dyDescent="0.6">
      <c r="K440" s="28"/>
    </row>
    <row r="441" spans="11:11" x14ac:dyDescent="0.6">
      <c r="K441" s="28"/>
    </row>
    <row r="442" spans="11:11" x14ac:dyDescent="0.6">
      <c r="K442" s="28"/>
    </row>
    <row r="443" spans="11:11" x14ac:dyDescent="0.6">
      <c r="K443" s="28"/>
    </row>
    <row r="444" spans="11:11" x14ac:dyDescent="0.6">
      <c r="K444" s="28"/>
    </row>
    <row r="445" spans="11:11" x14ac:dyDescent="0.6">
      <c r="K445" s="28"/>
    </row>
    <row r="446" spans="11:11" x14ac:dyDescent="0.6">
      <c r="K446" s="28"/>
    </row>
    <row r="447" spans="11:11" x14ac:dyDescent="0.6">
      <c r="K447" s="28"/>
    </row>
    <row r="448" spans="11:11" x14ac:dyDescent="0.6">
      <c r="K448" s="28"/>
    </row>
    <row r="449" spans="11:11" x14ac:dyDescent="0.6">
      <c r="K449" s="28"/>
    </row>
    <row r="450" spans="11:11" x14ac:dyDescent="0.6">
      <c r="K450" s="28"/>
    </row>
    <row r="451" spans="11:11" x14ac:dyDescent="0.6">
      <c r="K451" s="28"/>
    </row>
    <row r="452" spans="11:11" x14ac:dyDescent="0.6">
      <c r="K452" s="28"/>
    </row>
    <row r="453" spans="11:11" x14ac:dyDescent="0.6">
      <c r="K453" s="28"/>
    </row>
    <row r="454" spans="11:11" x14ac:dyDescent="0.6">
      <c r="K454" s="28"/>
    </row>
    <row r="455" spans="11:11" x14ac:dyDescent="0.6">
      <c r="K455" s="28"/>
    </row>
    <row r="456" spans="11:11" x14ac:dyDescent="0.6">
      <c r="K456" s="28"/>
    </row>
    <row r="457" spans="11:11" x14ac:dyDescent="0.6">
      <c r="K457" s="28"/>
    </row>
    <row r="458" spans="11:11" x14ac:dyDescent="0.6">
      <c r="K458" s="28"/>
    </row>
    <row r="459" spans="11:11" x14ac:dyDescent="0.6">
      <c r="K459" s="28"/>
    </row>
    <row r="460" spans="11:11" x14ac:dyDescent="0.6">
      <c r="K460" s="28"/>
    </row>
    <row r="461" spans="11:11" x14ac:dyDescent="0.6">
      <c r="K461" s="28"/>
    </row>
    <row r="462" spans="11:11" x14ac:dyDescent="0.6">
      <c r="K462" s="28"/>
    </row>
    <row r="463" spans="11:11" x14ac:dyDescent="0.6">
      <c r="K463" s="28"/>
    </row>
    <row r="464" spans="11:11" x14ac:dyDescent="0.6">
      <c r="K464" s="28"/>
    </row>
    <row r="465" spans="11:11" x14ac:dyDescent="0.6">
      <c r="K465" s="28"/>
    </row>
    <row r="466" spans="11:11" x14ac:dyDescent="0.6">
      <c r="K466" s="28"/>
    </row>
    <row r="467" spans="11:11" x14ac:dyDescent="0.6">
      <c r="K467" s="28"/>
    </row>
    <row r="468" spans="11:11" x14ac:dyDescent="0.6">
      <c r="K468" s="28"/>
    </row>
    <row r="469" spans="11:11" x14ac:dyDescent="0.6">
      <c r="K469" s="28"/>
    </row>
    <row r="470" spans="11:11" x14ac:dyDescent="0.6">
      <c r="K470" s="28"/>
    </row>
    <row r="471" spans="11:11" x14ac:dyDescent="0.6">
      <c r="K471" s="28"/>
    </row>
    <row r="472" spans="11:11" x14ac:dyDescent="0.6">
      <c r="K472" s="28"/>
    </row>
    <row r="473" spans="11:11" x14ac:dyDescent="0.6">
      <c r="K473" s="28"/>
    </row>
    <row r="474" spans="11:11" x14ac:dyDescent="0.6">
      <c r="K474" s="28"/>
    </row>
    <row r="475" spans="11:11" x14ac:dyDescent="0.6">
      <c r="K475" s="28"/>
    </row>
    <row r="476" spans="11:11" x14ac:dyDescent="0.6">
      <c r="K476" s="28"/>
    </row>
    <row r="477" spans="11:11" x14ac:dyDescent="0.6">
      <c r="K477" s="28"/>
    </row>
    <row r="478" spans="11:11" x14ac:dyDescent="0.6">
      <c r="K478" s="28"/>
    </row>
    <row r="479" spans="11:11" x14ac:dyDescent="0.6">
      <c r="K479" s="28"/>
    </row>
    <row r="480" spans="11:11" x14ac:dyDescent="0.6">
      <c r="K480" s="28"/>
    </row>
    <row r="481" spans="11:11" x14ac:dyDescent="0.6">
      <c r="K481" s="28"/>
    </row>
    <row r="482" spans="11:11" x14ac:dyDescent="0.6">
      <c r="K482" s="28"/>
    </row>
    <row r="483" spans="11:11" x14ac:dyDescent="0.6">
      <c r="K483" s="28"/>
    </row>
    <row r="484" spans="11:11" x14ac:dyDescent="0.6">
      <c r="K484" s="28"/>
    </row>
    <row r="485" spans="11:11" x14ac:dyDescent="0.6">
      <c r="K485" s="28"/>
    </row>
    <row r="486" spans="11:11" x14ac:dyDescent="0.6">
      <c r="K486" s="28"/>
    </row>
    <row r="487" spans="11:11" x14ac:dyDescent="0.6">
      <c r="K487" s="28"/>
    </row>
    <row r="488" spans="11:11" x14ac:dyDescent="0.6">
      <c r="K488" s="28"/>
    </row>
    <row r="489" spans="11:11" x14ac:dyDescent="0.6">
      <c r="K489" s="28"/>
    </row>
    <row r="490" spans="11:11" x14ac:dyDescent="0.6">
      <c r="K490" s="28"/>
    </row>
    <row r="491" spans="11:11" x14ac:dyDescent="0.6">
      <c r="K491" s="28"/>
    </row>
    <row r="492" spans="11:11" x14ac:dyDescent="0.6">
      <c r="K492" s="28"/>
    </row>
    <row r="493" spans="11:11" x14ac:dyDescent="0.6">
      <c r="K493" s="28"/>
    </row>
    <row r="494" spans="11:11" x14ac:dyDescent="0.6">
      <c r="K494" s="28"/>
    </row>
    <row r="495" spans="11:11" x14ac:dyDescent="0.6">
      <c r="K495" s="28"/>
    </row>
    <row r="496" spans="11:11" x14ac:dyDescent="0.6">
      <c r="K496" s="28"/>
    </row>
    <row r="497" spans="11:11" x14ac:dyDescent="0.6">
      <c r="K497" s="28"/>
    </row>
    <row r="498" spans="11:11" x14ac:dyDescent="0.6">
      <c r="K498" s="28"/>
    </row>
    <row r="499" spans="11:11" x14ac:dyDescent="0.6">
      <c r="K499" s="28"/>
    </row>
    <row r="500" spans="11:11" x14ac:dyDescent="0.6">
      <c r="K500" s="28"/>
    </row>
  </sheetData>
  <sortState xmlns:xlrd2="http://schemas.microsoft.com/office/spreadsheetml/2017/richdata2" ref="A2:D401">
    <sortCondition ref="C2:C401"/>
  </sortState>
  <mergeCells count="5">
    <mergeCell ref="I2:I3"/>
    <mergeCell ref="I5:I6"/>
    <mergeCell ref="J5:J6"/>
    <mergeCell ref="I7:I8"/>
    <mergeCell ref="J7:J8"/>
  </mergeCells>
  <phoneticPr fontId="3" type="noConversion"/>
  <pageMargins left="0.75" right="0.75" top="1" bottom="1" header="0.5" footer="0.5"/>
  <pageSetup orientation="portrait" horizontalDpi="300" verticalDpi="300" r:id="rId1"/>
  <headerFooter alignWithMargins="0"/>
  <tableParts count="3">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A44F8-E8C4-407B-A170-80A76B987F0B}">
  <dimension ref="A1:N20"/>
  <sheetViews>
    <sheetView topLeftCell="B1" zoomScale="42" workbookViewId="0">
      <selection activeCell="I22" sqref="I22"/>
    </sheetView>
  </sheetViews>
  <sheetFormatPr defaultRowHeight="13" x14ac:dyDescent="0.6"/>
  <cols>
    <col min="3" max="12" width="8.76953125" customWidth="1"/>
  </cols>
  <sheetData>
    <row r="1" spans="1:14" ht="13.2" customHeight="1" x14ac:dyDescent="0.6">
      <c r="A1" s="108" t="s">
        <v>531</v>
      </c>
      <c r="B1" s="108" t="s">
        <v>530</v>
      </c>
      <c r="D1">
        <v>1</v>
      </c>
      <c r="E1">
        <v>2</v>
      </c>
      <c r="F1">
        <v>3</v>
      </c>
      <c r="G1">
        <v>4</v>
      </c>
      <c r="H1">
        <v>5</v>
      </c>
      <c r="I1">
        <v>6</v>
      </c>
      <c r="J1">
        <v>7</v>
      </c>
    </row>
    <row r="2" spans="1:14" ht="13.2" customHeight="1" x14ac:dyDescent="0.6">
      <c r="A2">
        <v>130</v>
      </c>
      <c r="B2">
        <v>0</v>
      </c>
      <c r="K2">
        <v>1</v>
      </c>
    </row>
    <row r="3" spans="1:14" ht="13.2" customHeight="1" x14ac:dyDescent="0.6">
      <c r="A3">
        <v>131</v>
      </c>
      <c r="B3">
        <v>2</v>
      </c>
      <c r="K3">
        <v>2</v>
      </c>
    </row>
    <row r="4" spans="1:14" ht="13.2" customHeight="1" x14ac:dyDescent="0.6">
      <c r="A4">
        <v>132</v>
      </c>
      <c r="B4">
        <v>1</v>
      </c>
      <c r="K4">
        <v>3</v>
      </c>
      <c r="N4" s="19" t="s">
        <v>532</v>
      </c>
    </row>
    <row r="5" spans="1:14" ht="13.2" customHeight="1" x14ac:dyDescent="0.6">
      <c r="A5">
        <v>133</v>
      </c>
      <c r="B5">
        <v>4</v>
      </c>
      <c r="K5">
        <v>4</v>
      </c>
    </row>
    <row r="6" spans="1:14" ht="13.2" customHeight="1" x14ac:dyDescent="0.6">
      <c r="A6">
        <v>134</v>
      </c>
      <c r="B6">
        <v>1</v>
      </c>
      <c r="K6">
        <v>5</v>
      </c>
    </row>
    <row r="7" spans="1:14" ht="13.2" customHeight="1" x14ac:dyDescent="0.6">
      <c r="A7">
        <v>135</v>
      </c>
      <c r="B7">
        <v>5</v>
      </c>
      <c r="K7">
        <v>6</v>
      </c>
    </row>
    <row r="8" spans="1:14" ht="13.2" customHeight="1" x14ac:dyDescent="0.6">
      <c r="A8">
        <v>136</v>
      </c>
      <c r="B8">
        <v>4</v>
      </c>
      <c r="K8">
        <v>7</v>
      </c>
    </row>
    <row r="9" spans="1:14" ht="13.2" customHeight="1" x14ac:dyDescent="0.6">
      <c r="A9">
        <v>137</v>
      </c>
      <c r="B9">
        <v>9</v>
      </c>
      <c r="K9">
        <v>8</v>
      </c>
    </row>
    <row r="10" spans="1:14" ht="13.2" customHeight="1" x14ac:dyDescent="0.6">
      <c r="A10">
        <v>138</v>
      </c>
      <c r="B10">
        <v>12</v>
      </c>
      <c r="K10">
        <v>9</v>
      </c>
    </row>
    <row r="11" spans="1:14" ht="13.2" customHeight="1" x14ac:dyDescent="0.6">
      <c r="A11">
        <v>139</v>
      </c>
      <c r="B11">
        <v>6</v>
      </c>
      <c r="K11">
        <v>10</v>
      </c>
    </row>
    <row r="12" spans="1:14" ht="13.2" customHeight="1" x14ac:dyDescent="0.6">
      <c r="A12">
        <v>140</v>
      </c>
      <c r="B12">
        <v>5</v>
      </c>
      <c r="K12">
        <v>11</v>
      </c>
    </row>
    <row r="13" spans="1:14" ht="13.2" customHeight="1" x14ac:dyDescent="0.6">
      <c r="A13">
        <v>141</v>
      </c>
      <c r="B13">
        <v>4</v>
      </c>
      <c r="K13">
        <v>12</v>
      </c>
    </row>
    <row r="14" spans="1:14" ht="13.2" customHeight="1" x14ac:dyDescent="0.6">
      <c r="A14">
        <v>142</v>
      </c>
      <c r="B14">
        <v>2</v>
      </c>
      <c r="K14">
        <v>13</v>
      </c>
    </row>
    <row r="15" spans="1:14" ht="13.2" customHeight="1" x14ac:dyDescent="0.6">
      <c r="A15">
        <v>143</v>
      </c>
      <c r="B15">
        <v>0</v>
      </c>
      <c r="K15">
        <v>14</v>
      </c>
    </row>
    <row r="16" spans="1:14" ht="13.2" customHeight="1" x14ac:dyDescent="0.6">
      <c r="A16">
        <v>144</v>
      </c>
      <c r="B16">
        <v>3</v>
      </c>
      <c r="K16">
        <v>15</v>
      </c>
    </row>
    <row r="17" spans="1:11" ht="13.2" customHeight="1" x14ac:dyDescent="0.6">
      <c r="A17">
        <v>145</v>
      </c>
      <c r="B17">
        <v>1</v>
      </c>
      <c r="K17">
        <v>16</v>
      </c>
    </row>
    <row r="18" spans="1:11" ht="13.2" customHeight="1" thickBot="1" x14ac:dyDescent="0.75">
      <c r="A18" s="107" t="s">
        <v>529</v>
      </c>
      <c r="B18" s="107">
        <v>0</v>
      </c>
      <c r="K18">
        <v>17</v>
      </c>
    </row>
    <row r="19" spans="1:11" ht="13.2" customHeight="1" x14ac:dyDescent="0.6"/>
    <row r="20" spans="1:11" ht="13.2" customHeight="1" x14ac:dyDescent="0.6"/>
  </sheetData>
  <sortState xmlns:xlrd2="http://schemas.microsoft.com/office/spreadsheetml/2017/richdata2" ref="A2:A17">
    <sortCondition ref="A2"/>
  </sortState>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E F h U V t 2 b V F y k A A A A 9 g A A A B I A H A B D b 2 5 m a W c v U G F j a 2 F n Z S 5 4 b W w g o h g A K K A U A A A A A A A A A A A A A A A A A A A A A A A A A A A A h Y 9 N C s I w G E S v U r J v / o o g 5 W u K d G t B E M R t S G M N t q k 0 q e n d X H g k r 2 B F q + 5 c z p u 3 m L l f b 5 C P b R N d d O 9 M Z z P E M E W R t q q r j K 0 z N P h D v E S 5 g I 1 U J 1 n r a J K t S 0 d X Z e j o / T k l J I S A Q 4 K 7 v i a c U k b 2 5 X q r j r q V 6 C O b / 3 J s r P P S K o 0 E 7 F 5 j B M e M c b z g C a Z A Z g i l s V + B T 3 u f 7 Q + E Y m j 8 0 G u h b V y s g M w R y P u D e A B Q S w M E F A A C A A g A E F h U 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B Y V F Y o i k e 4 D g A A A B E A A A A T A B w A R m 9 y b X V s Y X M v U 2 V j d G l v b j E u b S C i G A A o o B Q A A A A A A A A A A A A A A A A A A A A A A A A A A A A r T k 0 u y c z P U w i G 0 I b W A F B L A Q I t A B Q A A g A I A B B Y V F b d m 1 R c p A A A A P Y A A A A S A A A A A A A A A A A A A A A A A A A A A A B D b 2 5 m a W c v U G F j a 2 F n Z S 5 4 b W x Q S w E C L Q A U A A I A C A A Q W F R W D 8 r p q 6 Q A A A D p A A A A E w A A A A A A A A A A A A A A A A D w A A A A W 0 N v b n R l b n R f V H l w Z X N d L n h t b F B L A Q I t A B Q A A g A I A B B Y V 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M R 5 I L + 4 u 6 T 5 b 4 N p G + w L H 1 A A A A A A I A A A A A A B B m A A A A A Q A A I A A A A M X W W / a + U w 0 l w L 1 c + r 4 K F + F b W C f I o S k p D P 7 e B S O B F o b r A A A A A A 6 A A A A A A g A A I A A A A H x w l K + i i a c 0 k T Y V Y f i N k 1 Q z Z R W A J s r 9 2 U t D l B d d s 0 2 N U A A A A B u i E z L a x Z D u O E N r 5 L 5 Y + Z G g z l P j j g 3 V x D Q Z R z D 0 6 D v + t t k D p f 8 g n W w I H / m U G W M T H x 4 a v k y m A B r K Y J D 1 8 A a H r o S k Z m M e Y T y B E 2 K j i l Z s e d n 2 Q A A A A F j 1 r f v N l T 6 + x U q p y n L F v N k J M M O 2 t C Q C M d X Q y N V d U x O X L l Z R 2 9 C R 3 U V / b 8 B A f 1 S s Y g e s L / A d m P / H h l e 8 l Y h K A x g = < / D a t a M a s h u p > 
</file>

<file path=customXml/itemProps1.xml><?xml version="1.0" encoding="utf-8"?>
<ds:datastoreItem xmlns:ds="http://schemas.openxmlformats.org/officeDocument/2006/customXml" ds:itemID="{C0AC7BFD-6BF7-429A-A47A-C8CE1EBA6BD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5</vt:i4>
      </vt:variant>
    </vt:vector>
  </HeadingPairs>
  <TitlesOfParts>
    <vt:vector size="17" baseType="lpstr">
      <vt:lpstr>Normal Density</vt:lpstr>
      <vt:lpstr>Normal Probabilities</vt:lpstr>
      <vt:lpstr>Sheet1</vt:lpstr>
      <vt:lpstr>Sheet2</vt:lpstr>
      <vt:lpstr>Normal Probability Plot</vt:lpstr>
      <vt:lpstr>Sheet3</vt:lpstr>
      <vt:lpstr>Histogram q3</vt:lpstr>
      <vt:lpstr>Data</vt:lpstr>
      <vt:lpstr>Histogram q4c</vt:lpstr>
      <vt:lpstr>Histogram q5</vt:lpstr>
      <vt:lpstr>Histogram q4</vt:lpstr>
      <vt:lpstr>Simulation</vt:lpstr>
      <vt:lpstr>a</vt:lpstr>
      <vt:lpstr>b</vt:lpstr>
      <vt:lpstr>m</vt:lpstr>
      <vt:lpstr>p</vt:lpstr>
      <vt:lpstr>s</vt:lpstr>
    </vt:vector>
  </TitlesOfParts>
  <Company>University of Alberta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Mathematical Sciences</dc:creator>
  <cp:lastModifiedBy>Linh Le</cp:lastModifiedBy>
  <dcterms:created xsi:type="dcterms:W3CDTF">1999-02-03T23:28:09Z</dcterms:created>
  <dcterms:modified xsi:type="dcterms:W3CDTF">2023-03-07T18:09:35Z</dcterms:modified>
</cp:coreProperties>
</file>