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Tetsu_Dell-i13-7000\Documents\Tetsu\Work\Teaching\UAlberta\_ENGM401\UAlberta-ENGM401-2020-05\Lecture Slides\In-Class Activities\"/>
    </mc:Choice>
  </mc:AlternateContent>
  <xr:revisionPtr revIDLastSave="0" documentId="13_ncr:1_{E8302BE7-5110-44EF-B604-DC37C99C1C9F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3" i="1"/>
  <c r="D12" i="1"/>
  <c r="C9" i="1"/>
  <c r="C13" i="1"/>
  <c r="C12" i="1"/>
  <c r="C10" i="1"/>
  <c r="C11" i="1"/>
  <c r="C14" i="1"/>
  <c r="C17" i="1"/>
  <c r="D10" i="1"/>
  <c r="B10" i="1"/>
  <c r="D11" i="1"/>
  <c r="D14" i="1"/>
  <c r="D17" i="1"/>
  <c r="B11" i="1"/>
  <c r="B14" i="1"/>
  <c r="B17" i="1"/>
  <c r="B13" i="1"/>
  <c r="C16" i="1"/>
  <c r="D16" i="1"/>
  <c r="B16" i="1"/>
</calcChain>
</file>

<file path=xl/sharedStrings.xml><?xml version="1.0" encoding="utf-8"?>
<sst xmlns="http://schemas.openxmlformats.org/spreadsheetml/2006/main" count="28" uniqueCount="26">
  <si>
    <t>Contribution margin (%)</t>
  </si>
  <si>
    <t>Incremental increase in SG&amp;A (%), (1/2 is depreciation)</t>
  </si>
  <si>
    <t>Current Values ($000)</t>
  </si>
  <si>
    <t>Cash Breakeven ($000)</t>
  </si>
  <si>
    <t>Book Breakeven ($000)</t>
  </si>
  <si>
    <t>Sales</t>
  </si>
  <si>
    <t>COGS</t>
  </si>
  <si>
    <t>Contribution Margin</t>
  </si>
  <si>
    <t>SG&amp;A excluding depreciation</t>
  </si>
  <si>
    <t>Depreciation</t>
  </si>
  <si>
    <t>Operating income</t>
  </si>
  <si>
    <t>Other income</t>
  </si>
  <si>
    <t>Net income</t>
  </si>
  <si>
    <t>Operational cash flow</t>
  </si>
  <si>
    <t>variables</t>
  </si>
  <si>
    <t>10% increase</t>
  </si>
  <si>
    <t>Comments</t>
  </si>
  <si>
    <t>OCF=OI+D</t>
  </si>
  <si>
    <t>NI=OI+OtherI</t>
  </si>
  <si>
    <t>-</t>
  </si>
  <si>
    <t>seek goal</t>
  </si>
  <si>
    <t>COGS=Sales(1-CM(%))</t>
  </si>
  <si>
    <t>CM=Sales-COGS</t>
  </si>
  <si>
    <t>Cash and book breakeven calculation example</t>
  </si>
  <si>
    <t>A company has $2.1 million of sales today, SG&amp;A costs of $1.8 million excluding depreciation, annual depreciation of $0.9 million, and a COGS of 50% (and therefore a contribution margin of 50% or 0.5). Mamagement estimates that SG&amp;A will increase from current levels at a rate of 20% of sales if there is a large growth in sales, half due to increases in depreciation and half due to the increases in staff. Then what are the cash breakeven and book breakeven sales?</t>
  </si>
  <si>
    <t>OI=CM-(SG&amp;A+D)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</si>
</sst>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&quot;$&quot;* #,##0_-;\-&quot;$&quot;* #,##0_-;_-&quot;$&quot;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65" fontId="0" fillId="3" borderId="1" xfId="1" applyNumberFormat="1" applyFont="1" applyFill="1" applyBorder="1"/>
    <xf numFmtId="0" fontId="0" fillId="0" borderId="1" xfId="0" applyBorder="1" applyAlignment="1">
      <alignment wrapText="1"/>
    </xf>
    <xf numFmtId="165" fontId="0" fillId="2" borderId="1" xfId="1" applyNumberFormat="1" applyFont="1" applyFill="1" applyBorder="1"/>
    <xf numFmtId="0" fontId="0" fillId="0" borderId="2" xfId="0" applyBorder="1"/>
    <xf numFmtId="166" fontId="0" fillId="0" borderId="1" xfId="1" applyNumberFormat="1" applyFont="1" applyBorder="1"/>
    <xf numFmtId="9" fontId="0" fillId="0" borderId="2" xfId="2" applyFont="1" applyBorder="1"/>
    <xf numFmtId="9" fontId="0" fillId="0" borderId="1" xfId="2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30" zoomScaleNormal="130" workbookViewId="0">
      <selection activeCell="C17" sqref="C17"/>
    </sheetView>
  </sheetViews>
  <sheetFormatPr defaultColWidth="11" defaultRowHeight="15.6" x14ac:dyDescent="0.3"/>
  <cols>
    <col min="1" max="1" width="29" bestFit="1" customWidth="1"/>
    <col min="2" max="2" width="18.796875" bestFit="1" customWidth="1"/>
    <col min="3" max="3" width="19.69921875" bestFit="1" customWidth="1"/>
    <col min="4" max="4" width="20" bestFit="1" customWidth="1"/>
    <col min="5" max="5" width="19" bestFit="1" customWidth="1"/>
  </cols>
  <sheetData>
    <row r="1" spans="1:5" x14ac:dyDescent="0.3">
      <c r="A1" s="12" t="s">
        <v>23</v>
      </c>
      <c r="B1" s="12"/>
      <c r="C1" s="12"/>
      <c r="D1" s="12"/>
      <c r="E1" s="12"/>
    </row>
    <row r="2" spans="1:5" ht="61.95" customHeight="1" x14ac:dyDescent="0.3">
      <c r="A2" s="13" t="s">
        <v>24</v>
      </c>
      <c r="B2" s="13"/>
      <c r="C2" s="13"/>
      <c r="D2" s="13"/>
      <c r="E2" s="13"/>
    </row>
    <row r="3" spans="1:5" x14ac:dyDescent="0.3">
      <c r="A3" s="8" t="s">
        <v>0</v>
      </c>
      <c r="B3" s="10">
        <v>0.5</v>
      </c>
      <c r="C3" s="10">
        <v>0.5</v>
      </c>
      <c r="D3" s="10">
        <v>0.5</v>
      </c>
      <c r="E3" s="1"/>
    </row>
    <row r="4" spans="1:5" ht="33" customHeight="1" x14ac:dyDescent="0.3">
      <c r="A4" s="6" t="s">
        <v>1</v>
      </c>
      <c r="B4" s="1"/>
      <c r="C4" s="11">
        <v>0.2</v>
      </c>
      <c r="D4" s="11">
        <v>0.2</v>
      </c>
      <c r="E4" s="1"/>
    </row>
    <row r="5" spans="1:5" x14ac:dyDescent="0.3">
      <c r="A5" s="1" t="s">
        <v>5</v>
      </c>
      <c r="B5" s="3">
        <v>2100</v>
      </c>
      <c r="C5" s="7">
        <v>3975</v>
      </c>
      <c r="D5" s="7">
        <v>7600</v>
      </c>
      <c r="E5" s="1" t="s">
        <v>14</v>
      </c>
    </row>
    <row r="8" spans="1:5" x14ac:dyDescent="0.3">
      <c r="A8" s="1"/>
      <c r="B8" s="2" t="s">
        <v>2</v>
      </c>
      <c r="C8" s="2" t="s">
        <v>3</v>
      </c>
      <c r="D8" s="2" t="s">
        <v>4</v>
      </c>
      <c r="E8" s="2" t="s">
        <v>16</v>
      </c>
    </row>
    <row r="9" spans="1:5" x14ac:dyDescent="0.3">
      <c r="A9" s="2" t="s">
        <v>5</v>
      </c>
      <c r="B9" s="3">
        <v>2100</v>
      </c>
      <c r="C9" s="4">
        <f>C5</f>
        <v>3975</v>
      </c>
      <c r="D9" s="4">
        <f>D5</f>
        <v>7600</v>
      </c>
      <c r="E9" s="1" t="s">
        <v>20</v>
      </c>
    </row>
    <row r="10" spans="1:5" x14ac:dyDescent="0.3">
      <c r="A10" s="2" t="s">
        <v>6</v>
      </c>
      <c r="B10" s="3">
        <f>B9*B3</f>
        <v>1050</v>
      </c>
      <c r="C10" s="3">
        <f t="shared" ref="C10:D10" si="0">C9*C3</f>
        <v>1987.5</v>
      </c>
      <c r="D10" s="3">
        <f t="shared" si="0"/>
        <v>3800</v>
      </c>
      <c r="E10" s="1" t="s">
        <v>21</v>
      </c>
    </row>
    <row r="11" spans="1:5" x14ac:dyDescent="0.3">
      <c r="A11" s="2" t="s">
        <v>7</v>
      </c>
      <c r="B11" s="3">
        <f>B9-B10</f>
        <v>1050</v>
      </c>
      <c r="C11" s="3">
        <f>C9-C10</f>
        <v>1987.5</v>
      </c>
      <c r="D11" s="3">
        <f t="shared" ref="D11" si="1">D9-D10</f>
        <v>3800</v>
      </c>
      <c r="E11" s="1" t="s">
        <v>22</v>
      </c>
    </row>
    <row r="12" spans="1:5" x14ac:dyDescent="0.3">
      <c r="A12" s="2" t="s">
        <v>8</v>
      </c>
      <c r="B12" s="3">
        <v>1800</v>
      </c>
      <c r="C12" s="9">
        <f>(C9-$B$9)*($C$4/2)+$B$12</f>
        <v>1987.5</v>
      </c>
      <c r="D12" s="9">
        <f>(D9-$B$9)*($C$4/2)+$B$12</f>
        <v>2350</v>
      </c>
      <c r="E12" s="1" t="s">
        <v>15</v>
      </c>
    </row>
    <row r="13" spans="1:5" x14ac:dyDescent="0.3">
      <c r="A13" s="2" t="s">
        <v>9</v>
      </c>
      <c r="B13" s="3">
        <f>B12/2</f>
        <v>900</v>
      </c>
      <c r="C13" s="3">
        <f>(C9-$B$9)*($C$4/2)+$B$13</f>
        <v>1087.5</v>
      </c>
      <c r="D13" s="3">
        <f>(D9-$B$9)*($C$4/2)+$B$13</f>
        <v>1450</v>
      </c>
      <c r="E13" s="1" t="s">
        <v>15</v>
      </c>
    </row>
    <row r="14" spans="1:5" x14ac:dyDescent="0.3">
      <c r="A14" s="2" t="s">
        <v>10</v>
      </c>
      <c r="B14" s="3">
        <f>B11-B12-B13</f>
        <v>-1650</v>
      </c>
      <c r="C14" s="3">
        <f>C11-C12-C13</f>
        <v>-1087.5</v>
      </c>
      <c r="D14" s="5">
        <f>D11-D12-D13</f>
        <v>0</v>
      </c>
      <c r="E14" s="1" t="s">
        <v>25</v>
      </c>
    </row>
    <row r="15" spans="1:5" x14ac:dyDescent="0.3">
      <c r="A15" s="2" t="s">
        <v>11</v>
      </c>
      <c r="B15" s="3">
        <v>0</v>
      </c>
      <c r="C15" s="3">
        <v>0</v>
      </c>
      <c r="D15" s="3">
        <v>0</v>
      </c>
      <c r="E15" s="1" t="s">
        <v>19</v>
      </c>
    </row>
    <row r="16" spans="1:5" x14ac:dyDescent="0.3">
      <c r="A16" s="2" t="s">
        <v>12</v>
      </c>
      <c r="B16" s="3">
        <f>B14+B15</f>
        <v>-1650</v>
      </c>
      <c r="C16" s="3">
        <f>C14+C15</f>
        <v>-1087.5</v>
      </c>
      <c r="D16" s="3">
        <f>D14+D15</f>
        <v>0</v>
      </c>
      <c r="E16" s="1" t="s">
        <v>18</v>
      </c>
    </row>
    <row r="17" spans="1:5" x14ac:dyDescent="0.3">
      <c r="A17" s="2" t="s">
        <v>13</v>
      </c>
      <c r="B17" s="3">
        <f>B14+B13</f>
        <v>-750</v>
      </c>
      <c r="C17" s="5">
        <f>C14+C13</f>
        <v>0</v>
      </c>
      <c r="D17" s="3">
        <f>D14+D13</f>
        <v>1450</v>
      </c>
      <c r="E17" s="1" t="s">
        <v>17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Tetsu Nakashima</cp:lastModifiedBy>
  <dcterms:created xsi:type="dcterms:W3CDTF">2019-05-02T06:53:42Z</dcterms:created>
  <dcterms:modified xsi:type="dcterms:W3CDTF">2020-05-27T18:09:28Z</dcterms:modified>
</cp:coreProperties>
</file>