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15456" windowHeight="12384" tabRatio="500"/>
  </bookViews>
  <sheets>
    <sheet name="工作表1" sheetId="1" r:id="rId1"/>
  </sheets>
  <calcPr calcId="124519" concurrentCalc="0"/>
</workbook>
</file>

<file path=xl/calcChain.xml><?xml version="1.0" encoding="utf-8"?>
<calcChain xmlns="http://schemas.openxmlformats.org/spreadsheetml/2006/main">
  <c r="Q20" i="1"/>
  <c r="R20"/>
  <c r="L20"/>
  <c r="M20"/>
  <c r="N20"/>
  <c r="O20"/>
  <c r="P20"/>
  <c r="S20"/>
  <c r="T20"/>
  <c r="U20"/>
  <c r="V20"/>
  <c r="X20"/>
  <c r="Y20"/>
  <c r="Z20"/>
  <c r="AA20"/>
  <c r="AB20"/>
  <c r="AC20"/>
  <c r="AD20"/>
  <c r="A25"/>
  <c r="B25"/>
  <c r="C25"/>
  <c r="D25"/>
  <c r="E25"/>
  <c r="F25"/>
  <c r="G25"/>
  <c r="AD25"/>
  <c r="AD1"/>
  <c r="A15"/>
  <c r="B15" l="1"/>
  <c r="C15"/>
  <c r="D15"/>
  <c r="E15"/>
  <c r="F15"/>
  <c r="G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D15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W5"/>
  <c r="X5"/>
  <c r="Y5"/>
  <c r="Z5"/>
  <c r="AA5"/>
  <c r="AB5"/>
  <c r="AC5"/>
  <c r="AD5"/>
  <c r="A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AD10"/>
  <c r="A20"/>
  <c r="B20"/>
  <c r="C20"/>
  <c r="D20"/>
  <c r="F20"/>
  <c r="G20"/>
  <c r="H20"/>
  <c r="I20"/>
  <c r="J20"/>
  <c r="K20"/>
</calcChain>
</file>

<file path=xl/sharedStrings.xml><?xml version="1.0" encoding="utf-8"?>
<sst xmlns="http://schemas.openxmlformats.org/spreadsheetml/2006/main" count="137" uniqueCount="135">
  <si>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</si>
  <si>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</si>
  <si>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</si>
  <si>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</si>
  <si>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</si>
  <si>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</si>
  <si>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a9</t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</si>
  <si>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</si>
  <si>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</si>
  <si>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</si>
  <si>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</si>
  <si>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</si>
  <si>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</si>
  <si>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</si>
  <si>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</si>
  <si>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al</t>
    <phoneticPr fontId="1" type="noConversion"/>
  </si>
  <si>
    <t>ao</t>
    <phoneticPr fontId="1" type="noConversion"/>
  </si>
  <si>
    <t>an</t>
    <phoneticPr fontId="1" type="noConversion"/>
  </si>
  <si>
    <t>aq</t>
    <phoneticPr fontId="1" type="noConversion"/>
  </si>
  <si>
    <t>ar</t>
    <phoneticPr fontId="1" type="noConversion"/>
  </si>
  <si>
    <t>aj</t>
    <phoneticPr fontId="1" type="noConversion"/>
  </si>
  <si>
    <t>aja</t>
    <phoneticPr fontId="1" type="noConversion"/>
  </si>
  <si>
    <t>as</t>
    <phoneticPr fontId="1" type="noConversion"/>
  </si>
  <si>
    <t>at</t>
    <phoneticPr fontId="1" type="noConversion"/>
  </si>
  <si>
    <t>aw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</si>
  <si>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</si>
  <si>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</si>
  <si>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</si>
  <si>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ba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</si>
  <si>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</si>
  <si>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</si>
  <si>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</si>
  <si>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</si>
  <si>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</si>
  <si>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bg</t>
    <phoneticPr fontId="1" type="noConversion"/>
  </si>
  <si>
    <t>bh</t>
    <phoneticPr fontId="1" type="noConversion"/>
  </si>
  <si>
    <t>bi</t>
    <phoneticPr fontId="1" type="noConversion"/>
  </si>
  <si>
    <t>bj</t>
    <phoneticPr fontId="1" type="noConversion"/>
  </si>
  <si>
    <t>bk</t>
    <phoneticPr fontId="1" type="noConversion"/>
  </si>
  <si>
    <t>bl</t>
    <phoneticPr fontId="1" type="noConversion"/>
  </si>
  <si>
    <t>bm</t>
    <phoneticPr fontId="1" type="noConversion"/>
  </si>
  <si>
    <t>bn</t>
    <phoneticPr fontId="1" type="noConversion"/>
  </si>
  <si>
    <t>bo</t>
    <phoneticPr fontId="1" type="noConversion"/>
  </si>
  <si>
    <t>bp</t>
    <phoneticPr fontId="1" type="noConversion"/>
  </si>
  <si>
    <t>bq</t>
    <phoneticPr fontId="1" type="noConversion"/>
  </si>
  <si>
    <t>br</t>
    <phoneticPr fontId="1" type="noConversion"/>
  </si>
  <si>
    <t>bs</t>
    <phoneticPr fontId="1" type="noConversion"/>
  </si>
  <si>
    <t>bt</t>
    <phoneticPr fontId="1" type="noConversion"/>
  </si>
  <si>
    <t>bu</t>
    <phoneticPr fontId="1" type="noConversion"/>
  </si>
  <si>
    <t>bx</t>
    <phoneticPr fontId="1" type="noConversion"/>
  </si>
  <si>
    <t>bz</t>
    <phoneticPr fontId="1" type="noConversion"/>
  </si>
  <si>
    <t>ca</t>
    <phoneticPr fontId="1" type="noConversion"/>
  </si>
  <si>
    <t>cc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</si>
  <si>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</si>
  <si>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</si>
  <si>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</si>
  <si>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cg</t>
    <phoneticPr fontId="1" type="noConversion"/>
  </si>
  <si>
    <t>cl</t>
    <phoneticPr fontId="1" type="noConversion"/>
  </si>
  <si>
    <t>ci</t>
    <phoneticPr fontId="1" type="noConversion"/>
  </si>
  <si>
    <t>cj</t>
    <phoneticPr fontId="1" type="noConversion"/>
  </si>
  <si>
    <t>ck</t>
    <phoneticPr fontId="1" type="noConversion"/>
  </si>
  <si>
    <t>cm</t>
    <phoneticPr fontId="1" type="noConversion"/>
  </si>
  <si>
    <t>cn</t>
    <phoneticPr fontId="1" type="noConversion"/>
  </si>
  <si>
    <t>co</t>
    <phoneticPr fontId="1" type="noConversion"/>
  </si>
  <si>
    <t>cp</t>
    <phoneticPr fontId="1" type="noConversion"/>
  </si>
  <si>
    <t>cq</t>
    <phoneticPr fontId="1" type="noConversion"/>
  </si>
  <si>
    <t>cr</t>
    <phoneticPr fontId="1" type="noConversion"/>
  </si>
  <si>
    <t>cs</t>
    <phoneticPr fontId="1" type="noConversion"/>
  </si>
  <si>
    <t>ct</t>
    <phoneticPr fontId="1" type="noConversion"/>
  </si>
  <si>
    <t>cu</t>
    <phoneticPr fontId="1" type="noConversion"/>
  </si>
  <si>
    <t>cv</t>
    <phoneticPr fontId="1" type="noConversion"/>
  </si>
  <si>
    <t>cw</t>
    <phoneticPr fontId="1" type="noConversion"/>
  </si>
  <si>
    <t>cx</t>
    <phoneticPr fontId="1" type="noConversion"/>
  </si>
  <si>
    <t>cy</t>
    <phoneticPr fontId="1" type="noConversion"/>
  </si>
  <si>
    <t>cz</t>
    <phoneticPr fontId="1" type="noConversion"/>
  </si>
  <si>
    <t>da</t>
    <phoneticPr fontId="1" type="noConversion"/>
  </si>
  <si>
    <t>db</t>
    <phoneticPr fontId="1" type="noConversion"/>
  </si>
  <si>
    <t>dc</t>
    <phoneticPr fontId="1" type="noConversion"/>
  </si>
  <si>
    <t>dd</t>
    <phoneticPr fontId="1" type="noConversion"/>
  </si>
  <si>
    <t>de</t>
    <phoneticPr fontId="1" type="noConversion"/>
  </si>
  <si>
    <t>df</t>
    <phoneticPr fontId="1" type="noConversion"/>
  </si>
  <si>
    <t>dg</t>
    <phoneticPr fontId="1" type="noConversion"/>
  </si>
  <si>
    <t>dh</t>
    <phoneticPr fontId="1" type="noConversion"/>
  </si>
  <si>
    <t>di</t>
    <phoneticPr fontId="1" type="noConversion"/>
  </si>
  <si>
    <t>dj</t>
    <phoneticPr fontId="1" type="noConversion"/>
  </si>
  <si>
    <t>dk</t>
    <phoneticPr fontId="1" type="noConversion"/>
  </si>
  <si>
    <t>dl</t>
    <phoneticPr fontId="1" type="noConversion"/>
  </si>
  <si>
    <t>dm</t>
    <phoneticPr fontId="1" type="noConversion"/>
  </si>
  <si>
    <t>dn</t>
    <phoneticPr fontId="1" type="noConversion"/>
  </si>
  <si>
    <t>do</t>
    <phoneticPr fontId="1" type="noConversion"/>
  </si>
  <si>
    <t>dp</t>
    <phoneticPr fontId="1" type="noConversion"/>
  </si>
  <si>
    <t>dq</t>
    <phoneticPr fontId="1" type="noConversion"/>
  </si>
  <si>
    <t>dr</t>
    <phoneticPr fontId="1" type="noConversion"/>
  </si>
  <si>
    <t>ds</t>
    <phoneticPr fontId="1" type="noConversion"/>
  </si>
  <si>
    <t>dt</t>
    <phoneticPr fontId="1" type="noConversion"/>
  </si>
  <si>
    <t>dta</t>
    <phoneticPr fontId="1" type="noConversion"/>
  </si>
  <si>
    <t>du</t>
    <phoneticPr fontId="1" type="noConversion"/>
  </si>
  <si>
    <t>dda</t>
    <phoneticPr fontId="1" type="noConversion"/>
  </si>
  <si>
    <t>dv</t>
    <phoneticPr fontId="1" type="noConversion"/>
  </si>
  <si>
    <t>dw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</si>
  <si>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</si>
  <si>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</si>
  <si>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</si>
  <si>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ea</t>
    <phoneticPr fontId="1" type="noConversion"/>
  </si>
  <si>
    <t>附近有問題</t>
    <phoneticPr fontId="1" type="noConversion"/>
  </si>
  <si>
    <t>右腳纏到</t>
    <phoneticPr fontId="1" type="noConversion"/>
  </si>
  <si>
    <t>右手纏到</t>
    <phoneticPr fontId="1" type="noConversion"/>
  </si>
  <si>
    <t>後腳沒拉回去</t>
    <phoneticPr fontId="1" type="noConversion"/>
  </si>
  <si>
    <t>ch</t>
    <phoneticPr fontId="1" type="noConversion"/>
  </si>
  <si>
    <t>右腦拉上 左腦放下</t>
  </si>
  <si>
    <t>前腳 小腿再拉一點</t>
  </si>
  <si>
    <t>加長時間 慢慢抬起來</t>
  </si>
  <si>
    <t>右手軸抬起來 右手腕拉上一點</t>
  </si>
  <si>
    <t>手拉上來拉長</t>
  </si>
  <si>
    <t>aqa</t>
    <phoneticPr fontId="1" type="noConversion"/>
  </si>
  <si>
    <t>右後腳收一下</t>
  </si>
  <si>
    <t>時間久一點 右軸拉起 右手腕拉上 左手腕放下一點</t>
  </si>
  <si>
    <t>時間拉長 再蹲低一點 胸部往上拉(背部放 肩膀放) 右腦拉一點</t>
  </si>
  <si>
    <t>加一個右腳起來一點</t>
  </si>
  <si>
    <t>時間拉長 手放下一點 膝蓋再拉高 右後腳再拉緊 右腳側再拉</t>
  </si>
  <si>
    <t>頭再拉緊看有沒有動 右腳側拉一點</t>
  </si>
  <si>
    <t>左右腦放鬆一點</t>
  </si>
  <si>
    <t>再蹲低 轉速拉長</t>
  </si>
  <si>
    <t>拉右腦</t>
  </si>
  <si>
    <t>胸部往上拉(背部放 肩膀放)</t>
  </si>
  <si>
    <t>左手軸拉高 左手腕進來</t>
  </si>
  <si>
    <t>eb</t>
    <phoneticPr fontId="1" type="noConversion"/>
  </si>
  <si>
    <t>ec</t>
    <phoneticPr fontId="1" type="noConversion"/>
  </si>
  <si>
    <t>ed</t>
    <phoneticPr fontId="1" type="noConversion"/>
  </si>
  <si>
    <t>ee</t>
    <phoneticPr fontId="1" type="noConversion"/>
  </si>
  <si>
    <t>eg</t>
    <phoneticPr fontId="1" type="noConversion"/>
  </si>
  <si>
    <t>eh</t>
    <phoneticPr fontId="1" type="noConversion"/>
  </si>
  <si>
    <t>10:30腳尖太緊會被纏到</t>
    <phoneticPr fontId="1" type="noConversion"/>
  </si>
  <si>
    <t>dc dda de 停很久</t>
    <phoneticPr fontId="1" type="noConversion"/>
  </si>
  <si>
    <t>doa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</si>
</sst>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showRuler="0" workbookViewId="0">
      <selection activeCell="H15" sqref="H15"/>
    </sheetView>
  </sheetViews>
  <sheetFormatPr defaultColWidth="11" defaultRowHeight="15.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  <c r="R1" t="s">
        <v>15</v>
      </c>
      <c r="S1" t="s">
        <v>17</v>
      </c>
      <c r="T1" t="s">
        <v>16</v>
      </c>
      <c r="U1" t="s">
        <v>18</v>
      </c>
      <c r="V1" t="s">
        <v>114</v>
      </c>
      <c r="W1" t="s">
        <v>19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>
        <f>SUM(AD20,AD25)/60000</f>
        <v>2.9923375000000001</v>
      </c>
    </row>
    <row r="2" spans="1:30">
      <c r="A2">
        <v>10000</v>
      </c>
    </row>
    <row r="3" spans="1:30">
      <c r="A3">
        <v>0</v>
      </c>
      <c r="B3">
        <v>311</v>
      </c>
      <c r="C3">
        <v>433</v>
      </c>
      <c r="D3">
        <v>499</v>
      </c>
      <c r="E3">
        <v>631</v>
      </c>
      <c r="F3">
        <v>715</v>
      </c>
      <c r="G3">
        <v>762</v>
      </c>
      <c r="H3">
        <v>819</v>
      </c>
      <c r="I3">
        <v>862</v>
      </c>
      <c r="J3">
        <v>913</v>
      </c>
      <c r="K3">
        <v>979</v>
      </c>
      <c r="L3">
        <v>1035</v>
      </c>
      <c r="M3">
        <v>1128</v>
      </c>
      <c r="N3">
        <v>1176</v>
      </c>
      <c r="O3">
        <v>1242</v>
      </c>
      <c r="P3">
        <v>1308</v>
      </c>
      <c r="Q3">
        <v>1327</v>
      </c>
      <c r="R3">
        <v>1365</v>
      </c>
      <c r="S3">
        <v>1468</v>
      </c>
      <c r="T3">
        <v>1572</v>
      </c>
      <c r="U3">
        <v>1638</v>
      </c>
      <c r="W3">
        <v>1685</v>
      </c>
      <c r="X3">
        <v>1732</v>
      </c>
      <c r="Y3">
        <v>1769</v>
      </c>
      <c r="Z3">
        <v>2033</v>
      </c>
      <c r="AA3">
        <v>2183</v>
      </c>
      <c r="AB3">
        <v>2240</v>
      </c>
      <c r="AC3">
        <v>2287</v>
      </c>
    </row>
    <row r="4" spans="1:30">
      <c r="A4">
        <v>0</v>
      </c>
      <c r="B4">
        <v>1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4</v>
      </c>
      <c r="N4">
        <v>3</v>
      </c>
      <c r="O4">
        <v>3</v>
      </c>
      <c r="P4">
        <v>3</v>
      </c>
      <c r="Q4">
        <v>6</v>
      </c>
      <c r="R4">
        <v>3</v>
      </c>
      <c r="S4">
        <v>3</v>
      </c>
      <c r="T4">
        <v>3</v>
      </c>
      <c r="U4">
        <v>3</v>
      </c>
      <c r="W4">
        <v>3</v>
      </c>
      <c r="X4">
        <v>3</v>
      </c>
      <c r="Y4">
        <v>3</v>
      </c>
      <c r="Z4">
        <v>1</v>
      </c>
      <c r="AA4">
        <v>2</v>
      </c>
      <c r="AB4">
        <v>3</v>
      </c>
      <c r="AC4">
        <v>3</v>
      </c>
    </row>
    <row r="5" spans="1:30">
      <c r="A5">
        <f>(A3)*33*A4+A2</f>
        <v>10000</v>
      </c>
      <c r="B5">
        <f>(B3-A3)*33*B4+B2</f>
        <v>10263</v>
      </c>
      <c r="C5">
        <f t="shared" ref="C5:P5" si="0">(C3-B3)*33*C4</f>
        <v>12078</v>
      </c>
      <c r="D5">
        <f t="shared" si="0"/>
        <v>4356</v>
      </c>
      <c r="E5">
        <f t="shared" si="0"/>
        <v>13068</v>
      </c>
      <c r="F5">
        <f t="shared" si="0"/>
        <v>8316</v>
      </c>
      <c r="G5">
        <f t="shared" si="0"/>
        <v>4653</v>
      </c>
      <c r="H5">
        <f t="shared" si="0"/>
        <v>5643</v>
      </c>
      <c r="I5">
        <f t="shared" si="0"/>
        <v>4257</v>
      </c>
      <c r="J5">
        <f t="shared" si="0"/>
        <v>5049</v>
      </c>
      <c r="K5">
        <f t="shared" si="0"/>
        <v>6534</v>
      </c>
      <c r="L5">
        <f t="shared" si="0"/>
        <v>5544</v>
      </c>
      <c r="M5">
        <f t="shared" si="0"/>
        <v>12276</v>
      </c>
      <c r="N5">
        <f t="shared" si="0"/>
        <v>4752</v>
      </c>
      <c r="O5">
        <f t="shared" si="0"/>
        <v>6534</v>
      </c>
      <c r="P5">
        <f t="shared" si="0"/>
        <v>6534</v>
      </c>
      <c r="Q5">
        <f>(Q3-P3)*33*Q4</f>
        <v>3762</v>
      </c>
      <c r="R5">
        <f>(R3-Q3)*33*R4</f>
        <v>3762</v>
      </c>
      <c r="S5">
        <f t="shared" ref="S5:AC5" si="1">(S3-R3)*33*S4</f>
        <v>10197</v>
      </c>
      <c r="T5">
        <f t="shared" si="1"/>
        <v>10296</v>
      </c>
      <c r="U5">
        <f>(U3-T3)*33*U4</f>
        <v>6534</v>
      </c>
      <c r="W5">
        <f>(W3-U3)*33*W4</f>
        <v>4653</v>
      </c>
      <c r="X5">
        <f t="shared" si="1"/>
        <v>4653</v>
      </c>
      <c r="Y5">
        <f t="shared" si="1"/>
        <v>3663</v>
      </c>
      <c r="Z5">
        <f t="shared" si="1"/>
        <v>8712</v>
      </c>
      <c r="AA5">
        <f t="shared" si="1"/>
        <v>9900</v>
      </c>
      <c r="AB5">
        <f t="shared" si="1"/>
        <v>5643</v>
      </c>
      <c r="AC5">
        <f t="shared" si="1"/>
        <v>4653</v>
      </c>
      <c r="AD5">
        <f>SUM(A5:AC5)</f>
        <v>196285</v>
      </c>
    </row>
    <row r="6" spans="1:30">
      <c r="F6" t="s">
        <v>109</v>
      </c>
      <c r="K6" t="s">
        <v>110</v>
      </c>
      <c r="O6" t="s">
        <v>111</v>
      </c>
      <c r="Q6" t="s">
        <v>112</v>
      </c>
      <c r="S6" t="s">
        <v>113</v>
      </c>
      <c r="W6" t="s">
        <v>115</v>
      </c>
      <c r="Y6" t="s">
        <v>116</v>
      </c>
    </row>
    <row r="7" spans="1:30">
      <c r="A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s="1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</row>
    <row r="8" spans="1:30">
      <c r="A8">
        <v>2343</v>
      </c>
      <c r="C8">
        <v>2400</v>
      </c>
      <c r="D8">
        <v>2485</v>
      </c>
      <c r="E8">
        <v>2588</v>
      </c>
      <c r="F8">
        <v>2701</v>
      </c>
      <c r="G8">
        <v>2758</v>
      </c>
      <c r="H8">
        <v>2786</v>
      </c>
      <c r="I8">
        <v>2842</v>
      </c>
      <c r="J8">
        <v>2880</v>
      </c>
      <c r="K8">
        <v>2936</v>
      </c>
      <c r="L8">
        <v>2983</v>
      </c>
      <c r="M8">
        <v>3049</v>
      </c>
      <c r="N8">
        <v>3096</v>
      </c>
      <c r="O8" s="1">
        <v>3153</v>
      </c>
      <c r="P8">
        <v>3209</v>
      </c>
      <c r="Q8">
        <v>3303</v>
      </c>
      <c r="R8">
        <v>3379</v>
      </c>
      <c r="S8">
        <v>3482</v>
      </c>
      <c r="T8">
        <v>3548</v>
      </c>
      <c r="U8">
        <v>3614</v>
      </c>
      <c r="V8">
        <v>3670</v>
      </c>
      <c r="W8">
        <v>3821</v>
      </c>
      <c r="X8">
        <v>3915</v>
      </c>
    </row>
    <row r="9" spans="1:30">
      <c r="A9">
        <v>3</v>
      </c>
      <c r="C9">
        <v>3</v>
      </c>
      <c r="D9">
        <v>3</v>
      </c>
      <c r="E9">
        <v>3</v>
      </c>
      <c r="F9">
        <v>2</v>
      </c>
      <c r="G9">
        <v>3</v>
      </c>
      <c r="H9">
        <v>4.5</v>
      </c>
      <c r="I9">
        <v>4</v>
      </c>
      <c r="J9">
        <v>8</v>
      </c>
      <c r="K9">
        <v>2.5</v>
      </c>
      <c r="L9">
        <v>3</v>
      </c>
      <c r="M9">
        <v>3</v>
      </c>
      <c r="N9">
        <v>3</v>
      </c>
      <c r="O9" s="1">
        <v>3</v>
      </c>
      <c r="P9">
        <v>3</v>
      </c>
      <c r="Q9">
        <v>2.5</v>
      </c>
      <c r="R9">
        <v>2.5</v>
      </c>
      <c r="S9">
        <v>2.5</v>
      </c>
      <c r="T9">
        <v>1.5</v>
      </c>
      <c r="U9">
        <v>1.5</v>
      </c>
      <c r="V9">
        <v>2.5</v>
      </c>
      <c r="W9">
        <v>2</v>
      </c>
      <c r="X9">
        <v>3</v>
      </c>
      <c r="AC9" t="s">
        <v>132</v>
      </c>
    </row>
    <row r="10" spans="1:30">
      <c r="A10">
        <f>(A8-AC3)*33*A9</f>
        <v>5544</v>
      </c>
      <c r="B10" t="s">
        <v>118</v>
      </c>
      <c r="C10">
        <f>(C8-A8)*33*C9</f>
        <v>5643</v>
      </c>
      <c r="D10">
        <f t="shared" ref="D10:W10" si="2">(D8-C8)*33*D9</f>
        <v>8415</v>
      </c>
      <c r="E10">
        <f t="shared" si="2"/>
        <v>10197</v>
      </c>
      <c r="F10">
        <f t="shared" si="2"/>
        <v>7458</v>
      </c>
      <c r="G10">
        <f t="shared" si="2"/>
        <v>5643</v>
      </c>
      <c r="H10">
        <f t="shared" si="2"/>
        <v>4158</v>
      </c>
      <c r="I10">
        <f t="shared" si="2"/>
        <v>7392</v>
      </c>
      <c r="J10">
        <f t="shared" si="2"/>
        <v>10032</v>
      </c>
      <c r="K10">
        <f t="shared" si="2"/>
        <v>4620</v>
      </c>
      <c r="L10">
        <f t="shared" si="2"/>
        <v>4653</v>
      </c>
      <c r="M10">
        <f t="shared" si="2"/>
        <v>6534</v>
      </c>
      <c r="N10">
        <f t="shared" si="2"/>
        <v>4653</v>
      </c>
      <c r="O10" s="1">
        <f t="shared" si="2"/>
        <v>5643</v>
      </c>
      <c r="P10">
        <f t="shared" si="2"/>
        <v>5544</v>
      </c>
      <c r="Q10">
        <f t="shared" si="2"/>
        <v>7755</v>
      </c>
      <c r="R10">
        <f t="shared" si="2"/>
        <v>6270</v>
      </c>
      <c r="S10">
        <f t="shared" si="2"/>
        <v>8497.5</v>
      </c>
      <c r="T10">
        <f t="shared" si="2"/>
        <v>3267</v>
      </c>
      <c r="U10">
        <f t="shared" si="2"/>
        <v>3267</v>
      </c>
      <c r="V10">
        <f t="shared" si="2"/>
        <v>4620</v>
      </c>
      <c r="W10">
        <f t="shared" si="2"/>
        <v>9966</v>
      </c>
      <c r="X10">
        <f>(X8-W8)*33*X9</f>
        <v>9306</v>
      </c>
      <c r="AD10">
        <f>SUM(A10:X10)</f>
        <v>149077.5</v>
      </c>
    </row>
    <row r="11" spans="1:30">
      <c r="A11" t="s">
        <v>117</v>
      </c>
      <c r="C11" t="s">
        <v>119</v>
      </c>
      <c r="D11" t="s">
        <v>105</v>
      </c>
      <c r="E11" t="s">
        <v>120</v>
      </c>
      <c r="F11" t="s">
        <v>121</v>
      </c>
      <c r="I11" t="s">
        <v>122</v>
      </c>
      <c r="J11" t="s">
        <v>123</v>
      </c>
      <c r="O11" s="1"/>
      <c r="P11" t="s">
        <v>124</v>
      </c>
      <c r="T11" t="s">
        <v>125</v>
      </c>
    </row>
    <row r="12" spans="1:30">
      <c r="A12" t="s">
        <v>51</v>
      </c>
      <c r="B12" t="s">
        <v>52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108</v>
      </c>
      <c r="I12" t="s">
        <v>58</v>
      </c>
      <c r="J12" t="s">
        <v>59</v>
      </c>
      <c r="K12" t="s">
        <v>60</v>
      </c>
      <c r="L12" t="s">
        <v>57</v>
      </c>
      <c r="M12" t="s">
        <v>61</v>
      </c>
      <c r="N12" t="s">
        <v>62</v>
      </c>
      <c r="O12" t="s">
        <v>63</v>
      </c>
      <c r="P12" t="s">
        <v>64</v>
      </c>
      <c r="Q12" t="s">
        <v>65</v>
      </c>
      <c r="R12" t="s">
        <v>66</v>
      </c>
      <c r="S12" t="s">
        <v>67</v>
      </c>
      <c r="T12" t="s">
        <v>68</v>
      </c>
      <c r="U12" t="s">
        <v>69</v>
      </c>
      <c r="V12" t="s">
        <v>70</v>
      </c>
      <c r="W12" t="s">
        <v>71</v>
      </c>
      <c r="X12" t="s">
        <v>72</v>
      </c>
      <c r="Y12" t="s">
        <v>73</v>
      </c>
      <c r="Z12" t="s">
        <v>74</v>
      </c>
    </row>
    <row r="13" spans="1:30">
      <c r="A13">
        <v>4009</v>
      </c>
      <c r="B13">
        <v>4075</v>
      </c>
      <c r="C13">
        <v>4075</v>
      </c>
      <c r="D13">
        <v>4150</v>
      </c>
      <c r="E13">
        <v>4263</v>
      </c>
      <c r="F13">
        <v>4357</v>
      </c>
      <c r="G13">
        <v>4423</v>
      </c>
      <c r="H13">
        <v>306</v>
      </c>
      <c r="I13">
        <v>447</v>
      </c>
      <c r="J13">
        <v>534</v>
      </c>
      <c r="K13">
        <v>577</v>
      </c>
      <c r="L13">
        <v>722</v>
      </c>
      <c r="M13">
        <v>823</v>
      </c>
      <c r="N13">
        <v>880</v>
      </c>
      <c r="O13">
        <v>1039</v>
      </c>
      <c r="P13">
        <v>1111</v>
      </c>
      <c r="Q13">
        <v>1140</v>
      </c>
      <c r="R13">
        <v>1212</v>
      </c>
      <c r="S13">
        <v>1285</v>
      </c>
      <c r="T13">
        <v>1472</v>
      </c>
      <c r="U13">
        <v>1617</v>
      </c>
      <c r="V13">
        <v>1703</v>
      </c>
      <c r="W13">
        <v>1790</v>
      </c>
      <c r="X13">
        <v>1905</v>
      </c>
      <c r="Y13">
        <v>2021</v>
      </c>
      <c r="Z13">
        <v>2078</v>
      </c>
    </row>
    <row r="14" spans="1:30">
      <c r="A14">
        <v>3</v>
      </c>
      <c r="B14">
        <v>3</v>
      </c>
      <c r="C14">
        <v>3</v>
      </c>
      <c r="D14">
        <v>3</v>
      </c>
      <c r="E14">
        <v>2</v>
      </c>
      <c r="F14">
        <v>3</v>
      </c>
      <c r="G14">
        <v>3</v>
      </c>
      <c r="H14">
        <v>0.5</v>
      </c>
      <c r="I14">
        <v>1</v>
      </c>
      <c r="J14">
        <v>1.5</v>
      </c>
      <c r="K14">
        <v>2</v>
      </c>
      <c r="L14">
        <v>1</v>
      </c>
      <c r="M14">
        <v>1</v>
      </c>
      <c r="N14">
        <v>1.5</v>
      </c>
      <c r="O14">
        <v>1</v>
      </c>
      <c r="P14">
        <v>2</v>
      </c>
      <c r="Q14">
        <v>4</v>
      </c>
      <c r="R14">
        <v>3</v>
      </c>
      <c r="S14">
        <v>3</v>
      </c>
      <c r="T14">
        <v>1</v>
      </c>
      <c r="U14">
        <v>2</v>
      </c>
      <c r="V14">
        <v>3</v>
      </c>
      <c r="W14">
        <v>3</v>
      </c>
      <c r="X14">
        <v>2</v>
      </c>
      <c r="Y14">
        <v>2</v>
      </c>
      <c r="Z14">
        <v>3</v>
      </c>
    </row>
    <row r="15" spans="1:30">
      <c r="A15">
        <f>(A13-X8)*33*A14</f>
        <v>9306</v>
      </c>
      <c r="B15">
        <f t="shared" ref="B15:G15" si="3">(B13-A13)*33*B14</f>
        <v>6534</v>
      </c>
      <c r="C15">
        <f t="shared" si="3"/>
        <v>0</v>
      </c>
      <c r="D15">
        <f t="shared" si="3"/>
        <v>7425</v>
      </c>
      <c r="E15">
        <f t="shared" si="3"/>
        <v>7458</v>
      </c>
      <c r="F15">
        <f t="shared" si="3"/>
        <v>9306</v>
      </c>
      <c r="G15">
        <f t="shared" si="3"/>
        <v>6534</v>
      </c>
      <c r="H15">
        <v>10052</v>
      </c>
      <c r="I15">
        <f>(I13-H13)*I14*33</f>
        <v>4653</v>
      </c>
      <c r="J15">
        <f t="shared" ref="J15:Z15" si="4">(J13-I13)*J14*33</f>
        <v>4306.5</v>
      </c>
      <c r="K15">
        <f t="shared" si="4"/>
        <v>2838</v>
      </c>
      <c r="L15">
        <f t="shared" si="4"/>
        <v>4785</v>
      </c>
      <c r="M15">
        <f t="shared" si="4"/>
        <v>3333</v>
      </c>
      <c r="N15">
        <f t="shared" si="4"/>
        <v>2821.5</v>
      </c>
      <c r="O15">
        <f t="shared" si="4"/>
        <v>5247</v>
      </c>
      <c r="P15">
        <f t="shared" si="4"/>
        <v>4752</v>
      </c>
      <c r="Q15">
        <f t="shared" si="4"/>
        <v>3828</v>
      </c>
      <c r="R15">
        <f t="shared" si="4"/>
        <v>7128</v>
      </c>
      <c r="S15">
        <f t="shared" si="4"/>
        <v>7227</v>
      </c>
      <c r="T15">
        <f t="shared" si="4"/>
        <v>6171</v>
      </c>
      <c r="U15">
        <f t="shared" si="4"/>
        <v>9570</v>
      </c>
      <c r="V15">
        <f t="shared" si="4"/>
        <v>8514</v>
      </c>
      <c r="W15">
        <f t="shared" si="4"/>
        <v>8613</v>
      </c>
      <c r="X15">
        <f t="shared" si="4"/>
        <v>7590</v>
      </c>
      <c r="Y15">
        <f t="shared" si="4"/>
        <v>7656</v>
      </c>
      <c r="Z15">
        <f t="shared" si="4"/>
        <v>5643</v>
      </c>
      <c r="AD15">
        <f>SUM(A15:Z15)</f>
        <v>161291</v>
      </c>
    </row>
    <row r="17" spans="1:30">
      <c r="A17" t="s">
        <v>75</v>
      </c>
      <c r="B17" t="s">
        <v>76</v>
      </c>
      <c r="C17" t="s">
        <v>77</v>
      </c>
      <c r="D17" t="s">
        <v>78</v>
      </c>
      <c r="E17" t="s">
        <v>97</v>
      </c>
      <c r="F17" t="s">
        <v>79</v>
      </c>
      <c r="G17" t="s">
        <v>80</v>
      </c>
      <c r="H17" t="s">
        <v>81</v>
      </c>
      <c r="I17" t="s">
        <v>82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t="s">
        <v>88</v>
      </c>
      <c r="P17" t="s">
        <v>89</v>
      </c>
      <c r="Q17" s="2" t="s">
        <v>134</v>
      </c>
      <c r="R17" s="2" t="s">
        <v>90</v>
      </c>
      <c r="S17" t="s">
        <v>91</v>
      </c>
      <c r="T17" t="s">
        <v>92</v>
      </c>
      <c r="U17" t="s">
        <v>93</v>
      </c>
      <c r="V17" t="s">
        <v>94</v>
      </c>
      <c r="W17" t="s">
        <v>95</v>
      </c>
      <c r="X17" t="s">
        <v>96</v>
      </c>
      <c r="Y17" t="s">
        <v>98</v>
      </c>
      <c r="Z17" t="s">
        <v>99</v>
      </c>
      <c r="AA17" t="s">
        <v>100</v>
      </c>
      <c r="AB17" t="s">
        <v>101</v>
      </c>
      <c r="AC17" t="s">
        <v>102</v>
      </c>
      <c r="AD17" t="s">
        <v>133</v>
      </c>
    </row>
    <row r="18" spans="1:30">
      <c r="A18">
        <v>2165</v>
      </c>
      <c r="B18">
        <v>2266</v>
      </c>
      <c r="C18">
        <v>2353</v>
      </c>
      <c r="D18">
        <v>2425</v>
      </c>
      <c r="F18">
        <v>2511</v>
      </c>
      <c r="G18">
        <v>2641</v>
      </c>
      <c r="H18">
        <v>2786</v>
      </c>
      <c r="I18">
        <v>2858</v>
      </c>
      <c r="J18">
        <v>3031</v>
      </c>
      <c r="K18">
        <v>3161</v>
      </c>
      <c r="L18">
        <v>3248</v>
      </c>
      <c r="M18">
        <v>3349</v>
      </c>
      <c r="N18">
        <v>3392</v>
      </c>
      <c r="O18">
        <v>3493</v>
      </c>
      <c r="P18">
        <v>3594</v>
      </c>
      <c r="Q18" s="2">
        <v>3670</v>
      </c>
      <c r="R18" s="2">
        <v>3767</v>
      </c>
      <c r="S18">
        <v>3825</v>
      </c>
      <c r="T18">
        <v>3984</v>
      </c>
      <c r="U18">
        <v>4128</v>
      </c>
      <c r="V18">
        <v>4307</v>
      </c>
      <c r="X18">
        <v>4424</v>
      </c>
      <c r="Y18">
        <v>4493</v>
      </c>
      <c r="Z18">
        <v>4522</v>
      </c>
      <c r="AA18">
        <v>4569</v>
      </c>
      <c r="AB18">
        <v>4616</v>
      </c>
      <c r="AC18">
        <v>4616</v>
      </c>
    </row>
    <row r="19" spans="1:30">
      <c r="A19">
        <v>3</v>
      </c>
      <c r="B19">
        <v>2</v>
      </c>
      <c r="C19">
        <v>3</v>
      </c>
      <c r="D19">
        <v>3</v>
      </c>
      <c r="F19">
        <v>3</v>
      </c>
      <c r="G19">
        <v>2</v>
      </c>
      <c r="H19">
        <v>2</v>
      </c>
      <c r="I19">
        <v>3</v>
      </c>
      <c r="J19">
        <v>1.75</v>
      </c>
      <c r="K19">
        <v>1.75</v>
      </c>
      <c r="L19">
        <v>2.5</v>
      </c>
      <c r="M19">
        <v>3.25</v>
      </c>
      <c r="N19">
        <v>4</v>
      </c>
      <c r="O19">
        <v>2.5</v>
      </c>
      <c r="P19">
        <v>2.5</v>
      </c>
      <c r="Q19" s="2">
        <v>2.5</v>
      </c>
      <c r="R19" s="2">
        <v>2</v>
      </c>
      <c r="S19">
        <v>3</v>
      </c>
      <c r="T19">
        <v>2</v>
      </c>
      <c r="U19">
        <v>2.25</v>
      </c>
      <c r="V19">
        <v>1.5</v>
      </c>
      <c r="X19">
        <v>2</v>
      </c>
      <c r="Y19">
        <v>2.75</v>
      </c>
      <c r="Z19">
        <v>4</v>
      </c>
      <c r="AA19">
        <v>3</v>
      </c>
      <c r="AB19">
        <v>3</v>
      </c>
      <c r="AC19">
        <v>2.5</v>
      </c>
    </row>
    <row r="20" spans="1:30">
      <c r="A20">
        <f>(A18-Z13)*33*A19</f>
        <v>8613</v>
      </c>
      <c r="B20">
        <f t="shared" ref="B20:V20" si="5">(B18-A18)*33*B19</f>
        <v>6666</v>
      </c>
      <c r="C20">
        <f t="shared" si="5"/>
        <v>8613</v>
      </c>
      <c r="D20">
        <f t="shared" si="5"/>
        <v>7128</v>
      </c>
      <c r="E20">
        <v>3528</v>
      </c>
      <c r="F20">
        <f>(F18-D18)*33*F19</f>
        <v>8514</v>
      </c>
      <c r="G20">
        <f t="shared" si="5"/>
        <v>8580</v>
      </c>
      <c r="H20">
        <f t="shared" si="5"/>
        <v>9570</v>
      </c>
      <c r="I20">
        <f t="shared" si="5"/>
        <v>7128</v>
      </c>
      <c r="J20">
        <f t="shared" si="5"/>
        <v>9990.75</v>
      </c>
      <c r="K20">
        <f t="shared" si="5"/>
        <v>7507.5</v>
      </c>
      <c r="L20">
        <f t="shared" si="5"/>
        <v>7177.5</v>
      </c>
      <c r="M20">
        <f t="shared" si="5"/>
        <v>10832.25</v>
      </c>
      <c r="N20">
        <f t="shared" si="5"/>
        <v>5676</v>
      </c>
      <c r="O20">
        <f t="shared" si="5"/>
        <v>8332.5</v>
      </c>
      <c r="P20">
        <f t="shared" si="5"/>
        <v>8332.5</v>
      </c>
      <c r="Q20" s="2">
        <f t="shared" ref="Q20" si="6">(Q18-P18)*33*Q19</f>
        <v>6270</v>
      </c>
      <c r="R20" s="2">
        <f t="shared" ref="R20" si="7">(R18-Q18)*33*R19</f>
        <v>6402</v>
      </c>
      <c r="S20">
        <f t="shared" si="5"/>
        <v>5742</v>
      </c>
      <c r="T20">
        <f t="shared" si="5"/>
        <v>10494</v>
      </c>
      <c r="U20">
        <f t="shared" si="5"/>
        <v>10692</v>
      </c>
      <c r="V20">
        <f t="shared" si="5"/>
        <v>8860.5</v>
      </c>
      <c r="W20">
        <v>4500</v>
      </c>
      <c r="X20">
        <f>(X18-V18)*33*X19</f>
        <v>7722</v>
      </c>
      <c r="Y20">
        <f>(Y18-X18)*33*Y19</f>
        <v>6261.75</v>
      </c>
      <c r="Z20">
        <f>(Z18-Y18)*33*Z19</f>
        <v>3828</v>
      </c>
      <c r="AA20">
        <f>(AA18-Z18)*33*AA19</f>
        <v>4653</v>
      </c>
      <c r="AB20">
        <f>(AB18-AA18)*33*AB19</f>
        <v>4653</v>
      </c>
      <c r="AC20">
        <f>(AC18-AB18)*33*AC19</f>
        <v>0</v>
      </c>
      <c r="AD20">
        <f>SUM(L20:AC20)</f>
        <v>120429</v>
      </c>
    </row>
    <row r="21" spans="1:30">
      <c r="A21" t="s">
        <v>104</v>
      </c>
      <c r="B21" t="s">
        <v>106</v>
      </c>
      <c r="Z21" t="s">
        <v>104</v>
      </c>
      <c r="AA21" t="s">
        <v>107</v>
      </c>
    </row>
    <row r="22" spans="1:30">
      <c r="A22" t="s">
        <v>103</v>
      </c>
      <c r="B22" t="s">
        <v>126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</row>
    <row r="23" spans="1:30">
      <c r="A23">
        <v>4963</v>
      </c>
      <c r="B23">
        <v>5128</v>
      </c>
      <c r="C23">
        <v>5235</v>
      </c>
      <c r="D23">
        <v>5357</v>
      </c>
      <c r="E23">
        <v>5382</v>
      </c>
      <c r="F23">
        <v>5605</v>
      </c>
      <c r="G23">
        <v>5763</v>
      </c>
    </row>
    <row r="24" spans="1:30">
      <c r="A24">
        <v>1</v>
      </c>
      <c r="B24">
        <v>1</v>
      </c>
      <c r="C24">
        <v>3</v>
      </c>
      <c r="D24">
        <v>1.75</v>
      </c>
      <c r="E24">
        <v>6</v>
      </c>
      <c r="F24">
        <v>1.25</v>
      </c>
      <c r="G24">
        <v>2</v>
      </c>
    </row>
    <row r="25" spans="1:30">
      <c r="A25">
        <f>(A23-AC18)*33*A24</f>
        <v>11451</v>
      </c>
      <c r="B25">
        <f t="shared" ref="B25:G25" si="8">(B23-A23)*33*B24</f>
        <v>5445</v>
      </c>
      <c r="C25">
        <f t="shared" si="8"/>
        <v>10593</v>
      </c>
      <c r="D25">
        <f t="shared" si="8"/>
        <v>7045.5</v>
      </c>
      <c r="E25">
        <f t="shared" si="8"/>
        <v>4950</v>
      </c>
      <c r="F25">
        <f t="shared" si="8"/>
        <v>9198.75</v>
      </c>
      <c r="G25">
        <f t="shared" si="8"/>
        <v>10428</v>
      </c>
      <c r="AD25">
        <f>SUM(A25:AA25)</f>
        <v>59111.25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DAC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Shih</dc:creator>
  <cp:lastModifiedBy>Ray</cp:lastModifiedBy>
  <dcterms:created xsi:type="dcterms:W3CDTF">2011-09-24T02:45:52Z</dcterms:created>
  <dcterms:modified xsi:type="dcterms:W3CDTF">2011-12-29T04:38:53Z</dcterms:modified>
</cp:coreProperties>
</file>