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13_ncr:1_{6B1B8284-EA0C-43EB-A702-29DABE28516D}" xr6:coauthVersionLast="47" xr6:coauthVersionMax="47" xr10:uidLastSave="{00000000-0000-0000-0000-000000000000}"/>
  <bookViews>
    <workbookView xWindow="-120" yWindow="-120" windowWidth="24240" windowHeight="131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66" i="11" l="1"/>
  <c r="H48" i="11"/>
  <c r="H32" i="11"/>
  <c r="H9" i="11"/>
  <c r="H63" i="11"/>
  <c r="H62" i="11"/>
  <c r="H71" i="11"/>
  <c r="H61" i="11"/>
  <c r="H25" i="11"/>
  <c r="H37" i="11"/>
  <c r="E3" i="11"/>
  <c r="H7" i="11"/>
  <c r="H18" i="11" l="1"/>
  <c r="I5" i="11"/>
  <c r="H70" i="11"/>
  <c r="H69" i="11"/>
  <c r="H68" i="11"/>
  <c r="H65" i="11"/>
  <c r="H47" i="11"/>
  <c r="H31" i="11"/>
  <c r="H8" i="11"/>
  <c r="I6" i="11" l="1"/>
  <c r="H14" i="11" l="1"/>
  <c r="H11" i="11"/>
  <c r="H26" i="11"/>
  <c r="J5" i="11"/>
  <c r="K5" i="11" s="1"/>
  <c r="L5" i="11" s="1"/>
  <c r="M5" i="11" s="1"/>
  <c r="N5" i="11" s="1"/>
  <c r="O5" i="11" s="1"/>
  <c r="P5" i="11" s="1"/>
  <c r="I4" i="11"/>
  <c r="H50" i="11" l="1"/>
  <c r="H34" i="11"/>
  <c r="H12" i="11"/>
  <c r="H13" i="11"/>
  <c r="P4" i="11"/>
  <c r="Q5" i="11"/>
  <c r="R5" i="11" s="1"/>
  <c r="S5" i="11" s="1"/>
  <c r="T5" i="11" s="1"/>
  <c r="U5" i="11" s="1"/>
  <c r="V5" i="11" s="1"/>
  <c r="W5" i="11" s="1"/>
  <c r="X5" i="11" s="1"/>
  <c r="J6" i="11"/>
  <c r="H52" i="11" l="1"/>
  <c r="H39" i="11"/>
  <c r="H36" i="11"/>
  <c r="H35" i="11"/>
  <c r="W4" i="11"/>
  <c r="Y5" i="11"/>
  <c r="Z5" i="11" s="1"/>
  <c r="AA5" i="11" s="1"/>
  <c r="AB5" i="11" s="1"/>
  <c r="AC5" i="11" s="1"/>
  <c r="AD5" i="11" s="1"/>
  <c r="K6" i="11"/>
  <c r="H51"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N6" i="11" l="1"/>
  <c r="BO5" i="11"/>
  <c r="AH6" i="11"/>
  <c r="BO6" i="11" l="1"/>
  <c r="BP5" i="11"/>
  <c r="AI6" i="11"/>
  <c r="BQ5" i="11" l="1"/>
  <c r="BP6" i="11"/>
  <c r="AJ6" i="11"/>
  <c r="BR5" i="11" l="1"/>
  <c r="BQ6" i="11"/>
  <c r="AK6" i="11"/>
  <c r="BS5" i="11" l="1"/>
  <c r="BR6" i="11"/>
  <c r="AL6" i="11"/>
  <c r="BS6" i="11" l="1"/>
  <c r="BT5" i="11"/>
  <c r="AM6" i="11"/>
  <c r="BU5" i="11" l="1"/>
  <c r="BT4" i="11"/>
  <c r="BT6" i="11"/>
  <c r="AN6" i="11"/>
  <c r="BU6" i="11" l="1"/>
  <c r="BV5" i="11"/>
  <c r="AO6" i="11"/>
  <c r="BV6" i="11" l="1"/>
  <c r="BW5" i="11"/>
  <c r="AP6" i="11"/>
  <c r="BW6" i="11" l="1"/>
  <c r="BX5" i="11"/>
  <c r="AQ6" i="11"/>
  <c r="BX6" i="11" l="1"/>
  <c r="BY5" i="11"/>
  <c r="AR6" i="11"/>
  <c r="BY6" i="11" l="1"/>
  <c r="BZ5" i="11"/>
  <c r="BZ6" i="11" s="1"/>
</calcChain>
</file>

<file path=xl/sharedStrings.xml><?xml version="1.0" encoding="utf-8"?>
<sst xmlns="http://schemas.openxmlformats.org/spreadsheetml/2006/main" count="270" uniqueCount="170">
  <si>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</si>
  <si>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</si>
  <si>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</si>
  <si>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</si>
  <si>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</si>
  <si>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</si>
  <si>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</si>
  <si>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</si>
  <si>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</si>
  <si>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</si>
  <si>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</si>
  <si>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</si>
  <si>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</si>
  <si>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</si>
  <si>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</si>
  <si>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</si>
  <si>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</si>
  <si>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</si>
  <si>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</si>
  <si>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Gerry / Patrick</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</si>
  <si>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</si>
  <si>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1.2 - List of previous work used (2 marks)</t>
  </si>
  <si>
    <t xml:space="preserve"> Patrick / Chi-Tao / Gerry </t>
  </si>
  <si>
    <t>1.3 - Table of contents (2 marks)</t>
  </si>
  <si>
    <t>Patrick</t>
  </si>
  <si>
    <t>1.4 - One Page Executive Overview (5 marks)</t>
  </si>
  <si>
    <t>Li Yu + Everyone</t>
  </si>
  <si>
    <t>Patrick / Gerry / Chi-Tao / Li Yu</t>
  </si>
  <si>
    <t>1.6 - Team description division workload (22 marks)</t>
  </si>
  <si>
    <t>1.7 - Gantt Chart design and project plan (11 marks)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</si>
  <si>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</si>
  <si>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</si>
  <si>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Li Yu</t>
  </si>
  <si>
    <t>Patrick Larocque / Chi-Tao Li / Murat Osmonov / Gerasimos (Gerry) Vlassopoulos / Li Yu</t>
  </si>
  <si>
    <t>2.2 - Executive Overview (5 marks)</t>
  </si>
  <si>
    <t>TBD</t>
  </si>
  <si>
    <t>2.3 - Business Domain Description (5 marks)</t>
  </si>
  <si>
    <t>2.4 - Business Environment Description (5 marks)</t>
  </si>
  <si>
    <t>Database Application for Hotel Manoir Ramezay</t>
  </si>
  <si>
    <r>
      <rPr>
        <b/>
        <sz val="14"/>
        <color theme="1"/>
        <rFont val="Calibri"/>
        <family val="2"/>
        <scheme val="minor"/>
      </rPr>
      <t>RED TEAM</t>
    </r>
    <r>
      <rPr>
        <sz val="14"/>
        <color theme="1"/>
        <rFont val="Calibri"/>
        <family val="2"/>
        <scheme val="minor"/>
      </rPr>
      <t xml:space="preserve"> - Systems Development Project </t>
    </r>
  </si>
  <si>
    <t>Exeryone</t>
  </si>
  <si>
    <t>Patrick + Everyone</t>
  </si>
  <si>
    <t xml:space="preserve">Patrick / Chi-Tao </t>
  </si>
  <si>
    <t>Patrick / Chi-Tao</t>
  </si>
  <si>
    <t>Gerry</t>
  </si>
  <si>
    <t>2.5 - Client Description (3 marks)</t>
  </si>
  <si>
    <t>2.6 - Business Problem (5 marks)</t>
  </si>
  <si>
    <t>2.7 - Exploring open questions (10 marks)</t>
  </si>
  <si>
    <t>2.8 - Questionaire (10 marks)</t>
  </si>
  <si>
    <t>2.9 - Proper use of References (2 marks)</t>
  </si>
  <si>
    <t>2.10 - Bibliography / APA format (2 marks)</t>
  </si>
  <si>
    <t>2.11 - Ensuring correct spelling, grammar and formatting (3 marks)</t>
  </si>
  <si>
    <t xml:space="preserve">                    *Submitting report in PDF format</t>
  </si>
  <si>
    <t>3.2 - Executive Overview (5 marks)</t>
  </si>
  <si>
    <t>3.3 - Summary Client Description (3 marks)</t>
  </si>
  <si>
    <t>3.4 - Business Problem Descriiption (5 marks)</t>
  </si>
  <si>
    <t>3.5 - Narrative Description of the present info system (10 marks)</t>
  </si>
  <si>
    <t>3.6 - Appendix 1: Use cases (5 marks)</t>
  </si>
  <si>
    <t xml:space="preserve">3.8 - Appendix 3: Two representatives of UML Diagram </t>
  </si>
  <si>
    <t>3.7 - Appendix 2: Two representatives of use cases found in the system diagram (8 marks)</t>
  </si>
  <si>
    <t>3.10 - Appendix 5: State Chart Diagram for a significant class</t>
  </si>
  <si>
    <t xml:space="preserve">3.9 - Appendix 4: Class Diagram for the entire existing info system </t>
  </si>
  <si>
    <t xml:space="preserve">3.11 - Appendix 6:  Copies of forms and other documental used by client </t>
  </si>
  <si>
    <t>3.12 - References, Bibliography and Work Cited (APA format)</t>
  </si>
  <si>
    <t>3.13 - Ensuring spelling, grammar and formatting</t>
  </si>
  <si>
    <t xml:space="preserve">               * Submitting report in PDF format</t>
  </si>
  <si>
    <t>Murat</t>
  </si>
  <si>
    <t>4.2 - Executive Overview (4 marks)</t>
  </si>
  <si>
    <t>4.5 - Narrative Description of the future info system (10 marks)</t>
  </si>
  <si>
    <t xml:space="preserve">4.7 - Appendix 2 - Chosen user stories (at least two), and transcriptions of all user story tests (5 marks) </t>
  </si>
  <si>
    <t>4.9 - References / Bibliography / Work Cites (APA format) (2 marks)</t>
  </si>
  <si>
    <t>4.8 - Appendix 3 - User story map (choice of tools used, story map printout, and references for the user stories) (10 marks)</t>
  </si>
  <si>
    <t>4.4 - Business Problem (5 marks)</t>
  </si>
  <si>
    <t>4.10 - Ensuring correct spelling, grammar and formatting (3 marks)</t>
  </si>
  <si>
    <t xml:space="preserve">                    * Submitting report in PDF format </t>
  </si>
  <si>
    <t xml:space="preserve"> Li Yu</t>
  </si>
  <si>
    <t>1.10 - Submitting report in PDF format (1 mark)</t>
  </si>
  <si>
    <t>1.9 - Ensuring a well-formatted report (3 marks)</t>
  </si>
  <si>
    <t>1.8 - Ensuring correct spelling &amp; grammar (3 marks)</t>
  </si>
  <si>
    <t>Chi-Tao</t>
  </si>
  <si>
    <t>5.2 - Executive Overview (4 marks)</t>
  </si>
  <si>
    <t>5.3 - Revision summary of project's narractive description (5 marks)</t>
  </si>
  <si>
    <t>5.4 - Buisness Problem (4 marks)</t>
  </si>
  <si>
    <t>5.5 - List of usability guidelines (at least 10) with brief explainations, sources for each guideline and references (10 marks)</t>
  </si>
  <si>
    <t>5.6 - Copies of the prototype interface developped (at least 5 screens in this prototypes) (10 marks)</t>
  </si>
  <si>
    <t>5.7 - Client comments and interactions (19 marks)</t>
  </si>
  <si>
    <t>5.8 - Description of the progression and changes in the prototype (10 marks)</t>
  </si>
  <si>
    <t>5.11 - References / Bibliography / Work Citred (APA format) (2 marks)</t>
  </si>
  <si>
    <t>5.10 - Appendix 2: Revised story maps (5 marks)</t>
  </si>
  <si>
    <t>5.9 - Appendix 1: Revised User stories and tests (5 marks)</t>
  </si>
  <si>
    <t>5.12 - Ensuring correct spelling, grammar and formatting (3 marks)</t>
  </si>
  <si>
    <t xml:space="preserve">                  * Submitting report in PDF format</t>
  </si>
  <si>
    <t xml:space="preserve">Chi-Tao </t>
  </si>
  <si>
    <t>6.2 - Executive Overview (4 marks)</t>
  </si>
  <si>
    <t>6.11 - References / Bibliography / Work Citred (APA format) (2 marks)</t>
  </si>
  <si>
    <t>6.12 - Ensuring correct spelling, grammar and formatting (3 marks)</t>
  </si>
  <si>
    <t xml:space="preserve">Patrick  </t>
  </si>
  <si>
    <t>6.3 - Buisness Problem (3 marks)</t>
  </si>
  <si>
    <t>6.4 - Narrative Desription of Database Design (10 marks)</t>
  </si>
  <si>
    <t>6.5 - Block Diagram (5 marks)</t>
  </si>
  <si>
    <t>6.6 - Appendix 1: Data Dictionary (10 marks)</t>
  </si>
  <si>
    <t>6.9 - Appendix 4: Projected size of database (9 marks)</t>
  </si>
  <si>
    <t>6.10 - Appendix 5: Required acess speed data (5 marks)</t>
  </si>
  <si>
    <t>7.2 - Executive Overview (4 marks)</t>
  </si>
  <si>
    <t>7.3 - Summary Client Description FINAL  (5 marks)</t>
  </si>
  <si>
    <t>7.4 - Revised summary narrative description of the system (3 marks)</t>
  </si>
  <si>
    <t>7.5 - Client comments (5 marks)</t>
  </si>
  <si>
    <t>7.6 - Discussions (5 marks)</t>
  </si>
  <si>
    <t>7.7 - Description of current security measure (5 marks)</t>
  </si>
  <si>
    <t>7.8 - Future Work (16 marks)</t>
  </si>
  <si>
    <t>7.9 - Appendix 1: Revised User Interface (5 marks)</t>
  </si>
  <si>
    <t>7.10 - Appendix 2:  Printed version of the User Guide (10 marks)</t>
  </si>
  <si>
    <t>7.11 - Appendix 3:  Interface screen images and lists (10 marks)</t>
  </si>
  <si>
    <t>7.12 - References / Bibliography / Work Citred (APA format) (2 marks)</t>
  </si>
  <si>
    <t>7.13 - Ensuring correct spelling, grammar and formatting (3 marks)</t>
  </si>
  <si>
    <r>
      <rPr>
        <b/>
        <u/>
        <sz val="11"/>
        <color theme="1"/>
        <rFont val="Calibri"/>
        <family val="2"/>
        <scheme val="minor"/>
      </rPr>
      <t xml:space="preserve">Deliverable 1.0 - Project Plan </t>
    </r>
    <r>
      <rPr>
        <b/>
        <sz val="11"/>
        <color theme="1"/>
        <rFont val="Calibri"/>
        <family val="2"/>
        <scheme val="minor"/>
      </rPr>
      <t xml:space="preserve">     (Team Leader: Patrick)</t>
    </r>
  </si>
  <si>
    <t xml:space="preserve">Process description used </t>
  </si>
  <si>
    <t>Client comments on computer-drawn protype</t>
  </si>
  <si>
    <t>Clients comment of hand-drawn prototype</t>
  </si>
  <si>
    <t>1.5 - Identified Potential and Chosen Client/Sponsor (10 marks)</t>
  </si>
  <si>
    <t>Brief Description of client</t>
  </si>
  <si>
    <t>Computer skills and literacy for the client</t>
  </si>
  <si>
    <t>Statement/Description of the Business Problem to be solved</t>
  </si>
  <si>
    <t>Team Meeting Agenda</t>
  </si>
  <si>
    <t>Online repositories</t>
  </si>
  <si>
    <t>Communication Strategies</t>
  </si>
  <si>
    <t>Meeting schedule</t>
  </si>
  <si>
    <t>Areas of responsibility</t>
  </si>
  <si>
    <t>Contacts of information</t>
  </si>
  <si>
    <r>
      <rPr>
        <b/>
        <u/>
        <sz val="11"/>
        <color theme="1"/>
        <rFont val="Calibri"/>
        <family val="2"/>
        <scheme val="minor"/>
      </rPr>
      <t xml:space="preserve">Deliverable 2.0 - Client and Business Domain summaries and questionaires  </t>
    </r>
    <r>
      <rPr>
        <b/>
        <sz val="11"/>
        <color theme="1"/>
        <rFont val="Calibri"/>
        <family val="2"/>
        <scheme val="minor"/>
      </rPr>
      <t xml:space="preserve">   (Team Leader: Li Yu)</t>
    </r>
  </si>
  <si>
    <r>
      <rPr>
        <b/>
        <u/>
        <sz val="11"/>
        <color theme="1"/>
        <rFont val="Calibri"/>
        <family val="2"/>
        <scheme val="minor"/>
      </rPr>
      <t>Deliverable 3.0 - Analysis: Use cases and UML Diagrams</t>
    </r>
    <r>
      <rPr>
        <b/>
        <sz val="11"/>
        <color theme="1"/>
        <rFont val="Calibri"/>
        <family val="2"/>
        <scheme val="minor"/>
      </rPr>
      <t xml:space="preserve">            (Team Leader: Gerrasimos (Gerry) )</t>
    </r>
  </si>
  <si>
    <r>
      <rPr>
        <b/>
        <u/>
        <sz val="11"/>
        <color theme="1"/>
        <rFont val="Calibri"/>
        <family val="2"/>
        <scheme val="minor"/>
      </rPr>
      <t>Deliverable 4.0 - Requirements: User Stories</t>
    </r>
    <r>
      <rPr>
        <b/>
        <sz val="11"/>
        <color theme="1"/>
        <rFont val="Calibri"/>
        <family val="2"/>
        <scheme val="minor"/>
      </rPr>
      <t xml:space="preserve">            (Team Leader: Murat)</t>
    </r>
  </si>
  <si>
    <t xml:space="preserve">4.3 - Revised Summary Client Description (3 marks) </t>
  </si>
  <si>
    <t xml:space="preserve">4.6 - Appendix 1 - Process used for user stories, List of user stories; and Product Backlog (10 marks) </t>
  </si>
  <si>
    <r>
      <rPr>
        <b/>
        <u/>
        <sz val="11"/>
        <color theme="1"/>
        <rFont val="Calibri"/>
        <family val="2"/>
        <scheme val="minor"/>
      </rPr>
      <t>Deliverable 5.0 - Prototype User Interface and Initial Client Comments</t>
    </r>
    <r>
      <rPr>
        <b/>
        <sz val="11"/>
        <color theme="1"/>
        <rFont val="Calibri"/>
        <family val="2"/>
        <scheme val="minor"/>
      </rPr>
      <t xml:space="preserve">        (Team Leader: Chi-Tao)</t>
    </r>
  </si>
  <si>
    <t>6.7 - Appendix 2: ER Diagram, including comparisons from other diagrams from various appendix (15 marks)</t>
  </si>
  <si>
    <t>6.8 - Appendix 3: Description/explanations of the Indexes &amp; Database architecture; and the Design's query optimization (4 marks)</t>
  </si>
  <si>
    <r>
      <rPr>
        <b/>
        <u/>
        <sz val="11"/>
        <color theme="1"/>
        <rFont val="Calibri"/>
        <family val="2"/>
        <scheme val="minor"/>
      </rPr>
      <t>Deliverable 6.0 - Database Design</t>
    </r>
    <r>
      <rPr>
        <b/>
        <sz val="11"/>
        <color theme="1"/>
        <rFont val="Calibri"/>
        <family val="2"/>
        <scheme val="minor"/>
      </rPr>
      <t xml:space="preserve">           (Team Leader: Li Yu)</t>
    </r>
  </si>
  <si>
    <r>
      <rPr>
        <b/>
        <u/>
        <sz val="11"/>
        <color theme="1"/>
        <rFont val="Calibri"/>
        <family val="2"/>
        <scheme val="minor"/>
      </rPr>
      <t xml:space="preserve">Deliverable 7.0 - Implementation and Final Client Comments </t>
    </r>
    <r>
      <rPr>
        <b/>
        <sz val="11"/>
        <color theme="1"/>
        <rFont val="Calibri"/>
        <family val="2"/>
        <scheme val="minor"/>
      </rPr>
      <t xml:space="preserve">     (Team Leader: Patrick)</t>
    </r>
  </si>
  <si>
    <t xml:space="preserve">                  *Submitting report in PDF format</t>
  </si>
  <si>
    <t>User Interface improvements</t>
  </si>
  <si>
    <t>Unimplemented user stories and functions</t>
  </si>
  <si>
    <t>Reccomendations regarding future security measures to be taken</t>
  </si>
  <si>
    <t>Reccomendations regarding unit and integration test strategies to be used</t>
  </si>
  <si>
    <t xml:space="preserve">An Acceptance Test Plan </t>
  </si>
  <si>
    <t>Miscallaneous</t>
  </si>
  <si>
    <t>Everyone</t>
  </si>
  <si>
    <t>Team Logbook</t>
  </si>
  <si>
    <t xml:space="preserve">                *Logbook #1</t>
  </si>
  <si>
    <t xml:space="preserve">                  *Logbook #2</t>
  </si>
  <si>
    <t xml:space="preserve">                  *Logbook #3</t>
  </si>
  <si>
    <t xml:space="preserve">                  *Logbook #4</t>
  </si>
  <si>
    <t>2.12 - Team Leader Presentation</t>
  </si>
  <si>
    <t>1.11 -  Team Leader Presentation</t>
  </si>
  <si>
    <t>3.14 - Team Leader Presentation</t>
  </si>
  <si>
    <t>4.11 - Team Leader Presentation</t>
  </si>
  <si>
    <t>5.13 - Team Leader Presentation</t>
  </si>
  <si>
    <t>6.13 -  Team Leader Presentation</t>
  </si>
  <si>
    <t>7.14 -  Team Leader Presentation</t>
  </si>
  <si>
    <t xml:space="preserve">                  *LIA Prototype</t>
  </si>
  <si>
    <t>TEAM Learning Integration Assessment</t>
  </si>
  <si>
    <t>TEAM Demonstration</t>
  </si>
  <si>
    <t xml:space="preserve">1.1 - Cover Page (10 marks) </t>
  </si>
  <si>
    <t xml:space="preserve">2.1 - Including existing Cover Page + table of content (3 marks) </t>
  </si>
  <si>
    <t>3.1 - Including existing Cover Page + table of content (3 marks)</t>
  </si>
  <si>
    <t>4.1 - Including existing Cover Page + table of content (3 marks)</t>
  </si>
  <si>
    <t>5.1 - Including existing Cover Page + table of content (3 marks)</t>
  </si>
  <si>
    <t>6.1 - Including existing Cover Page + table of content (3 marks)</t>
  </si>
  <si>
    <t>7.1 - Including existing Cover Page + table of content (3 marks)</t>
  </si>
  <si>
    <t>*Must include signature certification underneath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</si>
</sst>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i/>
      <sz val="11"/>
      <color theme="1"/>
      <name val="Calibri"/>
      <family val="2"/>
      <scheme val="minor"/>
    </font>
    <font>
      <b/>
      <sz val="14"/>
      <color theme="1"/>
      <name val="Calibri"/>
      <family val="2"/>
      <scheme val="minor"/>
    </font>
    <font>
      <b/>
      <u/>
      <sz val="11"/>
      <color theme="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59999389629810485"/>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0" tint="-4.9989318521683403E-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0" borderId="8" xfId="0" applyFont="1" applyFill="1" applyBorder="1" applyAlignment="1">
      <alignment horizontal="center" vertical="center" shrinkToFit="1"/>
    </xf>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9" borderId="2" xfId="10" applyFill="1">
      <alignment horizontal="center" vertical="center"/>
    </xf>
    <xf numFmtId="164" fontId="7" fillId="8" borderId="2" xfId="10"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9" borderId="2" xfId="12" applyFill="1">
      <alignment horizontal="left" vertical="center" indent="2"/>
    </xf>
    <xf numFmtId="0" fontId="7" fillId="8"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0" fontId="15" fillId="3" borderId="2" xfId="11" applyFont="1" applyFill="1">
      <alignment horizontal="center" vertical="center"/>
    </xf>
    <xf numFmtId="0" fontId="0" fillId="3" borderId="2" xfId="11" applyFont="1" applyFill="1">
      <alignment horizontal="center" vertical="center"/>
    </xf>
    <xf numFmtId="164" fontId="7" fillId="12" borderId="2" xfId="10" applyFill="1">
      <alignment horizontal="center" vertical="center"/>
    </xf>
    <xf numFmtId="0" fontId="5" fillId="12" borderId="2" xfId="0" applyFont="1" applyFill="1" applyBorder="1" applyAlignment="1">
      <alignment horizontal="left" vertical="center" indent="1"/>
    </xf>
    <xf numFmtId="0" fontId="7" fillId="12" borderId="2" xfId="11" applyFill="1">
      <alignment horizontal="center" vertical="center"/>
    </xf>
    <xf numFmtId="9" fontId="4" fillId="12" borderId="2" xfId="2" applyFont="1" applyFill="1" applyBorder="1" applyAlignment="1">
      <alignment horizontal="center" vertical="center"/>
    </xf>
    <xf numFmtId="0" fontId="0" fillId="13" borderId="9" xfId="0" applyFill="1" applyBorder="1" applyAlignment="1">
      <alignment vertical="center"/>
    </xf>
    <xf numFmtId="0" fontId="15" fillId="9" borderId="2" xfId="11" applyFont="1" applyFill="1">
      <alignment horizontal="center" vertical="center"/>
    </xf>
    <xf numFmtId="0" fontId="5" fillId="14" borderId="2" xfId="0" applyFont="1" applyFill="1" applyBorder="1" applyAlignment="1">
      <alignment horizontal="left" vertical="center" indent="1"/>
    </xf>
    <xf numFmtId="0" fontId="7" fillId="14" borderId="2" xfId="11" applyFill="1">
      <alignment horizontal="center" vertical="center"/>
    </xf>
    <xf numFmtId="9" fontId="4" fillId="14" borderId="2" xfId="2" applyFont="1" applyFill="1" applyBorder="1" applyAlignment="1">
      <alignment horizontal="center" vertical="center"/>
    </xf>
    <xf numFmtId="164" fontId="0" fillId="14" borderId="2" xfId="0" applyNumberFormat="1" applyFill="1" applyBorder="1" applyAlignment="1">
      <alignment horizontal="center" vertical="center"/>
    </xf>
    <xf numFmtId="164" fontId="4" fillId="14" borderId="2" xfId="0" applyNumberFormat="1" applyFont="1" applyFill="1" applyBorder="1" applyAlignment="1">
      <alignment horizontal="center" vertical="center"/>
    </xf>
    <xf numFmtId="0" fontId="7" fillId="15" borderId="2" xfId="12" applyFill="1">
      <alignment horizontal="left" vertical="center" indent="2"/>
    </xf>
    <xf numFmtId="0" fontId="7" fillId="15" borderId="2" xfId="11" applyFill="1">
      <alignment horizontal="center" vertical="center"/>
    </xf>
    <xf numFmtId="9" fontId="4" fillId="15" borderId="2" xfId="2" applyFont="1" applyFill="1" applyBorder="1" applyAlignment="1">
      <alignment horizontal="center" vertical="center"/>
    </xf>
    <xf numFmtId="164" fontId="7" fillId="15" borderId="2" xfId="10" applyFill="1">
      <alignment horizontal="center" vertical="center"/>
    </xf>
    <xf numFmtId="0" fontId="15" fillId="15" borderId="2" xfId="11" applyFont="1" applyFill="1">
      <alignment horizontal="center" vertical="center"/>
    </xf>
    <xf numFmtId="0" fontId="15" fillId="8" borderId="2" xfId="11" applyFont="1" applyFill="1">
      <alignment horizontal="center" vertical="center"/>
    </xf>
    <xf numFmtId="164" fontId="7" fillId="7" borderId="2" xfId="10" applyFill="1">
      <alignment horizontal="center" vertical="center"/>
    </xf>
    <xf numFmtId="164" fontId="0" fillId="12" borderId="2" xfId="0" applyNumberFormat="1" applyFill="1" applyBorder="1" applyAlignment="1">
      <alignment horizontal="center" vertical="center"/>
    </xf>
    <xf numFmtId="164" fontId="4" fillId="12" borderId="2" xfId="0" applyNumberFormat="1" applyFont="1" applyFill="1" applyBorder="1" applyAlignment="1">
      <alignment horizontal="center" vertical="center"/>
    </xf>
    <xf numFmtId="0" fontId="15" fillId="2" borderId="2" xfId="11" applyFont="1" applyFill="1">
      <alignment horizontal="center" vertical="center"/>
    </xf>
    <xf numFmtId="0" fontId="5" fillId="2" borderId="2" xfId="12" applyFont="1" applyFill="1">
      <alignment horizontal="left" vertical="center" indent="2"/>
    </xf>
    <xf numFmtId="0" fontId="7" fillId="8" borderId="2" xfId="12" applyFill="1" applyAlignment="1">
      <alignment horizontal="left" vertical="center" indent="6"/>
    </xf>
    <xf numFmtId="0" fontId="7" fillId="2" borderId="2" xfId="12" applyFill="1" applyAlignment="1">
      <alignment horizontal="left" vertical="center" indent="7"/>
    </xf>
    <xf numFmtId="0" fontId="0" fillId="2" borderId="2" xfId="12" applyFont="1" applyFill="1" applyAlignment="1">
      <alignment horizontal="left" vertical="center" indent="7"/>
    </xf>
    <xf numFmtId="0" fontId="5" fillId="3" borderId="2" xfId="12" applyFont="1" applyFill="1">
      <alignment horizontal="left" vertical="center" indent="2"/>
    </xf>
    <xf numFmtId="0" fontId="5" fillId="9" borderId="2" xfId="12" applyFont="1" applyFill="1">
      <alignment horizontal="left" vertical="center" indent="2"/>
    </xf>
    <xf numFmtId="0" fontId="5" fillId="15" borderId="2" xfId="12" applyFont="1" applyFill="1">
      <alignment horizontal="left" vertical="center" indent="2"/>
    </xf>
    <xf numFmtId="0" fontId="5" fillId="8" borderId="2" xfId="12" applyFont="1" applyFill="1">
      <alignment horizontal="left" vertical="center" indent="2"/>
    </xf>
    <xf numFmtId="0" fontId="7" fillId="16" borderId="2" xfId="11" applyFill="1">
      <alignment horizontal="center" vertical="center"/>
    </xf>
    <xf numFmtId="9" fontId="4" fillId="16" borderId="2" xfId="2" applyFont="1" applyFill="1" applyBorder="1" applyAlignment="1">
      <alignment horizontal="center" vertical="center"/>
    </xf>
    <xf numFmtId="164" fontId="7" fillId="16" borderId="2" xfId="10" applyFill="1">
      <alignment horizontal="center" vertical="center"/>
    </xf>
    <xf numFmtId="0" fontId="7" fillId="17" borderId="2" xfId="12" applyFill="1">
      <alignment horizontal="left" vertical="center" indent="2"/>
    </xf>
    <xf numFmtId="0" fontId="7" fillId="17" borderId="2" xfId="11" applyFill="1">
      <alignment horizontal="center" vertical="center"/>
    </xf>
    <xf numFmtId="9" fontId="4" fillId="17" borderId="2" xfId="2" applyFont="1" applyFill="1" applyBorder="1" applyAlignment="1">
      <alignment horizontal="center" vertical="center"/>
    </xf>
    <xf numFmtId="164" fontId="7" fillId="17" borderId="2" xfId="10" applyFill="1">
      <alignment horizontal="center" vertical="center"/>
    </xf>
    <xf numFmtId="0" fontId="5" fillId="16" borderId="2" xfId="12" applyFont="1" applyFill="1">
      <alignment horizontal="left" vertical="center" indent="2"/>
    </xf>
    <xf numFmtId="0" fontId="5" fillId="17" borderId="2" xfId="12" applyFont="1" applyFill="1" applyAlignment="1">
      <alignment horizontal="left" vertical="center" indent="3"/>
    </xf>
    <xf numFmtId="0" fontId="7" fillId="3" borderId="2" xfId="12" applyFill="1" applyAlignment="1">
      <alignment horizontal="left" vertical="center" indent="7"/>
    </xf>
    <xf numFmtId="0" fontId="7" fillId="9" borderId="2" xfId="12" applyFill="1" applyAlignment="1">
      <alignment horizontal="left" vertical="center" indent="7"/>
    </xf>
    <xf numFmtId="0" fontId="7" fillId="15" borderId="2" xfId="12" applyFont="1" applyFill="1" applyAlignment="1">
      <alignment horizontal="left" vertical="center" indent="7"/>
    </xf>
    <xf numFmtId="0" fontId="7" fillId="15" borderId="2" xfId="11" applyFont="1" applyFill="1">
      <alignment horizontal="center" vertical="center"/>
    </xf>
    <xf numFmtId="9" fontId="7" fillId="15" borderId="2" xfId="2" applyFont="1" applyFill="1" applyBorder="1" applyAlignment="1">
      <alignment horizontal="center" vertical="center"/>
    </xf>
    <xf numFmtId="164" fontId="7" fillId="15" borderId="2" xfId="10" applyFont="1" applyFill="1">
      <alignment horizontal="center" vertical="center"/>
    </xf>
    <xf numFmtId="0" fontId="7" fillId="8" borderId="2" xfId="12" applyFill="1" applyAlignment="1">
      <alignment horizontal="left" vertical="center" indent="7"/>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5" fontId="7"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148"/>
  <sheetViews>
    <sheetView showGridLines="0" tabSelected="1" showRuler="0" zoomScale="85" zoomScaleNormal="85" zoomScalePageLayoutView="70" workbookViewId="0">
      <pane ySplit="6" topLeftCell="A40" activePane="bottomLeft" state="frozen"/>
      <selection pane="bottomLeft" activeCell="B45" sqref="B45"/>
    </sheetView>
  </sheetViews>
  <sheetFormatPr defaultRowHeight="30" customHeight="1" x14ac:dyDescent="0.25"/>
  <cols>
    <col min="1" max="1" width="2.7109375" style="33" customWidth="1"/>
    <col min="2" max="2" width="123.42578125" customWidth="1"/>
    <col min="3" max="3" width="29.85546875" customWidth="1"/>
    <col min="4" max="4" width="10.7109375" customWidth="1"/>
    <col min="5" max="5" width="10.42578125" style="5" customWidth="1"/>
    <col min="6" max="6" width="10.42578125" customWidth="1"/>
    <col min="7" max="7" width="2.7109375" customWidth="1"/>
    <col min="8" max="8" width="6.140625" hidden="1" customWidth="1"/>
    <col min="9" max="78" width="2.5703125" customWidth="1"/>
  </cols>
  <sheetData>
    <row r="1" spans="1:78" ht="30" customHeight="1" x14ac:dyDescent="0.45">
      <c r="A1" s="34" t="s">
        <v>0</v>
      </c>
      <c r="B1" s="36" t="s">
        <v>38</v>
      </c>
      <c r="C1" s="1"/>
      <c r="D1" s="2"/>
      <c r="E1" s="4"/>
      <c r="F1" s="32"/>
      <c r="H1" s="2"/>
      <c r="I1" s="55" t="s">
        <v>1</v>
      </c>
    </row>
    <row r="2" spans="1:78" ht="30" customHeight="1" x14ac:dyDescent="0.3">
      <c r="A2" s="33" t="s">
        <v>2</v>
      </c>
      <c r="B2" s="37" t="s">
        <v>39</v>
      </c>
      <c r="I2" s="56" t="s">
        <v>3</v>
      </c>
    </row>
    <row r="3" spans="1:78" ht="30" customHeight="1" x14ac:dyDescent="0.25">
      <c r="A3" s="33" t="s">
        <v>4</v>
      </c>
      <c r="B3" s="38" t="s">
        <v>33</v>
      </c>
      <c r="C3" s="107" t="s">
        <v>5</v>
      </c>
      <c r="D3" s="108"/>
      <c r="E3" s="109">
        <f ca="1">TODAY()</f>
        <v>44811</v>
      </c>
      <c r="F3" s="109"/>
    </row>
    <row r="4" spans="1:78" ht="30" customHeight="1" x14ac:dyDescent="0.25">
      <c r="A4" s="34" t="s">
        <v>6</v>
      </c>
      <c r="C4" s="107" t="s">
        <v>7</v>
      </c>
      <c r="D4" s="108"/>
      <c r="E4" s="6">
        <v>1</v>
      </c>
      <c r="I4" s="104">
        <f ca="1">I5</f>
        <v>44809</v>
      </c>
      <c r="J4" s="105"/>
      <c r="K4" s="105"/>
      <c r="L4" s="105"/>
      <c r="M4" s="105"/>
      <c r="N4" s="105"/>
      <c r="O4" s="106"/>
      <c r="P4" s="104">
        <f ca="1">P5</f>
        <v>44816</v>
      </c>
      <c r="Q4" s="105"/>
      <c r="R4" s="105"/>
      <c r="S4" s="105"/>
      <c r="T4" s="105"/>
      <c r="U4" s="105"/>
      <c r="V4" s="106"/>
      <c r="W4" s="104">
        <f ca="1">W5</f>
        <v>44823</v>
      </c>
      <c r="X4" s="105"/>
      <c r="Y4" s="105"/>
      <c r="Z4" s="105"/>
      <c r="AA4" s="105"/>
      <c r="AB4" s="105"/>
      <c r="AC4" s="106"/>
      <c r="AD4" s="104">
        <f ca="1">AD5</f>
        <v>44830</v>
      </c>
      <c r="AE4" s="105"/>
      <c r="AF4" s="105"/>
      <c r="AG4" s="105"/>
      <c r="AH4" s="105"/>
      <c r="AI4" s="105"/>
      <c r="AJ4" s="106"/>
      <c r="AK4" s="104">
        <f ca="1">AK5</f>
        <v>44837</v>
      </c>
      <c r="AL4" s="105"/>
      <c r="AM4" s="105"/>
      <c r="AN4" s="105"/>
      <c r="AO4" s="105"/>
      <c r="AP4" s="105"/>
      <c r="AQ4" s="106"/>
      <c r="AR4" s="104">
        <f ca="1">AR5</f>
        <v>44844</v>
      </c>
      <c r="AS4" s="105"/>
      <c r="AT4" s="105"/>
      <c r="AU4" s="105"/>
      <c r="AV4" s="105"/>
      <c r="AW4" s="105"/>
      <c r="AX4" s="106"/>
      <c r="AY4" s="104">
        <f ca="1">AY5</f>
        <v>44851</v>
      </c>
      <c r="AZ4" s="105"/>
      <c r="BA4" s="105"/>
      <c r="BB4" s="105"/>
      <c r="BC4" s="105"/>
      <c r="BD4" s="105"/>
      <c r="BE4" s="106"/>
      <c r="BF4" s="104">
        <f ca="1">BF5</f>
        <v>44858</v>
      </c>
      <c r="BG4" s="105"/>
      <c r="BH4" s="105"/>
      <c r="BI4" s="105"/>
      <c r="BJ4" s="105"/>
      <c r="BK4" s="105"/>
      <c r="BL4" s="106"/>
      <c r="BM4" s="104">
        <f ca="1">BM5</f>
        <v>44865</v>
      </c>
      <c r="BN4" s="105"/>
      <c r="BO4" s="105"/>
      <c r="BP4" s="105"/>
      <c r="BQ4" s="105"/>
      <c r="BR4" s="105"/>
      <c r="BS4" s="106"/>
      <c r="BT4" s="104">
        <f ca="1">BT5</f>
        <v>44872</v>
      </c>
      <c r="BU4" s="105"/>
      <c r="BV4" s="105"/>
      <c r="BW4" s="105"/>
      <c r="BX4" s="105"/>
      <c r="BY4" s="105"/>
      <c r="BZ4" s="106"/>
    </row>
    <row r="5" spans="1:78" ht="15" customHeight="1" x14ac:dyDescent="0.25">
      <c r="A5" s="34" t="s">
        <v>8</v>
      </c>
      <c r="B5" s="54"/>
      <c r="C5" s="54"/>
      <c r="D5" s="54"/>
      <c r="E5" s="54"/>
      <c r="F5" s="54"/>
      <c r="G5" s="54"/>
      <c r="I5" s="10">
        <f ca="1">Project_Start-WEEKDAY(Project_Start,1)+2+7*(Display_Week-1)</f>
        <v>44809</v>
      </c>
      <c r="J5" s="9">
        <f ca="1">I5+1</f>
        <v>44810</v>
      </c>
      <c r="K5" s="9">
        <f t="shared" ref="K5:AX5" ca="1" si="0">J5+1</f>
        <v>44811</v>
      </c>
      <c r="L5" s="9">
        <f t="shared" ca="1" si="0"/>
        <v>44812</v>
      </c>
      <c r="M5" s="9">
        <f t="shared" ca="1" si="0"/>
        <v>44813</v>
      </c>
      <c r="N5" s="9">
        <f t="shared" ca="1" si="0"/>
        <v>44814</v>
      </c>
      <c r="O5" s="11">
        <f t="shared" ca="1" si="0"/>
        <v>44815</v>
      </c>
      <c r="P5" s="10">
        <f ca="1">O5+1</f>
        <v>44816</v>
      </c>
      <c r="Q5" s="9">
        <f ca="1">P5+1</f>
        <v>44817</v>
      </c>
      <c r="R5" s="9">
        <f t="shared" ca="1" si="0"/>
        <v>44818</v>
      </c>
      <c r="S5" s="9">
        <f t="shared" ca="1" si="0"/>
        <v>44819</v>
      </c>
      <c r="T5" s="9">
        <f t="shared" ca="1" si="0"/>
        <v>44820</v>
      </c>
      <c r="U5" s="9">
        <f t="shared" ca="1" si="0"/>
        <v>44821</v>
      </c>
      <c r="V5" s="11">
        <f t="shared" ca="1" si="0"/>
        <v>44822</v>
      </c>
      <c r="W5" s="10">
        <f ca="1">V5+1</f>
        <v>44823</v>
      </c>
      <c r="X5" s="9">
        <f ca="1">W5+1</f>
        <v>44824</v>
      </c>
      <c r="Y5" s="9">
        <f t="shared" ca="1" si="0"/>
        <v>44825</v>
      </c>
      <c r="Z5" s="9">
        <f t="shared" ca="1" si="0"/>
        <v>44826</v>
      </c>
      <c r="AA5" s="9">
        <f t="shared" ca="1" si="0"/>
        <v>44827</v>
      </c>
      <c r="AB5" s="9">
        <f t="shared" ca="1" si="0"/>
        <v>44828</v>
      </c>
      <c r="AC5" s="11">
        <f t="shared" ca="1" si="0"/>
        <v>44829</v>
      </c>
      <c r="AD5" s="10">
        <f ca="1">AC5+1</f>
        <v>44830</v>
      </c>
      <c r="AE5" s="9">
        <f ca="1">AD5+1</f>
        <v>44831</v>
      </c>
      <c r="AF5" s="9">
        <f t="shared" ca="1" si="0"/>
        <v>44832</v>
      </c>
      <c r="AG5" s="9">
        <f t="shared" ca="1" si="0"/>
        <v>44833</v>
      </c>
      <c r="AH5" s="9">
        <f t="shared" ca="1" si="0"/>
        <v>44834</v>
      </c>
      <c r="AI5" s="9">
        <f t="shared" ca="1" si="0"/>
        <v>44835</v>
      </c>
      <c r="AJ5" s="11">
        <f t="shared" ca="1" si="0"/>
        <v>44836</v>
      </c>
      <c r="AK5" s="10">
        <f ca="1">AJ5+1</f>
        <v>44837</v>
      </c>
      <c r="AL5" s="9">
        <f ca="1">AK5+1</f>
        <v>44838</v>
      </c>
      <c r="AM5" s="9">
        <f t="shared" ca="1" si="0"/>
        <v>44839</v>
      </c>
      <c r="AN5" s="9">
        <f t="shared" ca="1" si="0"/>
        <v>44840</v>
      </c>
      <c r="AO5" s="9">
        <f t="shared" ca="1" si="0"/>
        <v>44841</v>
      </c>
      <c r="AP5" s="9">
        <f t="shared" ca="1" si="0"/>
        <v>44842</v>
      </c>
      <c r="AQ5" s="11">
        <f t="shared" ca="1" si="0"/>
        <v>44843</v>
      </c>
      <c r="AR5" s="10">
        <f ca="1">AQ5+1</f>
        <v>44844</v>
      </c>
      <c r="AS5" s="9">
        <f ca="1">AR5+1</f>
        <v>44845</v>
      </c>
      <c r="AT5" s="9">
        <f t="shared" ca="1" si="0"/>
        <v>44846</v>
      </c>
      <c r="AU5" s="9">
        <f t="shared" ca="1" si="0"/>
        <v>44847</v>
      </c>
      <c r="AV5" s="9">
        <f t="shared" ca="1" si="0"/>
        <v>44848</v>
      </c>
      <c r="AW5" s="9">
        <f t="shared" ca="1" si="0"/>
        <v>44849</v>
      </c>
      <c r="AX5" s="11">
        <f t="shared" ca="1" si="0"/>
        <v>44850</v>
      </c>
      <c r="AY5" s="10">
        <f ca="1">AX5+1</f>
        <v>44851</v>
      </c>
      <c r="AZ5" s="9">
        <f ca="1">AY5+1</f>
        <v>44852</v>
      </c>
      <c r="BA5" s="9">
        <f t="shared" ref="BA5:BE5" ca="1" si="1">AZ5+1</f>
        <v>44853</v>
      </c>
      <c r="BB5" s="9">
        <f t="shared" ca="1" si="1"/>
        <v>44854</v>
      </c>
      <c r="BC5" s="9">
        <f t="shared" ca="1" si="1"/>
        <v>44855</v>
      </c>
      <c r="BD5" s="9">
        <f t="shared" ca="1" si="1"/>
        <v>44856</v>
      </c>
      <c r="BE5" s="11">
        <f t="shared" ca="1" si="1"/>
        <v>44857</v>
      </c>
      <c r="BF5" s="10">
        <f ca="1">BE5+1</f>
        <v>44858</v>
      </c>
      <c r="BG5" s="9">
        <f ca="1">BF5+1</f>
        <v>44859</v>
      </c>
      <c r="BH5" s="9">
        <f t="shared" ref="BH5:BL5" ca="1" si="2">BG5+1</f>
        <v>44860</v>
      </c>
      <c r="BI5" s="9">
        <f t="shared" ca="1" si="2"/>
        <v>44861</v>
      </c>
      <c r="BJ5" s="9">
        <f t="shared" ca="1" si="2"/>
        <v>44862</v>
      </c>
      <c r="BK5" s="9">
        <f t="shared" ca="1" si="2"/>
        <v>44863</v>
      </c>
      <c r="BL5" s="11">
        <f t="shared" ca="1" si="2"/>
        <v>44864</v>
      </c>
      <c r="BM5" s="10">
        <f ca="1">BL5+1</f>
        <v>44865</v>
      </c>
      <c r="BN5" s="9">
        <f ca="1">BM5+1</f>
        <v>44866</v>
      </c>
      <c r="BO5" s="9">
        <f t="shared" ref="BO5" ca="1" si="3">BN5+1</f>
        <v>44867</v>
      </c>
      <c r="BP5" s="9">
        <f t="shared" ref="BP5" ca="1" si="4">BO5+1</f>
        <v>44868</v>
      </c>
      <c r="BQ5" s="9">
        <f t="shared" ref="BQ5" ca="1" si="5">BP5+1</f>
        <v>44869</v>
      </c>
      <c r="BR5" s="9">
        <f t="shared" ref="BR5" ca="1" si="6">BQ5+1</f>
        <v>44870</v>
      </c>
      <c r="BS5" s="11">
        <f t="shared" ref="BS5" ca="1" si="7">BR5+1</f>
        <v>44871</v>
      </c>
      <c r="BT5" s="10">
        <f ca="1">BS5+1</f>
        <v>44872</v>
      </c>
      <c r="BU5" s="9">
        <f ca="1">BT5+1</f>
        <v>44873</v>
      </c>
      <c r="BV5" s="9">
        <f t="shared" ref="BV5" ca="1" si="8">BU5+1</f>
        <v>44874</v>
      </c>
      <c r="BW5" s="9">
        <f t="shared" ref="BW5" ca="1" si="9">BV5+1</f>
        <v>44875</v>
      </c>
      <c r="BX5" s="9">
        <f t="shared" ref="BX5" ca="1" si="10">BW5+1</f>
        <v>44876</v>
      </c>
      <c r="BY5" s="9">
        <f t="shared" ref="BY5" ca="1" si="11">BX5+1</f>
        <v>44877</v>
      </c>
      <c r="BZ5" s="11">
        <f t="shared" ref="BZ5" ca="1" si="12">BY5+1</f>
        <v>44878</v>
      </c>
    </row>
    <row r="6" spans="1:78" ht="30" customHeight="1" thickBot="1" x14ac:dyDescent="0.3">
      <c r="A6" s="34" t="s">
        <v>9</v>
      </c>
      <c r="B6" s="7" t="s">
        <v>10</v>
      </c>
      <c r="C6" s="8" t="s">
        <v>11</v>
      </c>
      <c r="D6" s="8" t="s">
        <v>12</v>
      </c>
      <c r="E6" s="8" t="s">
        <v>13</v>
      </c>
      <c r="F6" s="8" t="s">
        <v>14</v>
      </c>
      <c r="G6" s="8"/>
      <c r="H6" s="8" t="s">
        <v>15</v>
      </c>
      <c r="I6" s="12" t="str">
        <f t="shared" ref="I6" ca="1" si="13">LEFT(TEXT(I5,"ddd"),1)</f>
        <v>M</v>
      </c>
      <c r="J6" s="12" t="str">
        <f t="shared" ref="J6:AR6" ca="1" si="14">LEFT(TEXT(J5,"ddd"),1)</f>
        <v>T</v>
      </c>
      <c r="K6" s="12" t="str">
        <f t="shared" ca="1" si="14"/>
        <v>W</v>
      </c>
      <c r="L6" s="12" t="str">
        <f t="shared" ca="1" si="14"/>
        <v>T</v>
      </c>
      <c r="M6" s="12" t="str">
        <f t="shared" ca="1" si="14"/>
        <v>F</v>
      </c>
      <c r="N6" s="12" t="str">
        <f t="shared" ca="1" si="14"/>
        <v>S</v>
      </c>
      <c r="O6" s="12" t="str">
        <f t="shared" ca="1" si="14"/>
        <v>S</v>
      </c>
      <c r="P6" s="12" t="str">
        <f t="shared" ca="1" si="14"/>
        <v>M</v>
      </c>
      <c r="Q6" s="12" t="str">
        <f t="shared" ca="1" si="14"/>
        <v>T</v>
      </c>
      <c r="R6" s="12" t="str">
        <f t="shared" ca="1" si="14"/>
        <v>W</v>
      </c>
      <c r="S6" s="12" t="str">
        <f t="shared" ca="1" si="14"/>
        <v>T</v>
      </c>
      <c r="T6" s="12" t="str">
        <f t="shared" ca="1" si="14"/>
        <v>F</v>
      </c>
      <c r="U6" s="12" t="str">
        <f t="shared" ca="1" si="14"/>
        <v>S</v>
      </c>
      <c r="V6" s="12" t="str">
        <f t="shared" ca="1" si="14"/>
        <v>S</v>
      </c>
      <c r="W6" s="12" t="str">
        <f t="shared" ca="1" si="14"/>
        <v>M</v>
      </c>
      <c r="X6" s="12" t="str">
        <f t="shared" ca="1" si="14"/>
        <v>T</v>
      </c>
      <c r="Y6" s="12" t="str">
        <f t="shared" ca="1" si="14"/>
        <v>W</v>
      </c>
      <c r="Z6" s="12" t="str">
        <f t="shared" ca="1" si="14"/>
        <v>T</v>
      </c>
      <c r="AA6" s="12" t="str">
        <f t="shared" ca="1" si="14"/>
        <v>F</v>
      </c>
      <c r="AB6" s="12" t="str">
        <f t="shared" ca="1" si="14"/>
        <v>S</v>
      </c>
      <c r="AC6" s="12" t="str">
        <f t="shared" ca="1" si="14"/>
        <v>S</v>
      </c>
      <c r="AD6" s="12" t="str">
        <f t="shared" ca="1" si="14"/>
        <v>M</v>
      </c>
      <c r="AE6" s="12" t="str">
        <f t="shared" ca="1" si="14"/>
        <v>T</v>
      </c>
      <c r="AF6" s="12" t="str">
        <f t="shared" ca="1" si="14"/>
        <v>W</v>
      </c>
      <c r="AG6" s="12" t="str">
        <f t="shared" ca="1" si="14"/>
        <v>T</v>
      </c>
      <c r="AH6" s="12" t="str">
        <f t="shared" ca="1" si="14"/>
        <v>F</v>
      </c>
      <c r="AI6" s="12" t="str">
        <f t="shared" ca="1" si="14"/>
        <v>S</v>
      </c>
      <c r="AJ6" s="12" t="str">
        <f t="shared" ca="1" si="14"/>
        <v>S</v>
      </c>
      <c r="AK6" s="12" t="str">
        <f t="shared" ca="1" si="14"/>
        <v>M</v>
      </c>
      <c r="AL6" s="12" t="str">
        <f t="shared" ca="1" si="14"/>
        <v>T</v>
      </c>
      <c r="AM6" s="12" t="str">
        <f t="shared" ca="1" si="14"/>
        <v>W</v>
      </c>
      <c r="AN6" s="12" t="str">
        <f t="shared" ca="1" si="14"/>
        <v>T</v>
      </c>
      <c r="AO6" s="12" t="str">
        <f t="shared" ca="1" si="14"/>
        <v>F</v>
      </c>
      <c r="AP6" s="12" t="str">
        <f t="shared" ca="1" si="14"/>
        <v>S</v>
      </c>
      <c r="AQ6" s="12" t="str">
        <f t="shared" ca="1" si="14"/>
        <v>S</v>
      </c>
      <c r="AR6" s="12" t="str">
        <f t="shared" ca="1" si="14"/>
        <v>M</v>
      </c>
      <c r="AS6" s="12" t="str">
        <f t="shared" ref="AS6:BL6" ca="1" si="15">LEFT(TEXT(AS5,"ddd"),1)</f>
        <v>T</v>
      </c>
      <c r="AT6" s="12" t="str">
        <f t="shared" ca="1" si="15"/>
        <v>W</v>
      </c>
      <c r="AU6" s="12" t="str">
        <f t="shared" ca="1" si="15"/>
        <v>T</v>
      </c>
      <c r="AV6" s="12" t="str">
        <f t="shared" ca="1" si="15"/>
        <v>F</v>
      </c>
      <c r="AW6" s="12" t="str">
        <f t="shared" ca="1" si="15"/>
        <v>S</v>
      </c>
      <c r="AX6" s="12" t="str">
        <f t="shared" ca="1" si="15"/>
        <v>S</v>
      </c>
      <c r="AY6" s="12" t="str">
        <f t="shared" ca="1" si="15"/>
        <v>M</v>
      </c>
      <c r="AZ6" s="12" t="str">
        <f t="shared" ca="1" si="15"/>
        <v>T</v>
      </c>
      <c r="BA6" s="12" t="str">
        <f t="shared" ca="1" si="15"/>
        <v>W</v>
      </c>
      <c r="BB6" s="12" t="str">
        <f t="shared" ca="1" si="15"/>
        <v>T</v>
      </c>
      <c r="BC6" s="12" t="str">
        <f t="shared" ca="1" si="15"/>
        <v>F</v>
      </c>
      <c r="BD6" s="12" t="str">
        <f t="shared" ca="1" si="15"/>
        <v>S</v>
      </c>
      <c r="BE6" s="12" t="str">
        <f t="shared" ca="1" si="15"/>
        <v>S</v>
      </c>
      <c r="BF6" s="12" t="str">
        <f t="shared" ca="1" si="15"/>
        <v>M</v>
      </c>
      <c r="BG6" s="12" t="str">
        <f t="shared" ca="1" si="15"/>
        <v>T</v>
      </c>
      <c r="BH6" s="12" t="str">
        <f t="shared" ca="1" si="15"/>
        <v>W</v>
      </c>
      <c r="BI6" s="12" t="str">
        <f t="shared" ca="1" si="15"/>
        <v>T</v>
      </c>
      <c r="BJ6" s="12" t="str">
        <f t="shared" ca="1" si="15"/>
        <v>F</v>
      </c>
      <c r="BK6" s="12" t="str">
        <f t="shared" ca="1" si="15"/>
        <v>S</v>
      </c>
      <c r="BL6" s="12" t="str">
        <f t="shared" ca="1" si="15"/>
        <v>S</v>
      </c>
      <c r="BM6" s="12" t="str">
        <f t="shared" ref="BM6:BS6" ca="1" si="16">LEFT(TEXT(BM5,"ddd"),1)</f>
        <v>M</v>
      </c>
      <c r="BN6" s="12" t="str">
        <f t="shared" ca="1" si="16"/>
        <v>T</v>
      </c>
      <c r="BO6" s="12" t="str">
        <f t="shared" ca="1" si="16"/>
        <v>W</v>
      </c>
      <c r="BP6" s="12" t="str">
        <f t="shared" ca="1" si="16"/>
        <v>T</v>
      </c>
      <c r="BQ6" s="12" t="str">
        <f t="shared" ca="1" si="16"/>
        <v>F</v>
      </c>
      <c r="BR6" s="12" t="str">
        <f t="shared" ca="1" si="16"/>
        <v>S</v>
      </c>
      <c r="BS6" s="12" t="str">
        <f t="shared" ca="1" si="16"/>
        <v>S</v>
      </c>
      <c r="BT6" s="12" t="str">
        <f t="shared" ref="BT6:BZ6" ca="1" si="17">LEFT(TEXT(BT5,"ddd"),1)</f>
        <v>M</v>
      </c>
      <c r="BU6" s="12" t="str">
        <f t="shared" ca="1" si="17"/>
        <v>T</v>
      </c>
      <c r="BV6" s="12" t="str">
        <f t="shared" ca="1" si="17"/>
        <v>W</v>
      </c>
      <c r="BW6" s="12" t="str">
        <f t="shared" ca="1" si="17"/>
        <v>T</v>
      </c>
      <c r="BX6" s="12" t="str">
        <f t="shared" ca="1" si="17"/>
        <v>F</v>
      </c>
      <c r="BY6" s="12" t="str">
        <f t="shared" ca="1" si="17"/>
        <v>S</v>
      </c>
      <c r="BZ6" s="12" t="str">
        <f t="shared" ca="1" si="17"/>
        <v>S</v>
      </c>
    </row>
    <row r="7" spans="1:78" ht="30" hidden="1" customHeight="1" thickBot="1" x14ac:dyDescent="0.3">
      <c r="A7" s="33" t="s">
        <v>16</v>
      </c>
      <c r="C7" s="35"/>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row>
    <row r="8" spans="1:78" s="3" customFormat="1" ht="30" customHeight="1" thickBot="1" x14ac:dyDescent="0.3">
      <c r="A8" s="34" t="s">
        <v>17</v>
      </c>
      <c r="B8" s="60" t="s">
        <v>115</v>
      </c>
      <c r="C8" s="61"/>
      <c r="D8" s="62"/>
      <c r="E8" s="59">
        <v>44601</v>
      </c>
      <c r="F8" s="59">
        <v>44820</v>
      </c>
      <c r="G8" s="13"/>
      <c r="H8" s="13">
        <f t="shared" ref="H8:H71" si="18">IF(OR(ISBLANK(task_start),ISBLANK(task_end)),"",task_end-task_start+1)</f>
        <v>220</v>
      </c>
      <c r="I8" s="63"/>
      <c r="J8" s="63"/>
      <c r="K8" s="63"/>
      <c r="L8" s="63"/>
      <c r="M8" s="63"/>
      <c r="N8" s="63"/>
      <c r="O8" s="63"/>
      <c r="P8" s="63"/>
      <c r="Q8" s="63"/>
      <c r="R8" s="63"/>
      <c r="S8" s="63"/>
      <c r="T8" s="63"/>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row>
    <row r="9" spans="1:78" s="3" customFormat="1" ht="30" customHeight="1" thickBot="1" x14ac:dyDescent="0.3">
      <c r="A9" s="34" t="s">
        <v>18</v>
      </c>
      <c r="B9" s="80" t="s">
        <v>162</v>
      </c>
      <c r="C9" s="43" t="s">
        <v>19</v>
      </c>
      <c r="D9" s="14">
        <v>0.5</v>
      </c>
      <c r="E9" s="39">
        <v>44601</v>
      </c>
      <c r="F9" s="39">
        <v>44814</v>
      </c>
      <c r="G9" s="13"/>
      <c r="H9" s="13">
        <f t="shared" si="18"/>
        <v>214</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row>
    <row r="10" spans="1:78" s="3" customFormat="1" ht="30" customHeight="1" thickBot="1" x14ac:dyDescent="0.3">
      <c r="A10" s="33"/>
      <c r="B10" s="82" t="s">
        <v>169</v>
      </c>
      <c r="C10" s="43" t="s">
        <v>24</v>
      </c>
      <c r="D10" s="14"/>
      <c r="E10" s="39"/>
      <c r="F10" s="39"/>
      <c r="G10" s="13"/>
      <c r="H10" s="13"/>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row>
    <row r="11" spans="1:78" s="3" customFormat="1" ht="30" customHeight="1" thickBot="1" x14ac:dyDescent="0.3">
      <c r="A11" s="34" t="s">
        <v>20</v>
      </c>
      <c r="B11" s="80" t="s">
        <v>21</v>
      </c>
      <c r="C11" s="43" t="s">
        <v>22</v>
      </c>
      <c r="D11" s="14">
        <v>0.5</v>
      </c>
      <c r="E11" s="39">
        <v>44601</v>
      </c>
      <c r="F11" s="39">
        <v>44814</v>
      </c>
      <c r="G11" s="13"/>
      <c r="H11" s="13">
        <f t="shared" si="18"/>
        <v>214</v>
      </c>
      <c r="I11" s="30"/>
      <c r="J11" s="30"/>
      <c r="K11" s="30"/>
      <c r="L11" s="30"/>
      <c r="M11" s="30"/>
      <c r="N11" s="30"/>
      <c r="O11" s="30"/>
      <c r="P11" s="30"/>
      <c r="Q11" s="30"/>
      <c r="R11" s="30"/>
      <c r="S11" s="30"/>
      <c r="T11" s="30"/>
      <c r="U11" s="31"/>
      <c r="V11" s="31"/>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row>
    <row r="12" spans="1:78" s="3" customFormat="1" ht="30" customHeight="1" thickBot="1" x14ac:dyDescent="0.3">
      <c r="A12" s="33"/>
      <c r="B12" s="80" t="s">
        <v>23</v>
      </c>
      <c r="C12" s="43" t="s">
        <v>24</v>
      </c>
      <c r="D12" s="14">
        <v>0.5</v>
      </c>
      <c r="E12" s="39">
        <v>44601</v>
      </c>
      <c r="F12" s="39">
        <v>44814</v>
      </c>
      <c r="G12" s="13"/>
      <c r="H12" s="13">
        <f t="shared" si="18"/>
        <v>214</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row>
    <row r="13" spans="1:78" s="3" customFormat="1" ht="30" customHeight="1" thickBot="1" x14ac:dyDescent="0.3">
      <c r="A13" s="33"/>
      <c r="B13" s="80" t="s">
        <v>25</v>
      </c>
      <c r="C13" s="43" t="s">
        <v>26</v>
      </c>
      <c r="D13" s="14">
        <v>0</v>
      </c>
      <c r="E13" s="39">
        <v>44601</v>
      </c>
      <c r="F13" s="39">
        <v>44816</v>
      </c>
      <c r="G13" s="13"/>
      <c r="H13" s="13">
        <f t="shared" si="18"/>
        <v>216</v>
      </c>
      <c r="I13" s="30"/>
      <c r="J13" s="30"/>
      <c r="K13" s="30"/>
      <c r="L13" s="30"/>
      <c r="M13" s="30"/>
      <c r="N13" s="30"/>
      <c r="O13" s="30"/>
      <c r="P13" s="30"/>
      <c r="Q13" s="30"/>
      <c r="R13" s="30"/>
      <c r="S13" s="30"/>
      <c r="T13" s="30"/>
      <c r="U13" s="30"/>
      <c r="V13" s="30"/>
      <c r="W13" s="30"/>
      <c r="X13" s="30"/>
      <c r="Y13" s="31"/>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row>
    <row r="14" spans="1:78" s="3" customFormat="1" ht="30" customHeight="1" thickBot="1" x14ac:dyDescent="0.3">
      <c r="A14" s="33"/>
      <c r="B14" s="80" t="s">
        <v>119</v>
      </c>
      <c r="C14" s="43" t="s">
        <v>27</v>
      </c>
      <c r="D14" s="14">
        <v>0.25</v>
      </c>
      <c r="E14" s="39">
        <v>44601</v>
      </c>
      <c r="F14" s="39">
        <v>44816</v>
      </c>
      <c r="G14" s="13"/>
      <c r="H14" s="13">
        <f t="shared" si="18"/>
        <v>216</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row>
    <row r="15" spans="1:78" s="3" customFormat="1" ht="30" customHeight="1" thickBot="1" x14ac:dyDescent="0.3">
      <c r="A15" s="33"/>
      <c r="B15" s="82" t="s">
        <v>120</v>
      </c>
      <c r="C15" s="43"/>
      <c r="D15" s="14"/>
      <c r="E15" s="39"/>
      <c r="F15" s="39"/>
      <c r="G15" s="13"/>
      <c r="H15" s="13"/>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row>
    <row r="16" spans="1:78" s="3" customFormat="1" ht="30" customHeight="1" thickBot="1" x14ac:dyDescent="0.3">
      <c r="A16" s="33"/>
      <c r="B16" s="82" t="s">
        <v>121</v>
      </c>
      <c r="C16" s="43"/>
      <c r="D16" s="14"/>
      <c r="E16" s="39"/>
      <c r="F16" s="39"/>
      <c r="G16" s="13"/>
      <c r="H16" s="13"/>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row>
    <row r="17" spans="1:78" s="3" customFormat="1" ht="30" customHeight="1" thickBot="1" x14ac:dyDescent="0.3">
      <c r="A17" s="33"/>
      <c r="B17" s="82" t="s">
        <v>122</v>
      </c>
      <c r="C17" s="43"/>
      <c r="D17" s="14"/>
      <c r="E17" s="39"/>
      <c r="F17" s="39"/>
      <c r="G17" s="13"/>
      <c r="H17" s="13"/>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row>
    <row r="18" spans="1:78" s="3" customFormat="1" ht="30" customHeight="1" thickBot="1" x14ac:dyDescent="0.3">
      <c r="A18" s="33"/>
      <c r="B18" s="80" t="s">
        <v>28</v>
      </c>
      <c r="C18" s="43" t="s">
        <v>41</v>
      </c>
      <c r="D18" s="14">
        <v>0.5</v>
      </c>
      <c r="E18" s="39">
        <v>44601</v>
      </c>
      <c r="F18" s="39">
        <v>44816</v>
      </c>
      <c r="G18" s="13"/>
      <c r="H18" s="13">
        <f t="shared" si="18"/>
        <v>216</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row>
    <row r="19" spans="1:78" s="3" customFormat="1" ht="30" customHeight="1" thickBot="1" x14ac:dyDescent="0.3">
      <c r="A19" s="33"/>
      <c r="B19" s="83" t="s">
        <v>123</v>
      </c>
      <c r="C19" s="43"/>
      <c r="D19" s="14"/>
      <c r="E19" s="39"/>
      <c r="F19" s="39"/>
      <c r="G19" s="13"/>
      <c r="H19" s="13"/>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row>
    <row r="20" spans="1:78" s="3" customFormat="1" ht="30" customHeight="1" thickBot="1" x14ac:dyDescent="0.3">
      <c r="A20" s="33"/>
      <c r="B20" s="83" t="s">
        <v>124</v>
      </c>
      <c r="C20" s="43"/>
      <c r="D20" s="14"/>
      <c r="E20" s="39"/>
      <c r="F20" s="39"/>
      <c r="G20" s="13"/>
      <c r="H20" s="13"/>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row>
    <row r="21" spans="1:78" s="3" customFormat="1" ht="30" customHeight="1" thickBot="1" x14ac:dyDescent="0.3">
      <c r="A21" s="33"/>
      <c r="B21" s="83" t="s">
        <v>125</v>
      </c>
      <c r="C21" s="43"/>
      <c r="D21" s="14"/>
      <c r="E21" s="39"/>
      <c r="F21" s="39"/>
      <c r="G21" s="13"/>
      <c r="H21" s="13"/>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row>
    <row r="22" spans="1:78" s="3" customFormat="1" ht="30" customHeight="1" thickBot="1" x14ac:dyDescent="0.3">
      <c r="A22" s="33"/>
      <c r="B22" s="83" t="s">
        <v>126</v>
      </c>
      <c r="C22" s="43"/>
      <c r="D22" s="14"/>
      <c r="E22" s="39"/>
      <c r="F22" s="39"/>
      <c r="G22" s="13"/>
      <c r="H22" s="13"/>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row>
    <row r="23" spans="1:78" s="3" customFormat="1" ht="30" customHeight="1" thickBot="1" x14ac:dyDescent="0.3">
      <c r="A23" s="33"/>
      <c r="B23" s="83" t="s">
        <v>127</v>
      </c>
      <c r="C23" s="43"/>
      <c r="D23" s="14"/>
      <c r="E23" s="39"/>
      <c r="F23" s="39"/>
      <c r="G23" s="13"/>
      <c r="H23" s="13"/>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row>
    <row r="24" spans="1:78" s="3" customFormat="1" ht="30" customHeight="1" thickBot="1" x14ac:dyDescent="0.3">
      <c r="A24" s="33"/>
      <c r="B24" s="83" t="s">
        <v>128</v>
      </c>
      <c r="C24" s="43"/>
      <c r="D24" s="14"/>
      <c r="E24" s="39"/>
      <c r="F24" s="39"/>
      <c r="G24" s="13"/>
      <c r="H24" s="13"/>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row>
    <row r="25" spans="1:78" s="3" customFormat="1" ht="30" customHeight="1" thickBot="1" x14ac:dyDescent="0.3">
      <c r="A25" s="33"/>
      <c r="B25" s="80" t="s">
        <v>29</v>
      </c>
      <c r="C25" s="43" t="s">
        <v>79</v>
      </c>
      <c r="D25" s="14">
        <v>0.15</v>
      </c>
      <c r="E25" s="39">
        <v>44601</v>
      </c>
      <c r="F25" s="39">
        <v>44874</v>
      </c>
      <c r="G25" s="13"/>
      <c r="H25" s="13">
        <f t="shared" si="18"/>
        <v>274</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row>
    <row r="26" spans="1:78" s="3" customFormat="1" ht="30" customHeight="1" thickBot="1" x14ac:dyDescent="0.3">
      <c r="A26" s="33"/>
      <c r="B26" s="80" t="s">
        <v>78</v>
      </c>
      <c r="C26" s="43" t="s">
        <v>43</v>
      </c>
      <c r="D26" s="14">
        <v>0.15</v>
      </c>
      <c r="E26" s="39">
        <v>44820</v>
      </c>
      <c r="F26" s="39">
        <v>44820</v>
      </c>
      <c r="G26" s="13"/>
      <c r="H26" s="13">
        <f t="shared" si="18"/>
        <v>1</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row>
    <row r="27" spans="1:78" s="3" customFormat="1" ht="30" customHeight="1" thickBot="1" x14ac:dyDescent="0.3">
      <c r="A27" s="33"/>
      <c r="B27" s="80" t="s">
        <v>77</v>
      </c>
      <c r="C27" s="43" t="s">
        <v>41</v>
      </c>
      <c r="D27" s="14">
        <v>0.15</v>
      </c>
      <c r="E27" s="39">
        <v>44820</v>
      </c>
      <c r="F27" s="39">
        <v>44820</v>
      </c>
      <c r="G27" s="13"/>
      <c r="H27" s="13"/>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row>
    <row r="28" spans="1:78" s="3" customFormat="1" ht="30" customHeight="1" thickBot="1" x14ac:dyDescent="0.3">
      <c r="A28" s="33"/>
      <c r="B28" s="80" t="s">
        <v>76</v>
      </c>
      <c r="C28" s="43" t="s">
        <v>24</v>
      </c>
      <c r="D28" s="14">
        <v>0.15</v>
      </c>
      <c r="E28" s="39">
        <v>44820</v>
      </c>
      <c r="F28" s="39">
        <v>44820</v>
      </c>
      <c r="G28" s="13"/>
      <c r="H28" s="13"/>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row>
    <row r="29" spans="1:78" s="3" customFormat="1" ht="30" customHeight="1" thickBot="1" x14ac:dyDescent="0.3">
      <c r="A29" s="33"/>
      <c r="B29" s="80" t="s">
        <v>153</v>
      </c>
      <c r="C29" s="43" t="s">
        <v>24</v>
      </c>
      <c r="D29" s="14">
        <v>0</v>
      </c>
      <c r="E29" s="39">
        <v>44823</v>
      </c>
      <c r="F29" s="39">
        <v>44823</v>
      </c>
      <c r="G29" s="13"/>
      <c r="H29" s="13"/>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row>
    <row r="30" spans="1:78" ht="30" customHeight="1" thickBot="1" x14ac:dyDescent="0.3"/>
    <row r="31" spans="1:78" s="3" customFormat="1" ht="30" customHeight="1" thickBot="1" x14ac:dyDescent="0.3">
      <c r="A31" s="34" t="s">
        <v>30</v>
      </c>
      <c r="B31" s="15" t="s">
        <v>129</v>
      </c>
      <c r="C31" s="44"/>
      <c r="D31" s="16"/>
      <c r="E31" s="17"/>
      <c r="F31" s="76"/>
      <c r="G31" s="13"/>
      <c r="H31" s="13" t="str">
        <f t="shared" si="18"/>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row>
    <row r="32" spans="1:78" s="3" customFormat="1" ht="30" customHeight="1" thickBot="1" x14ac:dyDescent="0.3">
      <c r="A32" s="34" t="s">
        <v>18</v>
      </c>
      <c r="B32" s="84" t="s">
        <v>163</v>
      </c>
      <c r="C32" s="45" t="s">
        <v>32</v>
      </c>
      <c r="D32" s="19">
        <v>0</v>
      </c>
      <c r="E32" s="40">
        <v>44827</v>
      </c>
      <c r="F32" s="40">
        <v>44827</v>
      </c>
      <c r="G32" s="13"/>
      <c r="H32" s="13">
        <f t="shared" si="18"/>
        <v>1</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row>
    <row r="33" spans="1:78" s="3" customFormat="1" ht="30" customHeight="1" thickBot="1" x14ac:dyDescent="0.3">
      <c r="A33" s="33"/>
      <c r="B33" s="82" t="s">
        <v>169</v>
      </c>
      <c r="C33" s="45" t="s">
        <v>32</v>
      </c>
      <c r="D33" s="19"/>
      <c r="E33" s="40"/>
      <c r="F33" s="40"/>
      <c r="G33" s="13"/>
      <c r="H33" s="13"/>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row>
    <row r="34" spans="1:78" s="3" customFormat="1" ht="30" customHeight="1" thickBot="1" x14ac:dyDescent="0.3">
      <c r="A34" s="33"/>
      <c r="B34" s="84" t="s">
        <v>34</v>
      </c>
      <c r="C34" s="57" t="s">
        <v>35</v>
      </c>
      <c r="D34" s="19">
        <v>0</v>
      </c>
      <c r="E34" s="40">
        <v>44820</v>
      </c>
      <c r="F34" s="40">
        <v>44827</v>
      </c>
      <c r="G34" s="13"/>
      <c r="H34" s="13">
        <f t="shared" si="18"/>
        <v>8</v>
      </c>
      <c r="I34" s="30"/>
      <c r="J34" s="30"/>
      <c r="K34" s="30"/>
      <c r="L34" s="30"/>
      <c r="M34" s="30"/>
      <c r="N34" s="30"/>
      <c r="O34" s="30"/>
      <c r="P34" s="30"/>
      <c r="Q34" s="30"/>
      <c r="R34" s="30"/>
      <c r="S34" s="30"/>
      <c r="T34" s="30"/>
      <c r="U34" s="31"/>
      <c r="V34" s="31"/>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row>
    <row r="35" spans="1:78" s="3" customFormat="1" ht="30" customHeight="1" thickBot="1" x14ac:dyDescent="0.3">
      <c r="A35" s="33"/>
      <c r="B35" s="84" t="s">
        <v>36</v>
      </c>
      <c r="C35" s="57" t="s">
        <v>35</v>
      </c>
      <c r="D35" s="19">
        <v>0</v>
      </c>
      <c r="E35" s="40">
        <v>44820</v>
      </c>
      <c r="F35" s="40">
        <v>44827</v>
      </c>
      <c r="G35" s="13"/>
      <c r="H35" s="13">
        <f t="shared" si="18"/>
        <v>8</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row>
    <row r="36" spans="1:78" s="3" customFormat="1" ht="30" customHeight="1" thickBot="1" x14ac:dyDescent="0.3">
      <c r="A36" s="33"/>
      <c r="B36" s="84" t="s">
        <v>37</v>
      </c>
      <c r="C36" s="57" t="s">
        <v>35</v>
      </c>
      <c r="D36" s="19">
        <v>0</v>
      </c>
      <c r="E36" s="40">
        <v>44820</v>
      </c>
      <c r="F36" s="40">
        <v>44827</v>
      </c>
      <c r="G36" s="13"/>
      <c r="H36" s="13">
        <f t="shared" si="18"/>
        <v>8</v>
      </c>
      <c r="I36" s="30"/>
      <c r="J36" s="30"/>
      <c r="K36" s="30"/>
      <c r="L36" s="30"/>
      <c r="M36" s="30"/>
      <c r="N36" s="30"/>
      <c r="O36" s="30"/>
      <c r="P36" s="30"/>
      <c r="Q36" s="30"/>
      <c r="R36" s="30"/>
      <c r="S36" s="30"/>
      <c r="T36" s="30"/>
      <c r="U36" s="30"/>
      <c r="V36" s="30"/>
      <c r="W36" s="30"/>
      <c r="X36" s="30"/>
      <c r="Y36" s="31"/>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row>
    <row r="37" spans="1:78" s="3" customFormat="1" ht="30" customHeight="1" thickBot="1" x14ac:dyDescent="0.3">
      <c r="A37" s="33"/>
      <c r="B37" s="84" t="s">
        <v>45</v>
      </c>
      <c r="C37" s="57" t="s">
        <v>35</v>
      </c>
      <c r="D37" s="19">
        <v>0</v>
      </c>
      <c r="E37" s="40">
        <v>44820</v>
      </c>
      <c r="F37" s="40">
        <v>44827</v>
      </c>
      <c r="G37" s="13"/>
      <c r="H37" s="13">
        <f t="shared" si="18"/>
        <v>8</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row>
    <row r="38" spans="1:78" s="3" customFormat="1" ht="30" customHeight="1" thickBot="1" x14ac:dyDescent="0.3">
      <c r="A38" s="33"/>
      <c r="B38" s="84" t="s">
        <v>46</v>
      </c>
      <c r="C38" s="57" t="s">
        <v>35</v>
      </c>
      <c r="D38" s="19">
        <v>0</v>
      </c>
      <c r="E38" s="40">
        <v>44820</v>
      </c>
      <c r="F38" s="40">
        <v>44827</v>
      </c>
      <c r="G38" s="13"/>
      <c r="H38" s="13"/>
      <c r="I38" s="30"/>
      <c r="J38" s="30"/>
      <c r="K38" s="30"/>
      <c r="L38" s="30"/>
      <c r="M38" s="30"/>
      <c r="N38" s="30"/>
      <c r="O38" s="30"/>
      <c r="P38" s="30"/>
      <c r="Q38" s="30"/>
      <c r="R38" s="30"/>
      <c r="S38" s="30"/>
      <c r="T38" s="30"/>
      <c r="U38" s="30"/>
      <c r="V38" s="30"/>
      <c r="W38" s="30"/>
      <c r="X38" s="30"/>
      <c r="Y38" s="31"/>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row>
    <row r="39" spans="1:78" s="3" customFormat="1" ht="30" customHeight="1" thickBot="1" x14ac:dyDescent="0.3">
      <c r="A39" s="33"/>
      <c r="B39" s="84" t="s">
        <v>47</v>
      </c>
      <c r="C39" s="58" t="s">
        <v>40</v>
      </c>
      <c r="D39" s="19">
        <v>0</v>
      </c>
      <c r="E39" s="40">
        <v>44820</v>
      </c>
      <c r="F39" s="40">
        <v>44827</v>
      </c>
      <c r="G39" s="13"/>
      <c r="H39" s="13">
        <f t="shared" si="18"/>
        <v>8</v>
      </c>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row>
    <row r="40" spans="1:78" s="3" customFormat="1" ht="30" customHeight="1" thickBot="1" x14ac:dyDescent="0.3">
      <c r="A40" s="33"/>
      <c r="B40" s="84" t="s">
        <v>48</v>
      </c>
      <c r="C40" s="57" t="s">
        <v>35</v>
      </c>
      <c r="D40" s="19">
        <v>0</v>
      </c>
      <c r="E40" s="40">
        <v>44820</v>
      </c>
      <c r="F40" s="40">
        <v>44827</v>
      </c>
      <c r="G40" s="13"/>
      <c r="H40" s="13"/>
      <c r="I40" s="30"/>
      <c r="J40" s="30"/>
      <c r="K40" s="30"/>
      <c r="L40" s="30"/>
      <c r="M40" s="30"/>
      <c r="N40" s="30"/>
      <c r="O40" s="30"/>
      <c r="P40" s="30"/>
      <c r="Q40" s="30"/>
      <c r="R40" s="30"/>
      <c r="S40" s="30"/>
      <c r="T40" s="30"/>
      <c r="U40" s="30"/>
      <c r="V40" s="30"/>
      <c r="W40" s="30"/>
      <c r="X40" s="30"/>
      <c r="Y40" s="31"/>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row>
    <row r="41" spans="1:78" s="3" customFormat="1" ht="30" customHeight="1" thickBot="1" x14ac:dyDescent="0.3">
      <c r="A41" s="33"/>
      <c r="B41" s="84" t="s">
        <v>49</v>
      </c>
      <c r="C41" s="57" t="s">
        <v>35</v>
      </c>
      <c r="D41" s="19">
        <v>0</v>
      </c>
      <c r="E41" s="40">
        <v>44820</v>
      </c>
      <c r="F41" s="40">
        <v>44827</v>
      </c>
      <c r="G41" s="13"/>
      <c r="H41" s="13"/>
      <c r="I41" s="30"/>
      <c r="J41" s="30"/>
      <c r="K41" s="30"/>
      <c r="L41" s="30"/>
      <c r="M41" s="30"/>
      <c r="N41" s="30"/>
      <c r="O41" s="30"/>
      <c r="P41" s="30"/>
      <c r="Q41" s="30"/>
      <c r="R41" s="30"/>
      <c r="S41" s="30"/>
      <c r="T41" s="30"/>
      <c r="U41" s="30"/>
      <c r="V41" s="30"/>
      <c r="W41" s="30"/>
      <c r="X41" s="30"/>
      <c r="Y41" s="31"/>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row>
    <row r="42" spans="1:78" s="3" customFormat="1" ht="30" customHeight="1" thickBot="1" x14ac:dyDescent="0.3">
      <c r="A42" s="33"/>
      <c r="B42" s="84" t="s">
        <v>50</v>
      </c>
      <c r="C42" s="57" t="s">
        <v>35</v>
      </c>
      <c r="D42" s="19">
        <v>0</v>
      </c>
      <c r="E42" s="40">
        <v>44827</v>
      </c>
      <c r="F42" s="40">
        <v>44827</v>
      </c>
      <c r="G42" s="13"/>
      <c r="H42" s="13"/>
      <c r="I42" s="30"/>
      <c r="J42" s="30"/>
      <c r="K42" s="30"/>
      <c r="L42" s="30"/>
      <c r="M42" s="30"/>
      <c r="N42" s="30"/>
      <c r="O42" s="30"/>
      <c r="P42" s="30"/>
      <c r="Q42" s="30"/>
      <c r="R42" s="30"/>
      <c r="S42" s="30"/>
      <c r="T42" s="30"/>
      <c r="U42" s="30"/>
      <c r="V42" s="30"/>
      <c r="W42" s="30"/>
      <c r="X42" s="30"/>
      <c r="Y42" s="31"/>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row>
    <row r="43" spans="1:78" s="3" customFormat="1" ht="30" customHeight="1" thickBot="1" x14ac:dyDescent="0.3">
      <c r="A43" s="33"/>
      <c r="B43" s="84" t="s">
        <v>51</v>
      </c>
      <c r="C43" s="45" t="s">
        <v>42</v>
      </c>
      <c r="D43" s="19">
        <v>0</v>
      </c>
      <c r="E43" s="40">
        <v>44827</v>
      </c>
      <c r="F43" s="40">
        <v>44827</v>
      </c>
      <c r="G43" s="13"/>
      <c r="H43" s="13"/>
      <c r="I43" s="30"/>
      <c r="J43" s="30"/>
      <c r="K43" s="30"/>
      <c r="L43" s="30"/>
      <c r="M43" s="30"/>
      <c r="N43" s="30"/>
      <c r="O43" s="30"/>
      <c r="P43" s="30"/>
      <c r="Q43" s="30"/>
      <c r="R43" s="30"/>
      <c r="S43" s="30"/>
      <c r="T43" s="30"/>
      <c r="U43" s="30"/>
      <c r="V43" s="30"/>
      <c r="W43" s="30"/>
      <c r="X43" s="30"/>
      <c r="Y43" s="31"/>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row>
    <row r="44" spans="1:78" s="3" customFormat="1" ht="30" customHeight="1" thickBot="1" x14ac:dyDescent="0.3">
      <c r="A44" s="33"/>
      <c r="B44" s="51" t="s">
        <v>52</v>
      </c>
      <c r="C44" s="45" t="s">
        <v>75</v>
      </c>
      <c r="D44" s="19">
        <v>0</v>
      </c>
      <c r="E44" s="40">
        <v>44827</v>
      </c>
      <c r="F44" s="40">
        <v>44827</v>
      </c>
      <c r="G44" s="13"/>
      <c r="H44" s="13"/>
      <c r="I44" s="30"/>
      <c r="J44" s="30"/>
      <c r="K44" s="30"/>
      <c r="L44" s="30"/>
      <c r="M44" s="30"/>
      <c r="N44" s="30"/>
      <c r="O44" s="30"/>
      <c r="P44" s="30"/>
      <c r="Q44" s="30"/>
      <c r="R44" s="30"/>
      <c r="S44" s="30"/>
      <c r="T44" s="30"/>
      <c r="U44" s="30"/>
      <c r="V44" s="30"/>
      <c r="W44" s="30"/>
      <c r="X44" s="30"/>
      <c r="Y44" s="31"/>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row>
    <row r="45" spans="1:78" s="3" customFormat="1" ht="30" customHeight="1" thickBot="1" x14ac:dyDescent="0.3">
      <c r="A45" s="33"/>
      <c r="B45" s="84" t="s">
        <v>152</v>
      </c>
      <c r="C45" s="45" t="s">
        <v>32</v>
      </c>
      <c r="D45" s="19">
        <v>0</v>
      </c>
      <c r="E45" s="40">
        <v>44830</v>
      </c>
      <c r="F45" s="40">
        <v>44830</v>
      </c>
      <c r="G45" s="13"/>
      <c r="H45" s="13"/>
      <c r="I45" s="30"/>
      <c r="J45" s="30"/>
      <c r="K45" s="30"/>
      <c r="L45" s="30"/>
      <c r="M45" s="30"/>
      <c r="N45" s="30"/>
      <c r="O45" s="30"/>
      <c r="P45" s="30"/>
      <c r="Q45" s="30"/>
      <c r="R45" s="30"/>
      <c r="S45" s="30"/>
      <c r="T45" s="30"/>
      <c r="U45" s="30"/>
      <c r="V45" s="30"/>
      <c r="W45" s="30"/>
      <c r="X45" s="30"/>
      <c r="Y45" s="31"/>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row>
    <row r="46" spans="1:78" ht="30" customHeight="1" thickBot="1" x14ac:dyDescent="0.3"/>
    <row r="47" spans="1:78" s="3" customFormat="1" ht="30" customHeight="1" thickBot="1" x14ac:dyDescent="0.3">
      <c r="A47" s="33" t="s">
        <v>31</v>
      </c>
      <c r="B47" s="20" t="s">
        <v>130</v>
      </c>
      <c r="C47" s="46"/>
      <c r="D47" s="21"/>
      <c r="E47" s="22"/>
      <c r="F47" s="23"/>
      <c r="G47" s="13"/>
      <c r="H47" s="13" t="str">
        <f t="shared" si="18"/>
        <v/>
      </c>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row>
    <row r="48" spans="1:78" s="3" customFormat="1" ht="30" customHeight="1" thickBot="1" x14ac:dyDescent="0.3">
      <c r="A48" s="34" t="s">
        <v>18</v>
      </c>
      <c r="B48" s="85" t="s">
        <v>164</v>
      </c>
      <c r="C48" s="47" t="s">
        <v>44</v>
      </c>
      <c r="D48" s="24">
        <v>0</v>
      </c>
      <c r="E48" s="41">
        <v>44827</v>
      </c>
      <c r="F48" s="41">
        <v>44834</v>
      </c>
      <c r="G48" s="13"/>
      <c r="H48" s="13">
        <f t="shared" si="18"/>
        <v>8</v>
      </c>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row>
    <row r="49" spans="1:78" s="3" customFormat="1" ht="30" customHeight="1" thickBot="1" x14ac:dyDescent="0.3">
      <c r="A49" s="33"/>
      <c r="B49" s="98" t="s">
        <v>169</v>
      </c>
      <c r="C49" s="47" t="s">
        <v>44</v>
      </c>
      <c r="D49" s="24"/>
      <c r="E49" s="41"/>
      <c r="F49" s="41"/>
      <c r="G49" s="13"/>
      <c r="H49" s="13"/>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row>
    <row r="50" spans="1:78" s="3" customFormat="1" ht="30" customHeight="1" thickBot="1" x14ac:dyDescent="0.3">
      <c r="A50" s="33"/>
      <c r="B50" s="85" t="s">
        <v>53</v>
      </c>
      <c r="C50" s="64" t="s">
        <v>35</v>
      </c>
      <c r="D50" s="24">
        <v>0</v>
      </c>
      <c r="E50" s="41">
        <v>44827</v>
      </c>
      <c r="F50" s="41">
        <v>44834</v>
      </c>
      <c r="G50" s="13"/>
      <c r="H50" s="13">
        <f t="shared" si="18"/>
        <v>8</v>
      </c>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row>
    <row r="51" spans="1:78" s="3" customFormat="1" ht="30" customHeight="1" thickBot="1" x14ac:dyDescent="0.3">
      <c r="A51" s="33"/>
      <c r="B51" s="85" t="s">
        <v>54</v>
      </c>
      <c r="C51" s="64" t="s">
        <v>35</v>
      </c>
      <c r="D51" s="24">
        <v>0</v>
      </c>
      <c r="E51" s="41">
        <v>44827</v>
      </c>
      <c r="F51" s="41">
        <v>44834</v>
      </c>
      <c r="G51" s="13"/>
      <c r="H51" s="13">
        <f t="shared" si="18"/>
        <v>8</v>
      </c>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row>
    <row r="52" spans="1:78" s="3" customFormat="1" ht="30" customHeight="1" thickBot="1" x14ac:dyDescent="0.3">
      <c r="A52" s="33"/>
      <c r="B52" s="85" t="s">
        <v>55</v>
      </c>
      <c r="C52" s="64" t="s">
        <v>35</v>
      </c>
      <c r="D52" s="24">
        <v>0</v>
      </c>
      <c r="E52" s="41">
        <v>44827</v>
      </c>
      <c r="F52" s="41">
        <v>44834</v>
      </c>
      <c r="G52" s="13"/>
      <c r="H52" s="13">
        <f t="shared" si="18"/>
        <v>8</v>
      </c>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row>
    <row r="53" spans="1:78" s="3" customFormat="1" ht="30" customHeight="1" thickBot="1" x14ac:dyDescent="0.3">
      <c r="A53" s="33"/>
      <c r="B53" s="85" t="s">
        <v>56</v>
      </c>
      <c r="C53" s="64" t="s">
        <v>35</v>
      </c>
      <c r="D53" s="24">
        <v>0</v>
      </c>
      <c r="E53" s="41">
        <v>44827</v>
      </c>
      <c r="F53" s="41">
        <v>44834</v>
      </c>
      <c r="G53" s="13"/>
      <c r="H53" s="13"/>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row>
    <row r="54" spans="1:78" s="3" customFormat="1" ht="30" customHeight="1" thickBot="1" x14ac:dyDescent="0.3">
      <c r="A54" s="33"/>
      <c r="B54" s="85" t="s">
        <v>57</v>
      </c>
      <c r="C54" s="64" t="s">
        <v>35</v>
      </c>
      <c r="D54" s="24">
        <v>0</v>
      </c>
      <c r="E54" s="41">
        <v>44827</v>
      </c>
      <c r="F54" s="41">
        <v>44834</v>
      </c>
      <c r="G54" s="13"/>
      <c r="H54" s="13"/>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row>
    <row r="55" spans="1:78" s="3" customFormat="1" ht="30" customHeight="1" thickBot="1" x14ac:dyDescent="0.3">
      <c r="A55" s="33"/>
      <c r="B55" s="85" t="s">
        <v>59</v>
      </c>
      <c r="C55" s="64" t="s">
        <v>35</v>
      </c>
      <c r="D55" s="24">
        <v>0</v>
      </c>
      <c r="E55" s="41">
        <v>44827</v>
      </c>
      <c r="F55" s="41">
        <v>44834</v>
      </c>
      <c r="G55" s="13"/>
      <c r="H55" s="13"/>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row>
    <row r="56" spans="1:78" s="3" customFormat="1" ht="30" customHeight="1" thickBot="1" x14ac:dyDescent="0.3">
      <c r="A56" s="33"/>
      <c r="B56" s="85" t="s">
        <v>58</v>
      </c>
      <c r="C56" s="64" t="s">
        <v>35</v>
      </c>
      <c r="D56" s="24">
        <v>0</v>
      </c>
      <c r="E56" s="41">
        <v>44827</v>
      </c>
      <c r="F56" s="41">
        <v>44834</v>
      </c>
      <c r="G56" s="13"/>
      <c r="H56" s="13"/>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row>
    <row r="57" spans="1:78" s="3" customFormat="1" ht="30" customHeight="1" thickBot="1" x14ac:dyDescent="0.3">
      <c r="A57" s="33"/>
      <c r="B57" s="85" t="s">
        <v>61</v>
      </c>
      <c r="C57" s="64" t="s">
        <v>35</v>
      </c>
      <c r="D57" s="24">
        <v>0</v>
      </c>
      <c r="E57" s="41">
        <v>44827</v>
      </c>
      <c r="F57" s="41">
        <v>44834</v>
      </c>
      <c r="G57" s="13"/>
      <c r="H57" s="13"/>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row>
    <row r="58" spans="1:78" s="3" customFormat="1" ht="30" customHeight="1" thickBot="1" x14ac:dyDescent="0.3">
      <c r="A58" s="33"/>
      <c r="B58" s="85" t="s">
        <v>60</v>
      </c>
      <c r="C58" s="64" t="s">
        <v>35</v>
      </c>
      <c r="D58" s="24">
        <v>0</v>
      </c>
      <c r="E58" s="41">
        <v>44827</v>
      </c>
      <c r="F58" s="41">
        <v>44834</v>
      </c>
      <c r="G58" s="13"/>
      <c r="H58" s="13"/>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row>
    <row r="59" spans="1:78" s="3" customFormat="1" ht="30" customHeight="1" thickBot="1" x14ac:dyDescent="0.3">
      <c r="A59" s="33"/>
      <c r="B59" s="85" t="s">
        <v>62</v>
      </c>
      <c r="C59" s="64" t="s">
        <v>35</v>
      </c>
      <c r="D59" s="24">
        <v>0</v>
      </c>
      <c r="E59" s="41">
        <v>44827</v>
      </c>
      <c r="F59" s="41">
        <v>44834</v>
      </c>
      <c r="G59" s="13"/>
      <c r="H59" s="13"/>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row>
    <row r="60" spans="1:78" s="3" customFormat="1" ht="30" customHeight="1" thickBot="1" x14ac:dyDescent="0.3">
      <c r="A60" s="33"/>
      <c r="B60" s="85" t="s">
        <v>63</v>
      </c>
      <c r="C60" s="64" t="s">
        <v>35</v>
      </c>
      <c r="D60" s="24">
        <v>0</v>
      </c>
      <c r="E60" s="41">
        <v>44834</v>
      </c>
      <c r="F60" s="41">
        <v>44834</v>
      </c>
      <c r="G60" s="13"/>
      <c r="H60" s="13"/>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row>
    <row r="61" spans="1:78" s="3" customFormat="1" ht="30" customHeight="1" thickBot="1" x14ac:dyDescent="0.3">
      <c r="A61" s="33"/>
      <c r="B61" s="85" t="s">
        <v>64</v>
      </c>
      <c r="C61" s="47" t="s">
        <v>43</v>
      </c>
      <c r="D61" s="24">
        <v>0</v>
      </c>
      <c r="E61" s="41">
        <v>44834</v>
      </c>
      <c r="F61" s="41">
        <v>44834</v>
      </c>
      <c r="G61" s="13"/>
      <c r="H61" s="13">
        <f t="shared" si="18"/>
        <v>1</v>
      </c>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row>
    <row r="62" spans="1:78" s="3" customFormat="1" ht="30" customHeight="1" thickBot="1" x14ac:dyDescent="0.3">
      <c r="A62" s="33"/>
      <c r="B62" s="52" t="s">
        <v>65</v>
      </c>
      <c r="C62" s="47" t="s">
        <v>44</v>
      </c>
      <c r="D62" s="24">
        <v>0</v>
      </c>
      <c r="E62" s="41">
        <v>44834</v>
      </c>
      <c r="F62" s="41">
        <v>44834</v>
      </c>
      <c r="G62" s="13"/>
      <c r="H62" s="13">
        <f t="shared" si="18"/>
        <v>1</v>
      </c>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row>
    <row r="63" spans="1:78" s="3" customFormat="1" ht="30" customHeight="1" thickBot="1" x14ac:dyDescent="0.3">
      <c r="A63" s="33"/>
      <c r="B63" s="85" t="s">
        <v>154</v>
      </c>
      <c r="C63" s="47" t="s">
        <v>44</v>
      </c>
      <c r="D63" s="24">
        <v>0</v>
      </c>
      <c r="E63" s="41">
        <v>44839</v>
      </c>
      <c r="F63" s="41">
        <v>44839</v>
      </c>
      <c r="G63" s="13"/>
      <c r="H63" s="13">
        <f t="shared" si="18"/>
        <v>1</v>
      </c>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row>
    <row r="64" spans="1:78" ht="30" customHeight="1" thickBot="1" x14ac:dyDescent="0.3"/>
    <row r="65" spans="1:78" s="3" customFormat="1" ht="30" customHeight="1" thickBot="1" x14ac:dyDescent="0.3">
      <c r="A65" s="33" t="s">
        <v>31</v>
      </c>
      <c r="B65" s="65" t="s">
        <v>131</v>
      </c>
      <c r="C65" s="66"/>
      <c r="D65" s="67"/>
      <c r="E65" s="68"/>
      <c r="F65" s="69"/>
      <c r="G65" s="13"/>
      <c r="H65" s="13" t="str">
        <f t="shared" si="18"/>
        <v/>
      </c>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row>
    <row r="66" spans="1:78" s="3" customFormat="1" ht="30" customHeight="1" thickBot="1" x14ac:dyDescent="0.3">
      <c r="A66" s="34" t="s">
        <v>18</v>
      </c>
      <c r="B66" s="86" t="s">
        <v>165</v>
      </c>
      <c r="C66" s="71" t="s">
        <v>66</v>
      </c>
      <c r="D66" s="72">
        <v>0</v>
      </c>
      <c r="E66" s="73">
        <v>44834</v>
      </c>
      <c r="F66" s="73">
        <v>44848</v>
      </c>
      <c r="G66" s="13"/>
      <c r="H66" s="13">
        <f t="shared" si="18"/>
        <v>15</v>
      </c>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row>
    <row r="67" spans="1:78" s="3" customFormat="1" ht="30" customHeight="1" thickBot="1" x14ac:dyDescent="0.3">
      <c r="A67" s="33"/>
      <c r="B67" s="99" t="s">
        <v>169</v>
      </c>
      <c r="C67" s="100" t="s">
        <v>66</v>
      </c>
      <c r="D67" s="101"/>
      <c r="E67" s="102"/>
      <c r="F67" s="102"/>
      <c r="G67" s="13"/>
      <c r="H67" s="13"/>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row>
    <row r="68" spans="1:78" s="3" customFormat="1" ht="30" customHeight="1" thickBot="1" x14ac:dyDescent="0.3">
      <c r="A68" s="33"/>
      <c r="B68" s="86" t="s">
        <v>67</v>
      </c>
      <c r="C68" s="74" t="s">
        <v>35</v>
      </c>
      <c r="D68" s="72">
        <v>0</v>
      </c>
      <c r="E68" s="73">
        <v>44834</v>
      </c>
      <c r="F68" s="73">
        <v>44848</v>
      </c>
      <c r="G68" s="13"/>
      <c r="H68" s="13">
        <f t="shared" si="18"/>
        <v>15</v>
      </c>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row>
    <row r="69" spans="1:78" s="3" customFormat="1" ht="30" customHeight="1" thickBot="1" x14ac:dyDescent="0.3">
      <c r="A69" s="33"/>
      <c r="B69" s="86" t="s">
        <v>132</v>
      </c>
      <c r="C69" s="74" t="s">
        <v>35</v>
      </c>
      <c r="D69" s="72">
        <v>0</v>
      </c>
      <c r="E69" s="73">
        <v>44834</v>
      </c>
      <c r="F69" s="73">
        <v>44848</v>
      </c>
      <c r="G69" s="13"/>
      <c r="H69" s="13">
        <f t="shared" si="18"/>
        <v>15</v>
      </c>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row>
    <row r="70" spans="1:78" s="3" customFormat="1" ht="30" customHeight="1" thickBot="1" x14ac:dyDescent="0.3">
      <c r="A70" s="33"/>
      <c r="B70" s="86" t="s">
        <v>72</v>
      </c>
      <c r="C70" s="74" t="s">
        <v>35</v>
      </c>
      <c r="D70" s="72">
        <v>0</v>
      </c>
      <c r="E70" s="73">
        <v>44834</v>
      </c>
      <c r="F70" s="73">
        <v>44848</v>
      </c>
      <c r="G70" s="13"/>
      <c r="H70" s="13">
        <f t="shared" si="18"/>
        <v>15</v>
      </c>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row>
    <row r="71" spans="1:78" s="3" customFormat="1" ht="30" customHeight="1" thickBot="1" x14ac:dyDescent="0.3">
      <c r="A71" s="33"/>
      <c r="B71" s="86" t="s">
        <v>68</v>
      </c>
      <c r="C71" s="74" t="s">
        <v>35</v>
      </c>
      <c r="D71" s="72">
        <v>0</v>
      </c>
      <c r="E71" s="73">
        <v>44834</v>
      </c>
      <c r="F71" s="73">
        <v>44848</v>
      </c>
      <c r="G71" s="13"/>
      <c r="H71" s="13">
        <f t="shared" si="18"/>
        <v>15</v>
      </c>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row>
    <row r="72" spans="1:78" s="3" customFormat="1" ht="30" customHeight="1" thickBot="1" x14ac:dyDescent="0.3">
      <c r="A72" s="33"/>
      <c r="B72" s="86" t="s">
        <v>133</v>
      </c>
      <c r="C72" s="74" t="s">
        <v>35</v>
      </c>
      <c r="D72" s="72">
        <v>0</v>
      </c>
      <c r="E72" s="73">
        <v>44834</v>
      </c>
      <c r="F72" s="73">
        <v>44848</v>
      </c>
      <c r="G72" s="13"/>
      <c r="H72" s="13"/>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row>
    <row r="73" spans="1:78" s="3" customFormat="1" ht="30" customHeight="1" thickBot="1" x14ac:dyDescent="0.3">
      <c r="A73" s="33"/>
      <c r="B73" s="86" t="s">
        <v>69</v>
      </c>
      <c r="C73" s="74" t="s">
        <v>35</v>
      </c>
      <c r="D73" s="72">
        <v>0</v>
      </c>
      <c r="E73" s="73">
        <v>44834</v>
      </c>
      <c r="F73" s="73">
        <v>44848</v>
      </c>
      <c r="G73" s="13"/>
      <c r="H73" s="13"/>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row>
    <row r="74" spans="1:78" s="3" customFormat="1" ht="30" customHeight="1" thickBot="1" x14ac:dyDescent="0.3">
      <c r="A74" s="33"/>
      <c r="B74" s="86" t="s">
        <v>71</v>
      </c>
      <c r="C74" s="74" t="s">
        <v>35</v>
      </c>
      <c r="D74" s="72">
        <v>0</v>
      </c>
      <c r="E74" s="73">
        <v>44834</v>
      </c>
      <c r="F74" s="73">
        <v>44848</v>
      </c>
      <c r="G74" s="13"/>
      <c r="H74" s="13"/>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row>
    <row r="75" spans="1:78" s="3" customFormat="1" ht="30" customHeight="1" thickBot="1" x14ac:dyDescent="0.3">
      <c r="A75" s="33"/>
      <c r="B75" s="86" t="s">
        <v>70</v>
      </c>
      <c r="C75" s="74" t="s">
        <v>35</v>
      </c>
      <c r="D75" s="72">
        <v>0</v>
      </c>
      <c r="E75" s="73">
        <v>44848</v>
      </c>
      <c r="F75" s="73">
        <v>44848</v>
      </c>
      <c r="G75" s="13"/>
      <c r="H75" s="13"/>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row>
    <row r="76" spans="1:78" s="3" customFormat="1" ht="30" customHeight="1" thickBot="1" x14ac:dyDescent="0.3">
      <c r="A76" s="33"/>
      <c r="B76" s="86" t="s">
        <v>73</v>
      </c>
      <c r="C76" s="71" t="s">
        <v>43</v>
      </c>
      <c r="D76" s="72">
        <v>0</v>
      </c>
      <c r="E76" s="73">
        <v>44848</v>
      </c>
      <c r="F76" s="73">
        <v>44848</v>
      </c>
      <c r="G76" s="13"/>
      <c r="H76" s="13"/>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row>
    <row r="77" spans="1:78" s="3" customFormat="1" ht="30" customHeight="1" thickBot="1" x14ac:dyDescent="0.3">
      <c r="A77" s="33"/>
      <c r="B77" s="70" t="s">
        <v>74</v>
      </c>
      <c r="C77" s="71" t="s">
        <v>66</v>
      </c>
      <c r="D77" s="72">
        <v>0</v>
      </c>
      <c r="E77" s="73">
        <v>44848</v>
      </c>
      <c r="F77" s="73">
        <v>44848</v>
      </c>
      <c r="G77" s="13"/>
      <c r="H77" s="13"/>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row>
    <row r="78" spans="1:78" s="3" customFormat="1" ht="30" customHeight="1" thickBot="1" x14ac:dyDescent="0.3">
      <c r="A78" s="33"/>
      <c r="B78" s="86" t="s">
        <v>155</v>
      </c>
      <c r="C78" s="71" t="s">
        <v>66</v>
      </c>
      <c r="D78" s="72">
        <v>0</v>
      </c>
      <c r="E78" s="73">
        <v>44851</v>
      </c>
      <c r="F78" s="73">
        <v>44851</v>
      </c>
      <c r="G78" s="13"/>
      <c r="H78" s="13"/>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row>
    <row r="79" spans="1:78" ht="30" customHeight="1" thickBot="1" x14ac:dyDescent="0.3"/>
    <row r="80" spans="1:78" s="3" customFormat="1" ht="30" customHeight="1" thickBot="1" x14ac:dyDescent="0.3">
      <c r="A80" s="33"/>
      <c r="B80" s="25" t="s">
        <v>134</v>
      </c>
      <c r="C80" s="48"/>
      <c r="D80" s="26"/>
      <c r="E80" s="27"/>
      <c r="F80" s="28"/>
      <c r="G80" s="13"/>
      <c r="H80" s="13"/>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row>
    <row r="81" spans="1:78" s="3" customFormat="1" ht="30" customHeight="1" thickBot="1" x14ac:dyDescent="0.3">
      <c r="A81" s="33"/>
      <c r="B81" s="87" t="s">
        <v>166</v>
      </c>
      <c r="C81" s="49" t="s">
        <v>79</v>
      </c>
      <c r="D81" s="29">
        <v>0</v>
      </c>
      <c r="E81" s="42">
        <v>44848</v>
      </c>
      <c r="F81" s="42">
        <v>44858</v>
      </c>
      <c r="G81" s="13"/>
      <c r="H81" s="13"/>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row>
    <row r="82" spans="1:78" s="3" customFormat="1" ht="30" customHeight="1" thickBot="1" x14ac:dyDescent="0.3">
      <c r="A82" s="33"/>
      <c r="B82" s="103" t="s">
        <v>169</v>
      </c>
      <c r="C82" s="49" t="s">
        <v>79</v>
      </c>
      <c r="D82" s="29"/>
      <c r="E82" s="42"/>
      <c r="F82" s="42"/>
      <c r="G82" s="13"/>
      <c r="H82" s="13"/>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row>
    <row r="83" spans="1:78" s="3" customFormat="1" ht="30" customHeight="1" thickBot="1" x14ac:dyDescent="0.3">
      <c r="A83" s="33"/>
      <c r="B83" s="87" t="s">
        <v>80</v>
      </c>
      <c r="C83" s="75" t="s">
        <v>35</v>
      </c>
      <c r="D83" s="29">
        <v>0</v>
      </c>
      <c r="E83" s="42">
        <v>44848</v>
      </c>
      <c r="F83" s="42">
        <v>44858</v>
      </c>
      <c r="G83" s="13"/>
      <c r="H83" s="13"/>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row>
    <row r="84" spans="1:78" s="3" customFormat="1" ht="30" customHeight="1" thickBot="1" x14ac:dyDescent="0.3">
      <c r="A84" s="33"/>
      <c r="B84" s="87" t="s">
        <v>81</v>
      </c>
      <c r="C84" s="75" t="s">
        <v>35</v>
      </c>
      <c r="D84" s="29">
        <v>0</v>
      </c>
      <c r="E84" s="42">
        <v>44848</v>
      </c>
      <c r="F84" s="42">
        <v>44858</v>
      </c>
      <c r="G84" s="13"/>
      <c r="H84" s="13"/>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row>
    <row r="85" spans="1:78" s="3" customFormat="1" ht="30" customHeight="1" thickBot="1" x14ac:dyDescent="0.3">
      <c r="A85" s="33"/>
      <c r="B85" s="87" t="s">
        <v>82</v>
      </c>
      <c r="C85" s="75" t="s">
        <v>35</v>
      </c>
      <c r="D85" s="29">
        <v>0</v>
      </c>
      <c r="E85" s="42">
        <v>44848</v>
      </c>
      <c r="F85" s="42">
        <v>44858</v>
      </c>
      <c r="G85" s="13"/>
      <c r="H85" s="13"/>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row>
    <row r="86" spans="1:78" s="3" customFormat="1" ht="30" customHeight="1" thickBot="1" x14ac:dyDescent="0.3">
      <c r="A86" s="33"/>
      <c r="B86" s="87" t="s">
        <v>83</v>
      </c>
      <c r="C86" s="75" t="s">
        <v>35</v>
      </c>
      <c r="D86" s="29">
        <v>0</v>
      </c>
      <c r="E86" s="42">
        <v>44848</v>
      </c>
      <c r="F86" s="42">
        <v>44858</v>
      </c>
      <c r="G86" s="13"/>
      <c r="H86" s="13"/>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row>
    <row r="87" spans="1:78" s="3" customFormat="1" ht="30" customHeight="1" thickBot="1" x14ac:dyDescent="0.3">
      <c r="A87" s="33"/>
      <c r="B87" s="87" t="s">
        <v>84</v>
      </c>
      <c r="C87" s="75" t="s">
        <v>35</v>
      </c>
      <c r="D87" s="29">
        <v>0</v>
      </c>
      <c r="E87" s="42">
        <v>44848</v>
      </c>
      <c r="F87" s="42">
        <v>44858</v>
      </c>
      <c r="G87" s="13"/>
      <c r="H87" s="13"/>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row>
    <row r="88" spans="1:78" s="3" customFormat="1" ht="30" customHeight="1" thickBot="1" x14ac:dyDescent="0.3">
      <c r="A88" s="33"/>
      <c r="B88" s="87" t="s">
        <v>85</v>
      </c>
      <c r="C88" s="75" t="s">
        <v>35</v>
      </c>
      <c r="D88" s="29">
        <v>0</v>
      </c>
      <c r="E88" s="42">
        <v>44848</v>
      </c>
      <c r="F88" s="42">
        <v>44858</v>
      </c>
      <c r="G88" s="13"/>
      <c r="H88" s="13"/>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row>
    <row r="89" spans="1:78" s="3" customFormat="1" ht="30" customHeight="1" thickBot="1" x14ac:dyDescent="0.3">
      <c r="A89" s="33"/>
      <c r="B89" s="81" t="s">
        <v>116</v>
      </c>
      <c r="C89" s="75"/>
      <c r="D89" s="29"/>
      <c r="E89" s="42"/>
      <c r="F89" s="42"/>
      <c r="G89" s="13"/>
      <c r="H89" s="13"/>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row>
    <row r="90" spans="1:78" s="3" customFormat="1" ht="30" customHeight="1" thickBot="1" x14ac:dyDescent="0.3">
      <c r="A90" s="33"/>
      <c r="B90" s="81" t="s">
        <v>118</v>
      </c>
      <c r="C90" s="75"/>
      <c r="D90" s="29"/>
      <c r="E90" s="42"/>
      <c r="F90" s="42"/>
      <c r="G90" s="13"/>
      <c r="H90" s="13"/>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row>
    <row r="91" spans="1:78" s="3" customFormat="1" ht="30" customHeight="1" thickBot="1" x14ac:dyDescent="0.3">
      <c r="A91" s="33"/>
      <c r="B91" s="81" t="s">
        <v>117</v>
      </c>
      <c r="C91" s="75"/>
      <c r="D91" s="29"/>
      <c r="E91" s="42"/>
      <c r="F91" s="42"/>
      <c r="G91" s="13"/>
      <c r="H91" s="13"/>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row>
    <row r="92" spans="1:78" s="3" customFormat="1" ht="30" customHeight="1" thickBot="1" x14ac:dyDescent="0.3">
      <c r="A92" s="33"/>
      <c r="B92" s="87" t="s">
        <v>86</v>
      </c>
      <c r="C92" s="75" t="s">
        <v>35</v>
      </c>
      <c r="D92" s="29">
        <v>0</v>
      </c>
      <c r="E92" s="42">
        <v>44848</v>
      </c>
      <c r="F92" s="42">
        <v>44858</v>
      </c>
      <c r="G92" s="13"/>
      <c r="H92" s="13"/>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row>
    <row r="93" spans="1:78" s="3" customFormat="1" ht="30" customHeight="1" thickBot="1" x14ac:dyDescent="0.3">
      <c r="A93" s="33"/>
      <c r="B93" s="87" t="s">
        <v>89</v>
      </c>
      <c r="C93" s="75" t="s">
        <v>35</v>
      </c>
      <c r="D93" s="29">
        <v>0</v>
      </c>
      <c r="E93" s="42">
        <v>44848</v>
      </c>
      <c r="F93" s="42">
        <v>44858</v>
      </c>
      <c r="G93" s="13"/>
      <c r="H93" s="13"/>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row>
    <row r="94" spans="1:78" s="3" customFormat="1" ht="30" customHeight="1" thickBot="1" x14ac:dyDescent="0.3">
      <c r="A94" s="33"/>
      <c r="B94" s="87" t="s">
        <v>88</v>
      </c>
      <c r="C94" s="75" t="s">
        <v>35</v>
      </c>
      <c r="D94" s="29">
        <v>0</v>
      </c>
      <c r="E94" s="42">
        <v>44848</v>
      </c>
      <c r="F94" s="42">
        <v>44858</v>
      </c>
      <c r="G94" s="13"/>
      <c r="H94" s="13"/>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row>
    <row r="95" spans="1:78" s="3" customFormat="1" ht="30" customHeight="1" thickBot="1" x14ac:dyDescent="0.3">
      <c r="A95" s="33"/>
      <c r="B95" s="87" t="s">
        <v>87</v>
      </c>
      <c r="C95" s="75" t="s">
        <v>35</v>
      </c>
      <c r="D95" s="29">
        <v>0</v>
      </c>
      <c r="E95" s="42">
        <v>44858</v>
      </c>
      <c r="F95" s="42">
        <v>44858</v>
      </c>
      <c r="G95" s="13"/>
      <c r="H95" s="13"/>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row>
    <row r="96" spans="1:78" s="3" customFormat="1" ht="30" customHeight="1" thickBot="1" x14ac:dyDescent="0.3">
      <c r="A96" s="33"/>
      <c r="B96" s="87" t="s">
        <v>90</v>
      </c>
      <c r="C96" s="49" t="s">
        <v>43</v>
      </c>
      <c r="D96" s="29">
        <v>0</v>
      </c>
      <c r="E96" s="42">
        <v>44858</v>
      </c>
      <c r="F96" s="42">
        <v>44858</v>
      </c>
      <c r="G96" s="13"/>
      <c r="H96" s="13"/>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row>
    <row r="97" spans="1:78" s="3" customFormat="1" ht="30" customHeight="1" thickBot="1" x14ac:dyDescent="0.3">
      <c r="A97" s="33"/>
      <c r="B97" s="53" t="s">
        <v>91</v>
      </c>
      <c r="C97" s="49" t="s">
        <v>92</v>
      </c>
      <c r="D97" s="29">
        <v>0</v>
      </c>
      <c r="E97" s="42">
        <v>44858</v>
      </c>
      <c r="F97" s="42">
        <v>44858</v>
      </c>
      <c r="G97" s="13"/>
      <c r="H97" s="13"/>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row>
    <row r="98" spans="1:78" s="3" customFormat="1" ht="30" customHeight="1" thickBot="1" x14ac:dyDescent="0.3">
      <c r="A98" s="33"/>
      <c r="B98" s="87" t="s">
        <v>156</v>
      </c>
      <c r="C98" s="49" t="s">
        <v>79</v>
      </c>
      <c r="D98" s="29">
        <v>0</v>
      </c>
      <c r="E98" s="42">
        <v>44860</v>
      </c>
      <c r="F98" s="42">
        <v>44860</v>
      </c>
      <c r="G98" s="13"/>
      <c r="H98" s="13"/>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row>
    <row r="99" spans="1:78" ht="30" customHeight="1" thickBot="1" x14ac:dyDescent="0.3"/>
    <row r="100" spans="1:78" s="3" customFormat="1" ht="30" customHeight="1" thickBot="1" x14ac:dyDescent="0.3">
      <c r="A100" s="33"/>
      <c r="B100" s="15" t="s">
        <v>137</v>
      </c>
      <c r="C100" s="44"/>
      <c r="D100" s="16"/>
      <c r="E100" s="17"/>
      <c r="F100" s="18"/>
      <c r="G100" s="13"/>
      <c r="H100" s="13"/>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row>
    <row r="101" spans="1:78" s="3" customFormat="1" ht="30" customHeight="1" thickBot="1" x14ac:dyDescent="0.3">
      <c r="A101" s="33"/>
      <c r="B101" s="84" t="s">
        <v>167</v>
      </c>
      <c r="C101" s="45" t="s">
        <v>32</v>
      </c>
      <c r="D101" s="19">
        <v>0</v>
      </c>
      <c r="E101" s="40">
        <v>44858</v>
      </c>
      <c r="F101" s="40">
        <v>44865</v>
      </c>
      <c r="G101" s="13"/>
      <c r="H101" s="13"/>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row>
    <row r="102" spans="1:78" s="3" customFormat="1" ht="30" customHeight="1" thickBot="1" x14ac:dyDescent="0.3">
      <c r="A102" s="33"/>
      <c r="B102" s="97" t="s">
        <v>169</v>
      </c>
      <c r="C102" s="45" t="s">
        <v>32</v>
      </c>
      <c r="D102" s="19"/>
      <c r="E102" s="40"/>
      <c r="F102" s="40"/>
      <c r="G102" s="13"/>
      <c r="H102" s="13"/>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row>
    <row r="103" spans="1:78" s="3" customFormat="1" ht="30" customHeight="1" thickBot="1" x14ac:dyDescent="0.3">
      <c r="A103" s="33"/>
      <c r="B103" s="84" t="s">
        <v>93</v>
      </c>
      <c r="C103" s="57" t="s">
        <v>35</v>
      </c>
      <c r="D103" s="19">
        <v>0</v>
      </c>
      <c r="E103" s="40">
        <v>44858</v>
      </c>
      <c r="F103" s="40">
        <v>44865</v>
      </c>
      <c r="G103" s="13"/>
      <c r="H103" s="13"/>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row>
    <row r="104" spans="1:78" s="3" customFormat="1" ht="30" customHeight="1" thickBot="1" x14ac:dyDescent="0.3">
      <c r="A104" s="33"/>
      <c r="B104" s="84" t="s">
        <v>97</v>
      </c>
      <c r="C104" s="57" t="s">
        <v>35</v>
      </c>
      <c r="D104" s="19">
        <v>0</v>
      </c>
      <c r="E104" s="40">
        <v>44858</v>
      </c>
      <c r="F104" s="40">
        <v>44865</v>
      </c>
      <c r="G104" s="13"/>
      <c r="H104" s="13"/>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row>
    <row r="105" spans="1:78" s="3" customFormat="1" ht="30" customHeight="1" thickBot="1" x14ac:dyDescent="0.3">
      <c r="A105" s="33"/>
      <c r="B105" s="84" t="s">
        <v>98</v>
      </c>
      <c r="C105" s="57" t="s">
        <v>35</v>
      </c>
      <c r="D105" s="19">
        <v>0</v>
      </c>
      <c r="E105" s="40">
        <v>44858</v>
      </c>
      <c r="F105" s="40">
        <v>44865</v>
      </c>
      <c r="G105" s="13"/>
      <c r="H105" s="13"/>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row>
    <row r="106" spans="1:78" s="3" customFormat="1" ht="30" customHeight="1" thickBot="1" x14ac:dyDescent="0.3">
      <c r="A106" s="33"/>
      <c r="B106" s="84" t="s">
        <v>99</v>
      </c>
      <c r="C106" s="57" t="s">
        <v>35</v>
      </c>
      <c r="D106" s="19">
        <v>0</v>
      </c>
      <c r="E106" s="40">
        <v>44858</v>
      </c>
      <c r="F106" s="40">
        <v>44865</v>
      </c>
      <c r="G106" s="13"/>
      <c r="H106" s="13"/>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row>
    <row r="107" spans="1:78" s="3" customFormat="1" ht="30" customHeight="1" thickBot="1" x14ac:dyDescent="0.3">
      <c r="A107" s="33"/>
      <c r="B107" s="84" t="s">
        <v>100</v>
      </c>
      <c r="C107" s="57" t="s">
        <v>35</v>
      </c>
      <c r="D107" s="19">
        <v>0</v>
      </c>
      <c r="E107" s="40">
        <v>44858</v>
      </c>
      <c r="F107" s="40">
        <v>44865</v>
      </c>
      <c r="G107" s="13"/>
      <c r="H107" s="13"/>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row>
    <row r="108" spans="1:78" s="3" customFormat="1" ht="30" customHeight="1" thickBot="1" x14ac:dyDescent="0.3">
      <c r="A108" s="33"/>
      <c r="B108" s="84" t="s">
        <v>135</v>
      </c>
      <c r="C108" s="57" t="s">
        <v>35</v>
      </c>
      <c r="D108" s="19">
        <v>0</v>
      </c>
      <c r="E108" s="40">
        <v>44858</v>
      </c>
      <c r="F108" s="40">
        <v>44865</v>
      </c>
      <c r="G108" s="13"/>
      <c r="H108" s="13"/>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row>
    <row r="109" spans="1:78" s="3" customFormat="1" ht="30" customHeight="1" thickBot="1" x14ac:dyDescent="0.3">
      <c r="A109" s="33"/>
      <c r="B109" s="84" t="s">
        <v>136</v>
      </c>
      <c r="C109" s="57" t="s">
        <v>35</v>
      </c>
      <c r="D109" s="19">
        <v>0</v>
      </c>
      <c r="E109" s="40">
        <v>44858</v>
      </c>
      <c r="F109" s="40">
        <v>44865</v>
      </c>
      <c r="G109" s="13"/>
      <c r="H109" s="13"/>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row>
    <row r="110" spans="1:78" s="3" customFormat="1" ht="30" customHeight="1" thickBot="1" x14ac:dyDescent="0.3">
      <c r="A110" s="33"/>
      <c r="B110" s="84" t="s">
        <v>101</v>
      </c>
      <c r="C110" s="57" t="s">
        <v>35</v>
      </c>
      <c r="D110" s="19">
        <v>0</v>
      </c>
      <c r="E110" s="40">
        <v>44858</v>
      </c>
      <c r="F110" s="40">
        <v>44865</v>
      </c>
      <c r="G110" s="13"/>
      <c r="H110" s="13"/>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row>
    <row r="111" spans="1:78" s="3" customFormat="1" ht="30" customHeight="1" thickBot="1" x14ac:dyDescent="0.3">
      <c r="A111" s="33"/>
      <c r="B111" s="84" t="s">
        <v>102</v>
      </c>
      <c r="C111" s="57" t="s">
        <v>35</v>
      </c>
      <c r="D111" s="19">
        <v>0</v>
      </c>
      <c r="E111" s="40">
        <v>44858</v>
      </c>
      <c r="F111" s="40">
        <v>44865</v>
      </c>
      <c r="G111" s="13"/>
      <c r="H111" s="13"/>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c r="BG111" s="30"/>
      <c r="BH111" s="30"/>
      <c r="BI111" s="30"/>
      <c r="BJ111" s="30"/>
      <c r="BK111" s="30"/>
      <c r="BL111" s="30"/>
      <c r="BM111" s="30"/>
      <c r="BN111" s="30"/>
      <c r="BO111" s="30"/>
      <c r="BP111" s="30"/>
      <c r="BQ111" s="30"/>
      <c r="BR111" s="30"/>
      <c r="BS111" s="30"/>
      <c r="BT111" s="30"/>
      <c r="BU111" s="30"/>
      <c r="BV111" s="30"/>
      <c r="BW111" s="30"/>
      <c r="BX111" s="30"/>
      <c r="BY111" s="30"/>
      <c r="BZ111" s="30"/>
    </row>
    <row r="112" spans="1:78" s="3" customFormat="1" ht="30" customHeight="1" thickBot="1" x14ac:dyDescent="0.3">
      <c r="A112" s="33"/>
      <c r="B112" s="84" t="s">
        <v>94</v>
      </c>
      <c r="C112" s="57" t="s">
        <v>35</v>
      </c>
      <c r="D112" s="19">
        <v>0</v>
      </c>
      <c r="E112" s="40">
        <v>44865</v>
      </c>
      <c r="F112" s="40">
        <v>44865</v>
      </c>
      <c r="G112" s="13"/>
      <c r="H112" s="13"/>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row>
    <row r="113" spans="1:78" s="3" customFormat="1" ht="30" customHeight="1" thickBot="1" x14ac:dyDescent="0.3">
      <c r="A113" s="33"/>
      <c r="B113" s="84" t="s">
        <v>95</v>
      </c>
      <c r="C113" s="45" t="s">
        <v>43</v>
      </c>
      <c r="D113" s="19">
        <v>0</v>
      </c>
      <c r="E113" s="40">
        <v>44865</v>
      </c>
      <c r="F113" s="40">
        <v>44865</v>
      </c>
      <c r="G113" s="13"/>
      <c r="H113" s="13"/>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row>
    <row r="114" spans="1:78" s="3" customFormat="1" ht="30" customHeight="1" thickBot="1" x14ac:dyDescent="0.3">
      <c r="A114" s="33"/>
      <c r="B114" s="51" t="s">
        <v>91</v>
      </c>
      <c r="C114" s="45" t="s">
        <v>32</v>
      </c>
      <c r="D114" s="19">
        <v>0</v>
      </c>
      <c r="E114" s="40">
        <v>44865</v>
      </c>
      <c r="F114" s="40">
        <v>44865</v>
      </c>
      <c r="G114" s="13"/>
      <c r="H114" s="13"/>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row>
    <row r="115" spans="1:78" s="3" customFormat="1" ht="30" customHeight="1" thickBot="1" x14ac:dyDescent="0.3">
      <c r="A115" s="33"/>
      <c r="B115" s="84" t="s">
        <v>157</v>
      </c>
      <c r="C115" s="45" t="s">
        <v>32</v>
      </c>
      <c r="D115" s="19">
        <v>0</v>
      </c>
      <c r="E115" s="40">
        <v>44867</v>
      </c>
      <c r="F115" s="40">
        <v>44867</v>
      </c>
      <c r="G115" s="13"/>
      <c r="H115" s="13"/>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c r="BG115" s="30"/>
      <c r="BH115" s="30"/>
      <c r="BI115" s="30"/>
      <c r="BJ115" s="30"/>
      <c r="BK115" s="30"/>
      <c r="BL115" s="30"/>
      <c r="BM115" s="30"/>
      <c r="BN115" s="30"/>
      <c r="BO115" s="30"/>
      <c r="BP115" s="30"/>
      <c r="BQ115" s="30"/>
      <c r="BR115" s="30"/>
      <c r="BS115" s="30"/>
      <c r="BT115" s="30"/>
      <c r="BU115" s="30"/>
      <c r="BV115" s="30"/>
      <c r="BW115" s="30"/>
      <c r="BX115" s="30"/>
      <c r="BY115" s="30"/>
      <c r="BZ115" s="30"/>
    </row>
    <row r="116" spans="1:78" ht="30" customHeight="1" thickBot="1" x14ac:dyDescent="0.3"/>
    <row r="117" spans="1:78" s="3" customFormat="1" ht="30" customHeight="1" thickBot="1" x14ac:dyDescent="0.3">
      <c r="A117" s="33"/>
      <c r="B117" s="60" t="s">
        <v>138</v>
      </c>
      <c r="C117" s="61"/>
      <c r="D117" s="62"/>
      <c r="E117" s="77"/>
      <c r="F117" s="78"/>
      <c r="G117" s="13"/>
      <c r="H117" s="13"/>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c r="BH117" s="30"/>
      <c r="BI117" s="30"/>
      <c r="BJ117" s="30"/>
      <c r="BK117" s="30"/>
      <c r="BL117" s="30"/>
      <c r="BM117" s="30"/>
      <c r="BN117" s="30"/>
      <c r="BO117" s="30"/>
      <c r="BP117" s="30"/>
      <c r="BQ117" s="30"/>
      <c r="BR117" s="30"/>
      <c r="BS117" s="30"/>
      <c r="BT117" s="30"/>
      <c r="BU117" s="30"/>
      <c r="BV117" s="30"/>
      <c r="BW117" s="30"/>
      <c r="BX117" s="30"/>
      <c r="BY117" s="30"/>
      <c r="BZ117" s="30"/>
    </row>
    <row r="118" spans="1:78" s="3" customFormat="1" ht="30" customHeight="1" thickBot="1" x14ac:dyDescent="0.3">
      <c r="A118" s="33"/>
      <c r="B118" s="80" t="s">
        <v>168</v>
      </c>
      <c r="C118" s="43" t="s">
        <v>96</v>
      </c>
      <c r="D118" s="14">
        <v>0</v>
      </c>
      <c r="E118" s="39">
        <v>44865</v>
      </c>
      <c r="F118" s="39">
        <v>44874</v>
      </c>
      <c r="G118" s="13"/>
      <c r="H118" s="13"/>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row>
    <row r="119" spans="1:78" s="3" customFormat="1" ht="30" customHeight="1" thickBot="1" x14ac:dyDescent="0.3">
      <c r="A119" s="33"/>
      <c r="B119" s="82" t="s">
        <v>169</v>
      </c>
      <c r="C119" s="43" t="s">
        <v>24</v>
      </c>
      <c r="D119" s="14"/>
      <c r="E119" s="39"/>
      <c r="F119" s="39"/>
      <c r="G119" s="13"/>
      <c r="H119" s="13"/>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row>
    <row r="120" spans="1:78" s="3" customFormat="1" ht="30" customHeight="1" thickBot="1" x14ac:dyDescent="0.3">
      <c r="A120" s="33"/>
      <c r="B120" s="80" t="s">
        <v>103</v>
      </c>
      <c r="C120" s="79" t="s">
        <v>35</v>
      </c>
      <c r="D120" s="14">
        <v>0</v>
      </c>
      <c r="E120" s="39">
        <v>44865</v>
      </c>
      <c r="F120" s="39">
        <v>44874</v>
      </c>
      <c r="G120" s="13"/>
      <c r="H120" s="13"/>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row>
    <row r="121" spans="1:78" s="3" customFormat="1" ht="30" customHeight="1" thickBot="1" x14ac:dyDescent="0.3">
      <c r="A121" s="33"/>
      <c r="B121" s="80" t="s">
        <v>104</v>
      </c>
      <c r="C121" s="79" t="s">
        <v>35</v>
      </c>
      <c r="D121" s="14">
        <v>0</v>
      </c>
      <c r="E121" s="39">
        <v>44865</v>
      </c>
      <c r="F121" s="39">
        <v>44874</v>
      </c>
      <c r="G121" s="13"/>
      <c r="H121" s="13"/>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row>
    <row r="122" spans="1:78" s="3" customFormat="1" ht="30" customHeight="1" thickBot="1" x14ac:dyDescent="0.3">
      <c r="A122" s="33"/>
      <c r="B122" s="80" t="s">
        <v>105</v>
      </c>
      <c r="C122" s="79" t="s">
        <v>35</v>
      </c>
      <c r="D122" s="14">
        <v>0</v>
      </c>
      <c r="E122" s="39">
        <v>44865</v>
      </c>
      <c r="F122" s="39">
        <v>44874</v>
      </c>
      <c r="G122" s="13"/>
      <c r="H122" s="13"/>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row>
    <row r="123" spans="1:78" s="3" customFormat="1" ht="30" customHeight="1" thickBot="1" x14ac:dyDescent="0.3">
      <c r="A123" s="33"/>
      <c r="B123" s="80" t="s">
        <v>106</v>
      </c>
      <c r="C123" s="79" t="s">
        <v>35</v>
      </c>
      <c r="D123" s="14">
        <v>0</v>
      </c>
      <c r="E123" s="39">
        <v>44865</v>
      </c>
      <c r="F123" s="39">
        <v>44874</v>
      </c>
      <c r="G123" s="13"/>
      <c r="H123" s="13"/>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row>
    <row r="124" spans="1:78" s="3" customFormat="1" ht="30" customHeight="1" thickBot="1" x14ac:dyDescent="0.3">
      <c r="A124" s="33"/>
      <c r="B124" s="80" t="s">
        <v>107</v>
      </c>
      <c r="C124" s="79" t="s">
        <v>35</v>
      </c>
      <c r="D124" s="14">
        <v>0</v>
      </c>
      <c r="E124" s="39">
        <v>44865</v>
      </c>
      <c r="F124" s="39">
        <v>44874</v>
      </c>
      <c r="G124" s="13"/>
      <c r="H124" s="13"/>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row>
    <row r="125" spans="1:78" s="3" customFormat="1" ht="30" customHeight="1" thickBot="1" x14ac:dyDescent="0.3">
      <c r="A125" s="33"/>
      <c r="B125" s="80" t="s">
        <v>108</v>
      </c>
      <c r="C125" s="79" t="s">
        <v>35</v>
      </c>
      <c r="D125" s="14">
        <v>0</v>
      </c>
      <c r="E125" s="39">
        <v>44865</v>
      </c>
      <c r="F125" s="39">
        <v>44874</v>
      </c>
      <c r="G125" s="13"/>
      <c r="H125" s="13"/>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row>
    <row r="126" spans="1:78" s="3" customFormat="1" ht="30" customHeight="1" thickBot="1" x14ac:dyDescent="0.3">
      <c r="A126" s="33"/>
      <c r="B126" s="80" t="s">
        <v>109</v>
      </c>
      <c r="C126" s="79" t="s">
        <v>35</v>
      </c>
      <c r="D126" s="14">
        <v>0</v>
      </c>
      <c r="E126" s="39">
        <v>44865</v>
      </c>
      <c r="F126" s="39">
        <v>44874</v>
      </c>
      <c r="G126" s="13"/>
      <c r="H126" s="13"/>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row>
    <row r="127" spans="1:78" s="3" customFormat="1" ht="30" customHeight="1" thickBot="1" x14ac:dyDescent="0.3">
      <c r="A127" s="33"/>
      <c r="B127" s="82" t="s">
        <v>140</v>
      </c>
      <c r="C127" s="79"/>
      <c r="D127" s="14"/>
      <c r="E127" s="39"/>
      <c r="F127" s="39"/>
      <c r="G127" s="13"/>
      <c r="H127" s="13"/>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row>
    <row r="128" spans="1:78" s="3" customFormat="1" ht="30" customHeight="1" thickBot="1" x14ac:dyDescent="0.3">
      <c r="A128" s="33"/>
      <c r="B128" s="82" t="s">
        <v>141</v>
      </c>
      <c r="C128" s="79"/>
      <c r="D128" s="14"/>
      <c r="E128" s="39"/>
      <c r="F128" s="39"/>
      <c r="G128" s="13"/>
      <c r="H128" s="13"/>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row>
    <row r="129" spans="1:78" s="3" customFormat="1" ht="30" customHeight="1" thickBot="1" x14ac:dyDescent="0.3">
      <c r="A129" s="33"/>
      <c r="B129" s="82" t="s">
        <v>142</v>
      </c>
      <c r="C129" s="79"/>
      <c r="D129" s="14"/>
      <c r="E129" s="39"/>
      <c r="F129" s="39"/>
      <c r="G129" s="13"/>
      <c r="H129" s="13"/>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row>
    <row r="130" spans="1:78" s="3" customFormat="1" ht="30" customHeight="1" thickBot="1" x14ac:dyDescent="0.3">
      <c r="A130" s="33"/>
      <c r="B130" s="82" t="s">
        <v>143</v>
      </c>
      <c r="C130" s="79"/>
      <c r="D130" s="14"/>
      <c r="E130" s="39"/>
      <c r="F130" s="39"/>
      <c r="G130" s="13"/>
      <c r="H130" s="13"/>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row>
    <row r="131" spans="1:78" s="3" customFormat="1" ht="30" customHeight="1" thickBot="1" x14ac:dyDescent="0.3">
      <c r="A131" s="33"/>
      <c r="B131" s="82" t="s">
        <v>144</v>
      </c>
      <c r="C131" s="79"/>
      <c r="D131" s="14"/>
      <c r="E131" s="39"/>
      <c r="F131" s="39"/>
      <c r="G131" s="13"/>
      <c r="H131" s="13"/>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row>
    <row r="132" spans="1:78" s="3" customFormat="1" ht="30" customHeight="1" thickBot="1" x14ac:dyDescent="0.3">
      <c r="A132" s="33"/>
      <c r="B132" s="80" t="s">
        <v>110</v>
      </c>
      <c r="C132" s="79" t="s">
        <v>35</v>
      </c>
      <c r="D132" s="14">
        <v>0</v>
      </c>
      <c r="E132" s="39">
        <v>44865</v>
      </c>
      <c r="F132" s="39">
        <v>44874</v>
      </c>
      <c r="G132" s="13"/>
      <c r="H132" s="13"/>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row>
    <row r="133" spans="1:78" s="3" customFormat="1" ht="30" customHeight="1" thickBot="1" x14ac:dyDescent="0.3">
      <c r="A133" s="33"/>
      <c r="B133" s="80" t="s">
        <v>111</v>
      </c>
      <c r="C133" s="79" t="s">
        <v>35</v>
      </c>
      <c r="D133" s="14">
        <v>0</v>
      </c>
      <c r="E133" s="39">
        <v>44865</v>
      </c>
      <c r="F133" s="39">
        <v>44874</v>
      </c>
      <c r="G133" s="13"/>
      <c r="H133" s="13"/>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row>
    <row r="134" spans="1:78" s="3" customFormat="1" ht="30" customHeight="1" thickBot="1" x14ac:dyDescent="0.3">
      <c r="A134" s="33"/>
      <c r="B134" s="80" t="s">
        <v>112</v>
      </c>
      <c r="C134" s="79" t="s">
        <v>35</v>
      </c>
      <c r="D134" s="14">
        <v>0</v>
      </c>
      <c r="E134" s="39">
        <v>44865</v>
      </c>
      <c r="F134" s="39">
        <v>44874</v>
      </c>
      <c r="G134" s="13"/>
      <c r="H134" s="13"/>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row>
    <row r="135" spans="1:78" s="3" customFormat="1" ht="30" customHeight="1" thickBot="1" x14ac:dyDescent="0.3">
      <c r="A135" s="33"/>
      <c r="B135" s="80" t="s">
        <v>113</v>
      </c>
      <c r="C135" s="79" t="s">
        <v>35</v>
      </c>
      <c r="D135" s="14">
        <v>0</v>
      </c>
      <c r="E135" s="39">
        <v>44874</v>
      </c>
      <c r="F135" s="39">
        <v>44874</v>
      </c>
      <c r="G135" s="13"/>
      <c r="H135" s="13"/>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row>
    <row r="136" spans="1:78" s="3" customFormat="1" ht="30" customHeight="1" thickBot="1" x14ac:dyDescent="0.3">
      <c r="A136" s="33"/>
      <c r="B136" s="80" t="s">
        <v>114</v>
      </c>
      <c r="C136" s="43" t="s">
        <v>43</v>
      </c>
      <c r="D136" s="14">
        <v>0</v>
      </c>
      <c r="E136" s="39">
        <v>44874</v>
      </c>
      <c r="F136" s="39">
        <v>44874</v>
      </c>
      <c r="G136" s="13"/>
      <c r="H136" s="13"/>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row>
    <row r="137" spans="1:78" s="3" customFormat="1" ht="30" customHeight="1" thickBot="1" x14ac:dyDescent="0.3">
      <c r="A137" s="33"/>
      <c r="B137" s="50" t="s">
        <v>139</v>
      </c>
      <c r="C137" s="43" t="s">
        <v>24</v>
      </c>
      <c r="D137" s="14">
        <v>0</v>
      </c>
      <c r="E137" s="39">
        <v>44874</v>
      </c>
      <c r="F137" s="39">
        <v>44874</v>
      </c>
      <c r="G137" s="13"/>
      <c r="H137" s="13"/>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row>
    <row r="138" spans="1:78" s="3" customFormat="1" ht="30" customHeight="1" thickBot="1" x14ac:dyDescent="0.3">
      <c r="A138" s="33"/>
      <c r="B138" s="80" t="s">
        <v>158</v>
      </c>
      <c r="C138" s="43" t="s">
        <v>24</v>
      </c>
      <c r="D138" s="14">
        <v>0</v>
      </c>
      <c r="E138" s="39">
        <v>44874</v>
      </c>
      <c r="F138" s="39">
        <v>44874</v>
      </c>
      <c r="G138" s="13"/>
      <c r="H138" s="13"/>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row>
    <row r="139" spans="1:78" ht="30" customHeight="1" thickBot="1" x14ac:dyDescent="0.3"/>
    <row r="140" spans="1:78" s="3" customFormat="1" ht="30" customHeight="1" thickBot="1" x14ac:dyDescent="0.3">
      <c r="A140" s="33"/>
      <c r="B140" s="95" t="s">
        <v>145</v>
      </c>
      <c r="C140" s="88"/>
      <c r="D140" s="89"/>
      <c r="E140" s="90"/>
      <c r="F140" s="90"/>
      <c r="G140" s="13"/>
      <c r="H140" s="13"/>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row>
    <row r="141" spans="1:78" s="3" customFormat="1" ht="30" customHeight="1" thickBot="1" x14ac:dyDescent="0.3">
      <c r="A141" s="33"/>
      <c r="B141" s="96" t="s">
        <v>147</v>
      </c>
      <c r="C141" s="92"/>
      <c r="D141" s="93"/>
      <c r="E141" s="94">
        <v>44806</v>
      </c>
      <c r="F141" s="94">
        <v>44869</v>
      </c>
      <c r="G141" s="13"/>
      <c r="H141" s="13"/>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row>
    <row r="142" spans="1:78" s="3" customFormat="1" ht="30" customHeight="1" thickBot="1" x14ac:dyDescent="0.3">
      <c r="A142" s="33"/>
      <c r="B142" s="91" t="s">
        <v>148</v>
      </c>
      <c r="C142" s="92" t="s">
        <v>146</v>
      </c>
      <c r="D142" s="93">
        <v>0</v>
      </c>
      <c r="E142" s="94">
        <v>44806</v>
      </c>
      <c r="F142" s="94">
        <v>44818</v>
      </c>
      <c r="G142" s="13"/>
      <c r="H142" s="13"/>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row>
    <row r="143" spans="1:78" s="3" customFormat="1" ht="30" customHeight="1" thickBot="1" x14ac:dyDescent="0.3">
      <c r="A143" s="33"/>
      <c r="B143" s="91" t="s">
        <v>149</v>
      </c>
      <c r="C143" s="92" t="s">
        <v>146</v>
      </c>
      <c r="D143" s="93">
        <v>0</v>
      </c>
      <c r="E143" s="94">
        <v>44818</v>
      </c>
      <c r="F143" s="94">
        <v>44832</v>
      </c>
      <c r="G143" s="13"/>
      <c r="H143" s="13"/>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row>
    <row r="144" spans="1:78" s="3" customFormat="1" ht="30" customHeight="1" thickBot="1" x14ac:dyDescent="0.3">
      <c r="A144" s="33"/>
      <c r="B144" s="91" t="s">
        <v>150</v>
      </c>
      <c r="C144" s="92" t="s">
        <v>146</v>
      </c>
      <c r="D144" s="93">
        <v>0</v>
      </c>
      <c r="E144" s="94">
        <v>44832</v>
      </c>
      <c r="F144" s="94">
        <v>44846</v>
      </c>
      <c r="G144" s="13"/>
      <c r="H144" s="13"/>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row>
    <row r="145" spans="1:78" s="3" customFormat="1" ht="30" customHeight="1" thickBot="1" x14ac:dyDescent="0.3">
      <c r="A145" s="33"/>
      <c r="B145" s="91" t="s">
        <v>151</v>
      </c>
      <c r="C145" s="92" t="s">
        <v>146</v>
      </c>
      <c r="D145" s="93">
        <v>0</v>
      </c>
      <c r="E145" s="94">
        <v>44846</v>
      </c>
      <c r="F145" s="94">
        <v>44869</v>
      </c>
      <c r="G145" s="13"/>
      <c r="H145" s="13"/>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row>
    <row r="146" spans="1:78" s="3" customFormat="1" ht="30" customHeight="1" thickBot="1" x14ac:dyDescent="0.3">
      <c r="A146" s="33"/>
      <c r="B146" s="96" t="s">
        <v>160</v>
      </c>
      <c r="C146" s="92"/>
      <c r="D146" s="93"/>
      <c r="E146" s="94">
        <v>44806</v>
      </c>
      <c r="F146" s="94">
        <v>44874</v>
      </c>
      <c r="G146" s="13"/>
      <c r="H146" s="13"/>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row>
    <row r="147" spans="1:78" s="3" customFormat="1" ht="30" customHeight="1" thickBot="1" x14ac:dyDescent="0.3">
      <c r="A147" s="33"/>
      <c r="B147" s="91" t="s">
        <v>159</v>
      </c>
      <c r="C147" s="92" t="s">
        <v>146</v>
      </c>
      <c r="D147" s="93">
        <v>0</v>
      </c>
      <c r="E147" s="94">
        <v>44874</v>
      </c>
      <c r="F147" s="94">
        <v>44874</v>
      </c>
      <c r="G147" s="13"/>
      <c r="H147" s="13"/>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row>
    <row r="148" spans="1:78" s="3" customFormat="1" ht="30" customHeight="1" thickBot="1" x14ac:dyDescent="0.3">
      <c r="A148" s="33"/>
      <c r="B148" s="96" t="s">
        <v>161</v>
      </c>
      <c r="C148" s="92" t="s">
        <v>146</v>
      </c>
      <c r="D148" s="93">
        <v>0</v>
      </c>
      <c r="E148" s="94">
        <v>44876</v>
      </c>
      <c r="F148" s="94">
        <v>44876</v>
      </c>
      <c r="G148" s="13"/>
      <c r="H148" s="13"/>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row>
  </sheetData>
  <mergeCells count="13">
    <mergeCell ref="BM4:BS4"/>
    <mergeCell ref="BT4:BZ4"/>
    <mergeCell ref="C3:D3"/>
    <mergeCell ref="C4:D4"/>
    <mergeCell ref="AK4:AQ4"/>
    <mergeCell ref="AR4:AX4"/>
    <mergeCell ref="AY4:BE4"/>
    <mergeCell ref="BF4:BL4"/>
    <mergeCell ref="E3:F3"/>
    <mergeCell ref="I4:O4"/>
    <mergeCell ref="P4:V4"/>
    <mergeCell ref="W4:AC4"/>
    <mergeCell ref="AD4:AJ4"/>
  </mergeCells>
  <conditionalFormatting sqref="D140:D148 D7:D29 D31:D45 D47:D63 D65:D78 D80:D98 D100:D115 D117:D138">
    <cfRule type="dataBar" priority="2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40:BZ148 I5:BZ29 I31:BZ45 I47:BZ63 I65:BZ78 I80:BZ98 I100:BZ115 I117:BZ138">
    <cfRule type="expression" dxfId="2" priority="47">
      <formula>AND(TODAY()&gt;=I$5,TODAY()&lt;J$5)</formula>
    </cfRule>
  </conditionalFormatting>
  <conditionalFormatting sqref="I140:BZ148 I7:BZ29 I31:BZ45 I47:BZ63 I65:BZ78 I80:BZ98 I100:BZ115 I117:BZ138">
    <cfRule type="expression" dxfId="1" priority="41">
      <formula>AND(task_start&lt;=I$5,ROUNDDOWN((task_end-task_start+1)*task_progress,0)+task_start-1&gt;=I$5)</formula>
    </cfRule>
    <cfRule type="expression" dxfId="0" priority="42"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D140:D148 D7:D29 D31:D45 D47:D63 D65:D78 D80:D98 D100:D115 D117:D138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2022-09-04T15:54:58Z</dcterms:created>
  <dcterms:modified xsi:type="dcterms:W3CDTF">2022-09-07T19:31:09Z</dcterms:modified>
  <cp:category/>
  <cp:contentStatus/>
</cp:coreProperties>
</file>