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ikh\Desktop\"/>
    </mc:Choice>
  </mc:AlternateContent>
  <xr:revisionPtr revIDLastSave="0" documentId="13_ncr:1_{453DCAF9-0E54-4F6B-AC25-F08C5A29AB64}" xr6:coauthVersionLast="47" xr6:coauthVersionMax="47" xr10:uidLastSave="{00000000-0000-0000-0000-000000000000}"/>
  <bookViews>
    <workbookView xWindow="-120" yWindow="-120" windowWidth="24240" windowHeight="13290" activeTab="5" xr2:uid="{00000000-000D-0000-FFFF-FFFF00000000}"/>
  </bookViews>
  <sheets>
    <sheet name="G1" sheetId="2" r:id="rId1"/>
    <sheet name="G2" sheetId="1" r:id="rId2"/>
    <sheet name="G3" sheetId="3" r:id="rId3"/>
    <sheet name="G4" sheetId="4" r:id="rId4"/>
    <sheet name="PAI 2023" sheetId="5" r:id="rId5"/>
    <sheet name="PAI F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6" l="1"/>
  <c r="D16" i="6"/>
  <c r="D13" i="6"/>
  <c r="D6" i="6"/>
  <c r="D34" i="5"/>
  <c r="D22" i="5"/>
  <c r="D18" i="5"/>
  <c r="D15" i="5"/>
  <c r="D6" i="5"/>
  <c r="D34" i="2"/>
  <c r="D22" i="2"/>
  <c r="D18" i="2"/>
  <c r="D23" i="5" l="1"/>
  <c r="D17" i="6"/>
  <c r="D21" i="6" s="1"/>
  <c r="D35" i="5"/>
  <c r="D7" i="1"/>
  <c r="D15" i="2" l="1"/>
  <c r="D6" i="1" l="1"/>
  <c r="D12" i="1" l="1"/>
  <c r="D6" i="2"/>
  <c r="D23" i="2" s="1"/>
  <c r="D35" i="2" s="1"/>
</calcChain>
</file>

<file path=xl/sharedStrings.xml><?xml version="1.0" encoding="utf-8"?>
<sst xmlns="http://schemas.openxmlformats.org/spreadsheetml/2006/main" count="327" uniqueCount="106">
  <si>
    <t xml:space="preserve">ACTIONS </t>
  </si>
  <si>
    <t>LOCALISATION</t>
  </si>
  <si>
    <t xml:space="preserve">BUDGET </t>
  </si>
  <si>
    <t>Secteurs sociaux</t>
  </si>
  <si>
    <t>SANTE</t>
  </si>
  <si>
    <t>Equipement de la case de santé</t>
  </si>
  <si>
    <t>Diakine</t>
  </si>
  <si>
    <t>EDUCATION</t>
  </si>
  <si>
    <t>Réhabilitation de deux salles de classe à l'école élémentaire</t>
  </si>
  <si>
    <t>ASSAINISSEMENT</t>
  </si>
  <si>
    <t>Construction d'ouvrage de drainage d'eau de ruissellement</t>
  </si>
  <si>
    <t>JEUNESSE/SPORTS/CULTURE/LOISIRS/CULTUEL</t>
  </si>
  <si>
    <t>Sous-total 1</t>
  </si>
  <si>
    <t>Secteurs économiques</t>
  </si>
  <si>
    <t>Tendimane</t>
  </si>
  <si>
    <t>Tenghory Trans Gambienne</t>
  </si>
  <si>
    <t>AGRICULTURE</t>
  </si>
  <si>
    <t>Réhabilitation et équipement de blocs maraichers</t>
  </si>
  <si>
    <t>x</t>
  </si>
  <si>
    <t>ELEVAGE</t>
  </si>
  <si>
    <t>Koulaye , Koutenghor , Mangoulé</t>
  </si>
  <si>
    <t>FORESTERIE</t>
  </si>
  <si>
    <t xml:space="preserve">Création de par feux vert et ouverture de par feux </t>
  </si>
  <si>
    <t>COMMERCE ET ARTISANAT</t>
  </si>
  <si>
    <t>TRANSPORT ET COMMUNICATION</t>
  </si>
  <si>
    <t>Mangoulé,Kaoudioul,  Tenghory</t>
  </si>
  <si>
    <t>PM</t>
  </si>
  <si>
    <t>Extension du réseau téléphonique avec implantation de 04 antennes relais</t>
  </si>
  <si>
    <t>Construction de 03 fourrières</t>
  </si>
  <si>
    <t>MICROFINANCE</t>
  </si>
  <si>
    <t>Ouverture de lignes de crédits pour les activités génératrices de revenus</t>
  </si>
  <si>
    <t>Commune Tenghory</t>
  </si>
  <si>
    <t>ENERGIE</t>
  </si>
  <si>
    <t xml:space="preserve">Electrifications sur ( Djilondine, Niassarang, Kassila, Kaoundioul ); électrification ( Djiwa, Takeme, Piran, Boutolatte, Bindago  </t>
  </si>
  <si>
    <t>PLAN ANNUEL D’INVESTISSEMENTS DE TENGHORI (2023-2025)</t>
  </si>
  <si>
    <t>Tendième</t>
  </si>
  <si>
    <t>Construction , équipement et clôture de 02 postes de santé</t>
  </si>
  <si>
    <t xml:space="preserve">Tenghory Arrondissement </t>
  </si>
  <si>
    <t>Achèvement et équipement d'une maternité</t>
  </si>
  <si>
    <t>Badiouré</t>
  </si>
  <si>
    <t>Achévement de logement ( sage femme, ICP) poste de santé</t>
  </si>
  <si>
    <t>Construction du mur de clôture de la case de santé</t>
  </si>
  <si>
    <t>Oubème</t>
  </si>
  <si>
    <t>Construction des murs de clôture des écoles élémentaires</t>
  </si>
  <si>
    <t>Takeme, Diarone</t>
  </si>
  <si>
    <t>Equipement du CEM</t>
  </si>
  <si>
    <t>Tenghory Trans Gambienne 2</t>
  </si>
  <si>
    <t>Construction de 05 parcs de vaccination</t>
  </si>
  <si>
    <t>Tenghori Arrondissement, Koulaye, Oubème, Niassarang et Tandième</t>
  </si>
  <si>
    <t>Réhabilitation de 07 abreuvoirs</t>
  </si>
  <si>
    <t>Sous-total 2</t>
  </si>
  <si>
    <t>Total</t>
  </si>
  <si>
    <t>Construction et équipement de trois salles de classe à l'école élémentaire</t>
  </si>
  <si>
    <t xml:space="preserve">Tenghori Arrondissement </t>
  </si>
  <si>
    <t>Commune Tenghori</t>
  </si>
  <si>
    <t xml:space="preserve">Réhabilitation de deux salles de classe à l'école élémentaire </t>
  </si>
  <si>
    <t>Tenghori Trans Gambienne 2</t>
  </si>
  <si>
    <t xml:space="preserve">COMMERCE ET ARTISANAT </t>
  </si>
  <si>
    <t>Tendième, Falmère, Tenghori Arrondissement, Niassarang,Badiouré,Koulaye,Oubème</t>
  </si>
  <si>
    <t>Ouverture de lignes de crédit pour les activités génératrices de revenus</t>
  </si>
  <si>
    <t>Construction et équipement de 03 salles de classes à l'école élémentaire</t>
  </si>
  <si>
    <t>Construction de latrines publique, 06 latrines à quatre boxes par zone ( 6 latrines par zone)</t>
  </si>
  <si>
    <t>Tenghory, Soutou, Mangoulène Centre, Oubème, Koulaye, Tendimane, Koutenghor</t>
  </si>
  <si>
    <t>Aménagement d'une aire de jeux par zone</t>
  </si>
  <si>
    <t xml:space="preserve">Tenghory Arrondissement, Koutenghor, Koulaye, Falmeré </t>
  </si>
  <si>
    <t>Construction d'un centre polyvalent</t>
  </si>
  <si>
    <t>Tenghory Arrondissement</t>
  </si>
  <si>
    <t>Construction des murs de clôture des écoles élémentaire</t>
  </si>
  <si>
    <t>Takème,Diarone</t>
  </si>
  <si>
    <t xml:space="preserve">Organisation de campagne de reboisement </t>
  </si>
  <si>
    <t>Electrificationen lampadaire solaire</t>
  </si>
  <si>
    <t>Tenghory Arrondissement, Tenghory Trans Gambienne, Djilondine, Niassarang, Kassila, Kaoudioul, Djiwa, Takème, Piran, Boutolatte</t>
  </si>
  <si>
    <t>Thianghouth</t>
  </si>
  <si>
    <t xml:space="preserve">Construction et équipement et clôture de deux postes de santé </t>
  </si>
  <si>
    <t xml:space="preserve">Achévementde logement( sage femmes, ICP) poste de santé </t>
  </si>
  <si>
    <t xml:space="preserve">Construction du mur de clôture de la case de santé </t>
  </si>
  <si>
    <t>Takème, Diarone</t>
  </si>
  <si>
    <t xml:space="preserve">Equipement du CEM </t>
  </si>
  <si>
    <t xml:space="preserve">Construction d'ouvrage de drainage d'eau </t>
  </si>
  <si>
    <t>Tenghori Trans Gambienne</t>
  </si>
  <si>
    <t>Construction du  mur de cloture du poste de santé</t>
  </si>
  <si>
    <t xml:space="preserve">Tenghory Transgambienne 3 (Barouck) , Tenghory Transgambienne 5 (Château d'eau) </t>
  </si>
  <si>
    <t>Tendième, Falmère, Tenghory Arrondissement, Niassarang,Badiouré, Koulaye,Oubème</t>
  </si>
  <si>
    <t>Kalounaye , Bignona , Tendième, Koutenghor, Boutolatte, Diarone, Badiouré</t>
  </si>
  <si>
    <t>Organisation de campagnes de reboisement</t>
  </si>
  <si>
    <t>Extension du réseau electrique</t>
  </si>
  <si>
    <t>Tenghory, Soutou, Piran, Diarone, Falmèré, Badiouré, Tendième, Koutenghor</t>
  </si>
  <si>
    <t>Construction d'un mur de clôture du poste de santé</t>
  </si>
  <si>
    <t>Tenghori Arrondissement, Koulaye, Oubème, Niassarang et Tendième</t>
  </si>
  <si>
    <t>Koulaye, Koutenghor, Mengoulé</t>
  </si>
  <si>
    <t>Construction du mur de clôture du poste de santé</t>
  </si>
  <si>
    <t>Achévement et équipement de la maternité</t>
  </si>
  <si>
    <t>Kalounaye, Bignona, Tendième, Koutenghor, Boutolatte,Diarone, Badiouré</t>
  </si>
  <si>
    <t xml:space="preserve">Extension du reseau electrique </t>
  </si>
  <si>
    <t xml:space="preserve">Construction de 03 marchés </t>
  </si>
  <si>
    <t>Construction et équipement de 03 salles de classe</t>
  </si>
  <si>
    <t xml:space="preserve">Djilondine, </t>
  </si>
  <si>
    <t xml:space="preserve">Construction et équipement de 03 </t>
  </si>
  <si>
    <t>Djilondine</t>
  </si>
  <si>
    <t>Djilondine, Niassarang, Kassila, Kaoundioul, Djiwa, Takeme,Piran,Boutolatte, Bindago, Eguilaye,Djimakakor,Soutou</t>
  </si>
  <si>
    <t xml:space="preserve">Extension du réseau électrique 1,5 km </t>
  </si>
  <si>
    <t>Electrification en lampadaire solaire</t>
  </si>
  <si>
    <t>Djilondine, Niassarang, Kassila, Kaoundioul, Djiwa, Takeme,Piran,Boutolatte, Bindago, Eguilaye,Djimakakor,Soutou, Thianghouth</t>
  </si>
  <si>
    <t>26 Projets</t>
  </si>
  <si>
    <t>PLAN ANNUEL D’INVESTISSEMENTS DE TENGHORI 2023</t>
  </si>
  <si>
    <t>Djilondine, Niassarang, Kassila, Kaoudioul, Djiwa, Takeme,Piran,Boutolatte, Bindago, Eguilaye,Djimakakor,Soutou, Thianghouth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</si>
</sst>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\ _C_F_A_-;\-* #,##0\ _C_F_A_-;_-* &quot;-&quot;\ _C_F_A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8"/>
      <color rgb="FFFF0000"/>
      <name val="Times New Roman"/>
      <family val="1"/>
    </font>
    <font>
      <sz val="18"/>
      <color theme="1"/>
      <name val="Calibri"/>
      <family val="2"/>
      <scheme val="minor"/>
    </font>
    <font>
      <sz val="18"/>
      <name val="Times New Roman"/>
      <family val="1"/>
    </font>
    <font>
      <b/>
      <sz val="18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165" fontId="2" fillId="0" borderId="5" xfId="1" applyNumberFormat="1" applyFont="1" applyBorder="1" applyAlignment="1">
      <alignment vertical="center"/>
    </xf>
    <xf numFmtId="0" fontId="2" fillId="0" borderId="5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165" fontId="3" fillId="0" borderId="5" xfId="1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2" fillId="2" borderId="5" xfId="0" applyFont="1" applyFill="1" applyBorder="1"/>
    <xf numFmtId="0" fontId="3" fillId="2" borderId="5" xfId="0" applyFont="1" applyFill="1" applyBorder="1"/>
    <xf numFmtId="0" fontId="2" fillId="0" borderId="5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vertical="center"/>
    </xf>
    <xf numFmtId="0" fontId="5" fillId="0" borderId="0" xfId="0" applyFont="1"/>
    <xf numFmtId="0" fontId="3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165" fontId="7" fillId="0" borderId="5" xfId="1" applyNumberFormat="1" applyFont="1" applyBorder="1" applyAlignment="1">
      <alignment vertical="center"/>
    </xf>
    <xf numFmtId="0" fontId="7" fillId="0" borderId="5" xfId="1" applyNumberFormat="1" applyFont="1" applyBorder="1" applyAlignment="1">
      <alignment horizontal="center" vertical="center"/>
    </xf>
    <xf numFmtId="165" fontId="6" fillId="0" borderId="5" xfId="1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wrapText="1"/>
    </xf>
    <xf numFmtId="3" fontId="6" fillId="0" borderId="5" xfId="0" applyNumberFormat="1" applyFont="1" applyBorder="1"/>
    <xf numFmtId="164" fontId="6" fillId="0" borderId="5" xfId="2" applyFont="1" applyBorder="1" applyAlignment="1">
      <alignment vertical="center"/>
    </xf>
    <xf numFmtId="0" fontId="7" fillId="2" borderId="5" xfId="0" applyFont="1" applyFill="1" applyBorder="1"/>
    <xf numFmtId="0" fontId="6" fillId="2" borderId="5" xfId="0" applyFont="1" applyFill="1" applyBorder="1"/>
    <xf numFmtId="0" fontId="7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4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/>
    </xf>
    <xf numFmtId="0" fontId="9" fillId="0" borderId="0" xfId="0" applyFont="1"/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/>
    </xf>
    <xf numFmtId="3" fontId="4" fillId="0" borderId="5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20" fontId="4" fillId="4" borderId="5" xfId="0" applyNumberFormat="1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left" vertical="center" wrapText="1"/>
    </xf>
    <xf numFmtId="3" fontId="4" fillId="4" borderId="5" xfId="0" applyNumberFormat="1" applyFont="1" applyFill="1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3" fontId="4" fillId="0" borderId="5" xfId="0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/>
    <xf numFmtId="165" fontId="8" fillId="0" borderId="0" xfId="0" applyNumberFormat="1" applyFont="1"/>
    <xf numFmtId="165" fontId="11" fillId="3" borderId="5" xfId="0" applyNumberFormat="1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 wrapText="1"/>
    </xf>
    <xf numFmtId="3" fontId="6" fillId="5" borderId="5" xfId="0" applyNumberFormat="1" applyFont="1" applyFill="1" applyBorder="1" applyAlignment="1">
      <alignment vertical="center"/>
    </xf>
    <xf numFmtId="0" fontId="6" fillId="5" borderId="5" xfId="0" applyFont="1" applyFill="1" applyBorder="1" applyAlignment="1">
      <alignment horizontal="left" vertical="center" wrapText="1"/>
    </xf>
    <xf numFmtId="3" fontId="6" fillId="5" borderId="5" xfId="0" applyNumberFormat="1" applyFont="1" applyFill="1" applyBorder="1"/>
    <xf numFmtId="165" fontId="6" fillId="5" borderId="5" xfId="1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vertical="center"/>
    </xf>
    <xf numFmtId="0" fontId="7" fillId="4" borderId="5" xfId="0" applyFont="1" applyFill="1" applyBorder="1"/>
    <xf numFmtId="0" fontId="6" fillId="4" borderId="5" xfId="0" applyFont="1" applyFill="1" applyBorder="1"/>
    <xf numFmtId="0" fontId="6" fillId="4" borderId="5" xfId="0" applyFont="1" applyFill="1" applyBorder="1" applyAlignment="1">
      <alignment horizontal="center"/>
    </xf>
    <xf numFmtId="165" fontId="6" fillId="4" borderId="5" xfId="0" applyNumberFormat="1" applyFont="1" applyFill="1" applyBorder="1"/>
    <xf numFmtId="0" fontId="7" fillId="4" borderId="1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165" fontId="6" fillId="4" borderId="5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3">
    <cellStyle name="Milliers" xfId="1" builtinId="3"/>
    <cellStyle name="Millier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opLeftCell="A20" zoomScale="96" zoomScaleNormal="96" workbookViewId="0">
      <selection activeCell="A32" sqref="A1:XFD1048576"/>
    </sheetView>
  </sheetViews>
  <sheetFormatPr baseColWidth="10" defaultRowHeight="15" x14ac:dyDescent="0.25"/>
  <cols>
    <col min="1" max="1" width="18.140625" style="41" customWidth="1"/>
    <col min="2" max="2" width="53.5703125" style="41" customWidth="1"/>
    <col min="3" max="3" width="41.5703125" style="45" customWidth="1"/>
    <col min="4" max="4" width="25.28515625" style="41" customWidth="1"/>
    <col min="5" max="6" width="11.42578125" style="41"/>
    <col min="7" max="7" width="14" style="41" bestFit="1" customWidth="1"/>
    <col min="8" max="16384" width="11.42578125" style="41"/>
  </cols>
  <sheetData>
    <row r="1" spans="1:4" ht="22.5" x14ac:dyDescent="0.25">
      <c r="A1" s="91" t="s">
        <v>34</v>
      </c>
      <c r="B1" s="92"/>
      <c r="C1" s="92"/>
      <c r="D1" s="93"/>
    </row>
    <row r="2" spans="1:4" ht="22.5" x14ac:dyDescent="0.25">
      <c r="A2" s="94"/>
      <c r="B2" s="86" t="s">
        <v>0</v>
      </c>
      <c r="C2" s="86" t="s">
        <v>1</v>
      </c>
      <c r="D2" s="25" t="s">
        <v>2</v>
      </c>
    </row>
    <row r="3" spans="1:4" ht="22.5" x14ac:dyDescent="0.25">
      <c r="A3" s="95"/>
      <c r="B3" s="87"/>
      <c r="C3" s="87"/>
      <c r="D3" s="26">
        <v>2023</v>
      </c>
    </row>
    <row r="4" spans="1:4" ht="18.75" customHeight="1" x14ac:dyDescent="0.25">
      <c r="A4" s="88" t="s">
        <v>3</v>
      </c>
      <c r="B4" s="89"/>
      <c r="C4" s="89"/>
      <c r="D4" s="90"/>
    </row>
    <row r="5" spans="1:4" ht="39" customHeight="1" x14ac:dyDescent="0.25">
      <c r="A5" s="86" t="s">
        <v>4</v>
      </c>
      <c r="B5" s="37" t="s">
        <v>80</v>
      </c>
      <c r="C5" s="24" t="s">
        <v>35</v>
      </c>
      <c r="D5" s="27">
        <v>7000000</v>
      </c>
    </row>
    <row r="6" spans="1:4" ht="66" customHeight="1" x14ac:dyDescent="0.25">
      <c r="A6" s="96"/>
      <c r="B6" s="23" t="s">
        <v>36</v>
      </c>
      <c r="C6" s="24" t="s">
        <v>81</v>
      </c>
      <c r="D6" s="27">
        <f>(25000000+20000000+20000000+20000000)+(400*35000*1)</f>
        <v>99000000</v>
      </c>
    </row>
    <row r="7" spans="1:4" ht="43.5" customHeight="1" x14ac:dyDescent="0.25">
      <c r="A7" s="96"/>
      <c r="B7" s="23" t="s">
        <v>40</v>
      </c>
      <c r="C7" s="24" t="s">
        <v>37</v>
      </c>
      <c r="D7" s="27">
        <v>40000000</v>
      </c>
    </row>
    <row r="8" spans="1:4" ht="51" customHeight="1" x14ac:dyDescent="0.25">
      <c r="A8" s="96"/>
      <c r="B8" s="23" t="s">
        <v>38</v>
      </c>
      <c r="C8" s="24" t="s">
        <v>39</v>
      </c>
      <c r="D8" s="27">
        <v>10000000</v>
      </c>
    </row>
    <row r="9" spans="1:4" ht="41.25" customHeight="1" x14ac:dyDescent="0.25">
      <c r="A9" s="96"/>
      <c r="B9" s="23" t="s">
        <v>41</v>
      </c>
      <c r="C9" s="24" t="s">
        <v>42</v>
      </c>
      <c r="D9" s="27">
        <v>17000000</v>
      </c>
    </row>
    <row r="10" spans="1:4" ht="45.75" customHeight="1" x14ac:dyDescent="0.25">
      <c r="A10" s="96"/>
      <c r="B10" s="23" t="s">
        <v>5</v>
      </c>
      <c r="C10" s="24" t="s">
        <v>6</v>
      </c>
      <c r="D10" s="27">
        <v>3500000</v>
      </c>
    </row>
    <row r="11" spans="1:4" ht="46.5" x14ac:dyDescent="0.25">
      <c r="A11" s="96"/>
      <c r="B11" s="20" t="s">
        <v>87</v>
      </c>
      <c r="C11" s="3" t="s">
        <v>35</v>
      </c>
      <c r="D11" s="4">
        <v>40000000</v>
      </c>
    </row>
    <row r="12" spans="1:4" ht="39.75" customHeight="1" x14ac:dyDescent="0.25">
      <c r="A12" s="96"/>
      <c r="B12" s="3" t="s">
        <v>73</v>
      </c>
      <c r="C12" s="13" t="s">
        <v>81</v>
      </c>
      <c r="D12" s="4">
        <v>99000000</v>
      </c>
    </row>
    <row r="13" spans="1:4" ht="45" customHeight="1" x14ac:dyDescent="0.25">
      <c r="A13" s="87"/>
      <c r="B13" s="3" t="s">
        <v>74</v>
      </c>
      <c r="C13" s="3" t="s">
        <v>37</v>
      </c>
      <c r="D13" s="4">
        <v>40000000</v>
      </c>
    </row>
    <row r="14" spans="1:4" ht="46.5" x14ac:dyDescent="0.35">
      <c r="A14" s="86" t="s">
        <v>7</v>
      </c>
      <c r="B14" s="30" t="s">
        <v>43</v>
      </c>
      <c r="C14" s="36" t="s">
        <v>44</v>
      </c>
      <c r="D14" s="29">
        <v>14000000</v>
      </c>
    </row>
    <row r="15" spans="1:4" ht="46.5" x14ac:dyDescent="0.25">
      <c r="A15" s="96"/>
      <c r="B15" s="23" t="s">
        <v>95</v>
      </c>
      <c r="C15" s="24" t="s">
        <v>96</v>
      </c>
      <c r="D15" s="27">
        <f>11000000*3</f>
        <v>33000000</v>
      </c>
    </row>
    <row r="16" spans="1:4" ht="46.5" x14ac:dyDescent="0.35">
      <c r="A16" s="96"/>
      <c r="B16" s="30" t="s">
        <v>8</v>
      </c>
      <c r="C16" s="36" t="s">
        <v>14</v>
      </c>
      <c r="D16" s="29">
        <v>6000000</v>
      </c>
    </row>
    <row r="17" spans="1:4" ht="46.5" x14ac:dyDescent="0.35">
      <c r="A17" s="96"/>
      <c r="B17" s="28" t="s">
        <v>45</v>
      </c>
      <c r="C17" s="24" t="s">
        <v>46</v>
      </c>
      <c r="D17" s="31">
        <v>5000000</v>
      </c>
    </row>
    <row r="18" spans="1:4" ht="46.5" x14ac:dyDescent="0.35">
      <c r="A18" s="87"/>
      <c r="B18" s="30" t="s">
        <v>60</v>
      </c>
      <c r="C18" s="23" t="s">
        <v>39</v>
      </c>
      <c r="D18" s="29">
        <f>11000000*3</f>
        <v>33000000</v>
      </c>
    </row>
    <row r="19" spans="1:4" ht="93" x14ac:dyDescent="0.35">
      <c r="A19" s="86" t="s">
        <v>9</v>
      </c>
      <c r="B19" s="28" t="s">
        <v>61</v>
      </c>
      <c r="C19" s="23" t="s">
        <v>62</v>
      </c>
      <c r="D19" s="31">
        <v>48000000</v>
      </c>
    </row>
    <row r="20" spans="1:4" ht="46.5" x14ac:dyDescent="0.35">
      <c r="A20" s="87"/>
      <c r="B20" s="23" t="s">
        <v>10</v>
      </c>
      <c r="C20" s="23" t="s">
        <v>15</v>
      </c>
      <c r="D20" s="31">
        <v>100000000</v>
      </c>
    </row>
    <row r="21" spans="1:4" ht="23.25" x14ac:dyDescent="0.35">
      <c r="A21" s="86" t="s">
        <v>11</v>
      </c>
      <c r="B21" s="23" t="s">
        <v>65</v>
      </c>
      <c r="C21" s="23" t="s">
        <v>66</v>
      </c>
      <c r="D21" s="31">
        <v>70000000</v>
      </c>
    </row>
    <row r="22" spans="1:4" ht="69.75" x14ac:dyDescent="0.35">
      <c r="A22" s="87"/>
      <c r="B22" s="28" t="s">
        <v>63</v>
      </c>
      <c r="C22" s="23" t="s">
        <v>64</v>
      </c>
      <c r="D22" s="31">
        <f>8*4500000</f>
        <v>36000000</v>
      </c>
    </row>
    <row r="23" spans="1:4" ht="23.25" x14ac:dyDescent="0.35">
      <c r="A23" s="33" t="s">
        <v>12</v>
      </c>
      <c r="B23" s="34"/>
      <c r="C23" s="42"/>
      <c r="D23" s="65">
        <f>SUM(D5:D22)</f>
        <v>700500000</v>
      </c>
    </row>
    <row r="24" spans="1:4" ht="22.5" x14ac:dyDescent="0.25">
      <c r="A24" s="88" t="s">
        <v>13</v>
      </c>
      <c r="B24" s="89"/>
      <c r="C24" s="89"/>
      <c r="D24" s="90"/>
    </row>
    <row r="25" spans="1:4" ht="63.75" customHeight="1" x14ac:dyDescent="0.25">
      <c r="A25" s="97" t="s">
        <v>19</v>
      </c>
      <c r="B25" s="43" t="s">
        <v>47</v>
      </c>
      <c r="C25" s="24" t="s">
        <v>48</v>
      </c>
      <c r="D25" s="27">
        <v>10000000</v>
      </c>
    </row>
    <row r="26" spans="1:4" ht="89.25" customHeight="1" x14ac:dyDescent="0.25">
      <c r="A26" s="98"/>
      <c r="B26" s="43" t="s">
        <v>49</v>
      </c>
      <c r="C26" s="24" t="s">
        <v>82</v>
      </c>
      <c r="D26" s="27">
        <v>2000000</v>
      </c>
    </row>
    <row r="27" spans="1:4" ht="46.5" x14ac:dyDescent="0.25">
      <c r="A27" s="99"/>
      <c r="B27" s="6" t="s">
        <v>28</v>
      </c>
      <c r="C27" s="3" t="s">
        <v>89</v>
      </c>
      <c r="D27" s="5">
        <v>36000000</v>
      </c>
    </row>
    <row r="28" spans="1:4" ht="79.5" customHeight="1" x14ac:dyDescent="0.25">
      <c r="A28" s="86" t="s">
        <v>21</v>
      </c>
      <c r="B28" s="28" t="s">
        <v>22</v>
      </c>
      <c r="C28" s="24" t="s">
        <v>83</v>
      </c>
      <c r="D28" s="29">
        <v>2000000</v>
      </c>
    </row>
    <row r="29" spans="1:4" ht="63.75" customHeight="1" x14ac:dyDescent="0.25">
      <c r="A29" s="87"/>
      <c r="B29" s="28" t="s">
        <v>84</v>
      </c>
      <c r="C29" s="24" t="s">
        <v>83</v>
      </c>
      <c r="D29" s="29">
        <v>50000000</v>
      </c>
    </row>
    <row r="30" spans="1:4" ht="90" x14ac:dyDescent="0.25">
      <c r="A30" s="35" t="s">
        <v>23</v>
      </c>
      <c r="B30" s="28" t="s">
        <v>94</v>
      </c>
      <c r="C30" s="23" t="s">
        <v>56</v>
      </c>
      <c r="D30" s="29">
        <v>50000000</v>
      </c>
    </row>
    <row r="31" spans="1:4" ht="46.5" x14ac:dyDescent="0.25">
      <c r="A31" s="35" t="s">
        <v>29</v>
      </c>
      <c r="B31" s="23" t="s">
        <v>30</v>
      </c>
      <c r="C31" s="23" t="s">
        <v>31</v>
      </c>
      <c r="D31" s="27">
        <v>5000000</v>
      </c>
    </row>
    <row r="32" spans="1:4" ht="139.5" x14ac:dyDescent="0.25">
      <c r="A32" s="86" t="s">
        <v>32</v>
      </c>
      <c r="B32" s="23" t="s">
        <v>85</v>
      </c>
      <c r="C32" s="23" t="s">
        <v>102</v>
      </c>
      <c r="D32" s="27">
        <v>35000000</v>
      </c>
    </row>
    <row r="33" spans="1:7" ht="116.25" x14ac:dyDescent="0.25">
      <c r="A33" s="87"/>
      <c r="B33" s="6" t="s">
        <v>101</v>
      </c>
      <c r="C33" s="13" t="s">
        <v>71</v>
      </c>
      <c r="D33" s="5">
        <v>201600000</v>
      </c>
    </row>
    <row r="34" spans="1:7" ht="23.25" x14ac:dyDescent="0.35">
      <c r="A34" s="33" t="s">
        <v>50</v>
      </c>
      <c r="B34" s="34"/>
      <c r="C34" s="42"/>
      <c r="D34" s="65">
        <f>SUM(D25:D33)</f>
        <v>391600000</v>
      </c>
    </row>
    <row r="35" spans="1:7" ht="16.5" customHeight="1" x14ac:dyDescent="0.25">
      <c r="A35" s="38" t="s">
        <v>51</v>
      </c>
      <c r="B35" s="39"/>
      <c r="C35" s="44"/>
      <c r="D35" s="67">
        <f>D34+D23</f>
        <v>1092100000</v>
      </c>
      <c r="G35" s="66"/>
    </row>
    <row r="37" spans="1:7" x14ac:dyDescent="0.25">
      <c r="G37" s="66"/>
    </row>
    <row r="38" spans="1:7" x14ac:dyDescent="0.25">
      <c r="B38" s="41" t="s">
        <v>103</v>
      </c>
    </row>
  </sheetData>
  <mergeCells count="13">
    <mergeCell ref="A32:A33"/>
    <mergeCell ref="A24:D24"/>
    <mergeCell ref="A28:A29"/>
    <mergeCell ref="A1:D1"/>
    <mergeCell ref="A2:A3"/>
    <mergeCell ref="B2:B3"/>
    <mergeCell ref="C2:C3"/>
    <mergeCell ref="A4:D4"/>
    <mergeCell ref="A14:A18"/>
    <mergeCell ref="A19:A20"/>
    <mergeCell ref="A21:A22"/>
    <mergeCell ref="A5:A13"/>
    <mergeCell ref="A25:A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A20" sqref="A20:D20"/>
    </sheetView>
  </sheetViews>
  <sheetFormatPr baseColWidth="10" defaultRowHeight="15" x14ac:dyDescent="0.25"/>
  <cols>
    <col min="1" max="1" width="41" customWidth="1"/>
    <col min="2" max="2" width="49.42578125" customWidth="1"/>
    <col min="3" max="3" width="41.140625" customWidth="1"/>
    <col min="4" max="4" width="34" customWidth="1"/>
  </cols>
  <sheetData>
    <row r="1" spans="1:4" ht="22.5" x14ac:dyDescent="0.25">
      <c r="A1" s="91" t="s">
        <v>34</v>
      </c>
      <c r="B1" s="92"/>
      <c r="C1" s="92"/>
      <c r="D1" s="93"/>
    </row>
    <row r="2" spans="1:4" ht="22.5" x14ac:dyDescent="0.25">
      <c r="A2" s="94"/>
      <c r="B2" s="101" t="s">
        <v>0</v>
      </c>
      <c r="C2" s="101" t="s">
        <v>1</v>
      </c>
      <c r="D2" s="25" t="s">
        <v>2</v>
      </c>
    </row>
    <row r="3" spans="1:4" ht="22.5" x14ac:dyDescent="0.25">
      <c r="A3" s="95"/>
      <c r="B3" s="102"/>
      <c r="C3" s="102"/>
      <c r="D3" s="26">
        <v>2023</v>
      </c>
    </row>
    <row r="4" spans="1:4" ht="22.5" x14ac:dyDescent="0.25">
      <c r="A4" s="88" t="s">
        <v>3</v>
      </c>
      <c r="B4" s="89"/>
      <c r="C4" s="89"/>
      <c r="D4" s="90"/>
    </row>
    <row r="5" spans="1:4" s="51" customFormat="1" ht="23.25" x14ac:dyDescent="0.25">
      <c r="A5" s="49" t="s">
        <v>4</v>
      </c>
      <c r="B5" s="48" t="s">
        <v>5</v>
      </c>
      <c r="C5" s="48" t="s">
        <v>6</v>
      </c>
      <c r="D5" s="50">
        <v>3500000</v>
      </c>
    </row>
    <row r="6" spans="1:4" ht="23.25" x14ac:dyDescent="0.25">
      <c r="A6" s="100" t="s">
        <v>7</v>
      </c>
      <c r="B6" s="52" t="s">
        <v>97</v>
      </c>
      <c r="C6" s="48" t="s">
        <v>98</v>
      </c>
      <c r="D6" s="18">
        <f>11000000*3</f>
        <v>33000000</v>
      </c>
    </row>
    <row r="7" spans="1:4" ht="83.25" customHeight="1" x14ac:dyDescent="0.35">
      <c r="A7" s="100"/>
      <c r="B7" s="30" t="s">
        <v>60</v>
      </c>
      <c r="C7" s="23" t="s">
        <v>39</v>
      </c>
      <c r="D7" s="29">
        <f>11000000*3</f>
        <v>33000000</v>
      </c>
    </row>
    <row r="8" spans="1:4" ht="44.25" customHeight="1" x14ac:dyDescent="0.35">
      <c r="A8" s="100"/>
      <c r="B8" s="52" t="s">
        <v>8</v>
      </c>
      <c r="C8" s="53" t="s">
        <v>14</v>
      </c>
      <c r="D8" s="54">
        <v>6000000</v>
      </c>
    </row>
    <row r="9" spans="1:4" ht="130.5" customHeight="1" x14ac:dyDescent="0.35">
      <c r="A9" s="86" t="s">
        <v>9</v>
      </c>
      <c r="B9" s="28" t="s">
        <v>61</v>
      </c>
      <c r="C9" s="23" t="s">
        <v>62</v>
      </c>
      <c r="D9" s="31">
        <v>48000000</v>
      </c>
    </row>
    <row r="10" spans="1:4" ht="58.5" customHeight="1" x14ac:dyDescent="0.35">
      <c r="A10" s="87"/>
      <c r="B10" s="23" t="s">
        <v>10</v>
      </c>
      <c r="C10" s="23" t="s">
        <v>15</v>
      </c>
      <c r="D10" s="31">
        <v>100000000</v>
      </c>
    </row>
    <row r="11" spans="1:4" ht="58.5" customHeight="1" x14ac:dyDescent="0.35">
      <c r="A11" s="86" t="s">
        <v>11</v>
      </c>
      <c r="B11" s="23" t="s">
        <v>65</v>
      </c>
      <c r="C11" s="23" t="s">
        <v>66</v>
      </c>
      <c r="D11" s="31">
        <v>70000000</v>
      </c>
    </row>
    <row r="12" spans="1:4" ht="69.75" x14ac:dyDescent="0.25">
      <c r="A12" s="87"/>
      <c r="B12" s="28" t="s">
        <v>63</v>
      </c>
      <c r="C12" s="23" t="s">
        <v>64</v>
      </c>
      <c r="D12" s="32">
        <f>8*4500000</f>
        <v>36000000</v>
      </c>
    </row>
    <row r="13" spans="1:4" ht="23.25" x14ac:dyDescent="0.35">
      <c r="A13" s="33" t="s">
        <v>12</v>
      </c>
      <c r="B13" s="34"/>
      <c r="C13" s="34"/>
      <c r="D13" s="34"/>
    </row>
    <row r="14" spans="1:4" ht="21.75" customHeight="1" x14ac:dyDescent="0.25">
      <c r="A14" s="88" t="s">
        <v>13</v>
      </c>
      <c r="B14" s="89"/>
      <c r="C14" s="89"/>
      <c r="D14" s="90"/>
    </row>
    <row r="15" spans="1:4" ht="69.75" x14ac:dyDescent="0.25">
      <c r="A15" s="35" t="s">
        <v>16</v>
      </c>
      <c r="B15" s="52" t="s">
        <v>17</v>
      </c>
      <c r="C15" s="48" t="s">
        <v>86</v>
      </c>
      <c r="D15" s="56" t="s">
        <v>18</v>
      </c>
    </row>
    <row r="16" spans="1:4" ht="46.5" x14ac:dyDescent="0.25">
      <c r="A16" s="35" t="s">
        <v>19</v>
      </c>
      <c r="B16" s="52" t="s">
        <v>28</v>
      </c>
      <c r="C16" s="48" t="s">
        <v>20</v>
      </c>
      <c r="D16" s="18">
        <v>36000000</v>
      </c>
    </row>
    <row r="17" spans="1:4" ht="99" customHeight="1" x14ac:dyDescent="0.25">
      <c r="A17" s="35" t="s">
        <v>21</v>
      </c>
      <c r="B17" s="52" t="s">
        <v>22</v>
      </c>
      <c r="C17" s="48" t="s">
        <v>83</v>
      </c>
      <c r="D17" s="18">
        <v>2000000</v>
      </c>
    </row>
    <row r="18" spans="1:4" ht="58.5" customHeight="1" x14ac:dyDescent="0.25">
      <c r="A18" s="35" t="s">
        <v>23</v>
      </c>
      <c r="B18" s="28" t="s">
        <v>94</v>
      </c>
      <c r="C18" s="23" t="s">
        <v>56</v>
      </c>
      <c r="D18" s="29">
        <v>50000000</v>
      </c>
    </row>
    <row r="19" spans="1:4" ht="62.25" customHeight="1" x14ac:dyDescent="0.25">
      <c r="A19" s="35" t="s">
        <v>24</v>
      </c>
      <c r="B19" s="52" t="s">
        <v>27</v>
      </c>
      <c r="C19" s="58" t="s">
        <v>25</v>
      </c>
      <c r="D19" s="61" t="s">
        <v>26</v>
      </c>
    </row>
    <row r="20" spans="1:4" ht="69.75" x14ac:dyDescent="0.25">
      <c r="A20" s="35" t="s">
        <v>29</v>
      </c>
      <c r="B20" s="23" t="s">
        <v>30</v>
      </c>
      <c r="C20" s="23" t="s">
        <v>31</v>
      </c>
      <c r="D20" s="27">
        <v>5000000</v>
      </c>
    </row>
    <row r="21" spans="1:4" ht="134.25" customHeight="1" x14ac:dyDescent="0.25">
      <c r="A21" s="35" t="s">
        <v>32</v>
      </c>
      <c r="B21" s="55" t="s">
        <v>33</v>
      </c>
      <c r="C21" s="48" t="s">
        <v>99</v>
      </c>
      <c r="D21" s="50">
        <v>35000000</v>
      </c>
    </row>
    <row r="22" spans="1:4" ht="23.25" x14ac:dyDescent="0.35">
      <c r="A22" s="33" t="s">
        <v>50</v>
      </c>
      <c r="B22" s="34"/>
      <c r="C22" s="34"/>
      <c r="D22" s="34"/>
    </row>
    <row r="23" spans="1:4" ht="19.5" customHeight="1" x14ac:dyDescent="0.25">
      <c r="A23" s="38" t="s">
        <v>51</v>
      </c>
      <c r="B23" s="39"/>
      <c r="C23" s="39"/>
      <c r="D23" s="40"/>
    </row>
  </sheetData>
  <mergeCells count="9">
    <mergeCell ref="A1:D1"/>
    <mergeCell ref="A6:A8"/>
    <mergeCell ref="A4:D4"/>
    <mergeCell ref="A14:D14"/>
    <mergeCell ref="A2:A3"/>
    <mergeCell ref="B2:B3"/>
    <mergeCell ref="C2:C3"/>
    <mergeCell ref="A9:A10"/>
    <mergeCell ref="A11:A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topLeftCell="A19" workbookViewId="0">
      <selection activeCell="C20" sqref="C20"/>
    </sheetView>
  </sheetViews>
  <sheetFormatPr baseColWidth="10" defaultRowHeight="23.25" x14ac:dyDescent="0.35"/>
  <cols>
    <col min="1" max="1" width="19.5703125" style="19" customWidth="1"/>
    <col min="2" max="2" width="43.85546875" style="19" customWidth="1"/>
    <col min="3" max="3" width="59.85546875" style="19" customWidth="1"/>
    <col min="4" max="4" width="25.7109375" style="19" customWidth="1"/>
    <col min="5" max="16384" width="11.42578125" style="19"/>
  </cols>
  <sheetData>
    <row r="1" spans="1:4" x14ac:dyDescent="0.35">
      <c r="A1" s="109" t="s">
        <v>34</v>
      </c>
      <c r="B1" s="110"/>
      <c r="C1" s="110"/>
      <c r="D1" s="111"/>
    </row>
    <row r="2" spans="1:4" x14ac:dyDescent="0.35">
      <c r="A2" s="112"/>
      <c r="B2" s="114" t="s">
        <v>0</v>
      </c>
      <c r="C2" s="114" t="s">
        <v>1</v>
      </c>
      <c r="D2" s="1" t="s">
        <v>2</v>
      </c>
    </row>
    <row r="3" spans="1:4" x14ac:dyDescent="0.35">
      <c r="A3" s="113"/>
      <c r="B3" s="115"/>
      <c r="C3" s="115"/>
      <c r="D3" s="2">
        <v>2023</v>
      </c>
    </row>
    <row r="4" spans="1:4" x14ac:dyDescent="0.35">
      <c r="A4" s="103" t="s">
        <v>3</v>
      </c>
      <c r="B4" s="104"/>
      <c r="C4" s="104"/>
      <c r="D4" s="105"/>
    </row>
    <row r="5" spans="1:4" ht="72" customHeight="1" x14ac:dyDescent="0.35">
      <c r="A5" s="106" t="s">
        <v>4</v>
      </c>
      <c r="B5" s="20" t="s">
        <v>87</v>
      </c>
      <c r="C5" s="3" t="s">
        <v>35</v>
      </c>
      <c r="D5" s="4">
        <v>40000000</v>
      </c>
    </row>
    <row r="6" spans="1:4" ht="84.75" customHeight="1" x14ac:dyDescent="0.35">
      <c r="A6" s="107"/>
      <c r="B6" s="3" t="s">
        <v>73</v>
      </c>
      <c r="C6" s="13" t="s">
        <v>81</v>
      </c>
      <c r="D6" s="4">
        <v>99000000</v>
      </c>
    </row>
    <row r="7" spans="1:4" ht="61.5" customHeight="1" x14ac:dyDescent="0.35">
      <c r="A7" s="107"/>
      <c r="B7" s="3" t="s">
        <v>74</v>
      </c>
      <c r="C7" s="3" t="s">
        <v>37</v>
      </c>
      <c r="D7" s="4">
        <v>40000000</v>
      </c>
    </row>
    <row r="8" spans="1:4" ht="61.5" customHeight="1" x14ac:dyDescent="0.35">
      <c r="A8" s="107"/>
      <c r="B8" s="48" t="s">
        <v>5</v>
      </c>
      <c r="C8" s="48" t="s">
        <v>6</v>
      </c>
      <c r="D8" s="50">
        <v>3500000</v>
      </c>
    </row>
    <row r="9" spans="1:4" ht="76.5" customHeight="1" x14ac:dyDescent="0.35">
      <c r="A9" s="108"/>
      <c r="B9" s="48" t="s">
        <v>75</v>
      </c>
      <c r="C9" s="48" t="s">
        <v>42</v>
      </c>
      <c r="D9" s="62">
        <v>17000000</v>
      </c>
    </row>
    <row r="10" spans="1:4" ht="78" customHeight="1" x14ac:dyDescent="0.35">
      <c r="A10" s="106" t="s">
        <v>7</v>
      </c>
      <c r="B10" s="47" t="s">
        <v>67</v>
      </c>
      <c r="C10" s="53" t="s">
        <v>76</v>
      </c>
      <c r="D10" s="18">
        <v>14000000</v>
      </c>
    </row>
    <row r="11" spans="1:4" ht="63" customHeight="1" x14ac:dyDescent="0.35">
      <c r="A11" s="107"/>
      <c r="B11" s="47" t="s">
        <v>8</v>
      </c>
      <c r="C11" s="53" t="s">
        <v>14</v>
      </c>
      <c r="D11" s="18">
        <v>6000000</v>
      </c>
    </row>
    <row r="12" spans="1:4" ht="90.75" customHeight="1" x14ac:dyDescent="0.35">
      <c r="A12" s="107"/>
      <c r="B12" s="47" t="s">
        <v>52</v>
      </c>
      <c r="C12" s="53" t="s">
        <v>39</v>
      </c>
      <c r="D12" s="18">
        <v>33000000</v>
      </c>
    </row>
    <row r="13" spans="1:4" x14ac:dyDescent="0.35">
      <c r="A13" s="108"/>
      <c r="B13" s="52" t="s">
        <v>77</v>
      </c>
      <c r="C13" s="48" t="s">
        <v>46</v>
      </c>
      <c r="D13" s="18">
        <v>10000000</v>
      </c>
    </row>
    <row r="14" spans="1:4" ht="80.25" customHeight="1" x14ac:dyDescent="0.35">
      <c r="A14" s="21" t="s">
        <v>9</v>
      </c>
      <c r="B14" s="57" t="s">
        <v>78</v>
      </c>
      <c r="C14" s="58" t="s">
        <v>79</v>
      </c>
      <c r="D14" s="59">
        <v>100000000</v>
      </c>
    </row>
    <row r="15" spans="1:4" x14ac:dyDescent="0.35">
      <c r="A15" s="7" t="s">
        <v>12</v>
      </c>
      <c r="B15" s="8"/>
      <c r="C15" s="8"/>
      <c r="D15" s="8"/>
    </row>
    <row r="16" spans="1:4" x14ac:dyDescent="0.35">
      <c r="A16" s="103" t="s">
        <v>13</v>
      </c>
      <c r="B16" s="104"/>
      <c r="C16" s="104"/>
      <c r="D16" s="105"/>
    </row>
    <row r="17" spans="1:4" ht="79.5" customHeight="1" x14ac:dyDescent="0.35">
      <c r="A17" s="106" t="s">
        <v>19</v>
      </c>
      <c r="B17" s="60" t="s">
        <v>47</v>
      </c>
      <c r="C17" s="48" t="s">
        <v>88</v>
      </c>
      <c r="D17" s="50">
        <v>10000000</v>
      </c>
    </row>
    <row r="18" spans="1:4" ht="69.75" x14ac:dyDescent="0.35">
      <c r="A18" s="107"/>
      <c r="B18" s="60" t="s">
        <v>49</v>
      </c>
      <c r="C18" s="48" t="s">
        <v>58</v>
      </c>
      <c r="D18" s="50">
        <v>2000000</v>
      </c>
    </row>
    <row r="19" spans="1:4" ht="49.5" customHeight="1" x14ac:dyDescent="0.35">
      <c r="A19" s="108"/>
      <c r="B19" s="6" t="s">
        <v>28</v>
      </c>
      <c r="C19" s="3" t="s">
        <v>89</v>
      </c>
      <c r="D19" s="5">
        <v>36000000</v>
      </c>
    </row>
    <row r="20" spans="1:4" ht="81" customHeight="1" x14ac:dyDescent="0.35">
      <c r="A20" s="17" t="s">
        <v>21</v>
      </c>
      <c r="B20" s="52" t="s">
        <v>22</v>
      </c>
      <c r="C20" s="48" t="s">
        <v>83</v>
      </c>
      <c r="D20" s="18">
        <v>2000000</v>
      </c>
    </row>
    <row r="21" spans="1:4" ht="118.5" customHeight="1" x14ac:dyDescent="0.35">
      <c r="A21" s="17" t="s">
        <v>29</v>
      </c>
      <c r="B21" s="48" t="s">
        <v>30</v>
      </c>
      <c r="C21" s="48" t="s">
        <v>31</v>
      </c>
      <c r="D21" s="50">
        <v>5000000</v>
      </c>
    </row>
    <row r="22" spans="1:4" x14ac:dyDescent="0.35">
      <c r="A22" s="7" t="s">
        <v>50</v>
      </c>
      <c r="B22" s="8"/>
      <c r="C22" s="8"/>
      <c r="D22" s="8"/>
    </row>
    <row r="23" spans="1:4" x14ac:dyDescent="0.35">
      <c r="A23" s="10" t="s">
        <v>51</v>
      </c>
      <c r="B23" s="11"/>
      <c r="C23" s="11"/>
      <c r="D23" s="12"/>
    </row>
  </sheetData>
  <mergeCells count="9">
    <mergeCell ref="A16:D16"/>
    <mergeCell ref="A5:A9"/>
    <mergeCell ref="A10:A13"/>
    <mergeCell ref="A17:A19"/>
    <mergeCell ref="A1:D1"/>
    <mergeCell ref="A2:A3"/>
    <mergeCell ref="B2:B3"/>
    <mergeCell ref="C2:C3"/>
    <mergeCell ref="A4:D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opLeftCell="A18" zoomScale="84" zoomScaleNormal="84" workbookViewId="0">
      <selection activeCell="B20" sqref="B20:D20"/>
    </sheetView>
  </sheetViews>
  <sheetFormatPr baseColWidth="10" defaultRowHeight="15" x14ac:dyDescent="0.25"/>
  <cols>
    <col min="1" max="1" width="30.85546875" customWidth="1"/>
    <col min="2" max="2" width="52.5703125" customWidth="1"/>
    <col min="3" max="3" width="44" style="16" customWidth="1"/>
    <col min="4" max="4" width="29.140625" customWidth="1"/>
  </cols>
  <sheetData>
    <row r="1" spans="1:4" ht="22.5" x14ac:dyDescent="0.25">
      <c r="A1" s="109" t="s">
        <v>34</v>
      </c>
      <c r="B1" s="110"/>
      <c r="C1" s="110"/>
      <c r="D1" s="111"/>
    </row>
    <row r="2" spans="1:4" ht="22.5" x14ac:dyDescent="0.25">
      <c r="A2" s="112"/>
      <c r="B2" s="114" t="s">
        <v>0</v>
      </c>
      <c r="C2" s="106" t="s">
        <v>1</v>
      </c>
      <c r="D2" s="1" t="s">
        <v>2</v>
      </c>
    </row>
    <row r="3" spans="1:4" ht="22.5" x14ac:dyDescent="0.25">
      <c r="A3" s="113"/>
      <c r="B3" s="115"/>
      <c r="C3" s="108"/>
      <c r="D3" s="2">
        <v>2023</v>
      </c>
    </row>
    <row r="4" spans="1:4" ht="22.5" x14ac:dyDescent="0.25">
      <c r="A4" s="103" t="s">
        <v>3</v>
      </c>
      <c r="B4" s="104"/>
      <c r="C4" s="104"/>
      <c r="D4" s="105"/>
    </row>
    <row r="5" spans="1:4" ht="41.25" customHeight="1" x14ac:dyDescent="0.25">
      <c r="A5" s="106" t="s">
        <v>4</v>
      </c>
      <c r="B5" s="63" t="s">
        <v>90</v>
      </c>
      <c r="C5" s="63" t="s">
        <v>35</v>
      </c>
      <c r="D5" s="64">
        <v>7000000</v>
      </c>
    </row>
    <row r="6" spans="1:4" ht="47.25" customHeight="1" x14ac:dyDescent="0.25">
      <c r="A6" s="107"/>
      <c r="B6" s="48" t="s">
        <v>40</v>
      </c>
      <c r="C6" s="55" t="s">
        <v>53</v>
      </c>
      <c r="D6" s="50">
        <v>40000000</v>
      </c>
    </row>
    <row r="7" spans="1:4" ht="58.5" customHeight="1" x14ac:dyDescent="0.25">
      <c r="A7" s="107"/>
      <c r="B7" s="48" t="s">
        <v>91</v>
      </c>
      <c r="C7" s="55" t="s">
        <v>39</v>
      </c>
      <c r="D7" s="50">
        <v>10000000</v>
      </c>
    </row>
    <row r="8" spans="1:4" ht="48" customHeight="1" x14ac:dyDescent="0.25">
      <c r="A8" s="107"/>
      <c r="B8" s="48" t="s">
        <v>41</v>
      </c>
      <c r="C8" s="55" t="s">
        <v>42</v>
      </c>
      <c r="D8" s="50">
        <v>7000000</v>
      </c>
    </row>
    <row r="9" spans="1:4" ht="50.25" customHeight="1" x14ac:dyDescent="0.25">
      <c r="A9" s="108"/>
      <c r="B9" s="48" t="s">
        <v>5</v>
      </c>
      <c r="C9" s="55" t="s">
        <v>6</v>
      </c>
      <c r="D9" s="50">
        <v>3500000</v>
      </c>
    </row>
    <row r="10" spans="1:4" ht="43.5" customHeight="1" x14ac:dyDescent="0.35">
      <c r="A10" s="106" t="s">
        <v>7</v>
      </c>
      <c r="B10" s="47" t="s">
        <v>43</v>
      </c>
      <c r="C10" s="56" t="s">
        <v>68</v>
      </c>
      <c r="D10" s="18">
        <v>14000000</v>
      </c>
    </row>
    <row r="11" spans="1:4" ht="68.25" customHeight="1" x14ac:dyDescent="0.35">
      <c r="A11" s="107"/>
      <c r="B11" s="47" t="s">
        <v>55</v>
      </c>
      <c r="C11" s="56" t="s">
        <v>14</v>
      </c>
      <c r="D11" s="18">
        <v>6000000</v>
      </c>
    </row>
    <row r="12" spans="1:4" ht="50.25" customHeight="1" x14ac:dyDescent="0.35">
      <c r="A12" s="107"/>
      <c r="B12" s="47" t="s">
        <v>45</v>
      </c>
      <c r="C12" s="55" t="s">
        <v>56</v>
      </c>
      <c r="D12" s="18">
        <v>10000000</v>
      </c>
    </row>
    <row r="13" spans="1:4" ht="23.25" x14ac:dyDescent="0.35">
      <c r="A13" s="7" t="s">
        <v>12</v>
      </c>
      <c r="B13" s="8"/>
      <c r="C13" s="14"/>
      <c r="D13" s="8"/>
    </row>
    <row r="14" spans="1:4" ht="22.5" x14ac:dyDescent="0.25">
      <c r="A14" s="103" t="s">
        <v>13</v>
      </c>
      <c r="B14" s="104"/>
      <c r="C14" s="104"/>
      <c r="D14" s="105"/>
    </row>
    <row r="15" spans="1:4" ht="98.25" customHeight="1" x14ac:dyDescent="0.25">
      <c r="A15" s="9" t="s">
        <v>19</v>
      </c>
      <c r="B15" s="60" t="s">
        <v>49</v>
      </c>
      <c r="C15" s="55" t="s">
        <v>58</v>
      </c>
      <c r="D15" s="50">
        <v>2000000</v>
      </c>
    </row>
    <row r="16" spans="1:4" ht="91.5" customHeight="1" x14ac:dyDescent="0.25">
      <c r="A16" s="22" t="s">
        <v>21</v>
      </c>
      <c r="B16" s="60" t="s">
        <v>69</v>
      </c>
      <c r="C16" s="55" t="s">
        <v>92</v>
      </c>
      <c r="D16" s="50">
        <v>1000000</v>
      </c>
    </row>
    <row r="17" spans="1:4" ht="93" customHeight="1" x14ac:dyDescent="0.25">
      <c r="A17" s="22" t="s">
        <v>57</v>
      </c>
      <c r="B17" s="52" t="s">
        <v>94</v>
      </c>
      <c r="C17" s="55" t="s">
        <v>56</v>
      </c>
      <c r="D17" s="50">
        <v>50000000</v>
      </c>
    </row>
    <row r="18" spans="1:4" ht="53.25" customHeight="1" x14ac:dyDescent="0.25">
      <c r="A18" s="22" t="s">
        <v>29</v>
      </c>
      <c r="B18" s="52" t="s">
        <v>59</v>
      </c>
      <c r="C18" s="55" t="s">
        <v>54</v>
      </c>
      <c r="D18" s="18">
        <v>5000000</v>
      </c>
    </row>
    <row r="19" spans="1:4" ht="114.75" customHeight="1" x14ac:dyDescent="0.25">
      <c r="A19" s="106" t="s">
        <v>32</v>
      </c>
      <c r="B19" s="6" t="s">
        <v>70</v>
      </c>
      <c r="C19" s="13" t="s">
        <v>71</v>
      </c>
      <c r="D19" s="5">
        <v>201600000</v>
      </c>
    </row>
    <row r="20" spans="1:4" ht="49.5" customHeight="1" x14ac:dyDescent="0.25">
      <c r="A20" s="107"/>
      <c r="B20" s="6" t="s">
        <v>100</v>
      </c>
      <c r="C20" s="13" t="s">
        <v>72</v>
      </c>
      <c r="D20" s="5">
        <v>15000000</v>
      </c>
    </row>
    <row r="21" spans="1:4" ht="85.5" customHeight="1" x14ac:dyDescent="0.25">
      <c r="A21" s="108"/>
      <c r="B21" s="52" t="s">
        <v>93</v>
      </c>
      <c r="C21" s="48" t="s">
        <v>99</v>
      </c>
      <c r="D21" s="18">
        <v>35000000</v>
      </c>
    </row>
    <row r="22" spans="1:4" ht="23.25" x14ac:dyDescent="0.35">
      <c r="A22" s="7" t="s">
        <v>50</v>
      </c>
      <c r="B22" s="8"/>
      <c r="C22" s="14"/>
      <c r="D22" s="8"/>
    </row>
    <row r="23" spans="1:4" ht="22.5" x14ac:dyDescent="0.25">
      <c r="A23" s="10" t="s">
        <v>51</v>
      </c>
      <c r="B23" s="11"/>
      <c r="C23" s="15"/>
      <c r="D23" s="12"/>
    </row>
  </sheetData>
  <mergeCells count="9">
    <mergeCell ref="A19:A21"/>
    <mergeCell ref="A10:A12"/>
    <mergeCell ref="A14:D14"/>
    <mergeCell ref="A1:D1"/>
    <mergeCell ref="A2:A3"/>
    <mergeCell ref="B2:B3"/>
    <mergeCell ref="C2:C3"/>
    <mergeCell ref="A4:D4"/>
    <mergeCell ref="A5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opLeftCell="A31" workbookViewId="0">
      <selection activeCell="C32" sqref="C32"/>
    </sheetView>
  </sheetViews>
  <sheetFormatPr baseColWidth="10" defaultRowHeight="15" x14ac:dyDescent="0.25"/>
  <cols>
    <col min="1" max="1" width="18.140625" style="41" customWidth="1"/>
    <col min="2" max="2" width="48.7109375" style="41" customWidth="1"/>
    <col min="3" max="3" width="42.85546875" style="45" customWidth="1"/>
    <col min="4" max="4" width="27.28515625" style="41" customWidth="1"/>
    <col min="5" max="6" width="11.42578125" style="41"/>
    <col min="7" max="7" width="14" style="41" bestFit="1" customWidth="1"/>
    <col min="8" max="16384" width="11.42578125" style="41"/>
  </cols>
  <sheetData>
    <row r="1" spans="1:4" ht="22.5" x14ac:dyDescent="0.25">
      <c r="A1" s="91" t="s">
        <v>34</v>
      </c>
      <c r="B1" s="92"/>
      <c r="C1" s="92"/>
      <c r="D1" s="93"/>
    </row>
    <row r="2" spans="1:4" ht="22.5" x14ac:dyDescent="0.25">
      <c r="A2" s="94"/>
      <c r="B2" s="86" t="s">
        <v>0</v>
      </c>
      <c r="C2" s="86" t="s">
        <v>1</v>
      </c>
      <c r="D2" s="25" t="s">
        <v>2</v>
      </c>
    </row>
    <row r="3" spans="1:4" ht="22.5" x14ac:dyDescent="0.25">
      <c r="A3" s="95"/>
      <c r="B3" s="87"/>
      <c r="C3" s="87"/>
      <c r="D3" s="26">
        <v>2023</v>
      </c>
    </row>
    <row r="4" spans="1:4" ht="22.5" x14ac:dyDescent="0.25">
      <c r="A4" s="88" t="s">
        <v>3</v>
      </c>
      <c r="B4" s="89"/>
      <c r="C4" s="89"/>
      <c r="D4" s="90"/>
    </row>
    <row r="5" spans="1:4" ht="46.5" x14ac:dyDescent="0.25">
      <c r="A5" s="86" t="s">
        <v>4</v>
      </c>
      <c r="B5" s="37" t="s">
        <v>80</v>
      </c>
      <c r="C5" s="24" t="s">
        <v>35</v>
      </c>
      <c r="D5" s="27">
        <v>7000000</v>
      </c>
    </row>
    <row r="6" spans="1:4" ht="93" x14ac:dyDescent="0.25">
      <c r="A6" s="96"/>
      <c r="B6" s="23" t="s">
        <v>36</v>
      </c>
      <c r="C6" s="24" t="s">
        <v>81</v>
      </c>
      <c r="D6" s="27">
        <f>(25000000+20000000+20000000+20000000)+(400*35000*1)</f>
        <v>99000000</v>
      </c>
    </row>
    <row r="7" spans="1:4" ht="46.5" x14ac:dyDescent="0.25">
      <c r="A7" s="96"/>
      <c r="B7" s="23" t="s">
        <v>40</v>
      </c>
      <c r="C7" s="24" t="s">
        <v>37</v>
      </c>
      <c r="D7" s="27">
        <v>40000000</v>
      </c>
    </row>
    <row r="8" spans="1:4" ht="46.5" x14ac:dyDescent="0.25">
      <c r="A8" s="96"/>
      <c r="B8" s="23" t="s">
        <v>38</v>
      </c>
      <c r="C8" s="24" t="s">
        <v>39</v>
      </c>
      <c r="D8" s="27">
        <v>10000000</v>
      </c>
    </row>
    <row r="9" spans="1:4" ht="46.5" x14ac:dyDescent="0.25">
      <c r="A9" s="96"/>
      <c r="B9" s="23" t="s">
        <v>41</v>
      </c>
      <c r="C9" s="24" t="s">
        <v>42</v>
      </c>
      <c r="D9" s="27">
        <v>17000000</v>
      </c>
    </row>
    <row r="10" spans="1:4" ht="23.25" x14ac:dyDescent="0.25">
      <c r="A10" s="96"/>
      <c r="B10" s="23" t="s">
        <v>5</v>
      </c>
      <c r="C10" s="24" t="s">
        <v>6</v>
      </c>
      <c r="D10" s="27">
        <v>3500000</v>
      </c>
    </row>
    <row r="11" spans="1:4" ht="46.5" x14ac:dyDescent="0.25">
      <c r="A11" s="96"/>
      <c r="B11" s="20" t="s">
        <v>87</v>
      </c>
      <c r="C11" s="3" t="s">
        <v>35</v>
      </c>
      <c r="D11" s="4">
        <v>40000000</v>
      </c>
    </row>
    <row r="12" spans="1:4" ht="93" x14ac:dyDescent="0.25">
      <c r="A12" s="96"/>
      <c r="B12" s="3" t="s">
        <v>73</v>
      </c>
      <c r="C12" s="13" t="s">
        <v>81</v>
      </c>
      <c r="D12" s="4">
        <v>99000000</v>
      </c>
    </row>
    <row r="13" spans="1:4" ht="46.5" x14ac:dyDescent="0.25">
      <c r="A13" s="87"/>
      <c r="B13" s="3" t="s">
        <v>74</v>
      </c>
      <c r="C13" s="3" t="s">
        <v>37</v>
      </c>
      <c r="D13" s="4">
        <v>40000000</v>
      </c>
    </row>
    <row r="14" spans="1:4" ht="46.5" x14ac:dyDescent="0.35">
      <c r="A14" s="86" t="s">
        <v>7</v>
      </c>
      <c r="B14" s="30" t="s">
        <v>43</v>
      </c>
      <c r="C14" s="36" t="s">
        <v>44</v>
      </c>
      <c r="D14" s="29">
        <v>14000000</v>
      </c>
    </row>
    <row r="15" spans="1:4" ht="46.5" x14ac:dyDescent="0.25">
      <c r="A15" s="96"/>
      <c r="B15" s="23" t="s">
        <v>95</v>
      </c>
      <c r="C15" s="24" t="s">
        <v>96</v>
      </c>
      <c r="D15" s="27">
        <f>11000000*3</f>
        <v>33000000</v>
      </c>
    </row>
    <row r="16" spans="1:4" ht="46.5" x14ac:dyDescent="0.35">
      <c r="A16" s="96"/>
      <c r="B16" s="30" t="s">
        <v>8</v>
      </c>
      <c r="C16" s="36" t="s">
        <v>14</v>
      </c>
      <c r="D16" s="29">
        <v>6000000</v>
      </c>
    </row>
    <row r="17" spans="1:4" ht="46.5" x14ac:dyDescent="0.35">
      <c r="A17" s="96"/>
      <c r="B17" s="28" t="s">
        <v>45</v>
      </c>
      <c r="C17" s="24" t="s">
        <v>46</v>
      </c>
      <c r="D17" s="31">
        <v>5000000</v>
      </c>
    </row>
    <row r="18" spans="1:4" ht="69.75" x14ac:dyDescent="0.35">
      <c r="A18" s="87"/>
      <c r="B18" s="30" t="s">
        <v>60</v>
      </c>
      <c r="C18" s="23" t="s">
        <v>39</v>
      </c>
      <c r="D18" s="29">
        <f>11000000*3</f>
        <v>33000000</v>
      </c>
    </row>
    <row r="19" spans="1:4" ht="93" x14ac:dyDescent="0.35">
      <c r="A19" s="86" t="s">
        <v>9</v>
      </c>
      <c r="B19" s="69" t="s">
        <v>61</v>
      </c>
      <c r="C19" s="72" t="s">
        <v>62</v>
      </c>
      <c r="D19" s="73">
        <v>48000000</v>
      </c>
    </row>
    <row r="20" spans="1:4" ht="46.5" x14ac:dyDescent="0.35">
      <c r="A20" s="87"/>
      <c r="B20" s="72" t="s">
        <v>10</v>
      </c>
      <c r="C20" s="72" t="s">
        <v>15</v>
      </c>
      <c r="D20" s="73">
        <v>100000000</v>
      </c>
    </row>
    <row r="21" spans="1:4" ht="46.5" x14ac:dyDescent="0.35">
      <c r="A21" s="86" t="s">
        <v>11</v>
      </c>
      <c r="B21" s="72" t="s">
        <v>65</v>
      </c>
      <c r="C21" s="72" t="s">
        <v>66</v>
      </c>
      <c r="D21" s="73">
        <v>70000000</v>
      </c>
    </row>
    <row r="22" spans="1:4" ht="80.25" customHeight="1" x14ac:dyDescent="0.35">
      <c r="A22" s="87"/>
      <c r="B22" s="69" t="s">
        <v>63</v>
      </c>
      <c r="C22" s="72" t="s">
        <v>64</v>
      </c>
      <c r="D22" s="73">
        <f>8*4500000</f>
        <v>36000000</v>
      </c>
    </row>
    <row r="23" spans="1:4" ht="23.25" x14ac:dyDescent="0.35">
      <c r="A23" s="33" t="s">
        <v>12</v>
      </c>
      <c r="B23" s="34"/>
      <c r="C23" s="42"/>
      <c r="D23" s="65">
        <f>SUM(D5:D22)</f>
        <v>700500000</v>
      </c>
    </row>
    <row r="24" spans="1:4" ht="22.5" x14ac:dyDescent="0.25">
      <c r="A24" s="88" t="s">
        <v>13</v>
      </c>
      <c r="B24" s="89"/>
      <c r="C24" s="89"/>
      <c r="D24" s="90"/>
    </row>
    <row r="25" spans="1:4" ht="69.75" x14ac:dyDescent="0.25">
      <c r="A25" s="97" t="s">
        <v>19</v>
      </c>
      <c r="B25" s="69" t="s">
        <v>47</v>
      </c>
      <c r="C25" s="70" t="s">
        <v>48</v>
      </c>
      <c r="D25" s="74">
        <v>10000000</v>
      </c>
    </row>
    <row r="26" spans="1:4" ht="93" x14ac:dyDescent="0.25">
      <c r="A26" s="98"/>
      <c r="B26" s="69" t="s">
        <v>49</v>
      </c>
      <c r="C26" s="70" t="s">
        <v>82</v>
      </c>
      <c r="D26" s="74">
        <v>2000000</v>
      </c>
    </row>
    <row r="27" spans="1:4" ht="46.5" x14ac:dyDescent="0.25">
      <c r="A27" s="99"/>
      <c r="B27" s="6" t="s">
        <v>28</v>
      </c>
      <c r="C27" s="3" t="s">
        <v>89</v>
      </c>
      <c r="D27" s="5">
        <v>36000000</v>
      </c>
    </row>
    <row r="28" spans="1:4" ht="78.75" customHeight="1" x14ac:dyDescent="0.25">
      <c r="A28" s="86" t="s">
        <v>21</v>
      </c>
      <c r="B28" s="69" t="s">
        <v>22</v>
      </c>
      <c r="C28" s="70" t="s">
        <v>83</v>
      </c>
      <c r="D28" s="71">
        <v>2000000</v>
      </c>
    </row>
    <row r="29" spans="1:4" ht="93" x14ac:dyDescent="0.25">
      <c r="A29" s="87"/>
      <c r="B29" s="69" t="s">
        <v>84</v>
      </c>
      <c r="C29" s="70" t="s">
        <v>83</v>
      </c>
      <c r="D29" s="71">
        <v>50000000</v>
      </c>
    </row>
    <row r="30" spans="1:4" ht="90" x14ac:dyDescent="0.25">
      <c r="A30" s="35" t="s">
        <v>23</v>
      </c>
      <c r="B30" s="69" t="s">
        <v>94</v>
      </c>
      <c r="C30" s="72" t="s">
        <v>56</v>
      </c>
      <c r="D30" s="71">
        <v>50000000</v>
      </c>
    </row>
    <row r="31" spans="1:4" ht="69.75" x14ac:dyDescent="0.25">
      <c r="A31" s="35" t="s">
        <v>29</v>
      </c>
      <c r="B31" s="72" t="s">
        <v>30</v>
      </c>
      <c r="C31" s="72" t="s">
        <v>31</v>
      </c>
      <c r="D31" s="74">
        <v>5000000</v>
      </c>
    </row>
    <row r="32" spans="1:4" ht="139.5" x14ac:dyDescent="0.25">
      <c r="A32" s="86" t="s">
        <v>32</v>
      </c>
      <c r="B32" s="72" t="s">
        <v>85</v>
      </c>
      <c r="C32" s="72" t="s">
        <v>105</v>
      </c>
      <c r="D32" s="74">
        <v>35000000</v>
      </c>
    </row>
    <row r="33" spans="1:7" ht="116.25" x14ac:dyDescent="0.25">
      <c r="A33" s="87"/>
      <c r="B33" s="75" t="s">
        <v>101</v>
      </c>
      <c r="C33" s="76" t="s">
        <v>71</v>
      </c>
      <c r="D33" s="77">
        <v>201600000</v>
      </c>
    </row>
    <row r="34" spans="1:7" ht="23.25" x14ac:dyDescent="0.35">
      <c r="A34" s="33" t="s">
        <v>50</v>
      </c>
      <c r="B34" s="34"/>
      <c r="C34" s="42"/>
      <c r="D34" s="65">
        <f>SUM(D25:D33)</f>
        <v>391600000</v>
      </c>
    </row>
    <row r="35" spans="1:7" ht="16.5" customHeight="1" x14ac:dyDescent="0.25">
      <c r="A35" s="38" t="s">
        <v>51</v>
      </c>
      <c r="B35" s="39"/>
      <c r="C35" s="44"/>
      <c r="D35" s="68">
        <f>D34+D23</f>
        <v>1092100000</v>
      </c>
      <c r="G35" s="66"/>
    </row>
    <row r="37" spans="1:7" x14ac:dyDescent="0.25">
      <c r="G37" s="66"/>
    </row>
    <row r="38" spans="1:7" x14ac:dyDescent="0.25">
      <c r="B38" s="41" t="s">
        <v>103</v>
      </c>
    </row>
  </sheetData>
  <mergeCells count="13">
    <mergeCell ref="A32:A33"/>
    <mergeCell ref="A14:A18"/>
    <mergeCell ref="A19:A20"/>
    <mergeCell ref="A21:A22"/>
    <mergeCell ref="A24:D24"/>
    <mergeCell ref="A25:A27"/>
    <mergeCell ref="A28:A29"/>
    <mergeCell ref="A5:A13"/>
    <mergeCell ref="A1:D1"/>
    <mergeCell ref="A2:A3"/>
    <mergeCell ref="B2:B3"/>
    <mergeCell ref="C2:C3"/>
    <mergeCell ref="A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"/>
  <sheetViews>
    <sheetView tabSelected="1" topLeftCell="A3" zoomScale="80" zoomScaleNormal="80" workbookViewId="0">
      <selection activeCell="F6" sqref="F6"/>
    </sheetView>
  </sheetViews>
  <sheetFormatPr baseColWidth="10" defaultRowHeight="15" x14ac:dyDescent="0.25"/>
  <cols>
    <col min="1" max="1" width="22" style="41" customWidth="1"/>
    <col min="2" max="2" width="48.7109375" style="41" customWidth="1"/>
    <col min="3" max="3" width="37.28515625" style="45" customWidth="1"/>
    <col min="4" max="4" width="20.5703125" style="41" customWidth="1"/>
    <col min="5" max="5" width="11.42578125" style="41"/>
    <col min="6" max="6" width="14" style="41" bestFit="1" customWidth="1"/>
    <col min="7" max="16384" width="11.42578125" style="41"/>
  </cols>
  <sheetData>
    <row r="1" spans="1:4" ht="22.5" x14ac:dyDescent="0.25">
      <c r="A1" s="116" t="s">
        <v>104</v>
      </c>
      <c r="B1" s="117"/>
      <c r="C1" s="117"/>
      <c r="D1" s="118"/>
    </row>
    <row r="2" spans="1:4" ht="22.5" x14ac:dyDescent="0.25">
      <c r="A2" s="94"/>
      <c r="B2" s="86" t="s">
        <v>0</v>
      </c>
      <c r="C2" s="86" t="s">
        <v>1</v>
      </c>
      <c r="D2" s="25" t="s">
        <v>2</v>
      </c>
    </row>
    <row r="3" spans="1:4" ht="22.5" x14ac:dyDescent="0.25">
      <c r="A3" s="95"/>
      <c r="B3" s="87"/>
      <c r="C3" s="87"/>
      <c r="D3" s="26">
        <v>2023</v>
      </c>
    </row>
    <row r="4" spans="1:4" ht="22.5" x14ac:dyDescent="0.25">
      <c r="A4" s="116" t="s">
        <v>3</v>
      </c>
      <c r="B4" s="117"/>
      <c r="C4" s="117"/>
      <c r="D4" s="118"/>
    </row>
    <row r="5" spans="1:4" ht="46.5" x14ac:dyDescent="0.25">
      <c r="A5" s="86" t="s">
        <v>4</v>
      </c>
      <c r="B5" s="37" t="s">
        <v>80</v>
      </c>
      <c r="C5" s="24" t="s">
        <v>35</v>
      </c>
      <c r="D5" s="27">
        <v>14000000</v>
      </c>
    </row>
    <row r="6" spans="1:4" ht="116.25" x14ac:dyDescent="0.25">
      <c r="A6" s="96"/>
      <c r="B6" s="23" t="s">
        <v>36</v>
      </c>
      <c r="C6" s="24" t="s">
        <v>81</v>
      </c>
      <c r="D6" s="27">
        <f>(25000000+20000000+20000000+20000000)+(400*35000*1)</f>
        <v>99000000</v>
      </c>
    </row>
    <row r="7" spans="1:4" ht="46.5" x14ac:dyDescent="0.25">
      <c r="A7" s="96"/>
      <c r="B7" s="23" t="s">
        <v>40</v>
      </c>
      <c r="C7" s="24" t="s">
        <v>37</v>
      </c>
      <c r="D7" s="27">
        <v>40000000</v>
      </c>
    </row>
    <row r="8" spans="1:4" ht="46.5" x14ac:dyDescent="0.25">
      <c r="A8" s="96"/>
      <c r="B8" s="23" t="s">
        <v>38</v>
      </c>
      <c r="C8" s="24" t="s">
        <v>39</v>
      </c>
      <c r="D8" s="27">
        <v>10000000</v>
      </c>
    </row>
    <row r="9" spans="1:4" ht="46.5" x14ac:dyDescent="0.25">
      <c r="A9" s="96"/>
      <c r="B9" s="23" t="s">
        <v>41</v>
      </c>
      <c r="C9" s="24" t="s">
        <v>42</v>
      </c>
      <c r="D9" s="27">
        <v>17000000</v>
      </c>
    </row>
    <row r="10" spans="1:4" ht="23.25" x14ac:dyDescent="0.25">
      <c r="A10" s="96"/>
      <c r="B10" s="23" t="s">
        <v>5</v>
      </c>
      <c r="C10" s="24" t="s">
        <v>6</v>
      </c>
      <c r="D10" s="27">
        <v>3500000</v>
      </c>
    </row>
    <row r="11" spans="1:4" ht="46.5" x14ac:dyDescent="0.25">
      <c r="A11" s="87"/>
      <c r="B11" s="3" t="s">
        <v>74</v>
      </c>
      <c r="C11" s="3" t="s">
        <v>37</v>
      </c>
      <c r="D11" s="4">
        <v>40000000</v>
      </c>
    </row>
    <row r="12" spans="1:4" ht="46.5" x14ac:dyDescent="0.35">
      <c r="A12" s="86" t="s">
        <v>7</v>
      </c>
      <c r="B12" s="30" t="s">
        <v>43</v>
      </c>
      <c r="C12" s="36" t="s">
        <v>44</v>
      </c>
      <c r="D12" s="29">
        <v>14000000</v>
      </c>
    </row>
    <row r="13" spans="1:4" ht="46.5" x14ac:dyDescent="0.25">
      <c r="A13" s="96"/>
      <c r="B13" s="23" t="s">
        <v>95</v>
      </c>
      <c r="C13" s="24" t="s">
        <v>96</v>
      </c>
      <c r="D13" s="27">
        <f>11000000*3</f>
        <v>33000000</v>
      </c>
    </row>
    <row r="14" spans="1:4" ht="46.5" x14ac:dyDescent="0.35">
      <c r="A14" s="96"/>
      <c r="B14" s="30" t="s">
        <v>8</v>
      </c>
      <c r="C14" s="36" t="s">
        <v>14</v>
      </c>
      <c r="D14" s="29">
        <v>6000000</v>
      </c>
    </row>
    <row r="15" spans="1:4" ht="46.5" x14ac:dyDescent="0.35">
      <c r="A15" s="96"/>
      <c r="B15" s="28" t="s">
        <v>45</v>
      </c>
      <c r="C15" s="24" t="s">
        <v>46</v>
      </c>
      <c r="D15" s="31">
        <v>5000000</v>
      </c>
    </row>
    <row r="16" spans="1:4" ht="69.75" x14ac:dyDescent="0.35">
      <c r="A16" s="87"/>
      <c r="B16" s="30" t="s">
        <v>60</v>
      </c>
      <c r="C16" s="23" t="s">
        <v>39</v>
      </c>
      <c r="D16" s="29">
        <f>11000000*3</f>
        <v>33000000</v>
      </c>
    </row>
    <row r="17" spans="1:6" ht="23.25" x14ac:dyDescent="0.35">
      <c r="A17" s="78" t="s">
        <v>12</v>
      </c>
      <c r="B17" s="79"/>
      <c r="C17" s="80"/>
      <c r="D17" s="81">
        <f>SUM(D5:D16)</f>
        <v>314500000</v>
      </c>
    </row>
    <row r="18" spans="1:6" ht="22.5" x14ac:dyDescent="0.25">
      <c r="A18" s="116" t="s">
        <v>13</v>
      </c>
      <c r="B18" s="117"/>
      <c r="C18" s="117"/>
      <c r="D18" s="118"/>
    </row>
    <row r="19" spans="1:6" ht="46.5" x14ac:dyDescent="0.25">
      <c r="A19" s="46" t="s">
        <v>19</v>
      </c>
      <c r="B19" s="6" t="s">
        <v>28</v>
      </c>
      <c r="C19" s="3" t="s">
        <v>89</v>
      </c>
      <c r="D19" s="5">
        <v>36000000</v>
      </c>
    </row>
    <row r="20" spans="1:6" ht="23.25" x14ac:dyDescent="0.35">
      <c r="A20" s="78" t="s">
        <v>50</v>
      </c>
      <c r="B20" s="79"/>
      <c r="C20" s="80"/>
      <c r="D20" s="81">
        <f>SUM(D19:D19)</f>
        <v>36000000</v>
      </c>
    </row>
    <row r="21" spans="1:6" ht="16.5" customHeight="1" x14ac:dyDescent="0.25">
      <c r="A21" s="82" t="s">
        <v>51</v>
      </c>
      <c r="B21" s="83"/>
      <c r="C21" s="84"/>
      <c r="D21" s="85">
        <f>D20+D17</f>
        <v>350500000</v>
      </c>
      <c r="F21" s="66"/>
    </row>
    <row r="23" spans="1:6" x14ac:dyDescent="0.25">
      <c r="F23" s="66"/>
    </row>
  </sheetData>
  <mergeCells count="8">
    <mergeCell ref="A12:A16"/>
    <mergeCell ref="A18:D18"/>
    <mergeCell ref="A1:D1"/>
    <mergeCell ref="A2:A3"/>
    <mergeCell ref="B2:B3"/>
    <mergeCell ref="C2:C3"/>
    <mergeCell ref="A4:D4"/>
    <mergeCell ref="A5:A1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G1</vt:lpstr>
      <vt:lpstr>G2</vt:lpstr>
      <vt:lpstr>G3</vt:lpstr>
      <vt:lpstr>G4</vt:lpstr>
      <vt:lpstr>PAI 2023</vt:lpstr>
      <vt:lpstr>PAI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</dc:creator>
  <cp:lastModifiedBy>Cheikh</cp:lastModifiedBy>
  <cp:lastPrinted>2023-09-21T16:26:38Z</cp:lastPrinted>
  <dcterms:created xsi:type="dcterms:W3CDTF">2023-09-20T20:02:23Z</dcterms:created>
  <dcterms:modified xsi:type="dcterms:W3CDTF">2023-09-22T11:50:27Z</dcterms:modified>
</cp:coreProperties>
</file>