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Hoon/Desktop/SP2022/DA350/Lab11/"/>
    </mc:Choice>
  </mc:AlternateContent>
  <xr:revisionPtr revIDLastSave="0" documentId="13_ncr:1_{8A763C79-D63B-8048-BB67-924248276FEB}" xr6:coauthVersionLast="45" xr6:coauthVersionMax="45" xr10:uidLastSave="{00000000-0000-0000-0000-000000000000}"/>
  <bookViews>
    <workbookView xWindow="0" yWindow="640" windowWidth="25600" windowHeight="14620" activeTab="3" xr2:uid="{1B6B29DA-3AA1-414A-91A3-A4957887AAFD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Sheet1!$B$10:$T$11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Sheet1!$B$10</definedName>
    <definedName name="solver_lhs10" localSheetId="3" hidden="1">Sheet1!$F$10</definedName>
    <definedName name="solver_lhs11" localSheetId="3" hidden="1">Sheet1!$F$13</definedName>
    <definedName name="solver_lhs12" localSheetId="3" hidden="1">Sheet1!$G$10</definedName>
    <definedName name="solver_lhs13" localSheetId="3" hidden="1">Sheet1!$G$13</definedName>
    <definedName name="solver_lhs14" localSheetId="3" hidden="1">Sheet1!$H$10</definedName>
    <definedName name="solver_lhs15" localSheetId="3" hidden="1">Sheet1!$H$13</definedName>
    <definedName name="solver_lhs16" localSheetId="3" hidden="1">Sheet1!$I$10</definedName>
    <definedName name="solver_lhs17" localSheetId="3" hidden="1">Sheet1!$I$13</definedName>
    <definedName name="solver_lhs18" localSheetId="3" hidden="1">Sheet1!$J$10</definedName>
    <definedName name="solver_lhs19" localSheetId="3" hidden="1">Sheet1!$J$13</definedName>
    <definedName name="solver_lhs2" localSheetId="3" hidden="1">Sheet1!$B$11:$T$11</definedName>
    <definedName name="solver_lhs20" localSheetId="3" hidden="1">Sheet1!$K$10</definedName>
    <definedName name="solver_lhs21" localSheetId="3" hidden="1">Sheet1!$K$13</definedName>
    <definedName name="solver_lhs22" localSheetId="3" hidden="1">Sheet1!$L$10</definedName>
    <definedName name="solver_lhs23" localSheetId="3" hidden="1">Sheet1!$L$13</definedName>
    <definedName name="solver_lhs24" localSheetId="3" hidden="1">Sheet1!$M$10</definedName>
    <definedName name="solver_lhs25" localSheetId="3" hidden="1">Sheet1!$M$13</definedName>
    <definedName name="solver_lhs26" localSheetId="3" hidden="1">Sheet1!$N$10</definedName>
    <definedName name="solver_lhs27" localSheetId="3" hidden="1">Sheet1!$N$13</definedName>
    <definedName name="solver_lhs28" localSheetId="3" hidden="1">Sheet1!$O$10</definedName>
    <definedName name="solver_lhs29" localSheetId="3" hidden="1">Sheet1!$O$13</definedName>
    <definedName name="solver_lhs3" localSheetId="3" hidden="1">Sheet1!$B$13</definedName>
    <definedName name="solver_lhs30" localSheetId="3" hidden="1">Sheet1!$P$10</definedName>
    <definedName name="solver_lhs31" localSheetId="3" hidden="1">Sheet1!$P$13</definedName>
    <definedName name="solver_lhs32" localSheetId="3" hidden="1">Sheet1!$Q$10</definedName>
    <definedName name="solver_lhs33" localSheetId="3" hidden="1">Sheet1!$Q$13</definedName>
    <definedName name="solver_lhs34" localSheetId="3" hidden="1">Sheet1!$R$10</definedName>
    <definedName name="solver_lhs35" localSheetId="3" hidden="1">Sheet1!$R$13</definedName>
    <definedName name="solver_lhs36" localSheetId="3" hidden="1">Sheet1!$S$10</definedName>
    <definedName name="solver_lhs37" localSheetId="3" hidden="1">Sheet1!$S$13</definedName>
    <definedName name="solver_lhs38" localSheetId="3" hidden="1">Sheet1!$T$10</definedName>
    <definedName name="solver_lhs39" localSheetId="3" hidden="1">Sheet1!$T$13</definedName>
    <definedName name="solver_lhs4" localSheetId="3" hidden="1">Sheet1!$C$10</definedName>
    <definedName name="solver_lhs40" localSheetId="3" hidden="1">Sheet1!$U$11</definedName>
    <definedName name="solver_lhs41" localSheetId="3" hidden="1">Sheet1!$U$3</definedName>
    <definedName name="solver_lhs42" localSheetId="3" hidden="1">Sheet1!$U$4</definedName>
    <definedName name="solver_lhs43" localSheetId="3" hidden="1">Sheet1!$U$4</definedName>
    <definedName name="solver_lhs44" localSheetId="3" hidden="1">Sheet1!$U$5</definedName>
    <definedName name="solver_lhs45" localSheetId="3" hidden="1">Sheet1!$U$5</definedName>
    <definedName name="solver_lhs46" localSheetId="3" hidden="1">Sheet1!$U$6</definedName>
    <definedName name="solver_lhs47" localSheetId="3" hidden="1">Sheet1!$U$6</definedName>
    <definedName name="solver_lhs48" localSheetId="3" hidden="1">Sheet1!$U$7</definedName>
    <definedName name="solver_lhs49" localSheetId="3" hidden="1">Sheet1!$U$7</definedName>
    <definedName name="solver_lhs5" localSheetId="3" hidden="1">Sheet1!$C$13</definedName>
    <definedName name="solver_lhs50" localSheetId="3" hidden="1">Sheet1!$U$8</definedName>
    <definedName name="solver_lhs51" localSheetId="3" hidden="1">Sheet1!$U$8</definedName>
    <definedName name="solver_lhs6" localSheetId="3" hidden="1">Sheet1!$D$10</definedName>
    <definedName name="solver_lhs7" localSheetId="3" hidden="1">Sheet1!$D$13</definedName>
    <definedName name="solver_lhs8" localSheetId="3" hidden="1">Sheet1!$E$10</definedName>
    <definedName name="solver_lhs9" localSheetId="3" hidden="1">Sheet1!$E$13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51</definedName>
    <definedName name="solver_opt" localSheetId="3" hidden="1">Sheet1!$B$14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10" localSheetId="3" hidden="1">1</definedName>
    <definedName name="solver_rel11" localSheetId="3" hidden="1">1</definedName>
    <definedName name="solver_rel12" localSheetId="3" hidden="1">1</definedName>
    <definedName name="solver_rel13" localSheetId="3" hidden="1">1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17" localSheetId="3" hidden="1">1</definedName>
    <definedName name="solver_rel18" localSheetId="3" hidden="1">1</definedName>
    <definedName name="solver_rel19" localSheetId="3" hidden="1">1</definedName>
    <definedName name="solver_rel2" localSheetId="3" hidden="1">5</definedName>
    <definedName name="solver_rel20" localSheetId="3" hidden="1">1</definedName>
    <definedName name="solver_rel21" localSheetId="3" hidden="1">1</definedName>
    <definedName name="solver_rel22" localSheetId="3" hidden="1">1</definedName>
    <definedName name="solver_rel23" localSheetId="3" hidden="1">1</definedName>
    <definedName name="solver_rel24" localSheetId="3" hidden="1">1</definedName>
    <definedName name="solver_rel25" localSheetId="3" hidden="1">1</definedName>
    <definedName name="solver_rel26" localSheetId="3" hidden="1">1</definedName>
    <definedName name="solver_rel27" localSheetId="3" hidden="1">1</definedName>
    <definedName name="solver_rel28" localSheetId="3" hidden="1">1</definedName>
    <definedName name="solver_rel29" localSheetId="3" hidden="1">1</definedName>
    <definedName name="solver_rel3" localSheetId="3" hidden="1">1</definedName>
    <definedName name="solver_rel30" localSheetId="3" hidden="1">1</definedName>
    <definedName name="solver_rel31" localSheetId="3" hidden="1">1</definedName>
    <definedName name="solver_rel32" localSheetId="3" hidden="1">1</definedName>
    <definedName name="solver_rel33" localSheetId="3" hidden="1">1</definedName>
    <definedName name="solver_rel34" localSheetId="3" hidden="1">1</definedName>
    <definedName name="solver_rel35" localSheetId="3" hidden="1">1</definedName>
    <definedName name="solver_rel36" localSheetId="3" hidden="1">1</definedName>
    <definedName name="solver_rel37" localSheetId="3" hidden="1">1</definedName>
    <definedName name="solver_rel38" localSheetId="3" hidden="1">1</definedName>
    <definedName name="solver_rel39" localSheetId="3" hidden="1">1</definedName>
    <definedName name="solver_rel4" localSheetId="3" hidden="1">1</definedName>
    <definedName name="solver_rel40" localSheetId="3" hidden="1">3</definedName>
    <definedName name="solver_rel41" localSheetId="3" hidden="1">1</definedName>
    <definedName name="solver_rel42" localSheetId="3" hidden="1">1</definedName>
    <definedName name="solver_rel43" localSheetId="3" hidden="1">3</definedName>
    <definedName name="solver_rel44" localSheetId="3" hidden="1">1</definedName>
    <definedName name="solver_rel45" localSheetId="3" hidden="1">3</definedName>
    <definedName name="solver_rel46" localSheetId="3" hidden="1">1</definedName>
    <definedName name="solver_rel47" localSheetId="3" hidden="1">3</definedName>
    <definedName name="solver_rel48" localSheetId="3" hidden="1">1</definedName>
    <definedName name="solver_rel49" localSheetId="3" hidden="1">3</definedName>
    <definedName name="solver_rel5" localSheetId="3" hidden="1">1</definedName>
    <definedName name="solver_rel50" localSheetId="3" hidden="1">1</definedName>
    <definedName name="solver_rel51" localSheetId="3" hidden="1">3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1" localSheetId="3" hidden="1">Sheet1!$B$9</definedName>
    <definedName name="solver_rhs10" localSheetId="3" hidden="1">Sheet1!$F$9</definedName>
    <definedName name="solver_rhs11" localSheetId="3" hidden="1">Sheet1!$F$10</definedName>
    <definedName name="solver_rhs12" localSheetId="3" hidden="1">Sheet1!$G$9</definedName>
    <definedName name="solver_rhs13" localSheetId="3" hidden="1">Sheet1!$G$10</definedName>
    <definedName name="solver_rhs14" localSheetId="3" hidden="1">Sheet1!$H$9</definedName>
    <definedName name="solver_rhs15" localSheetId="3" hidden="1">Sheet1!$H$10</definedName>
    <definedName name="solver_rhs16" localSheetId="3" hidden="1">Sheet1!$I$9</definedName>
    <definedName name="solver_rhs17" localSheetId="3" hidden="1">Sheet1!$I$10</definedName>
    <definedName name="solver_rhs18" localSheetId="3" hidden="1">Sheet1!$J$9</definedName>
    <definedName name="solver_rhs19" localSheetId="3" hidden="1">Sheet1!$J$10</definedName>
    <definedName name="solver_rhs2" localSheetId="3" hidden="1">binary</definedName>
    <definedName name="solver_rhs20" localSheetId="3" hidden="1">Sheet1!$K$9</definedName>
    <definedName name="solver_rhs21" localSheetId="3" hidden="1">Sheet1!$K$10</definedName>
    <definedName name="solver_rhs22" localSheetId="3" hidden="1">Sheet1!$L$9</definedName>
    <definedName name="solver_rhs23" localSheetId="3" hidden="1">Sheet1!$L$10</definedName>
    <definedName name="solver_rhs24" localSheetId="3" hidden="1">Sheet1!$M$9</definedName>
    <definedName name="solver_rhs25" localSheetId="3" hidden="1">Sheet1!$M$10</definedName>
    <definedName name="solver_rhs26" localSheetId="3" hidden="1">Sheet1!$N$9</definedName>
    <definedName name="solver_rhs27" localSheetId="3" hidden="1">Sheet1!$N$10</definedName>
    <definedName name="solver_rhs28" localSheetId="3" hidden="1">Sheet1!$O$9</definedName>
    <definedName name="solver_rhs29" localSheetId="3" hidden="1">Sheet1!$O$10</definedName>
    <definedName name="solver_rhs3" localSheetId="3" hidden="1">Sheet1!$B$10</definedName>
    <definedName name="solver_rhs30" localSheetId="3" hidden="1">Sheet1!$P$9</definedName>
    <definedName name="solver_rhs31" localSheetId="3" hidden="1">Sheet1!$P$10</definedName>
    <definedName name="solver_rhs32" localSheetId="3" hidden="1">Sheet1!$Q$9</definedName>
    <definedName name="solver_rhs33" localSheetId="3" hidden="1">Sheet1!$Q$10</definedName>
    <definedName name="solver_rhs34" localSheetId="3" hidden="1">Sheet1!$R$9</definedName>
    <definedName name="solver_rhs35" localSheetId="3" hidden="1">Sheet1!$R$10</definedName>
    <definedName name="solver_rhs36" localSheetId="3" hidden="1">Sheet1!$S$9</definedName>
    <definedName name="solver_rhs37" localSheetId="3" hidden="1">Sheet1!$S$10</definedName>
    <definedName name="solver_rhs38" localSheetId="3" hidden="1">Sheet1!$T$9</definedName>
    <definedName name="solver_rhs39" localSheetId="3" hidden="1">Sheet1!$T$10</definedName>
    <definedName name="solver_rhs4" localSheetId="3" hidden="1">Sheet1!$C$9</definedName>
    <definedName name="solver_rhs40" localSheetId="3" hidden="1">11</definedName>
    <definedName name="solver_rhs41" localSheetId="3" hidden="1">285.7143</definedName>
    <definedName name="solver_rhs42" localSheetId="3" hidden="1">Sheet1!$W$4</definedName>
    <definedName name="solver_rhs43" localSheetId="3" hidden="1">2000</definedName>
    <definedName name="solver_rhs44" localSheetId="3" hidden="1">Sheet1!$W$5</definedName>
    <definedName name="solver_rhs45" localSheetId="3" hidden="1">56</definedName>
    <definedName name="solver_rhs46" localSheetId="3" hidden="1">Sheet1!$W$6</definedName>
    <definedName name="solver_rhs47" localSheetId="3" hidden="1">130</definedName>
    <definedName name="solver_rhs48" localSheetId="3" hidden="1">Sheet1!$W$7</definedName>
    <definedName name="solver_rhs49" localSheetId="3" hidden="1">28</definedName>
    <definedName name="solver_rhs5" localSheetId="3" hidden="1">Sheet1!$C$10</definedName>
    <definedName name="solver_rhs50" localSheetId="3" hidden="1">Sheet1!$W$8</definedName>
    <definedName name="solver_rhs51" localSheetId="3" hidden="1">78</definedName>
    <definedName name="solver_rhs6" localSheetId="3" hidden="1">Sheet1!$D$9</definedName>
    <definedName name="solver_rhs7" localSheetId="3" hidden="1">Sheet1!$D$10</definedName>
    <definedName name="solver_rhs8" localSheetId="3" hidden="1">Sheet1!$E$9</definedName>
    <definedName name="solver_rhs9" localSheetId="3" hidden="1">Sheet1!$E$10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3" i="1"/>
  <c r="B13" i="1"/>
  <c r="B14" i="1" l="1"/>
  <c r="U3" i="1"/>
  <c r="U4" i="1"/>
  <c r="U5" i="1"/>
  <c r="U6" i="1"/>
  <c r="U7" i="1"/>
  <c r="U8" i="1"/>
  <c r="W7" i="1" l="1"/>
  <c r="W6" i="1"/>
  <c r="W5" i="1"/>
  <c r="W4" i="1"/>
</calcChain>
</file>

<file path=xl/sharedStrings.xml><?xml version="1.0" encoding="utf-8"?>
<sst xmlns="http://schemas.openxmlformats.org/spreadsheetml/2006/main" count="392" uniqueCount="160">
  <si>
    <t>chicken()</t>
  </si>
  <si>
    <t>black bean(1cup-172g)</t>
  </si>
  <si>
    <t>potato(size1-173g)</t>
  </si>
  <si>
    <t>egg(size1-50g)</t>
  </si>
  <si>
    <t>brown rice(0.5cup-98g)</t>
  </si>
  <si>
    <t>carrot(1-46g)</t>
  </si>
  <si>
    <t>corn(1-103g)</t>
  </si>
  <si>
    <t>pork(1oz-28.3g)</t>
  </si>
  <si>
    <t>mushroom(1-12g)</t>
  </si>
  <si>
    <t>turkey(1oz-28.3g)</t>
  </si>
  <si>
    <t>greek yogurt(1oz-56.7g)</t>
  </si>
  <si>
    <t>brocoli(1floret-10g)</t>
  </si>
  <si>
    <t>sweet potato (1-114g)</t>
  </si>
  <si>
    <t>bread(1slice-29g)</t>
  </si>
  <si>
    <t>tomato(1-123g)</t>
  </si>
  <si>
    <t>cal(g)</t>
  </si>
  <si>
    <t>protein(g)</t>
  </si>
  <si>
    <t>carbs(g)</t>
  </si>
  <si>
    <t>fibers(g)</t>
  </si>
  <si>
    <t>fat(g)</t>
  </si>
  <si>
    <t>Info</t>
  </si>
  <si>
    <t>Purchased</t>
  </si>
  <si>
    <t>Price(g)</t>
  </si>
  <si>
    <t>Amount</t>
  </si>
  <si>
    <t>Objective</t>
  </si>
  <si>
    <t>Recommended Amount</t>
  </si>
  <si>
    <t>maxAmount(g)</t>
  </si>
  <si>
    <t>Maximum</t>
  </si>
  <si>
    <t>Chedder Cheese</t>
  </si>
  <si>
    <t>Chocolate</t>
  </si>
  <si>
    <t>apple</t>
  </si>
  <si>
    <t>Peanut butter</t>
  </si>
  <si>
    <t>Microsoft Excel 16.34 Answer Report</t>
  </si>
  <si>
    <t>Worksheet: [variation1.xlsx]Sheet1</t>
  </si>
  <si>
    <t>Report Created: 2022/04/17 7:36:50 PM</t>
  </si>
  <si>
    <t>Result: Solver found a solution.  All constraints and optimality conditions are satisfied.</t>
  </si>
  <si>
    <t>Solver Engine</t>
  </si>
  <si>
    <t>Engine: GRG Nonlinear</t>
  </si>
  <si>
    <t>Solution Time: 146131126.374 Seconds.</t>
  </si>
  <si>
    <t>Iterations: 23 Subproblems: 0</t>
  </si>
  <si>
    <t>Solver Options</t>
  </si>
  <si>
    <t>Max Time Unlimited, Iterations Unlimited, Precision 0.000001,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</si>
  <si>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</si>
  <si>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</si>
  <si>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</si>
  <si>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</si>
  <si>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</si>
  <si>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</si>
  <si>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</si>
  <si>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</si>
  <si>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</si>
  <si>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</si>
  <si>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</si>
  <si>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</si>
  <si>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</si>
  <si>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</si>
  <si>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$B$12</t>
  </si>
  <si>
    <t>Objective chicken()</t>
  </si>
  <si>
    <t>$B$10</t>
  </si>
  <si>
    <t>Purchased chicken()</t>
  </si>
  <si>
    <t>Contin</t>
  </si>
  <si>
    <t>$C$10</t>
  </si>
  <si>
    <t>Purchased black bean(1cup-172g)</t>
  </si>
  <si>
    <t>$D$10</t>
  </si>
  <si>
    <t>Purchased potato(size1-173g)</t>
  </si>
  <si>
    <t>$E$10</t>
  </si>
  <si>
    <t>Purchased egg(size1-50g)</t>
  </si>
  <si>
    <t>$F$10</t>
  </si>
  <si>
    <t>Purchased brown rice(0.5cup-98g)</t>
  </si>
  <si>
    <t>$G$10</t>
  </si>
  <si>
    <t>Purchased carrot(1-46g)</t>
  </si>
  <si>
    <t>$H$10</t>
  </si>
  <si>
    <t>Purchased corn(1-103g)</t>
  </si>
  <si>
    <t>$I$10</t>
  </si>
  <si>
    <t>Purchased pork(1oz-28.3g)</t>
  </si>
  <si>
    <t>$J$10</t>
  </si>
  <si>
    <t>Purchased mushroom(1-12g)</t>
  </si>
  <si>
    <t>$K$10</t>
  </si>
  <si>
    <t>Purchased turkey(1oz-28.3g)</t>
  </si>
  <si>
    <t>$L$10</t>
  </si>
  <si>
    <t>Purchased greek yogurt(1oz-56.7g)</t>
  </si>
  <si>
    <t>$M$10</t>
  </si>
  <si>
    <t>Purchased brocoli(1floret-10g)</t>
  </si>
  <si>
    <t>$N$10</t>
  </si>
  <si>
    <t>Purchased sweet potato (1-114g)</t>
  </si>
  <si>
    <t>$O$10</t>
  </si>
  <si>
    <t>Purchased bread(1slice-29g)</t>
  </si>
  <si>
    <t>$P$10</t>
  </si>
  <si>
    <t>Purchased tomato(1-123g)</t>
  </si>
  <si>
    <t>$Q$10</t>
  </si>
  <si>
    <t>Purchased Chedder Cheese</t>
  </si>
  <si>
    <t>$R$10</t>
  </si>
  <si>
    <t>Purchased Chocolate</t>
  </si>
  <si>
    <t>$S$10</t>
  </si>
  <si>
    <t>Purchased apple</t>
  </si>
  <si>
    <t>$T$10</t>
  </si>
  <si>
    <t>Purchased Peanut butter</t>
  </si>
  <si>
    <t>$U$10</t>
  </si>
  <si>
    <t>Purchased Amount</t>
  </si>
  <si>
    <t>$U$3</t>
  </si>
  <si>
    <t>Price(g) Amount</t>
  </si>
  <si>
    <t>$U$3&lt;=285.714</t>
  </si>
  <si>
    <t>Not Binding</t>
  </si>
  <si>
    <t>$U$4</t>
  </si>
  <si>
    <t>cal(g) Amount</t>
  </si>
  <si>
    <t>$U$4&lt;=$W$4</t>
  </si>
  <si>
    <t>$U$4&gt;=2000</t>
  </si>
  <si>
    <t>Binding</t>
  </si>
  <si>
    <t>$U$5</t>
  </si>
  <si>
    <t>protein(g) Amount</t>
  </si>
  <si>
    <t>$U$5&lt;=$W$5</t>
  </si>
  <si>
    <t>$U$5&gt;=56</t>
  </si>
  <si>
    <t>$U$6</t>
  </si>
  <si>
    <t>carbs(g) Amount</t>
  </si>
  <si>
    <t>$U$6&lt;=$W$6</t>
  </si>
  <si>
    <t>$U$6&gt;=130</t>
  </si>
  <si>
    <t>$U$7</t>
  </si>
  <si>
    <t>fibers(g) Amount</t>
  </si>
  <si>
    <t>$U$7&lt;=$W$7</t>
  </si>
  <si>
    <t>$U$7&gt;=28</t>
  </si>
  <si>
    <t>$U$8</t>
  </si>
  <si>
    <t>fat(g) Amount</t>
  </si>
  <si>
    <t>$U$8&lt;=$W$8</t>
  </si>
  <si>
    <t>$U$8&gt;=78</t>
  </si>
  <si>
    <t>$B$10&lt;=$B$9</t>
  </si>
  <si>
    <t>$C$10&lt;=$C$9</t>
  </si>
  <si>
    <t>$D$10&lt;=$D$9</t>
  </si>
  <si>
    <t>$E$10&lt;=$E$9</t>
  </si>
  <si>
    <t>$F$10&lt;=$F$9</t>
  </si>
  <si>
    <t>$G$10&lt;=$G$9</t>
  </si>
  <si>
    <t>$H$10&lt;=$H$9</t>
  </si>
  <si>
    <t>$I$10&lt;=$I$9</t>
  </si>
  <si>
    <t>$J$10&lt;=$J$9</t>
  </si>
  <si>
    <t>$K$10&lt;=$K$9</t>
  </si>
  <si>
    <t>$L$10&lt;=$L$9</t>
  </si>
  <si>
    <t>$M$10&lt;=$M$9</t>
  </si>
  <si>
    <t>$N$10&lt;=$N$9</t>
  </si>
  <si>
    <t>$O$10&lt;=$O$9</t>
  </si>
  <si>
    <t>$P$10&lt;=$P$9</t>
  </si>
  <si>
    <t>$Q$10&lt;=$Q$9</t>
  </si>
  <si>
    <t>$R$10&lt;=$R$9</t>
  </si>
  <si>
    <t>$S$10&lt;=$S$9</t>
  </si>
  <si>
    <t>$T$10&lt;=$T$9</t>
  </si>
  <si>
    <t>Microsoft Excel 16.34 Sensitivity Report</t>
  </si>
  <si>
    <t>Report Created: 2022/04/17 7:36:51 PM</t>
  </si>
  <si>
    <t>Final</t>
  </si>
  <si>
    <t>Value</t>
  </si>
  <si>
    <t>Reduced</t>
  </si>
  <si>
    <t>Gradient</t>
  </si>
  <si>
    <t>Lagrange</t>
  </si>
  <si>
    <t>Multiplier</t>
  </si>
  <si>
    <t>Microsoft Excel 16.34 Limits Report</t>
  </si>
  <si>
    <t>Variable</t>
  </si>
  <si>
    <t>Lower</t>
  </si>
  <si>
    <t>Limit</t>
  </si>
  <si>
    <t>Result</t>
  </si>
  <si>
    <t>Upper</t>
  </si>
  <si>
    <t>y</t>
  </si>
  <si>
    <t>minimum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</si>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</sst>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0" fontId="0" fillId="0" borderId="0" xfId="0" applyFill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007A-D44F-4341-8F1C-89B7FCC03F17}">
  <dimension ref="A1:G74"/>
  <sheetViews>
    <sheetView showGridLines="0" workbookViewId="0"/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4" width="12.83203125" bestFit="1" customWidth="1"/>
    <col min="5" max="5" width="14" bestFit="1" customWidth="1"/>
    <col min="6" max="6" width="10.83203125" bestFit="1" customWidth="1"/>
    <col min="7" max="7" width="12.1640625" bestFit="1" customWidth="1"/>
  </cols>
  <sheetData>
    <row r="1" spans="1:5">
      <c r="A1" s="10" t="s">
        <v>32</v>
      </c>
    </row>
    <row r="2" spans="1:5">
      <c r="A2" s="10" t="s">
        <v>33</v>
      </c>
    </row>
    <row r="3" spans="1:5">
      <c r="A3" s="10" t="s">
        <v>34</v>
      </c>
    </row>
    <row r="4" spans="1:5">
      <c r="A4" s="10" t="s">
        <v>35</v>
      </c>
    </row>
    <row r="5" spans="1:5">
      <c r="A5" s="10" t="s">
        <v>36</v>
      </c>
    </row>
    <row r="6" spans="1:5">
      <c r="A6" s="10"/>
      <c r="B6" t="s">
        <v>37</v>
      </c>
    </row>
    <row r="7" spans="1:5">
      <c r="A7" s="10"/>
      <c r="B7" t="s">
        <v>38</v>
      </c>
    </row>
    <row r="8" spans="1:5">
      <c r="A8" s="10"/>
      <c r="B8" t="s">
        <v>39</v>
      </c>
    </row>
    <row r="9" spans="1:5">
      <c r="A9" s="10" t="s">
        <v>40</v>
      </c>
    </row>
    <row r="10" spans="1:5">
      <c r="B10" t="s">
        <v>41</v>
      </c>
    </row>
    <row r="11" spans="1:5">
      <c r="B11" t="s">
        <v>42</v>
      </c>
    </row>
    <row r="12" spans="1:5">
      <c r="B12" t="s">
        <v>43</v>
      </c>
    </row>
    <row r="14" spans="1:5" ht="17" thickBot="1">
      <c r="A14" t="s">
        <v>44</v>
      </c>
    </row>
    <row r="15" spans="1:5" ht="17" thickBot="1">
      <c r="B15" s="12" t="s">
        <v>45</v>
      </c>
      <c r="C15" s="12" t="s">
        <v>46</v>
      </c>
      <c r="D15" s="12" t="s">
        <v>47</v>
      </c>
      <c r="E15" s="12" t="s">
        <v>48</v>
      </c>
    </row>
    <row r="16" spans="1:5" ht="17" thickBot="1">
      <c r="B16" s="11" t="s">
        <v>56</v>
      </c>
      <c r="C16" s="11" t="s">
        <v>57</v>
      </c>
      <c r="D16" s="14">
        <v>3.2947057842674319</v>
      </c>
      <c r="E16" s="14">
        <v>4.2474640362475737</v>
      </c>
    </row>
    <row r="19" spans="1:6" ht="17" thickBot="1">
      <c r="A19" t="s">
        <v>49</v>
      </c>
    </row>
    <row r="20" spans="1:6" ht="17" thickBot="1">
      <c r="B20" s="12" t="s">
        <v>45</v>
      </c>
      <c r="C20" s="12" t="s">
        <v>46</v>
      </c>
      <c r="D20" s="12" t="s">
        <v>47</v>
      </c>
      <c r="E20" s="12" t="s">
        <v>48</v>
      </c>
      <c r="F20" s="12" t="s">
        <v>50</v>
      </c>
    </row>
    <row r="21" spans="1:6">
      <c r="B21" s="13" t="s">
        <v>58</v>
      </c>
      <c r="C21" s="13" t="s">
        <v>59</v>
      </c>
      <c r="D21" s="15">
        <v>2.6291163060724993E-6</v>
      </c>
      <c r="E21" s="15">
        <v>6.2398432865757728E-8</v>
      </c>
      <c r="F21" s="13" t="s">
        <v>60</v>
      </c>
    </row>
    <row r="22" spans="1:6">
      <c r="B22" s="13" t="s">
        <v>61</v>
      </c>
      <c r="C22" s="13" t="s">
        <v>62</v>
      </c>
      <c r="D22" s="15">
        <v>179.36785060974518</v>
      </c>
      <c r="E22" s="15">
        <v>0</v>
      </c>
      <c r="F22" s="13" t="s">
        <v>60</v>
      </c>
    </row>
    <row r="23" spans="1:6">
      <c r="B23" s="13" t="s">
        <v>63</v>
      </c>
      <c r="C23" s="13" t="s">
        <v>64</v>
      </c>
      <c r="D23" s="15">
        <v>30.311069492640602</v>
      </c>
      <c r="E23" s="15">
        <v>0</v>
      </c>
      <c r="F23" s="13" t="s">
        <v>60</v>
      </c>
    </row>
    <row r="24" spans="1:6">
      <c r="B24" s="13" t="s">
        <v>65</v>
      </c>
      <c r="C24" s="13" t="s">
        <v>66</v>
      </c>
      <c r="D24" s="15">
        <v>108.13097184189428</v>
      </c>
      <c r="E24" s="15">
        <v>311.58517232543932</v>
      </c>
      <c r="F24" s="13" t="s">
        <v>60</v>
      </c>
    </row>
    <row r="25" spans="1:6">
      <c r="B25" s="13" t="s">
        <v>67</v>
      </c>
      <c r="C25" s="13" t="s">
        <v>68</v>
      </c>
      <c r="D25" s="15">
        <v>34.060691882172982</v>
      </c>
      <c r="E25" s="15">
        <v>0</v>
      </c>
      <c r="F25" s="13" t="s">
        <v>60</v>
      </c>
    </row>
    <row r="26" spans="1:6">
      <c r="B26" s="13" t="s">
        <v>69</v>
      </c>
      <c r="C26" s="13" t="s">
        <v>70</v>
      </c>
      <c r="D26" s="15">
        <v>26.561545868687801</v>
      </c>
      <c r="E26" s="15">
        <v>0</v>
      </c>
      <c r="F26" s="13" t="s">
        <v>60</v>
      </c>
    </row>
    <row r="27" spans="1:6">
      <c r="B27" s="13" t="s">
        <v>71</v>
      </c>
      <c r="C27" s="13" t="s">
        <v>72</v>
      </c>
      <c r="D27" s="15">
        <v>30.37438242565705</v>
      </c>
      <c r="E27" s="15">
        <v>0</v>
      </c>
      <c r="F27" s="13" t="s">
        <v>60</v>
      </c>
    </row>
    <row r="28" spans="1:6">
      <c r="B28" s="13" t="s">
        <v>73</v>
      </c>
      <c r="C28" s="13" t="s">
        <v>74</v>
      </c>
      <c r="D28" s="15">
        <v>2.8235438560271211E-6</v>
      </c>
      <c r="E28" s="15">
        <v>0</v>
      </c>
      <c r="F28" s="13" t="s">
        <v>60</v>
      </c>
    </row>
    <row r="29" spans="1:6">
      <c r="B29" s="13" t="s">
        <v>75</v>
      </c>
      <c r="C29" s="13" t="s">
        <v>76</v>
      </c>
      <c r="D29" s="15">
        <v>15.448161543253399</v>
      </c>
      <c r="E29" s="15">
        <v>0</v>
      </c>
      <c r="F29" s="13" t="s">
        <v>60</v>
      </c>
    </row>
    <row r="30" spans="1:6">
      <c r="B30" s="13" t="s">
        <v>77</v>
      </c>
      <c r="C30" s="13" t="s">
        <v>78</v>
      </c>
      <c r="D30" s="15">
        <v>7.3468933116631234E-6</v>
      </c>
      <c r="E30" s="15">
        <v>0</v>
      </c>
      <c r="F30" s="13" t="s">
        <v>60</v>
      </c>
    </row>
    <row r="31" spans="1:6">
      <c r="B31" s="13" t="s">
        <v>79</v>
      </c>
      <c r="C31" s="13" t="s">
        <v>80</v>
      </c>
      <c r="D31" s="15">
        <v>3.5086868583224539E-6</v>
      </c>
      <c r="E31" s="15">
        <v>7.9680453324199961E-7</v>
      </c>
      <c r="F31" s="13" t="s">
        <v>60</v>
      </c>
    </row>
    <row r="32" spans="1:6">
      <c r="B32" s="13" t="s">
        <v>81</v>
      </c>
      <c r="C32" s="13" t="s">
        <v>82</v>
      </c>
      <c r="D32" s="15">
        <v>21.580935398359209</v>
      </c>
      <c r="E32" s="15">
        <v>0</v>
      </c>
      <c r="F32" s="13" t="s">
        <v>60</v>
      </c>
    </row>
    <row r="33" spans="1:7">
      <c r="B33" s="13" t="s">
        <v>83</v>
      </c>
      <c r="C33" s="13" t="s">
        <v>84</v>
      </c>
      <c r="D33" s="15">
        <v>38.464534724698183</v>
      </c>
      <c r="E33" s="15">
        <v>0</v>
      </c>
      <c r="F33" s="13" t="s">
        <v>60</v>
      </c>
    </row>
    <row r="34" spans="1:7">
      <c r="B34" s="13" t="s">
        <v>85</v>
      </c>
      <c r="C34" s="13" t="s">
        <v>86</v>
      </c>
      <c r="D34" s="15">
        <v>67.291237050410317</v>
      </c>
      <c r="E34" s="15">
        <v>130.01833992405085</v>
      </c>
      <c r="F34" s="13" t="s">
        <v>60</v>
      </c>
    </row>
    <row r="35" spans="1:7">
      <c r="B35" s="13" t="s">
        <v>87</v>
      </c>
      <c r="C35" s="13" t="s">
        <v>88</v>
      </c>
      <c r="D35" s="15">
        <v>9.6302043811714757</v>
      </c>
      <c r="E35" s="15">
        <v>0</v>
      </c>
      <c r="F35" s="13" t="s">
        <v>60</v>
      </c>
    </row>
    <row r="36" spans="1:7">
      <c r="B36" s="13" t="s">
        <v>89</v>
      </c>
      <c r="C36" s="13" t="s">
        <v>90</v>
      </c>
      <c r="D36" s="15">
        <v>62.807341843906258</v>
      </c>
      <c r="E36" s="15">
        <v>3.5890786519276592</v>
      </c>
      <c r="F36" s="13" t="s">
        <v>60</v>
      </c>
    </row>
    <row r="37" spans="1:7">
      <c r="B37" s="13" t="s">
        <v>91</v>
      </c>
      <c r="C37" s="13" t="s">
        <v>92</v>
      </c>
      <c r="D37" s="15">
        <v>59.999983932966835</v>
      </c>
      <c r="E37" s="15">
        <v>60.000000000000007</v>
      </c>
      <c r="F37" s="13" t="s">
        <v>60</v>
      </c>
    </row>
    <row r="38" spans="1:7">
      <c r="B38" s="13" t="s">
        <v>93</v>
      </c>
      <c r="C38" s="13" t="s">
        <v>94</v>
      </c>
      <c r="D38" s="15">
        <v>29.339240545757605</v>
      </c>
      <c r="E38" s="15">
        <v>1110.7642076824927</v>
      </c>
      <c r="F38" s="13" t="s">
        <v>60</v>
      </c>
    </row>
    <row r="39" spans="1:7">
      <c r="B39" s="13" t="s">
        <v>95</v>
      </c>
      <c r="C39" s="13" t="s">
        <v>96</v>
      </c>
      <c r="D39" s="15">
        <v>49.999976830651619</v>
      </c>
      <c r="E39" s="15">
        <v>50</v>
      </c>
      <c r="F39" s="13" t="s">
        <v>60</v>
      </c>
    </row>
    <row r="40" spans="1:7" ht="17" thickBot="1">
      <c r="B40" s="11" t="s">
        <v>97</v>
      </c>
      <c r="C40" s="11" t="s">
        <v>98</v>
      </c>
      <c r="D40" s="14">
        <v>0</v>
      </c>
      <c r="E40" s="14">
        <v>0</v>
      </c>
      <c r="F40" s="11" t="s">
        <v>60</v>
      </c>
    </row>
    <row r="43" spans="1:7" ht="17" thickBot="1">
      <c r="A43" t="s">
        <v>51</v>
      </c>
    </row>
    <row r="44" spans="1:7" ht="17" thickBot="1">
      <c r="B44" s="12" t="s">
        <v>45</v>
      </c>
      <c r="C44" s="12" t="s">
        <v>46</v>
      </c>
      <c r="D44" s="12" t="s">
        <v>52</v>
      </c>
      <c r="E44" s="12" t="s">
        <v>53</v>
      </c>
      <c r="F44" s="12" t="s">
        <v>54</v>
      </c>
      <c r="G44" s="12" t="s">
        <v>55</v>
      </c>
    </row>
    <row r="45" spans="1:7">
      <c r="B45" s="13" t="s">
        <v>99</v>
      </c>
      <c r="C45" s="13" t="s">
        <v>100</v>
      </c>
      <c r="D45" s="15">
        <v>4.2474640362475737</v>
      </c>
      <c r="E45" s="13" t="s">
        <v>101</v>
      </c>
      <c r="F45" s="13" t="s">
        <v>102</v>
      </c>
      <c r="G45" s="13">
        <v>281.46683596375243</v>
      </c>
    </row>
    <row r="46" spans="1:7">
      <c r="B46" s="13" t="s">
        <v>103</v>
      </c>
      <c r="C46" s="13" t="s">
        <v>104</v>
      </c>
      <c r="D46" s="15">
        <v>1999.9999757091271</v>
      </c>
      <c r="E46" s="13" t="s">
        <v>105</v>
      </c>
      <c r="F46" s="13" t="s">
        <v>102</v>
      </c>
      <c r="G46" s="13">
        <v>500.00002429087294</v>
      </c>
    </row>
    <row r="47" spans="1:7">
      <c r="B47" s="13" t="s">
        <v>103</v>
      </c>
      <c r="C47" s="13" t="s">
        <v>104</v>
      </c>
      <c r="D47" s="15">
        <v>1999.9999757091271</v>
      </c>
      <c r="E47" s="13" t="s">
        <v>106</v>
      </c>
      <c r="F47" s="13" t="s">
        <v>107</v>
      </c>
      <c r="G47" s="15">
        <v>0</v>
      </c>
    </row>
    <row r="48" spans="1:7">
      <c r="B48" s="13" t="s">
        <v>108</v>
      </c>
      <c r="C48" s="13" t="s">
        <v>109</v>
      </c>
      <c r="D48" s="15">
        <v>69.999999886807984</v>
      </c>
      <c r="E48" s="13" t="s">
        <v>110</v>
      </c>
      <c r="F48" s="13" t="s">
        <v>107</v>
      </c>
      <c r="G48" s="13">
        <v>0</v>
      </c>
    </row>
    <row r="49" spans="2:7">
      <c r="B49" s="13" t="s">
        <v>108</v>
      </c>
      <c r="C49" s="13" t="s">
        <v>109</v>
      </c>
      <c r="D49" s="15">
        <v>69.999999886807984</v>
      </c>
      <c r="E49" s="13" t="s">
        <v>111</v>
      </c>
      <c r="F49" s="13" t="s">
        <v>102</v>
      </c>
      <c r="G49" s="15">
        <v>13.999999886807984</v>
      </c>
    </row>
    <row r="50" spans="2:7">
      <c r="B50" s="13" t="s">
        <v>112</v>
      </c>
      <c r="C50" s="13" t="s">
        <v>113</v>
      </c>
      <c r="D50" s="15">
        <v>162.50000120392389</v>
      </c>
      <c r="E50" s="13" t="s">
        <v>114</v>
      </c>
      <c r="F50" s="13" t="s">
        <v>107</v>
      </c>
      <c r="G50" s="13">
        <v>0</v>
      </c>
    </row>
    <row r="51" spans="2:7">
      <c r="B51" s="13" t="s">
        <v>112</v>
      </c>
      <c r="C51" s="13" t="s">
        <v>113</v>
      </c>
      <c r="D51" s="15">
        <v>162.50000120392389</v>
      </c>
      <c r="E51" s="13" t="s">
        <v>115</v>
      </c>
      <c r="F51" s="13" t="s">
        <v>102</v>
      </c>
      <c r="G51" s="15">
        <v>32.500001203923887</v>
      </c>
    </row>
    <row r="52" spans="2:7">
      <c r="B52" s="13" t="s">
        <v>116</v>
      </c>
      <c r="C52" s="13" t="s">
        <v>117</v>
      </c>
      <c r="D52" s="15">
        <v>35.00000000782012</v>
      </c>
      <c r="E52" s="13" t="s">
        <v>118</v>
      </c>
      <c r="F52" s="13" t="s">
        <v>107</v>
      </c>
      <c r="G52" s="13">
        <v>0</v>
      </c>
    </row>
    <row r="53" spans="2:7">
      <c r="B53" s="13" t="s">
        <v>116</v>
      </c>
      <c r="C53" s="13" t="s">
        <v>117</v>
      </c>
      <c r="D53" s="15">
        <v>35.00000000782012</v>
      </c>
      <c r="E53" s="13" t="s">
        <v>119</v>
      </c>
      <c r="F53" s="13" t="s">
        <v>102</v>
      </c>
      <c r="G53" s="15">
        <v>7.0000000078201197</v>
      </c>
    </row>
    <row r="54" spans="2:7">
      <c r="B54" s="13" t="s">
        <v>120</v>
      </c>
      <c r="C54" s="13" t="s">
        <v>121</v>
      </c>
      <c r="D54" s="15">
        <v>80.371271928545696</v>
      </c>
      <c r="E54" s="13" t="s">
        <v>122</v>
      </c>
      <c r="F54" s="13" t="s">
        <v>102</v>
      </c>
      <c r="G54" s="13">
        <v>8.6287280714543044</v>
      </c>
    </row>
    <row r="55" spans="2:7">
      <c r="B55" s="13" t="s">
        <v>120</v>
      </c>
      <c r="C55" s="13" t="s">
        <v>121</v>
      </c>
      <c r="D55" s="15">
        <v>80.371271928545696</v>
      </c>
      <c r="E55" s="13" t="s">
        <v>123</v>
      </c>
      <c r="F55" s="13" t="s">
        <v>102</v>
      </c>
      <c r="G55" s="15">
        <v>2.3712719285456956</v>
      </c>
    </row>
    <row r="56" spans="2:7">
      <c r="B56" s="13" t="s">
        <v>58</v>
      </c>
      <c r="C56" s="13" t="s">
        <v>59</v>
      </c>
      <c r="D56" s="15">
        <v>6.2398432865757728E-8</v>
      </c>
      <c r="E56" s="13" t="s">
        <v>124</v>
      </c>
      <c r="F56" s="13" t="s">
        <v>102</v>
      </c>
      <c r="G56" s="13">
        <v>99.999999937601572</v>
      </c>
    </row>
    <row r="57" spans="2:7">
      <c r="B57" s="13" t="s">
        <v>61</v>
      </c>
      <c r="C57" s="13" t="s">
        <v>62</v>
      </c>
      <c r="D57" s="15">
        <v>0</v>
      </c>
      <c r="E57" s="13" t="s">
        <v>125</v>
      </c>
      <c r="F57" s="13" t="s">
        <v>102</v>
      </c>
      <c r="G57" s="13">
        <v>199.99999999999997</v>
      </c>
    </row>
    <row r="58" spans="2:7">
      <c r="B58" s="13" t="s">
        <v>63</v>
      </c>
      <c r="C58" s="13" t="s">
        <v>64</v>
      </c>
      <c r="D58" s="15">
        <v>0</v>
      </c>
      <c r="E58" s="13" t="s">
        <v>126</v>
      </c>
      <c r="F58" s="13" t="s">
        <v>102</v>
      </c>
      <c r="G58" s="13">
        <v>600</v>
      </c>
    </row>
    <row r="59" spans="2:7">
      <c r="B59" s="13" t="s">
        <v>65</v>
      </c>
      <c r="C59" s="13" t="s">
        <v>66</v>
      </c>
      <c r="D59" s="15">
        <v>311.58517232543932</v>
      </c>
      <c r="E59" s="13" t="s">
        <v>127</v>
      </c>
      <c r="F59" s="13" t="s">
        <v>102</v>
      </c>
      <c r="G59" s="13">
        <v>138.41482767456063</v>
      </c>
    </row>
    <row r="60" spans="2:7">
      <c r="B60" s="13" t="s">
        <v>67</v>
      </c>
      <c r="C60" s="13" t="s">
        <v>68</v>
      </c>
      <c r="D60" s="15">
        <v>0</v>
      </c>
      <c r="E60" s="13" t="s">
        <v>128</v>
      </c>
      <c r="F60" s="13" t="s">
        <v>102</v>
      </c>
      <c r="G60" s="13">
        <v>600</v>
      </c>
    </row>
    <row r="61" spans="2:7">
      <c r="B61" s="13" t="s">
        <v>69</v>
      </c>
      <c r="C61" s="13" t="s">
        <v>70</v>
      </c>
      <c r="D61" s="15">
        <v>0</v>
      </c>
      <c r="E61" s="13" t="s">
        <v>129</v>
      </c>
      <c r="F61" s="13" t="s">
        <v>102</v>
      </c>
      <c r="G61" s="13">
        <v>75</v>
      </c>
    </row>
    <row r="62" spans="2:7">
      <c r="B62" s="13" t="s">
        <v>71</v>
      </c>
      <c r="C62" s="13" t="s">
        <v>72</v>
      </c>
      <c r="D62" s="15">
        <v>0</v>
      </c>
      <c r="E62" s="13" t="s">
        <v>130</v>
      </c>
      <c r="F62" s="13" t="s">
        <v>102</v>
      </c>
      <c r="G62" s="13">
        <v>100</v>
      </c>
    </row>
    <row r="63" spans="2:7">
      <c r="B63" s="13" t="s">
        <v>73</v>
      </c>
      <c r="C63" s="13" t="s">
        <v>74</v>
      </c>
      <c r="D63" s="15">
        <v>0</v>
      </c>
      <c r="E63" s="13" t="s">
        <v>131</v>
      </c>
      <c r="F63" s="13" t="s">
        <v>102</v>
      </c>
      <c r="G63" s="13">
        <v>300</v>
      </c>
    </row>
    <row r="64" spans="2:7">
      <c r="B64" s="13" t="s">
        <v>75</v>
      </c>
      <c r="C64" s="13" t="s">
        <v>76</v>
      </c>
      <c r="D64" s="15">
        <v>0</v>
      </c>
      <c r="E64" s="13" t="s">
        <v>132</v>
      </c>
      <c r="F64" s="13" t="s">
        <v>102</v>
      </c>
      <c r="G64" s="13">
        <v>100</v>
      </c>
    </row>
    <row r="65" spans="2:7">
      <c r="B65" s="13" t="s">
        <v>77</v>
      </c>
      <c r="C65" s="13" t="s">
        <v>78</v>
      </c>
      <c r="D65" s="15">
        <v>0</v>
      </c>
      <c r="E65" s="13" t="s">
        <v>133</v>
      </c>
      <c r="F65" s="13" t="s">
        <v>102</v>
      </c>
      <c r="G65" s="13">
        <v>150</v>
      </c>
    </row>
    <row r="66" spans="2:7">
      <c r="B66" s="13" t="s">
        <v>79</v>
      </c>
      <c r="C66" s="13" t="s">
        <v>80</v>
      </c>
      <c r="D66" s="15">
        <v>7.9680453324199961E-7</v>
      </c>
      <c r="E66" s="13" t="s">
        <v>134</v>
      </c>
      <c r="F66" s="13" t="s">
        <v>102</v>
      </c>
      <c r="G66" s="13">
        <v>449.99999920319544</v>
      </c>
    </row>
    <row r="67" spans="2:7">
      <c r="B67" s="13" t="s">
        <v>81</v>
      </c>
      <c r="C67" s="13" t="s">
        <v>82</v>
      </c>
      <c r="D67" s="15">
        <v>0</v>
      </c>
      <c r="E67" s="13" t="s">
        <v>135</v>
      </c>
      <c r="F67" s="13" t="s">
        <v>102</v>
      </c>
      <c r="G67" s="13">
        <v>150</v>
      </c>
    </row>
    <row r="68" spans="2:7">
      <c r="B68" s="13" t="s">
        <v>83</v>
      </c>
      <c r="C68" s="13" t="s">
        <v>84</v>
      </c>
      <c r="D68" s="15">
        <v>0</v>
      </c>
      <c r="E68" s="13" t="s">
        <v>136</v>
      </c>
      <c r="F68" s="13" t="s">
        <v>102</v>
      </c>
      <c r="G68" s="13">
        <v>200</v>
      </c>
    </row>
    <row r="69" spans="2:7">
      <c r="B69" s="13" t="s">
        <v>85</v>
      </c>
      <c r="C69" s="13" t="s">
        <v>86</v>
      </c>
      <c r="D69" s="15">
        <v>130.01833992405085</v>
      </c>
      <c r="E69" s="13" t="s">
        <v>137</v>
      </c>
      <c r="F69" s="13" t="s">
        <v>102</v>
      </c>
      <c r="G69" s="13">
        <v>49.981660075949151</v>
      </c>
    </row>
    <row r="70" spans="2:7">
      <c r="B70" s="13" t="s">
        <v>87</v>
      </c>
      <c r="C70" s="13" t="s">
        <v>88</v>
      </c>
      <c r="D70" s="15">
        <v>0</v>
      </c>
      <c r="E70" s="13" t="s">
        <v>138</v>
      </c>
      <c r="F70" s="13" t="s">
        <v>102</v>
      </c>
      <c r="G70" s="13">
        <v>300</v>
      </c>
    </row>
    <row r="71" spans="2:7">
      <c r="B71" s="13" t="s">
        <v>89</v>
      </c>
      <c r="C71" s="13" t="s">
        <v>90</v>
      </c>
      <c r="D71" s="15">
        <v>3.5890786519276592</v>
      </c>
      <c r="E71" s="13" t="s">
        <v>139</v>
      </c>
      <c r="F71" s="13" t="s">
        <v>102</v>
      </c>
      <c r="G71" s="13">
        <v>116.41092134807234</v>
      </c>
    </row>
    <row r="72" spans="2:7">
      <c r="B72" s="13" t="s">
        <v>91</v>
      </c>
      <c r="C72" s="13" t="s">
        <v>92</v>
      </c>
      <c r="D72" s="15">
        <v>60.000000000000007</v>
      </c>
      <c r="E72" s="13" t="s">
        <v>140</v>
      </c>
      <c r="F72" s="13" t="s">
        <v>107</v>
      </c>
      <c r="G72" s="13">
        <v>0</v>
      </c>
    </row>
    <row r="73" spans="2:7">
      <c r="B73" s="13" t="s">
        <v>93</v>
      </c>
      <c r="C73" s="13" t="s">
        <v>94</v>
      </c>
      <c r="D73" s="15">
        <v>1110.7642076824927</v>
      </c>
      <c r="E73" s="13" t="s">
        <v>141</v>
      </c>
      <c r="F73" s="13" t="s">
        <v>102</v>
      </c>
      <c r="G73" s="13">
        <v>249.23579231750728</v>
      </c>
    </row>
    <row r="74" spans="2:7" ht="17" thickBot="1">
      <c r="B74" s="11" t="s">
        <v>95</v>
      </c>
      <c r="C74" s="11" t="s">
        <v>96</v>
      </c>
      <c r="D74" s="14">
        <v>50</v>
      </c>
      <c r="E74" s="11" t="s">
        <v>142</v>
      </c>
      <c r="F74" s="11" t="s">
        <v>107</v>
      </c>
      <c r="G74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D7FF-7B5D-8743-8CA7-DA6A6138445A}">
  <dimension ref="A1:E43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4" width="12.1640625" bestFit="1" customWidth="1"/>
    <col min="5" max="5" width="12.83203125" bestFit="1" customWidth="1"/>
  </cols>
  <sheetData>
    <row r="1" spans="1:5">
      <c r="A1" s="10" t="s">
        <v>143</v>
      </c>
    </row>
    <row r="2" spans="1:5">
      <c r="A2" s="10" t="s">
        <v>33</v>
      </c>
    </row>
    <row r="3" spans="1:5">
      <c r="A3" s="10" t="s">
        <v>144</v>
      </c>
    </row>
    <row r="6" spans="1:5" ht="17" thickBot="1">
      <c r="A6" t="s">
        <v>49</v>
      </c>
    </row>
    <row r="7" spans="1:5">
      <c r="B7" s="16"/>
      <c r="C7" s="16"/>
      <c r="D7" s="16" t="s">
        <v>145</v>
      </c>
      <c r="E7" s="16" t="s">
        <v>147</v>
      </c>
    </row>
    <row r="8" spans="1:5" ht="17" thickBot="1">
      <c r="B8" s="17" t="s">
        <v>45</v>
      </c>
      <c r="C8" s="17" t="s">
        <v>46</v>
      </c>
      <c r="D8" s="17" t="s">
        <v>146</v>
      </c>
      <c r="E8" s="17" t="s">
        <v>148</v>
      </c>
    </row>
    <row r="9" spans="1:5">
      <c r="B9" s="13" t="s">
        <v>58</v>
      </c>
      <c r="C9" s="13" t="s">
        <v>59</v>
      </c>
      <c r="D9" s="13">
        <v>6.2398432865757728E-8</v>
      </c>
      <c r="E9" s="13">
        <v>9.7535318139952559E-2</v>
      </c>
    </row>
    <row r="10" spans="1:5">
      <c r="B10" s="13" t="s">
        <v>61</v>
      </c>
      <c r="C10" s="13" t="s">
        <v>62</v>
      </c>
      <c r="D10" s="13">
        <v>0</v>
      </c>
      <c r="E10" s="13">
        <v>5.5561540015704276E-3</v>
      </c>
    </row>
    <row r="11" spans="1:5">
      <c r="B11" s="13" t="s">
        <v>63</v>
      </c>
      <c r="C11" s="13" t="s">
        <v>64</v>
      </c>
      <c r="D11" s="13">
        <v>0</v>
      </c>
      <c r="E11" s="13">
        <v>1.223060367811953E-3</v>
      </c>
    </row>
    <row r="12" spans="1:5">
      <c r="B12" s="13" t="s">
        <v>65</v>
      </c>
      <c r="C12" s="13" t="s">
        <v>66</v>
      </c>
      <c r="D12" s="13">
        <v>311.58517232543932</v>
      </c>
      <c r="E12" s="13">
        <v>0</v>
      </c>
    </row>
    <row r="13" spans="1:5">
      <c r="B13" s="13" t="s">
        <v>67</v>
      </c>
      <c r="C13" s="13" t="s">
        <v>68</v>
      </c>
      <c r="D13" s="13">
        <v>0</v>
      </c>
      <c r="E13" s="13">
        <v>4.7997931805114424E-4</v>
      </c>
    </row>
    <row r="14" spans="1:5">
      <c r="B14" s="13" t="s">
        <v>69</v>
      </c>
      <c r="C14" s="13" t="s">
        <v>70</v>
      </c>
      <c r="D14" s="13">
        <v>0</v>
      </c>
      <c r="E14" s="13">
        <v>2.6309811465047195E-3</v>
      </c>
    </row>
    <row r="15" spans="1:5">
      <c r="B15" s="13" t="s">
        <v>71</v>
      </c>
      <c r="C15" s="13" t="s">
        <v>72</v>
      </c>
      <c r="D15" s="13">
        <v>0</v>
      </c>
      <c r="E15" s="13">
        <v>2.0275458335383928E-3</v>
      </c>
    </row>
    <row r="16" spans="1:5">
      <c r="B16" s="13" t="s">
        <v>73</v>
      </c>
      <c r="C16" s="13" t="s">
        <v>74</v>
      </c>
      <c r="D16" s="13">
        <v>0</v>
      </c>
      <c r="E16" s="13">
        <v>4.7094810921020297E-3</v>
      </c>
    </row>
    <row r="17" spans="1:5">
      <c r="B17" s="13" t="s">
        <v>75</v>
      </c>
      <c r="C17" s="13" t="s">
        <v>76</v>
      </c>
      <c r="D17" s="13">
        <v>0</v>
      </c>
      <c r="E17" s="13">
        <v>9.1311119459454946E-3</v>
      </c>
    </row>
    <row r="18" spans="1:5">
      <c r="B18" s="13" t="s">
        <v>77</v>
      </c>
      <c r="C18" s="13" t="s">
        <v>78</v>
      </c>
      <c r="D18" s="13">
        <v>0</v>
      </c>
      <c r="E18" s="13">
        <v>1.3013574138825567E-2</v>
      </c>
    </row>
    <row r="19" spans="1:5">
      <c r="B19" s="13" t="s">
        <v>79</v>
      </c>
      <c r="C19" s="13" t="s">
        <v>80</v>
      </c>
      <c r="D19" s="13">
        <v>7.9680453324199961E-7</v>
      </c>
      <c r="E19" s="13">
        <v>7.226595162869995E-3</v>
      </c>
    </row>
    <row r="20" spans="1:5">
      <c r="B20" s="13" t="s">
        <v>81</v>
      </c>
      <c r="C20" s="13" t="s">
        <v>82</v>
      </c>
      <c r="D20" s="13">
        <v>0</v>
      </c>
      <c r="E20" s="13">
        <v>5.1878986068275689E-3</v>
      </c>
    </row>
    <row r="21" spans="1:5">
      <c r="B21" s="13" t="s">
        <v>83</v>
      </c>
      <c r="C21" s="13" t="s">
        <v>84</v>
      </c>
      <c r="D21" s="13">
        <v>0</v>
      </c>
      <c r="E21" s="13">
        <v>2.2478528751547315E-3</v>
      </c>
    </row>
    <row r="22" spans="1:5">
      <c r="B22" s="13" t="s">
        <v>85</v>
      </c>
      <c r="C22" s="13" t="s">
        <v>86</v>
      </c>
      <c r="D22" s="13">
        <v>130.01833992405085</v>
      </c>
      <c r="E22" s="13">
        <v>0</v>
      </c>
    </row>
    <row r="23" spans="1:5">
      <c r="B23" s="13" t="s">
        <v>87</v>
      </c>
      <c r="C23" s="13" t="s">
        <v>88</v>
      </c>
      <c r="D23" s="13">
        <v>0</v>
      </c>
      <c r="E23" s="13">
        <v>4.8067088705943317E-3</v>
      </c>
    </row>
    <row r="24" spans="1:5">
      <c r="B24" s="13" t="s">
        <v>89</v>
      </c>
      <c r="C24" s="13" t="s">
        <v>90</v>
      </c>
      <c r="D24" s="13">
        <v>3.5890786519276592</v>
      </c>
      <c r="E24" s="13">
        <v>0</v>
      </c>
    </row>
    <row r="25" spans="1:5">
      <c r="B25" s="13" t="s">
        <v>91</v>
      </c>
      <c r="C25" s="13" t="s">
        <v>92</v>
      </c>
      <c r="D25" s="13">
        <v>60.000000000000007</v>
      </c>
      <c r="E25" s="13">
        <v>-6.4848007981157113E-3</v>
      </c>
    </row>
    <row r="26" spans="1:5">
      <c r="B26" s="13" t="s">
        <v>93</v>
      </c>
      <c r="C26" s="13" t="s">
        <v>94</v>
      </c>
      <c r="D26" s="13">
        <v>1110.7642076824927</v>
      </c>
      <c r="E26" s="13">
        <v>0</v>
      </c>
    </row>
    <row r="27" spans="1:5">
      <c r="B27" s="13" t="s">
        <v>95</v>
      </c>
      <c r="C27" s="13" t="s">
        <v>96</v>
      </c>
      <c r="D27" s="13">
        <v>50</v>
      </c>
      <c r="E27" s="13">
        <v>-1.8780040575492356E-2</v>
      </c>
    </row>
    <row r="28" spans="1:5" ht="17" thickBot="1">
      <c r="B28" s="11" t="s">
        <v>97</v>
      </c>
      <c r="C28" s="11" t="s">
        <v>98</v>
      </c>
      <c r="D28" s="11">
        <v>0</v>
      </c>
      <c r="E28" s="11">
        <v>0</v>
      </c>
    </row>
    <row r="30" spans="1:5" ht="17" thickBot="1">
      <c r="A30" t="s">
        <v>51</v>
      </c>
    </row>
    <row r="31" spans="1:5">
      <c r="B31" s="16"/>
      <c r="C31" s="16"/>
      <c r="D31" s="16" t="s">
        <v>145</v>
      </c>
      <c r="E31" s="16" t="s">
        <v>149</v>
      </c>
    </row>
    <row r="32" spans="1:5" ht="17" thickBot="1">
      <c r="B32" s="17" t="s">
        <v>45</v>
      </c>
      <c r="C32" s="17" t="s">
        <v>46</v>
      </c>
      <c r="D32" s="17" t="s">
        <v>146</v>
      </c>
      <c r="E32" s="17" t="s">
        <v>150</v>
      </c>
    </row>
    <row r="33" spans="2:5">
      <c r="B33" s="13" t="s">
        <v>99</v>
      </c>
      <c r="C33" s="13" t="s">
        <v>100</v>
      </c>
      <c r="D33" s="13">
        <v>4.2474640362475737</v>
      </c>
      <c r="E33" s="13">
        <v>0</v>
      </c>
    </row>
    <row r="34" spans="2:5">
      <c r="B34" s="13" t="s">
        <v>103</v>
      </c>
      <c r="C34" s="13" t="s">
        <v>104</v>
      </c>
      <c r="D34" s="13">
        <v>1999.9999757091271</v>
      </c>
      <c r="E34" s="13">
        <v>0</v>
      </c>
    </row>
    <row r="35" spans="2:5">
      <c r="B35" s="13" t="s">
        <v>103</v>
      </c>
      <c r="C35" s="13" t="s">
        <v>104</v>
      </c>
      <c r="D35" s="13">
        <v>1999.9999757091271</v>
      </c>
      <c r="E35" s="13">
        <v>7.1018949904007225E-3</v>
      </c>
    </row>
    <row r="36" spans="2:5">
      <c r="B36" s="13" t="s">
        <v>108</v>
      </c>
      <c r="C36" s="13" t="s">
        <v>109</v>
      </c>
      <c r="D36" s="13">
        <v>69.999999886807984</v>
      </c>
      <c r="E36" s="13">
        <v>-6.239727897373927E-2</v>
      </c>
    </row>
    <row r="37" spans="2:5">
      <c r="B37" s="13" t="s">
        <v>108</v>
      </c>
      <c r="C37" s="13" t="s">
        <v>109</v>
      </c>
      <c r="D37" s="13">
        <v>69.999999886807984</v>
      </c>
      <c r="E37" s="13">
        <v>0</v>
      </c>
    </row>
    <row r="38" spans="2:5">
      <c r="B38" s="13" t="s">
        <v>112</v>
      </c>
      <c r="C38" s="13" t="s">
        <v>113</v>
      </c>
      <c r="D38" s="13">
        <v>162.50000120392389</v>
      </c>
      <c r="E38" s="13">
        <v>-2.0584006149362274E-2</v>
      </c>
    </row>
    <row r="39" spans="2:5">
      <c r="B39" s="13" t="s">
        <v>112</v>
      </c>
      <c r="C39" s="13" t="s">
        <v>113</v>
      </c>
      <c r="D39" s="13">
        <v>162.50000120392389</v>
      </c>
      <c r="E39" s="13">
        <v>0</v>
      </c>
    </row>
    <row r="40" spans="2:5">
      <c r="B40" s="13" t="s">
        <v>116</v>
      </c>
      <c r="C40" s="13" t="s">
        <v>117</v>
      </c>
      <c r="D40" s="13">
        <v>35.00000000782012</v>
      </c>
      <c r="E40" s="13">
        <v>-2.6157861694595552E-2</v>
      </c>
    </row>
    <row r="41" spans="2:5">
      <c r="B41" s="13" t="s">
        <v>116</v>
      </c>
      <c r="C41" s="13" t="s">
        <v>117</v>
      </c>
      <c r="D41" s="13">
        <v>35.00000000782012</v>
      </c>
      <c r="E41" s="13">
        <v>0</v>
      </c>
    </row>
    <row r="42" spans="2:5">
      <c r="B42" s="13" t="s">
        <v>120</v>
      </c>
      <c r="C42" s="13" t="s">
        <v>121</v>
      </c>
      <c r="D42" s="13">
        <v>80.371271928545696</v>
      </c>
      <c r="E42" s="13">
        <v>0</v>
      </c>
    </row>
    <row r="43" spans="2:5" ht="17" thickBot="1">
      <c r="B43" s="11" t="s">
        <v>120</v>
      </c>
      <c r="C43" s="11" t="s">
        <v>121</v>
      </c>
      <c r="D43" s="11">
        <v>80.371271928545696</v>
      </c>
      <c r="E43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B76-CBDF-F748-A37B-8EE90929F3B5}">
  <dimension ref="A1:J32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>
      <c r="A1" s="10" t="s">
        <v>151</v>
      </c>
    </row>
    <row r="2" spans="1:10">
      <c r="A2" s="10" t="s">
        <v>33</v>
      </c>
    </row>
    <row r="3" spans="1:10">
      <c r="A3" s="10" t="s">
        <v>144</v>
      </c>
    </row>
    <row r="5" spans="1:10" ht="17" thickBot="1"/>
    <row r="6" spans="1:10">
      <c r="B6" s="16"/>
      <c r="C6" s="16" t="s">
        <v>24</v>
      </c>
      <c r="D6" s="16"/>
    </row>
    <row r="7" spans="1:10" ht="17" thickBot="1">
      <c r="B7" s="17" t="s">
        <v>45</v>
      </c>
      <c r="C7" s="17" t="s">
        <v>46</v>
      </c>
      <c r="D7" s="17" t="s">
        <v>146</v>
      </c>
    </row>
    <row r="8" spans="1:10" ht="17" thickBot="1">
      <c r="B8" s="11" t="s">
        <v>56</v>
      </c>
      <c r="C8" s="11" t="s">
        <v>57</v>
      </c>
      <c r="D8" s="14">
        <v>4.2474640362475737</v>
      </c>
    </row>
    <row r="10" spans="1:10" ht="17" thickBot="1"/>
    <row r="11" spans="1:10">
      <c r="B11" s="16"/>
      <c r="C11" s="16" t="s">
        <v>152</v>
      </c>
      <c r="D11" s="16"/>
      <c r="F11" s="16" t="s">
        <v>153</v>
      </c>
      <c r="G11" s="16" t="s">
        <v>24</v>
      </c>
      <c r="I11" s="16" t="s">
        <v>156</v>
      </c>
      <c r="J11" s="16" t="s">
        <v>24</v>
      </c>
    </row>
    <row r="12" spans="1:10" ht="17" thickBot="1">
      <c r="B12" s="17" t="s">
        <v>45</v>
      </c>
      <c r="C12" s="17" t="s">
        <v>46</v>
      </c>
      <c r="D12" s="17" t="s">
        <v>146</v>
      </c>
      <c r="F12" s="17" t="s">
        <v>154</v>
      </c>
      <c r="G12" s="17" t="s">
        <v>155</v>
      </c>
      <c r="I12" s="17" t="s">
        <v>154</v>
      </c>
      <c r="J12" s="17" t="s">
        <v>155</v>
      </c>
    </row>
    <row r="13" spans="1:10">
      <c r="B13" s="13" t="s">
        <v>58</v>
      </c>
      <c r="C13" s="13" t="s">
        <v>59</v>
      </c>
      <c r="D13" s="15">
        <v>6.2398432865757728E-8</v>
      </c>
      <c r="F13" s="15">
        <v>0</v>
      </c>
      <c r="G13" s="15">
        <v>85</v>
      </c>
      <c r="I13" s="15">
        <v>250</v>
      </c>
      <c r="J13" s="15">
        <v>18835</v>
      </c>
    </row>
    <row r="14" spans="1:10">
      <c r="B14" s="13" t="s">
        <v>61</v>
      </c>
      <c r="C14" s="13" t="s">
        <v>62</v>
      </c>
      <c r="D14" s="15">
        <v>0</v>
      </c>
      <c r="F14" s="15">
        <v>0</v>
      </c>
      <c r="G14" s="15">
        <v>110</v>
      </c>
      <c r="I14" s="15">
        <v>398.5</v>
      </c>
      <c r="J14" s="15">
        <v>20035</v>
      </c>
    </row>
    <row r="15" spans="1:10">
      <c r="B15" s="13" t="s">
        <v>63</v>
      </c>
      <c r="C15" s="13" t="s">
        <v>64</v>
      </c>
      <c r="D15" s="15">
        <v>0</v>
      </c>
      <c r="F15" s="15">
        <v>0</v>
      </c>
      <c r="G15" s="15">
        <v>125</v>
      </c>
      <c r="I15" s="15">
        <v>597</v>
      </c>
      <c r="J15" s="15">
        <v>21020</v>
      </c>
    </row>
    <row r="16" spans="1:10">
      <c r="B16" s="13" t="s">
        <v>65</v>
      </c>
      <c r="C16" s="13" t="s">
        <v>66</v>
      </c>
      <c r="D16" s="15">
        <v>311.58517232543932</v>
      </c>
      <c r="F16" s="15"/>
      <c r="G16" s="15"/>
      <c r="I16" s="15"/>
      <c r="J16" s="15"/>
    </row>
    <row r="17" spans="2:10">
      <c r="B17" s="13" t="s">
        <v>67</v>
      </c>
      <c r="C17" s="13" t="s">
        <v>68</v>
      </c>
      <c r="D17" s="15">
        <v>0</v>
      </c>
      <c r="F17" s="15"/>
      <c r="G17" s="15"/>
      <c r="I17" s="15"/>
      <c r="J17" s="15"/>
    </row>
    <row r="18" spans="2:10">
      <c r="B18" s="13" t="s">
        <v>69</v>
      </c>
      <c r="C18" s="13" t="s">
        <v>70</v>
      </c>
      <c r="D18" s="15">
        <v>0</v>
      </c>
      <c r="F18" s="15"/>
      <c r="G18" s="15"/>
      <c r="I18" s="15"/>
      <c r="J18" s="15"/>
    </row>
    <row r="19" spans="2:10">
      <c r="B19" s="13" t="s">
        <v>71</v>
      </c>
      <c r="C19" s="13" t="s">
        <v>72</v>
      </c>
      <c r="D19" s="15">
        <v>0</v>
      </c>
      <c r="F19" s="15"/>
      <c r="G19" s="15"/>
      <c r="I19" s="15"/>
      <c r="J19" s="15"/>
    </row>
    <row r="20" spans="2:10">
      <c r="B20" s="13" t="s">
        <v>73</v>
      </c>
      <c r="C20" s="13" t="s">
        <v>74</v>
      </c>
      <c r="D20" s="15">
        <v>0</v>
      </c>
      <c r="F20" s="15"/>
      <c r="G20" s="15"/>
      <c r="I20" s="15"/>
      <c r="J20" s="15"/>
    </row>
    <row r="21" spans="2:10">
      <c r="B21" s="13" t="s">
        <v>75</v>
      </c>
      <c r="C21" s="13" t="s">
        <v>76</v>
      </c>
      <c r="D21" s="15">
        <v>0</v>
      </c>
      <c r="F21" s="15"/>
      <c r="G21" s="15"/>
      <c r="I21" s="15"/>
      <c r="J21" s="15"/>
    </row>
    <row r="22" spans="2:10">
      <c r="B22" s="13" t="s">
        <v>77</v>
      </c>
      <c r="C22" s="13" t="s">
        <v>78</v>
      </c>
      <c r="D22" s="15">
        <v>0</v>
      </c>
      <c r="F22" s="15"/>
      <c r="G22" s="15"/>
      <c r="I22" s="15"/>
      <c r="J22" s="15"/>
    </row>
    <row r="23" spans="2:10">
      <c r="B23" s="13" t="s">
        <v>79</v>
      </c>
      <c r="C23" s="13" t="s">
        <v>80</v>
      </c>
      <c r="D23" s="15">
        <v>7.9680453324199961E-7</v>
      </c>
      <c r="F23" s="15"/>
      <c r="G23" s="15"/>
      <c r="I23" s="15"/>
      <c r="J23" s="15"/>
    </row>
    <row r="24" spans="2:10">
      <c r="B24" s="13" t="s">
        <v>81</v>
      </c>
      <c r="C24" s="13" t="s">
        <v>82</v>
      </c>
      <c r="D24" s="15">
        <v>0</v>
      </c>
      <c r="F24" s="15"/>
      <c r="G24" s="15"/>
      <c r="I24" s="15"/>
      <c r="J24" s="15"/>
    </row>
    <row r="25" spans="2:10">
      <c r="B25" s="13" t="s">
        <v>83</v>
      </c>
      <c r="C25" s="13" t="s">
        <v>84</v>
      </c>
      <c r="D25" s="15">
        <v>0</v>
      </c>
      <c r="F25" s="15"/>
      <c r="G25" s="15"/>
      <c r="I25" s="15"/>
      <c r="J25" s="15"/>
    </row>
    <row r="26" spans="2:10">
      <c r="B26" s="13" t="s">
        <v>85</v>
      </c>
      <c r="C26" s="13" t="s">
        <v>86</v>
      </c>
      <c r="D26" s="15">
        <v>130.01833992405085</v>
      </c>
      <c r="F26" s="15"/>
      <c r="G26" s="15"/>
      <c r="I26" s="15"/>
      <c r="J26" s="15"/>
    </row>
    <row r="27" spans="2:10">
      <c r="B27" s="13" t="s">
        <v>87</v>
      </c>
      <c r="C27" s="13" t="s">
        <v>88</v>
      </c>
      <c r="D27" s="15">
        <v>0</v>
      </c>
      <c r="F27" s="15"/>
      <c r="G27" s="15"/>
      <c r="I27" s="15"/>
      <c r="J27" s="15"/>
    </row>
    <row r="28" spans="2:10">
      <c r="B28" s="13" t="s">
        <v>89</v>
      </c>
      <c r="C28" s="13" t="s">
        <v>90</v>
      </c>
      <c r="D28" s="15">
        <v>3.5890786519276592</v>
      </c>
      <c r="F28" s="15"/>
      <c r="G28" s="15"/>
      <c r="I28" s="15"/>
      <c r="J28" s="15"/>
    </row>
    <row r="29" spans="2:10">
      <c r="B29" s="13" t="s">
        <v>91</v>
      </c>
      <c r="C29" s="13" t="s">
        <v>92</v>
      </c>
      <c r="D29" s="15">
        <v>60.000000000000007</v>
      </c>
      <c r="F29" s="15"/>
      <c r="G29" s="15"/>
      <c r="I29" s="15"/>
      <c r="J29" s="15"/>
    </row>
    <row r="30" spans="2:10">
      <c r="B30" s="13" t="s">
        <v>93</v>
      </c>
      <c r="C30" s="13" t="s">
        <v>94</v>
      </c>
      <c r="D30" s="15">
        <v>1110.7642076824927</v>
      </c>
      <c r="F30" s="15"/>
      <c r="G30" s="15"/>
      <c r="I30" s="15"/>
      <c r="J30" s="15"/>
    </row>
    <row r="31" spans="2:10">
      <c r="B31" s="13" t="s">
        <v>95</v>
      </c>
      <c r="C31" s="13" t="s">
        <v>96</v>
      </c>
      <c r="D31" s="15">
        <v>50</v>
      </c>
      <c r="F31" s="15"/>
      <c r="G31" s="15"/>
      <c r="I31" s="15"/>
      <c r="J31" s="15"/>
    </row>
    <row r="32" spans="2:10" ht="17" thickBot="1">
      <c r="B32" s="11" t="s">
        <v>97</v>
      </c>
      <c r="C32" s="11" t="s">
        <v>98</v>
      </c>
      <c r="D32" s="14">
        <v>0</v>
      </c>
      <c r="F32" s="14"/>
      <c r="G32" s="14"/>
      <c r="I32" s="14"/>
      <c r="J3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C8DD-FE91-1641-BF05-9F8330ED2B96}">
  <dimension ref="A2:AE32"/>
  <sheetViews>
    <sheetView tabSelected="1" topLeftCell="J1" workbookViewId="0">
      <selection activeCell="U12" sqref="U12"/>
    </sheetView>
  </sheetViews>
  <sheetFormatPr baseColWidth="10" defaultRowHeight="16"/>
  <cols>
    <col min="18" max="18" width="19.5" bestFit="1" customWidth="1"/>
    <col min="20" max="20" width="12.33203125" bestFit="1" customWidth="1"/>
    <col min="24" max="24" width="19.5" bestFit="1" customWidth="1"/>
  </cols>
  <sheetData>
    <row r="2" spans="1:31">
      <c r="A2" s="1" t="s">
        <v>20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28</v>
      </c>
      <c r="R2" s="1" t="s">
        <v>29</v>
      </c>
      <c r="S2" s="1" t="s">
        <v>30</v>
      </c>
      <c r="T2" s="7" t="s">
        <v>31</v>
      </c>
      <c r="U2" s="1" t="s">
        <v>23</v>
      </c>
      <c r="V2" s="1" t="s">
        <v>25</v>
      </c>
      <c r="W2" s="1" t="s">
        <v>27</v>
      </c>
      <c r="X2" s="1"/>
    </row>
    <row r="3" spans="1:31">
      <c r="A3" s="1" t="s">
        <v>22</v>
      </c>
      <c r="B3" s="2">
        <v>9.8400000000000001E-2</v>
      </c>
      <c r="C3" s="2">
        <v>2.3E-3</v>
      </c>
      <c r="D3" s="2">
        <v>1.2999999999999999E-3</v>
      </c>
      <c r="E3" s="2">
        <v>2.2000000000000001E-3</v>
      </c>
      <c r="F3" s="2">
        <v>1.6000000000000001E-3</v>
      </c>
      <c r="G3" s="2">
        <v>2.2000000000000001E-3</v>
      </c>
      <c r="H3" s="2">
        <v>1.6999999999999999E-3</v>
      </c>
      <c r="I3" s="2">
        <v>5.4999999999999997E-3</v>
      </c>
      <c r="J3" s="2">
        <v>7.9000000000000008E-3</v>
      </c>
      <c r="K3" s="2">
        <v>8.8000000000000005E-3</v>
      </c>
      <c r="L3" s="2">
        <v>4.4000000000000003E-3</v>
      </c>
      <c r="M3" s="2">
        <v>4.1999999999999997E-3</v>
      </c>
      <c r="N3" s="2">
        <v>2.2000000000000001E-3</v>
      </c>
      <c r="O3" s="2">
        <v>2.5999999999999999E-3</v>
      </c>
      <c r="P3" s="2">
        <v>4.4000000000000003E-3</v>
      </c>
      <c r="Q3" s="2">
        <v>1.46E-2</v>
      </c>
      <c r="R3" s="2">
        <v>1.35E-2</v>
      </c>
      <c r="S3" s="8">
        <v>2E-3</v>
      </c>
      <c r="T3" s="2">
        <v>2.8E-3</v>
      </c>
      <c r="U3">
        <f>SUMPRODUCT(B3:T3,B10:T10)</f>
        <v>4.2474640304244655</v>
      </c>
      <c r="X3" s="4"/>
    </row>
    <row r="4" spans="1:31">
      <c r="A4" s="1" t="s">
        <v>15</v>
      </c>
      <c r="B4" s="2">
        <v>2.2014</v>
      </c>
      <c r="C4" s="2">
        <v>1.3198000000000001</v>
      </c>
      <c r="D4" s="2">
        <v>0.93059999999999998</v>
      </c>
      <c r="E4" s="2">
        <v>1.44</v>
      </c>
      <c r="F4" s="2">
        <v>1.1122000000000001</v>
      </c>
      <c r="G4" s="2">
        <v>0.3478</v>
      </c>
      <c r="H4" s="2">
        <v>0.96120000000000005</v>
      </c>
      <c r="I4" s="2">
        <v>2.3780999999999999</v>
      </c>
      <c r="J4" s="2">
        <v>0.2833</v>
      </c>
      <c r="K4" s="2">
        <v>1.8905000000000001</v>
      </c>
      <c r="L4" s="2">
        <v>0.58730000000000004</v>
      </c>
      <c r="M4" s="2">
        <v>0.35</v>
      </c>
      <c r="N4" s="2">
        <v>0.90349999999999997</v>
      </c>
      <c r="O4" s="2">
        <v>2.6551999999999998</v>
      </c>
      <c r="P4" s="2">
        <v>0.1789</v>
      </c>
      <c r="Q4" s="2">
        <v>4.2857000000000003</v>
      </c>
      <c r="R4" s="2">
        <v>5.2857000000000003</v>
      </c>
      <c r="S4" s="8">
        <v>0.52200000000000002</v>
      </c>
      <c r="T4" s="2">
        <v>5.875</v>
      </c>
      <c r="U4">
        <f>SUMPRODUCT(B4:T4,B10:T10)</f>
        <v>1999.9999756880395</v>
      </c>
      <c r="V4" s="5">
        <v>2000</v>
      </c>
      <c r="W4">
        <f>V4*1.25</f>
        <v>2500</v>
      </c>
      <c r="X4" s="1" t="s">
        <v>15</v>
      </c>
    </row>
    <row r="5" spans="1:31">
      <c r="A5" s="1" t="s">
        <v>16</v>
      </c>
      <c r="B5" s="2">
        <v>0.23669999999999999</v>
      </c>
      <c r="C5" s="2">
        <v>8.72E-2</v>
      </c>
      <c r="D5" s="2">
        <v>2.4899999999999999E-2</v>
      </c>
      <c r="E5" s="2">
        <v>0.126</v>
      </c>
      <c r="F5" s="2">
        <v>2.35E-2</v>
      </c>
      <c r="G5" s="2">
        <v>6.4999999999999997E-3</v>
      </c>
      <c r="H5" s="2">
        <v>3.4000000000000002E-2</v>
      </c>
      <c r="I5" s="2">
        <v>0.25800000000000001</v>
      </c>
      <c r="J5" s="2">
        <v>2.5000000000000001E-2</v>
      </c>
      <c r="K5" s="2">
        <v>0.28270000000000001</v>
      </c>
      <c r="L5" s="2">
        <v>0.10050000000000001</v>
      </c>
      <c r="M5" s="2">
        <v>0.02</v>
      </c>
      <c r="N5" s="2">
        <v>2.0199999999999999E-2</v>
      </c>
      <c r="O5" s="2">
        <v>8.9700000000000002E-2</v>
      </c>
      <c r="P5" s="2">
        <v>8.8999999999999999E-3</v>
      </c>
      <c r="Q5" s="2">
        <v>0.23810000000000001</v>
      </c>
      <c r="R5" s="2">
        <v>7.1400000000000005E-2</v>
      </c>
      <c r="S5" s="8">
        <v>2.7000000000000001E-3</v>
      </c>
      <c r="T5" s="2">
        <v>0.21879999999999999</v>
      </c>
      <c r="U5">
        <f>SUMPRODUCT(B5:T5,B10:T10)</f>
        <v>69.999999885483376</v>
      </c>
      <c r="V5" s="5">
        <v>56</v>
      </c>
      <c r="W5">
        <f>V5*1.25</f>
        <v>70</v>
      </c>
      <c r="X5" s="1" t="s">
        <v>16</v>
      </c>
    </row>
    <row r="6" spans="1:31">
      <c r="A6" s="1" t="s">
        <v>17</v>
      </c>
      <c r="B6" s="2">
        <v>0</v>
      </c>
      <c r="C6" s="2">
        <v>0.2384</v>
      </c>
      <c r="D6" s="2">
        <v>0.21390000000000001</v>
      </c>
      <c r="E6" s="2">
        <v>8.0000000000000002E-3</v>
      </c>
      <c r="F6" s="2">
        <v>0.23469999999999999</v>
      </c>
      <c r="G6" s="2">
        <v>8.2600000000000007E-2</v>
      </c>
      <c r="H6" s="2">
        <v>0.21360000000000001</v>
      </c>
      <c r="I6" s="2">
        <v>0</v>
      </c>
      <c r="J6" s="2">
        <v>0.05</v>
      </c>
      <c r="K6" s="2">
        <v>0</v>
      </c>
      <c r="L6" s="2">
        <v>3.5299999999999998E-2</v>
      </c>
      <c r="M6" s="2">
        <v>7.0000000000000007E-2</v>
      </c>
      <c r="N6" s="2">
        <v>0.21049999999999999</v>
      </c>
      <c r="O6" s="2">
        <v>0.48280000000000001</v>
      </c>
      <c r="P6" s="2">
        <v>3.9E-2</v>
      </c>
      <c r="Q6" s="2">
        <v>4.7600000000000003E-2</v>
      </c>
      <c r="R6" s="2">
        <v>0.6</v>
      </c>
      <c r="S6" s="8">
        <v>4.3999999999999997E-2</v>
      </c>
      <c r="T6" s="2">
        <v>0.24379999999999999</v>
      </c>
      <c r="U6">
        <f>SUMPRODUCT(B6:T6,B10:T10)</f>
        <v>162.50000120459237</v>
      </c>
      <c r="V6" s="5">
        <v>130</v>
      </c>
      <c r="W6">
        <f>V6*1.25</f>
        <v>162.5</v>
      </c>
      <c r="X6" s="1" t="s">
        <v>17</v>
      </c>
    </row>
    <row r="7" spans="1:31">
      <c r="A7" s="1" t="s">
        <v>18</v>
      </c>
      <c r="B7" s="2">
        <v>0</v>
      </c>
      <c r="C7" s="2">
        <v>8.72E-2</v>
      </c>
      <c r="D7" s="2">
        <v>2.1999999999999999E-2</v>
      </c>
      <c r="E7" s="2">
        <v>0</v>
      </c>
      <c r="F7" s="2">
        <v>1.84E-2</v>
      </c>
      <c r="G7" s="2">
        <v>3.04E-2</v>
      </c>
      <c r="H7" s="2">
        <v>2.4299999999999999E-2</v>
      </c>
      <c r="I7" s="2">
        <v>0</v>
      </c>
      <c r="J7" s="2">
        <v>2.5000000000000001E-2</v>
      </c>
      <c r="K7" s="2">
        <v>0</v>
      </c>
      <c r="L7" s="2">
        <v>0</v>
      </c>
      <c r="M7" s="2">
        <v>0.03</v>
      </c>
      <c r="N7" s="2">
        <v>3.3300000000000003E-2</v>
      </c>
      <c r="O7" s="2">
        <v>2.76E-2</v>
      </c>
      <c r="P7" s="2">
        <v>1.2200000000000001E-2</v>
      </c>
      <c r="Q7" s="2">
        <v>0</v>
      </c>
      <c r="R7" s="2">
        <v>2.86E-2</v>
      </c>
      <c r="S7" s="8">
        <v>2.4199999999999999E-2</v>
      </c>
      <c r="T7" s="2">
        <v>5.6300000000000003E-2</v>
      </c>
      <c r="U7">
        <f>SUMPRODUCT(B7:T7,B10:T10)</f>
        <v>35.000000007210375</v>
      </c>
      <c r="V7" s="5">
        <v>28</v>
      </c>
      <c r="W7">
        <f>V7*1.25</f>
        <v>35</v>
      </c>
      <c r="X7" s="1" t="s">
        <v>18</v>
      </c>
    </row>
    <row r="8" spans="1:31">
      <c r="A8" s="1" t="s">
        <v>19</v>
      </c>
      <c r="B8" s="2">
        <v>0.13070000000000001</v>
      </c>
      <c r="C8" s="2">
        <v>5.1999999999999998E-3</v>
      </c>
      <c r="D8" s="2">
        <v>1.1999999999999999E-3</v>
      </c>
      <c r="E8" s="2">
        <v>9.6000000000000002E-2</v>
      </c>
      <c r="F8" s="2">
        <v>8.2000000000000007E-3</v>
      </c>
      <c r="G8" s="2">
        <v>2.2000000000000001E-3</v>
      </c>
      <c r="H8" s="2">
        <v>1.46E-2</v>
      </c>
      <c r="I8" s="2">
        <v>0.14130000000000001</v>
      </c>
      <c r="J8" s="2">
        <v>8.3000000000000001E-3</v>
      </c>
      <c r="K8" s="2">
        <v>7.4200000000000002E-2</v>
      </c>
      <c r="L8" s="2">
        <v>3.5000000000000001E-3</v>
      </c>
      <c r="M8" s="2">
        <v>0</v>
      </c>
      <c r="N8" s="2">
        <v>1.8E-3</v>
      </c>
      <c r="O8" s="2">
        <v>3.4500000000000003E-2</v>
      </c>
      <c r="P8" s="2">
        <v>2.3999999999999998E-3</v>
      </c>
      <c r="Q8" s="2">
        <v>0.33329999999999999</v>
      </c>
      <c r="R8" s="2">
        <v>0.3</v>
      </c>
      <c r="S8" s="8">
        <v>1.6000000000000001E-3</v>
      </c>
      <c r="T8" s="2">
        <v>0.5</v>
      </c>
      <c r="U8">
        <f>SUMPRODUCT(B8:T8,B10:T10)</f>
        <v>80.371271931440731</v>
      </c>
      <c r="V8" s="5">
        <v>78</v>
      </c>
      <c r="W8">
        <v>89</v>
      </c>
      <c r="X8" s="1" t="s">
        <v>19</v>
      </c>
    </row>
    <row r="9" spans="1:31">
      <c r="A9" s="1" t="s">
        <v>26</v>
      </c>
      <c r="B9" s="2">
        <v>100</v>
      </c>
      <c r="C9" s="2">
        <v>200</v>
      </c>
      <c r="D9" s="2">
        <v>600</v>
      </c>
      <c r="E9" s="2">
        <v>450</v>
      </c>
      <c r="F9" s="2">
        <v>600</v>
      </c>
      <c r="G9" s="2">
        <v>75</v>
      </c>
      <c r="H9" s="2">
        <v>100</v>
      </c>
      <c r="I9" s="2">
        <v>300</v>
      </c>
      <c r="J9" s="2">
        <v>100</v>
      </c>
      <c r="K9" s="2">
        <v>150</v>
      </c>
      <c r="L9" s="2">
        <v>450</v>
      </c>
      <c r="M9" s="2">
        <v>150</v>
      </c>
      <c r="N9" s="2">
        <v>200</v>
      </c>
      <c r="O9" s="2">
        <v>180</v>
      </c>
      <c r="P9" s="2">
        <v>300</v>
      </c>
      <c r="Q9" s="9">
        <v>120</v>
      </c>
      <c r="R9" s="9">
        <v>60</v>
      </c>
      <c r="S9" s="9">
        <v>1360</v>
      </c>
      <c r="T9" s="9">
        <v>50</v>
      </c>
    </row>
    <row r="10" spans="1:31">
      <c r="A10" s="4" t="s">
        <v>21</v>
      </c>
      <c r="B10" s="3">
        <v>6.2398432865757728E-8</v>
      </c>
      <c r="C10" s="3">
        <v>0</v>
      </c>
      <c r="D10" s="3">
        <v>0</v>
      </c>
      <c r="E10" s="3">
        <v>311.58517353427197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130.01834000814787</v>
      </c>
      <c r="P10" s="3">
        <v>0</v>
      </c>
      <c r="Q10" s="3">
        <v>3.5890783126787245</v>
      </c>
      <c r="R10" s="3">
        <v>60</v>
      </c>
      <c r="S10" s="3">
        <v>1110.764207561384</v>
      </c>
      <c r="T10" s="3">
        <v>50</v>
      </c>
      <c r="U10" s="6"/>
    </row>
    <row r="11" spans="1:31">
      <c r="A11" s="4" t="s">
        <v>157</v>
      </c>
      <c r="B11" s="18">
        <v>0</v>
      </c>
      <c r="C11" s="18">
        <v>0</v>
      </c>
      <c r="D11" s="18">
        <v>0</v>
      </c>
      <c r="E11" s="18">
        <v>1</v>
      </c>
      <c r="F11" s="18">
        <v>1</v>
      </c>
      <c r="G11" s="18">
        <v>0</v>
      </c>
      <c r="H11" s="18">
        <v>1</v>
      </c>
      <c r="I11" s="18">
        <v>1</v>
      </c>
      <c r="J11" s="18">
        <v>0</v>
      </c>
      <c r="K11" s="18">
        <v>1</v>
      </c>
      <c r="L11" s="18">
        <v>0</v>
      </c>
      <c r="M11" s="18">
        <v>0</v>
      </c>
      <c r="N11" s="18">
        <v>1</v>
      </c>
      <c r="O11" s="18">
        <v>1</v>
      </c>
      <c r="P11" s="18">
        <v>0</v>
      </c>
      <c r="Q11" s="18">
        <v>1</v>
      </c>
      <c r="R11" s="18">
        <v>1</v>
      </c>
      <c r="S11" s="18">
        <v>1</v>
      </c>
      <c r="T11" s="18">
        <v>1</v>
      </c>
      <c r="U11">
        <f>SUM(B11:T11)</f>
        <v>11</v>
      </c>
    </row>
    <row r="12" spans="1:31">
      <c r="A12" s="4" t="s">
        <v>158</v>
      </c>
      <c r="B12" s="19">
        <v>0</v>
      </c>
      <c r="C12" s="20">
        <v>30</v>
      </c>
      <c r="D12" s="20">
        <v>150</v>
      </c>
      <c r="E12" s="20">
        <v>250</v>
      </c>
      <c r="F12" s="20">
        <v>100</v>
      </c>
      <c r="G12" s="20">
        <v>50</v>
      </c>
      <c r="H12" s="20">
        <v>30</v>
      </c>
      <c r="I12" s="19">
        <v>20</v>
      </c>
      <c r="J12" s="19">
        <v>40</v>
      </c>
      <c r="K12" s="20">
        <v>20</v>
      </c>
      <c r="L12" s="20">
        <v>100</v>
      </c>
      <c r="M12" s="20">
        <v>50</v>
      </c>
      <c r="N12" s="20">
        <v>50</v>
      </c>
      <c r="O12" s="20">
        <v>100</v>
      </c>
      <c r="P12" s="20">
        <v>50</v>
      </c>
      <c r="Q12" s="20">
        <v>3</v>
      </c>
      <c r="R12" s="20">
        <v>50</v>
      </c>
      <c r="S12" s="20">
        <v>800</v>
      </c>
      <c r="T12" s="20">
        <v>40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4" t="s">
        <v>159</v>
      </c>
      <c r="B13" s="1">
        <f>B11*B12</f>
        <v>0</v>
      </c>
      <c r="C13" s="1">
        <f>C11*C12</f>
        <v>0</v>
      </c>
      <c r="D13" s="1">
        <f t="shared" ref="D13:T13" si="0">D11*D12</f>
        <v>0</v>
      </c>
      <c r="E13" s="1">
        <f t="shared" si="0"/>
        <v>250</v>
      </c>
      <c r="F13" s="1">
        <f t="shared" si="0"/>
        <v>100</v>
      </c>
      <c r="G13" s="1">
        <f t="shared" si="0"/>
        <v>0</v>
      </c>
      <c r="H13" s="1">
        <f t="shared" si="0"/>
        <v>30</v>
      </c>
      <c r="I13" s="1">
        <f t="shared" si="0"/>
        <v>20</v>
      </c>
      <c r="J13" s="1">
        <f t="shared" si="0"/>
        <v>0</v>
      </c>
      <c r="K13" s="1">
        <f t="shared" si="0"/>
        <v>20</v>
      </c>
      <c r="L13" s="1">
        <f t="shared" si="0"/>
        <v>0</v>
      </c>
      <c r="M13" s="1">
        <f t="shared" si="0"/>
        <v>0</v>
      </c>
      <c r="N13" s="1">
        <f t="shared" si="0"/>
        <v>50</v>
      </c>
      <c r="O13" s="1">
        <f t="shared" si="0"/>
        <v>100</v>
      </c>
      <c r="P13" s="1">
        <f t="shared" si="0"/>
        <v>0</v>
      </c>
      <c r="Q13" s="1">
        <f t="shared" si="0"/>
        <v>3</v>
      </c>
      <c r="R13" s="1">
        <f t="shared" si="0"/>
        <v>50</v>
      </c>
      <c r="S13" s="1">
        <f t="shared" si="0"/>
        <v>800</v>
      </c>
      <c r="T13" s="1">
        <f t="shared" si="0"/>
        <v>40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4" t="s">
        <v>24</v>
      </c>
      <c r="B14" s="21">
        <f>SUMPRODUCT(B3:T3,B10:T10)</f>
        <v>4.2474640304244655</v>
      </c>
      <c r="C14" s="1"/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B15" s="1"/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>
      <c r="B18" s="1"/>
      <c r="C18" s="1"/>
      <c r="D18" s="1"/>
      <c r="E18" s="1"/>
      <c r="F18" s="1"/>
      <c r="G18" s="1"/>
      <c r="H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>
      <c r="B19" s="1"/>
      <c r="C19" s="1"/>
      <c r="D19" s="4"/>
      <c r="E19" s="1"/>
      <c r="F19" s="1"/>
      <c r="G19" s="1"/>
      <c r="H19" s="1"/>
    </row>
    <row r="20" spans="2:31">
      <c r="B20" s="1"/>
      <c r="C20" s="1"/>
      <c r="D20" s="4"/>
      <c r="E20" s="1"/>
      <c r="F20" s="1"/>
      <c r="G20" s="1"/>
      <c r="H20" s="1"/>
    </row>
    <row r="21" spans="2:31">
      <c r="B21" s="1"/>
      <c r="C21" s="1"/>
      <c r="D21" s="4"/>
      <c r="E21" s="1"/>
      <c r="F21" s="1"/>
      <c r="G21" s="1"/>
      <c r="H21" s="1"/>
    </row>
    <row r="22" spans="2:31">
      <c r="B22" s="1"/>
      <c r="C22" s="1"/>
      <c r="D22" s="4"/>
      <c r="E22" s="1"/>
      <c r="F22" s="1"/>
      <c r="G22" s="1"/>
      <c r="H22" s="1"/>
    </row>
    <row r="23" spans="2:31">
      <c r="B23" s="1"/>
      <c r="C23" s="1"/>
      <c r="D23" s="4"/>
      <c r="E23" s="1"/>
      <c r="F23" s="1"/>
      <c r="G23" s="1"/>
      <c r="H23" s="1"/>
    </row>
    <row r="24" spans="2:31">
      <c r="B24" s="1"/>
      <c r="C24" s="1"/>
      <c r="D24" s="4"/>
      <c r="E24" s="1"/>
      <c r="F24" s="1"/>
      <c r="G24" s="1"/>
      <c r="H24" s="1"/>
    </row>
    <row r="25" spans="2:31">
      <c r="B25" s="1"/>
      <c r="C25" s="1"/>
      <c r="D25" s="4"/>
      <c r="E25" s="1"/>
      <c r="F25" s="1"/>
      <c r="G25" s="1"/>
      <c r="H25" s="1"/>
    </row>
    <row r="26" spans="2:31">
      <c r="B26" s="1"/>
      <c r="C26" s="1"/>
      <c r="D26" s="6"/>
      <c r="E26" s="1"/>
      <c r="F26" s="1"/>
      <c r="G26" s="1"/>
      <c r="H26" s="1"/>
    </row>
    <row r="27" spans="2:31">
      <c r="B27" s="1"/>
      <c r="C27" s="1"/>
      <c r="D27" s="1"/>
      <c r="E27" s="1"/>
      <c r="F27" s="1"/>
      <c r="G27" s="1"/>
      <c r="H27" s="1"/>
    </row>
    <row r="28" spans="2:31">
      <c r="B28" s="1"/>
      <c r="C28" s="1"/>
      <c r="D28" s="1"/>
      <c r="E28" s="1"/>
      <c r="F28" s="1"/>
      <c r="G28" s="1"/>
      <c r="H28" s="1"/>
    </row>
    <row r="29" spans="2:31">
      <c r="B29" s="1"/>
      <c r="C29" s="1"/>
      <c r="D29" s="1"/>
      <c r="E29" s="1"/>
      <c r="F29" s="1"/>
      <c r="G29" s="1"/>
      <c r="H29" s="1"/>
    </row>
    <row r="30" spans="2:31">
      <c r="B30" s="1"/>
      <c r="C30" s="1"/>
      <c r="D30" s="1"/>
      <c r="E30" s="1"/>
      <c r="F30" s="1"/>
      <c r="G30" s="1"/>
      <c r="H30" s="1"/>
    </row>
    <row r="31" spans="2:31">
      <c r="B31" s="1"/>
      <c r="C31" s="1"/>
      <c r="D31" s="1"/>
      <c r="E31" s="1"/>
      <c r="F31" s="1"/>
      <c r="G31" s="1"/>
      <c r="H31" s="1"/>
    </row>
    <row r="32" spans="2:31">
      <c r="B32" s="1"/>
      <c r="C32" s="1"/>
      <c r="D32" s="1"/>
      <c r="E32" s="1"/>
      <c r="F32" s="1"/>
      <c r="G32" s="1"/>
      <c r="H3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2022-04-14T19:44:44Z</dcterms:created>
  <dcterms:modified xsi:type="dcterms:W3CDTF">2022-04-18T02:16:41Z</dcterms:modified>
</cp:coreProperties>
</file>