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_a\OneDrive\Documents\GitHub\AINT308\Task4\"/>
    </mc:Choice>
  </mc:AlternateContent>
  <xr:revisionPtr revIDLastSave="0" documentId="13_ncr:1_{D48DD5C3-B49A-4793-8CE7-7D8ABD0512E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alculatedDista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D31" i="1"/>
  <c r="E19" i="1"/>
  <c r="E20" i="1"/>
  <c r="E21" i="1"/>
  <c r="E22" i="1"/>
  <c r="E23" i="1"/>
  <c r="E24" i="1"/>
  <c r="E25" i="1"/>
  <c r="E26" i="1"/>
  <c r="E27" i="1"/>
  <c r="E28" i="1"/>
  <c r="E29" i="1"/>
  <c r="E30" i="1"/>
  <c r="E18" i="1"/>
  <c r="E31" i="1" l="1"/>
</calcChain>
</file>

<file path=xl/sharedStrings.xml><?xml version="1.0" encoding="utf-8"?>
<sst xmlns="http://schemas.openxmlformats.org/spreadsheetml/2006/main" count="13" uniqueCount="11">
  <si>
    <t>Known Distances:</t>
  </si>
  <si>
    <t>Actual Distance</t>
  </si>
  <si>
    <t xml:space="preserve"> Estimated Distance</t>
  </si>
  <si>
    <t xml:space="preserve"> Percentage Error(Abs)</t>
  </si>
  <si>
    <t>Unknown Distances:</t>
  </si>
  <si>
    <t>ImageNo</t>
  </si>
  <si>
    <t>Er (cm)</t>
  </si>
  <si>
    <t>Target Disparity</t>
  </si>
  <si>
    <t>Distance</t>
  </si>
  <si>
    <t xml:space="preserve"> BF Value</t>
  </si>
  <si>
    <t xml:space="preserve"> Disparity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</si>
</sst>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33" borderId="0" xfId="0" applyNumberForma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0" fontId="18" fillId="0" borderId="11" xfId="42" applyNumberFormat="1" applyFont="1" applyBorder="1" applyAlignment="1">
      <alignment horizontal="center" vertical="center"/>
    </xf>
    <xf numFmtId="2" fontId="18" fillId="0" borderId="11" xfId="0" applyNumberFormat="1" applyFont="1" applyBorder="1" applyAlignment="1">
      <alignment horizontal="center" vertical="center"/>
    </xf>
    <xf numFmtId="0" fontId="0" fillId="34" borderId="0" xfId="0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34" borderId="0" xfId="0" applyFill="1" applyAlignment="1">
      <alignment horizontal="center"/>
    </xf>
    <xf numFmtId="0" fontId="19" fillId="0" borderId="0" xfId="0" applyFont="1"/>
    <xf numFmtId="2" fontId="0" fillId="0" borderId="0" xfId="0" applyNumberFormat="1"/>
    <xf numFmtId="2" fontId="14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050"/>
              <a:t>Comparing</a:t>
            </a:r>
            <a:r>
              <a:rPr lang="en-GB" sz="1050" baseline="0"/>
              <a:t> Known Distance Images with Estimated Distance</a:t>
            </a:r>
            <a:endParaRPr lang="en-GB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calculatedDistances!$A$18:$A$30</c:f>
              <c:numCache>
                <c:formatCode>General</c:formatCode>
                <c:ptCount val="13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</c:numCache>
            </c:numRef>
          </c:xVal>
          <c:yVal>
            <c:numRef>
              <c:f>calculatedDistances!$C$18:$C$30</c:f>
              <c:numCache>
                <c:formatCode>0.00</c:formatCode>
                <c:ptCount val="13"/>
                <c:pt idx="0">
                  <c:v>29.08</c:v>
                </c:pt>
                <c:pt idx="1">
                  <c:v>39.115000000000002</c:v>
                </c:pt>
                <c:pt idx="2">
                  <c:v>50</c:v>
                </c:pt>
                <c:pt idx="3">
                  <c:v>59.3825</c:v>
                </c:pt>
                <c:pt idx="4">
                  <c:v>69</c:v>
                </c:pt>
                <c:pt idx="5">
                  <c:v>79</c:v>
                </c:pt>
                <c:pt idx="6">
                  <c:v>88</c:v>
                </c:pt>
                <c:pt idx="7">
                  <c:v>98.237499999999997</c:v>
                </c:pt>
                <c:pt idx="8">
                  <c:v>107.982</c:v>
                </c:pt>
                <c:pt idx="9">
                  <c:v>121</c:v>
                </c:pt>
                <c:pt idx="10">
                  <c:v>130.05500000000001</c:v>
                </c:pt>
                <c:pt idx="11">
                  <c:v>144.053</c:v>
                </c:pt>
                <c:pt idx="12">
                  <c:v>149.98500000000001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A7-4800-8A89-2FAF8EA8C113}"/>
            </c:ext>
          </c:extLst>
        </c:ser>
        <c:ser>
          <c:idx val="1"/>
          <c:order val="1"/>
          <c:tx>
            <c:v>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bg2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calculatedDistances!$Q$17:$Q$18</c:f>
              <c:numCache>
                <c:formatCode>General</c:formatCode>
                <c:ptCount val="2"/>
                <c:pt idx="0">
                  <c:v>30</c:v>
                </c:pt>
                <c:pt idx="1">
                  <c:v>150</c:v>
                </c:pt>
              </c:numCache>
            </c:numRef>
          </c:xVal>
          <c:yVal>
            <c:numRef>
              <c:f>calculatedDistances!$R$17:$R$18</c:f>
              <c:numCache>
                <c:formatCode>General</c:formatCode>
                <c:ptCount val="2"/>
                <c:pt idx="0">
                  <c:v>30</c:v>
                </c:pt>
                <c:pt idx="1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A7-4800-8A89-2FAF8EA8C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654591"/>
        <c:axId val="788650751"/>
      </c:scatterChart>
      <c:valAx>
        <c:axId val="78865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Known Distance</a:t>
                </a:r>
                <a:r>
                  <a:rPr lang="en-GB" baseline="0"/>
                  <a:t> (cm)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650751"/>
        <c:crosses val="autoZero"/>
        <c:crossBetween val="midCat"/>
      </c:valAx>
      <c:valAx>
        <c:axId val="78865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Estimated Distance</a:t>
                </a:r>
                <a:r>
                  <a:rPr lang="en-GB" baseline="0"/>
                  <a:t>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654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Plotting Distances</a:t>
            </a:r>
            <a:r>
              <a:rPr lang="en-GB" baseline="0"/>
              <a:t> for Unknown Image Pairs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accent2">
                          <a:alpha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2FBC-4710-966F-03B0F82502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accent2">
                        <a:alpha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accent2">
                    <a:lumMod val="20000"/>
                    <a:lumOff val="80000"/>
                  </a:schemeClr>
                </a:solidFill>
                <a:round/>
              </a:ln>
              <a:effectLst/>
            </c:spPr>
          </c:errBars>
          <c:cat>
            <c:numRef>
              <c:f>calculatedDistances!$A$35:$A$42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calculatedDistances!$C$35:$C$42</c:f>
              <c:numCache>
                <c:formatCode>0</c:formatCode>
                <c:ptCount val="8"/>
                <c:pt idx="0">
                  <c:v>104.556</c:v>
                </c:pt>
                <c:pt idx="1">
                  <c:v>58.8889</c:v>
                </c:pt>
                <c:pt idx="2">
                  <c:v>114.333</c:v>
                </c:pt>
                <c:pt idx="3">
                  <c:v>154.11099999999999</c:v>
                </c:pt>
                <c:pt idx="4">
                  <c:v>49</c:v>
                </c:pt>
                <c:pt idx="5">
                  <c:v>135</c:v>
                </c:pt>
                <c:pt idx="6">
                  <c:v>28</c:v>
                </c:pt>
                <c:pt idx="7">
                  <c:v>82.777799999999999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1-473C-AD10-80D76D9F37B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88641151"/>
        <c:axId val="788643551"/>
      </c:lineChart>
      <c:catAx>
        <c:axId val="78864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Image Pair 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643551"/>
        <c:crosses val="autoZero"/>
        <c:auto val="1"/>
        <c:lblAlgn val="ctr"/>
        <c:lblOffset val="100"/>
        <c:noMultiLvlLbl val="0"/>
      </c:catAx>
      <c:valAx>
        <c:axId val="788643551"/>
        <c:scaling>
          <c:orientation val="minMax"/>
          <c:max val="160"/>
          <c:min val="2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Estimated Distacne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64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Plotting</a:t>
            </a:r>
            <a:r>
              <a:rPr lang="en-GB" baseline="0"/>
              <a:t> the Unknown Targets on the Disparity Distance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Known Targets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calculatedDistances!$C$18:$C$30</c:f>
              <c:numCache>
                <c:formatCode>0.00</c:formatCode>
                <c:ptCount val="13"/>
                <c:pt idx="0">
                  <c:v>29.08</c:v>
                </c:pt>
                <c:pt idx="1">
                  <c:v>39.115000000000002</c:v>
                </c:pt>
                <c:pt idx="2">
                  <c:v>50</c:v>
                </c:pt>
                <c:pt idx="3">
                  <c:v>59.3825</c:v>
                </c:pt>
                <c:pt idx="4">
                  <c:v>69</c:v>
                </c:pt>
                <c:pt idx="5">
                  <c:v>79</c:v>
                </c:pt>
                <c:pt idx="6">
                  <c:v>88</c:v>
                </c:pt>
                <c:pt idx="7">
                  <c:v>98.237499999999997</c:v>
                </c:pt>
                <c:pt idx="8">
                  <c:v>107.982</c:v>
                </c:pt>
                <c:pt idx="9">
                  <c:v>121</c:v>
                </c:pt>
                <c:pt idx="10">
                  <c:v>130.05500000000001</c:v>
                </c:pt>
                <c:pt idx="11">
                  <c:v>144.053</c:v>
                </c:pt>
                <c:pt idx="12">
                  <c:v>149.98500000000001</c:v>
                </c:pt>
              </c:numCache>
            </c:numRef>
          </c:xVal>
          <c:yVal>
            <c:numRef>
              <c:f>calculatedDistances!$B$18:$B$30</c:f>
              <c:numCache>
                <c:formatCode>0</c:formatCode>
                <c:ptCount val="13"/>
                <c:pt idx="0">
                  <c:v>2088.69</c:v>
                </c:pt>
                <c:pt idx="1">
                  <c:v>1564.71</c:v>
                </c:pt>
                <c:pt idx="2">
                  <c:v>1240.21</c:v>
                </c:pt>
                <c:pt idx="3">
                  <c:v>1041.0899999999999</c:v>
                </c:pt>
                <c:pt idx="4">
                  <c:v>896.36500000000001</c:v>
                </c:pt>
                <c:pt idx="5">
                  <c:v>784.05499999999995</c:v>
                </c:pt>
                <c:pt idx="6">
                  <c:v>703.82299999999998</c:v>
                </c:pt>
                <c:pt idx="7">
                  <c:v>632.28</c:v>
                </c:pt>
                <c:pt idx="8">
                  <c:v>576.89300000000003</c:v>
                </c:pt>
                <c:pt idx="9">
                  <c:v>513.78</c:v>
                </c:pt>
                <c:pt idx="10">
                  <c:v>478.83</c:v>
                </c:pt>
                <c:pt idx="11">
                  <c:v>431.63499999999999</c:v>
                </c:pt>
                <c:pt idx="12">
                  <c:v>415.38499999999999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9F-45AA-859B-6D6638150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48239"/>
        <c:axId val="129350159"/>
      </c:scatterChart>
      <c:scatterChart>
        <c:scatterStyle val="lineMarker"/>
        <c:varyColors val="0"/>
        <c:ser>
          <c:idx val="1"/>
          <c:order val="1"/>
          <c:tx>
            <c:v>Unknown Targets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accent2">
                    <a:alpha val="60000"/>
                  </a:schemeClr>
                </a:solidFill>
                <a:prstDash val="dash"/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accent2">
                    <a:alpha val="60000"/>
                  </a:schemeClr>
                </a:solidFill>
                <a:prstDash val="dash"/>
                <a:round/>
              </a:ln>
              <a:effectLst/>
            </c:spPr>
          </c:errBars>
          <c:xVal>
            <c:numRef>
              <c:f>calculatedDistances!$C$35:$C$42</c:f>
              <c:numCache>
                <c:formatCode>0</c:formatCode>
                <c:ptCount val="8"/>
                <c:pt idx="0">
                  <c:v>104.556</c:v>
                </c:pt>
                <c:pt idx="1">
                  <c:v>58.8889</c:v>
                </c:pt>
                <c:pt idx="2">
                  <c:v>114.333</c:v>
                </c:pt>
                <c:pt idx="3">
                  <c:v>154.11099999999999</c:v>
                </c:pt>
                <c:pt idx="4">
                  <c:v>49</c:v>
                </c:pt>
                <c:pt idx="5">
                  <c:v>135</c:v>
                </c:pt>
                <c:pt idx="6">
                  <c:v>28</c:v>
                </c:pt>
                <c:pt idx="7">
                  <c:v>82.777799999999999</c:v>
                </c:pt>
              </c:numCache>
            </c:numRef>
          </c:xVal>
          <c:yVal>
            <c:numRef>
              <c:f>calculatedDistances!$B$35:$B$42</c:f>
              <c:numCache>
                <c:formatCode>0</c:formatCode>
                <c:ptCount val="8"/>
                <c:pt idx="0">
                  <c:v>594.41999999999996</c:v>
                </c:pt>
                <c:pt idx="1">
                  <c:v>1056.3</c:v>
                </c:pt>
                <c:pt idx="2">
                  <c:v>543.66700000000003</c:v>
                </c:pt>
                <c:pt idx="3">
                  <c:v>405.23700000000002</c:v>
                </c:pt>
                <c:pt idx="4">
                  <c:v>1259.68</c:v>
                </c:pt>
                <c:pt idx="5">
                  <c:v>462.52699999999999</c:v>
                </c:pt>
                <c:pt idx="6">
                  <c:v>2166.5700000000002</c:v>
                </c:pt>
                <c:pt idx="7">
                  <c:v>751.35199999999998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9F-45AA-859B-6D6638150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48239"/>
        <c:axId val="129350159"/>
      </c:scatterChart>
      <c:valAx>
        <c:axId val="12934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50159"/>
        <c:crosses val="autoZero"/>
        <c:crossBetween val="midCat"/>
      </c:valAx>
      <c:valAx>
        <c:axId val="12935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48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Plotting Target Distance against Disparity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calculatedDistances!$A$2:$A$14</c:f>
              <c:numCache>
                <c:formatCode>General</c:formatCode>
                <c:ptCount val="13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</c:numCache>
            </c:numRef>
          </c:xVal>
          <c:yVal>
            <c:numRef>
              <c:f>calculatedDistances!$C$2:$C$14</c:f>
              <c:numCache>
                <c:formatCode>General</c:formatCode>
                <c:ptCount val="13"/>
                <c:pt idx="0">
                  <c:v>2088.69</c:v>
                </c:pt>
                <c:pt idx="1">
                  <c:v>1564.71</c:v>
                </c:pt>
                <c:pt idx="2">
                  <c:v>1240.21</c:v>
                </c:pt>
                <c:pt idx="3">
                  <c:v>1041.0899999999999</c:v>
                </c:pt>
                <c:pt idx="4">
                  <c:v>896.36500000000001</c:v>
                </c:pt>
                <c:pt idx="5">
                  <c:v>784.05499999999995</c:v>
                </c:pt>
                <c:pt idx="6">
                  <c:v>703.82299999999998</c:v>
                </c:pt>
                <c:pt idx="7">
                  <c:v>632.28</c:v>
                </c:pt>
                <c:pt idx="8">
                  <c:v>576.89300000000003</c:v>
                </c:pt>
                <c:pt idx="9">
                  <c:v>513.78</c:v>
                </c:pt>
                <c:pt idx="10">
                  <c:v>478.83</c:v>
                </c:pt>
                <c:pt idx="11">
                  <c:v>431.63499999999999</c:v>
                </c:pt>
                <c:pt idx="12">
                  <c:v>415.38499999999999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05-4611-9CE0-BD4B0BFE6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253983"/>
        <c:axId val="2075258783"/>
      </c:scatterChart>
      <c:valAx>
        <c:axId val="207525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258783"/>
        <c:crosses val="autoZero"/>
        <c:crossBetween val="midCat"/>
      </c:valAx>
      <c:valAx>
        <c:axId val="207525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25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78041</xdr:colOff>
      <xdr:row>0</xdr:row>
      <xdr:rowOff>99357</xdr:rowOff>
    </xdr:from>
    <xdr:to>
      <xdr:col>24</xdr:col>
      <xdr:colOff>139758</xdr:colOff>
      <xdr:row>25</xdr:row>
      <xdr:rowOff>2006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7ECFDF-6777-31E9-05C6-1100BE902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99961</xdr:colOff>
      <xdr:row>26</xdr:row>
      <xdr:rowOff>44011</xdr:rowOff>
    </xdr:from>
    <xdr:to>
      <xdr:col>26</xdr:col>
      <xdr:colOff>431602</xdr:colOff>
      <xdr:row>40</xdr:row>
      <xdr:rowOff>159010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B7990C-1EB1-B207-F24E-4F9257630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206224</xdr:colOff>
      <xdr:row>17</xdr:row>
      <xdr:rowOff>7159</xdr:rowOff>
    </xdr:from>
    <xdr:to>
      <xdr:col>17</xdr:col>
      <xdr:colOff>1348</xdr:colOff>
      <xdr:row>39</xdr:row>
      <xdr:rowOff>23512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286518-7818-530A-AC62-1817B3B45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224464</xdr:colOff>
      <xdr:row>0</xdr:row>
      <xdr:rowOff>149446</xdr:rowOff>
    </xdr:from>
    <xdr:to>
      <xdr:col>12</xdr:col>
      <xdr:colOff>558209</xdr:colOff>
      <xdr:row>16</xdr:row>
      <xdr:rowOff>57297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F96DFD-8673-30E3-14D1-895124C5B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2"/>
  <sheetViews>
    <sheetView tabSelected="1" zoomScale="74" workbookViewId="0">
      <selection activeCell="E10" sqref="E10"/>
    </sheetView>
  </sheetViews>
  <sheetFormatPr defaultRowHeight="14.5" x14ac:dyDescent="0.35"/>
  <cols>
    <col min="1" max="1" width="17.90625" bestFit="1" customWidth="1"/>
    <col min="2" max="2" width="17.90625" customWidth="1"/>
    <col min="3" max="3" width="17.26953125" bestFit="1" customWidth="1"/>
    <col min="4" max="4" width="19.7265625" customWidth="1"/>
  </cols>
  <sheetData>
    <row r="1" spans="1:5" x14ac:dyDescent="0.35">
      <c r="A1" t="s">
        <v>8</v>
      </c>
      <c r="B1" t="s">
        <v>9</v>
      </c>
      <c r="C1" t="s">
        <v>10</v>
      </c>
    </row>
    <row r="2" spans="1:5" x14ac:dyDescent="0.35">
      <c r="A2">
        <v>30</v>
      </c>
      <c r="B2" s="18">
        <v>62660.7</v>
      </c>
      <c r="C2">
        <v>2088.69</v>
      </c>
    </row>
    <row r="3" spans="1:5" x14ac:dyDescent="0.35">
      <c r="A3">
        <v>40</v>
      </c>
      <c r="B3" s="18">
        <v>62588.4</v>
      </c>
      <c r="C3">
        <v>1564.71</v>
      </c>
    </row>
    <row r="4" spans="1:5" x14ac:dyDescent="0.35">
      <c r="A4">
        <v>50</v>
      </c>
      <c r="B4" s="18">
        <v>62010.400000000001</v>
      </c>
      <c r="C4">
        <v>1240.21</v>
      </c>
    </row>
    <row r="5" spans="1:5" x14ac:dyDescent="0.35">
      <c r="A5">
        <v>60</v>
      </c>
      <c r="B5" s="18">
        <v>62465.2</v>
      </c>
      <c r="C5">
        <v>1041.0899999999999</v>
      </c>
    </row>
    <row r="6" spans="1:5" x14ac:dyDescent="0.35">
      <c r="A6">
        <v>70</v>
      </c>
      <c r="B6" s="18">
        <v>62745.599999999999</v>
      </c>
      <c r="C6">
        <v>896.36500000000001</v>
      </c>
    </row>
    <row r="7" spans="1:5" x14ac:dyDescent="0.35">
      <c r="A7">
        <v>80</v>
      </c>
      <c r="B7" s="18">
        <v>62724.4</v>
      </c>
      <c r="C7">
        <v>784.05499999999995</v>
      </c>
    </row>
    <row r="8" spans="1:5" x14ac:dyDescent="0.35">
      <c r="A8">
        <v>90</v>
      </c>
      <c r="B8" s="18">
        <v>63344</v>
      </c>
      <c r="C8">
        <v>703.82299999999998</v>
      </c>
    </row>
    <row r="9" spans="1:5" x14ac:dyDescent="0.35">
      <c r="A9">
        <v>100</v>
      </c>
      <c r="B9" s="18">
        <v>63228</v>
      </c>
      <c r="C9">
        <v>632.28</v>
      </c>
    </row>
    <row r="10" spans="1:5" x14ac:dyDescent="0.35">
      <c r="A10">
        <v>110</v>
      </c>
      <c r="B10" s="18">
        <v>63458.2</v>
      </c>
      <c r="C10">
        <v>576.89300000000003</v>
      </c>
    </row>
    <row r="11" spans="1:5" x14ac:dyDescent="0.35">
      <c r="A11">
        <v>120</v>
      </c>
      <c r="B11" s="18">
        <v>61653.599999999999</v>
      </c>
      <c r="C11">
        <v>513.78</v>
      </c>
    </row>
    <row r="12" spans="1:5" x14ac:dyDescent="0.35">
      <c r="A12">
        <v>130</v>
      </c>
      <c r="B12" s="18">
        <v>62247.9</v>
      </c>
      <c r="C12">
        <v>478.83</v>
      </c>
    </row>
    <row r="13" spans="1:5" x14ac:dyDescent="0.35">
      <c r="A13">
        <v>140</v>
      </c>
      <c r="B13" s="18">
        <v>60428.9</v>
      </c>
      <c r="C13">
        <v>431.63499999999999</v>
      </c>
    </row>
    <row r="14" spans="1:5" x14ac:dyDescent="0.35">
      <c r="A14">
        <v>150</v>
      </c>
      <c r="B14" s="18">
        <v>62307.8</v>
      </c>
      <c r="C14">
        <v>415.38499999999999</v>
      </c>
    </row>
    <row r="15" spans="1:5" x14ac:dyDescent="0.35">
      <c r="B15" s="19">
        <f>AVERAGE(B2:B14)</f>
        <v>62451.007692307699</v>
      </c>
    </row>
    <row r="16" spans="1:5" x14ac:dyDescent="0.35">
      <c r="A16" s="10" t="s">
        <v>0</v>
      </c>
      <c r="B16" s="3"/>
      <c r="C16" s="3"/>
      <c r="D16" s="3"/>
      <c r="E16" s="3"/>
    </row>
    <row r="17" spans="1:18" ht="15" thickBot="1" x14ac:dyDescent="0.4">
      <c r="A17" s="6" t="s">
        <v>1</v>
      </c>
      <c r="B17" s="6" t="s">
        <v>7</v>
      </c>
      <c r="C17" s="6" t="s">
        <v>2</v>
      </c>
      <c r="D17" s="6" t="s">
        <v>3</v>
      </c>
      <c r="E17" s="6" t="s">
        <v>6</v>
      </c>
      <c r="Q17" s="17">
        <v>30</v>
      </c>
      <c r="R17" s="17">
        <v>30</v>
      </c>
    </row>
    <row r="18" spans="1:18" x14ac:dyDescent="0.35">
      <c r="A18" s="3">
        <v>30</v>
      </c>
      <c r="B18" s="11">
        <v>2088.69</v>
      </c>
      <c r="C18" s="4">
        <v>29.08</v>
      </c>
      <c r="D18" s="5">
        <v>3.0666699999999998</v>
      </c>
      <c r="E18" s="4">
        <f t="shared" ref="E18:E28" si="0">ABS(C18-A18)</f>
        <v>0.92000000000000171</v>
      </c>
      <c r="Q18" s="17">
        <v>150</v>
      </c>
      <c r="R18" s="17">
        <v>150</v>
      </c>
    </row>
    <row r="19" spans="1:18" x14ac:dyDescent="0.35">
      <c r="A19" s="3">
        <v>40</v>
      </c>
      <c r="B19" s="11">
        <v>1564.71</v>
      </c>
      <c r="C19" s="4">
        <v>39.115000000000002</v>
      </c>
      <c r="D19" s="4">
        <v>2.2124999999999999</v>
      </c>
      <c r="E19" s="4">
        <f t="shared" si="0"/>
        <v>0.88499999999999801</v>
      </c>
    </row>
    <row r="20" spans="1:18" x14ac:dyDescent="0.35">
      <c r="A20" s="3">
        <v>50</v>
      </c>
      <c r="B20" s="11">
        <v>1240.21</v>
      </c>
      <c r="C20" s="4">
        <v>50</v>
      </c>
      <c r="D20" s="4">
        <v>0</v>
      </c>
      <c r="E20" s="4">
        <f t="shared" si="0"/>
        <v>0</v>
      </c>
    </row>
    <row r="21" spans="1:18" x14ac:dyDescent="0.35">
      <c r="A21" s="3">
        <v>60</v>
      </c>
      <c r="B21" s="11">
        <v>1041.0899999999999</v>
      </c>
      <c r="C21" s="4">
        <v>59.3825</v>
      </c>
      <c r="D21" s="4">
        <v>1.0291699999999999</v>
      </c>
      <c r="E21" s="4">
        <f t="shared" si="0"/>
        <v>0.61749999999999972</v>
      </c>
    </row>
    <row r="22" spans="1:18" x14ac:dyDescent="0.35">
      <c r="A22" s="3">
        <v>70</v>
      </c>
      <c r="B22" s="11">
        <v>896.36500000000001</v>
      </c>
      <c r="C22" s="4">
        <v>69</v>
      </c>
      <c r="D22" s="4">
        <v>1.4285699999999999</v>
      </c>
      <c r="E22" s="4">
        <f t="shared" si="0"/>
        <v>1</v>
      </c>
    </row>
    <row r="23" spans="1:18" x14ac:dyDescent="0.35">
      <c r="A23" s="3">
        <v>80</v>
      </c>
      <c r="B23" s="11">
        <v>784.05499999999995</v>
      </c>
      <c r="C23" s="4">
        <v>79</v>
      </c>
      <c r="D23" s="4">
        <v>1.25</v>
      </c>
      <c r="E23" s="4">
        <f t="shared" si="0"/>
        <v>1</v>
      </c>
    </row>
    <row r="24" spans="1:18" x14ac:dyDescent="0.35">
      <c r="A24" s="3">
        <v>90</v>
      </c>
      <c r="B24" s="11">
        <v>703.82299999999998</v>
      </c>
      <c r="C24" s="4">
        <v>88</v>
      </c>
      <c r="D24" s="5">
        <v>2.2222200000000001</v>
      </c>
      <c r="E24" s="4">
        <f t="shared" si="0"/>
        <v>2</v>
      </c>
    </row>
    <row r="25" spans="1:18" x14ac:dyDescent="0.35">
      <c r="A25" s="3">
        <v>100</v>
      </c>
      <c r="B25" s="11">
        <v>632.28</v>
      </c>
      <c r="C25" s="4">
        <v>98.237499999999997</v>
      </c>
      <c r="D25" s="4">
        <v>1.7625</v>
      </c>
      <c r="E25" s="4">
        <f t="shared" si="0"/>
        <v>1.7625000000000028</v>
      </c>
    </row>
    <row r="26" spans="1:18" x14ac:dyDescent="0.35">
      <c r="A26" s="3">
        <v>110</v>
      </c>
      <c r="B26" s="11">
        <v>576.89300000000003</v>
      </c>
      <c r="C26" s="4">
        <v>107.982</v>
      </c>
      <c r="D26" s="4">
        <v>1.83409</v>
      </c>
      <c r="E26" s="4">
        <f t="shared" si="0"/>
        <v>2.0180000000000007</v>
      </c>
    </row>
    <row r="27" spans="1:18" x14ac:dyDescent="0.35">
      <c r="A27" s="3">
        <v>120</v>
      </c>
      <c r="B27" s="11">
        <v>513.78</v>
      </c>
      <c r="C27" s="4">
        <v>121</v>
      </c>
      <c r="D27" s="4">
        <v>0.83333299999999999</v>
      </c>
      <c r="E27" s="4">
        <f t="shared" si="0"/>
        <v>1</v>
      </c>
    </row>
    <row r="28" spans="1:18" x14ac:dyDescent="0.35">
      <c r="A28" s="3">
        <v>130</v>
      </c>
      <c r="B28" s="11">
        <v>478.83</v>
      </c>
      <c r="C28" s="4">
        <v>130.05500000000001</v>
      </c>
      <c r="D28" s="4">
        <v>4.2302100000000002E-2</v>
      </c>
      <c r="E28" s="4">
        <f t="shared" si="0"/>
        <v>5.5000000000006821E-2</v>
      </c>
    </row>
    <row r="29" spans="1:18" x14ac:dyDescent="0.35">
      <c r="A29" s="3">
        <v>140</v>
      </c>
      <c r="B29" s="11">
        <v>431.63499999999999</v>
      </c>
      <c r="C29" s="4">
        <v>144.053</v>
      </c>
      <c r="D29" s="5">
        <v>2.8946499999999999</v>
      </c>
      <c r="E29" s="5">
        <f t="shared" ref="E29:E30" si="1">ABS(C29-A29)</f>
        <v>4.0529999999999973</v>
      </c>
    </row>
    <row r="30" spans="1:18" ht="15" thickBot="1" x14ac:dyDescent="0.4">
      <c r="A30" s="6">
        <v>150</v>
      </c>
      <c r="B30" s="12">
        <v>415.38499999999999</v>
      </c>
      <c r="C30" s="7">
        <v>149.98500000000001</v>
      </c>
      <c r="D30" s="7">
        <v>9.9995899999999992E-3</v>
      </c>
      <c r="E30" s="7">
        <f t="shared" si="1"/>
        <v>1.4999999999986358E-2</v>
      </c>
    </row>
    <row r="31" spans="1:18" ht="15" thickBot="1" x14ac:dyDescent="0.4">
      <c r="A31" s="3"/>
      <c r="B31" s="3"/>
      <c r="C31" s="3"/>
      <c r="D31" s="8">
        <f>MAX(D18:D30)/100</f>
        <v>3.0666699999999998E-2</v>
      </c>
      <c r="E31" s="9">
        <f>MAX(E18:E30)</f>
        <v>4.0529999999999973</v>
      </c>
    </row>
    <row r="32" spans="1:18" x14ac:dyDescent="0.35">
      <c r="D32" s="1"/>
    </row>
    <row r="33" spans="1:3" x14ac:dyDescent="0.35">
      <c r="A33" s="16" t="s">
        <v>4</v>
      </c>
      <c r="B33" s="2"/>
      <c r="C33" s="2"/>
    </row>
    <row r="34" spans="1:3" ht="15" thickBot="1" x14ac:dyDescent="0.4">
      <c r="A34" s="14" t="s">
        <v>5</v>
      </c>
      <c r="B34" s="6" t="s">
        <v>7</v>
      </c>
      <c r="C34" s="14" t="s">
        <v>2</v>
      </c>
    </row>
    <row r="35" spans="1:3" x14ac:dyDescent="0.35">
      <c r="A35" s="2">
        <v>0</v>
      </c>
      <c r="B35" s="13">
        <v>594.41999999999996</v>
      </c>
      <c r="C35" s="13">
        <v>104.556</v>
      </c>
    </row>
    <row r="36" spans="1:3" x14ac:dyDescent="0.35">
      <c r="A36" s="2">
        <v>1</v>
      </c>
      <c r="B36" s="13">
        <v>1056.3</v>
      </c>
      <c r="C36" s="13">
        <v>58.8889</v>
      </c>
    </row>
    <row r="37" spans="1:3" x14ac:dyDescent="0.35">
      <c r="A37" s="2">
        <v>2</v>
      </c>
      <c r="B37" s="13">
        <v>543.66700000000003</v>
      </c>
      <c r="C37" s="13">
        <v>114.333</v>
      </c>
    </row>
    <row r="38" spans="1:3" x14ac:dyDescent="0.35">
      <c r="A38" s="2">
        <v>3</v>
      </c>
      <c r="B38" s="13">
        <v>405.23700000000002</v>
      </c>
      <c r="C38" s="13">
        <v>154.11099999999999</v>
      </c>
    </row>
    <row r="39" spans="1:3" x14ac:dyDescent="0.35">
      <c r="A39" s="2">
        <v>4</v>
      </c>
      <c r="B39" s="13">
        <v>1259.68</v>
      </c>
      <c r="C39" s="13">
        <v>49</v>
      </c>
    </row>
    <row r="40" spans="1:3" x14ac:dyDescent="0.35">
      <c r="A40" s="2">
        <v>5</v>
      </c>
      <c r="B40" s="13">
        <v>462.52699999999999</v>
      </c>
      <c r="C40" s="13">
        <v>135</v>
      </c>
    </row>
    <row r="41" spans="1:3" x14ac:dyDescent="0.35">
      <c r="A41" s="2">
        <v>6</v>
      </c>
      <c r="B41" s="13">
        <v>2166.5700000000002</v>
      </c>
      <c r="C41" s="13">
        <v>28</v>
      </c>
    </row>
    <row r="42" spans="1:3" ht="15" thickBot="1" x14ac:dyDescent="0.4">
      <c r="A42" s="14">
        <v>7</v>
      </c>
      <c r="B42" s="15">
        <v>751.35199999999998</v>
      </c>
      <c r="C42" s="15">
        <v>82.777799999999999</v>
      </c>
    </row>
  </sheetData>
  <conditionalFormatting sqref="D18:D30">
    <cfRule type="top10" dxfId="10" priority="3" percent="1" rank="24"/>
  </conditionalFormatting>
  <conditionalFormatting sqref="E18:E30">
    <cfRule type="top10" dxfId="9" priority="4" percent="1" rank="16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calculatedDistances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Ramsay</dc:creator>
  <cp:lastModifiedBy>Ben Ramsay</cp:lastModifiedBy>
  <dcterms:created xsi:type="dcterms:W3CDTF">2023-04-21T17:23:59Z</dcterms:created>
  <dcterms:modified xsi:type="dcterms:W3CDTF">2023-04-24T13:47:42Z</dcterms:modified>
</cp:coreProperties>
</file>