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G30" i="1" l="1"/>
  <c r="H30" i="1" s="1"/>
  <c r="I30" i="1" s="1"/>
  <c r="E30" i="1" s="1"/>
  <c r="G31" i="1"/>
  <c r="G32" i="1"/>
  <c r="G28" i="1"/>
  <c r="G29" i="1"/>
  <c r="G7" i="1"/>
  <c r="H7" i="1" s="1"/>
  <c r="I7" i="1" s="1"/>
  <c r="L21" i="1"/>
  <c r="L22" i="1"/>
  <c r="L23" i="1"/>
  <c r="L24" i="1"/>
  <c r="L3" i="1"/>
  <c r="L4" i="1"/>
  <c r="L5" i="1"/>
  <c r="L6" i="1"/>
  <c r="L7" i="1"/>
  <c r="L2" i="1"/>
  <c r="I3" i="1"/>
  <c r="I4" i="1"/>
  <c r="I5" i="1"/>
  <c r="I6" i="1"/>
  <c r="I2" i="1"/>
  <c r="I21" i="1"/>
  <c r="F3" i="1"/>
  <c r="G3" i="1"/>
  <c r="H3" i="1" s="1"/>
  <c r="F4" i="1"/>
  <c r="G4" i="1"/>
  <c r="H4" i="1"/>
  <c r="F5" i="1"/>
  <c r="H5" i="1" s="1"/>
  <c r="G5" i="1"/>
  <c r="F6" i="1"/>
  <c r="G6" i="1"/>
  <c r="H6" i="1"/>
  <c r="F7" i="1"/>
  <c r="H2" i="1"/>
  <c r="G2" i="1"/>
  <c r="F2" i="1"/>
  <c r="F21" i="1"/>
  <c r="L30" i="1" l="1"/>
  <c r="F28" i="1"/>
  <c r="F29" i="1"/>
  <c r="H29" i="1"/>
  <c r="I29" i="1" s="1"/>
  <c r="E29" i="1" s="1"/>
  <c r="L29" i="1" s="1"/>
  <c r="F30" i="1"/>
  <c r="F31" i="1"/>
  <c r="F32" i="1"/>
  <c r="G21" i="1"/>
  <c r="G22" i="1"/>
  <c r="S22" i="1" s="1"/>
  <c r="G23" i="1"/>
  <c r="S23" i="1" s="1"/>
  <c r="G24" i="1"/>
  <c r="P22" i="1"/>
  <c r="P23" i="1"/>
  <c r="P24" i="1"/>
  <c r="P21" i="1"/>
  <c r="S24" i="1"/>
  <c r="H23" i="1"/>
  <c r="I23" i="1" s="1"/>
  <c r="F22" i="1"/>
  <c r="F23" i="1"/>
  <c r="F24" i="1"/>
  <c r="H24" i="1" l="1"/>
  <c r="I24" i="1" s="1"/>
  <c r="H32" i="1"/>
  <c r="I32" i="1" s="1"/>
  <c r="E32" i="1" s="1"/>
  <c r="H21" i="1"/>
  <c r="H28" i="1"/>
  <c r="I28" i="1" s="1"/>
  <c r="E28" i="1" s="1"/>
  <c r="S21" i="1"/>
  <c r="H31" i="1"/>
  <c r="I31" i="1" s="1"/>
  <c r="E31" i="1" s="1"/>
  <c r="H22" i="1"/>
  <c r="I22" i="1" s="1"/>
  <c r="P29" i="1"/>
  <c r="S29" i="1"/>
  <c r="L32" i="1" l="1"/>
  <c r="S32" i="1" s="1"/>
  <c r="P32" i="1"/>
  <c r="L31" i="1"/>
  <c r="S31" i="1" s="1"/>
  <c r="P31" i="1"/>
  <c r="L28" i="1"/>
  <c r="S28" i="1" s="1"/>
  <c r="P28" i="1"/>
  <c r="S30" i="1"/>
  <c r="P30" i="1"/>
</calcChain>
</file>

<file path=xl/sharedStrings.xml><?xml version="1.0" encoding="utf-8"?>
<sst xmlns="http://schemas.openxmlformats.org/spreadsheetml/2006/main" count="55" uniqueCount="16">
  <si>
    <t>шов</t>
  </si>
  <si>
    <t>расход</t>
  </si>
  <si>
    <t>V шва</t>
  </si>
  <si>
    <t xml:space="preserve">V блока </t>
  </si>
  <si>
    <t>V общий</t>
  </si>
  <si>
    <t>кг на 1 м3</t>
  </si>
  <si>
    <t>шт в м3 (с учетом шва)</t>
  </si>
  <si>
    <t>надо шт</t>
  </si>
  <si>
    <t>надо кг (по таблице)</t>
  </si>
  <si>
    <t>надо кг по V</t>
  </si>
  <si>
    <t>фасадный кирпич</t>
  </si>
  <si>
    <t xml:space="preserve">V кирпич </t>
  </si>
  <si>
    <t>рядовой кирпич в 1 ряд</t>
  </si>
  <si>
    <t>рядовой кирпич в 2 ряд</t>
  </si>
  <si>
    <t>блок керамический</t>
  </si>
  <si>
    <t>блок газосиликатный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</si>
</sst>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zoomScale="130" zoomScaleNormal="130" workbookViewId="0">
      <selection activeCell="G30" sqref="G30"/>
    </sheetView>
  </sheetViews>
  <sheetFormatPr defaultRowHeight="15" x14ac:dyDescent="0.25"/>
  <cols>
    <col min="5" max="5" width="11.7109375" customWidth="1"/>
    <col min="7" max="7" width="16.5703125" customWidth="1"/>
    <col min="9" max="9" width="18" customWidth="1"/>
    <col min="12" max="12" width="18.140625" customWidth="1"/>
    <col min="13" max="13" width="12" bestFit="1" customWidth="1"/>
  </cols>
  <sheetData>
    <row r="1" spans="1:20" x14ac:dyDescent="0.25">
      <c r="A1" s="4" t="s">
        <v>10</v>
      </c>
      <c r="B1" s="4"/>
      <c r="C1" s="4"/>
      <c r="D1" s="4" t="s">
        <v>0</v>
      </c>
      <c r="E1" s="5" t="s">
        <v>1</v>
      </c>
      <c r="F1" s="4" t="s">
        <v>11</v>
      </c>
      <c r="G1" s="4" t="s">
        <v>2</v>
      </c>
      <c r="H1" s="4" t="s">
        <v>4</v>
      </c>
      <c r="I1" s="4" t="s">
        <v>6</v>
      </c>
      <c r="J1" s="4"/>
      <c r="K1" s="4"/>
      <c r="L1" s="4" t="s">
        <v>5</v>
      </c>
      <c r="M1" s="4"/>
      <c r="N1" s="4" t="s">
        <v>7</v>
      </c>
      <c r="O1" s="4"/>
      <c r="P1" s="4" t="s">
        <v>8</v>
      </c>
      <c r="Q1" s="4"/>
      <c r="R1" s="4"/>
      <c r="S1" s="4" t="s">
        <v>9</v>
      </c>
      <c r="T1" s="4"/>
    </row>
    <row r="2" spans="1:20" x14ac:dyDescent="0.25">
      <c r="A2" s="2">
        <v>250</v>
      </c>
      <c r="B2" s="2">
        <v>60</v>
      </c>
      <c r="C2" s="2">
        <v>65</v>
      </c>
      <c r="D2" s="3">
        <v>10</v>
      </c>
      <c r="E2" s="2">
        <v>0.5</v>
      </c>
      <c r="F2">
        <f>(A2/1000)*(B2/1000)*(C2/1000)</f>
        <v>9.7499999999999996E-4</v>
      </c>
      <c r="G2">
        <f>(A2/1000 + D2/1000 + C2/1000)*(B2/1000)*(D2/1000)</f>
        <v>1.95E-4</v>
      </c>
      <c r="H2">
        <f>F2+G2</f>
        <v>1.17E-3</v>
      </c>
      <c r="I2">
        <f>1/H2</f>
        <v>854.70085470085462</v>
      </c>
      <c r="L2">
        <f>1/G2*E2</f>
        <v>2564.102564102564</v>
      </c>
    </row>
    <row r="3" spans="1:20" x14ac:dyDescent="0.25">
      <c r="A3" s="2">
        <v>250</v>
      </c>
      <c r="B3" s="2">
        <v>85</v>
      </c>
      <c r="C3" s="2">
        <v>65</v>
      </c>
      <c r="D3" s="3">
        <v>10</v>
      </c>
      <c r="E3" s="2">
        <v>0.7</v>
      </c>
      <c r="F3">
        <f t="shared" ref="F3:F7" si="0">(A3/1000)*(B3/1000)*(C3/1000)</f>
        <v>1.3812500000000001E-3</v>
      </c>
      <c r="G3">
        <f t="shared" ref="G3:G6" si="1">(A3/1000 + D3/1000 + C3/1000)*(B3/1000)*(D3/1000)</f>
        <v>2.7625000000000002E-4</v>
      </c>
      <c r="H3">
        <f t="shared" ref="H3:H7" si="2">F3+G3</f>
        <v>1.6575000000000001E-3</v>
      </c>
      <c r="I3">
        <f t="shared" ref="I3:I7" si="3">1/H3</f>
        <v>603.31825037707381</v>
      </c>
      <c r="L3">
        <f t="shared" ref="L3:L7" si="4">1/G3*E3</f>
        <v>2533.93665158371</v>
      </c>
    </row>
    <row r="4" spans="1:20" x14ac:dyDescent="0.25">
      <c r="A4" s="2">
        <v>250</v>
      </c>
      <c r="B4" s="2">
        <v>120</v>
      </c>
      <c r="C4" s="2">
        <v>65</v>
      </c>
      <c r="D4" s="3">
        <v>10</v>
      </c>
      <c r="E4" s="2">
        <v>0.9</v>
      </c>
      <c r="F4">
        <f t="shared" si="0"/>
        <v>1.9499999999999999E-3</v>
      </c>
      <c r="G4">
        <f t="shared" si="1"/>
        <v>3.8999999999999999E-4</v>
      </c>
      <c r="H4">
        <f t="shared" si="2"/>
        <v>2.3400000000000001E-3</v>
      </c>
      <c r="I4">
        <f t="shared" si="3"/>
        <v>427.35042735042731</v>
      </c>
      <c r="L4">
        <f t="shared" si="4"/>
        <v>2307.6923076923076</v>
      </c>
    </row>
    <row r="5" spans="1:20" x14ac:dyDescent="0.25">
      <c r="A5" s="2">
        <v>240</v>
      </c>
      <c r="B5" s="2">
        <v>115</v>
      </c>
      <c r="C5" s="2">
        <v>71</v>
      </c>
      <c r="D5" s="3">
        <v>10</v>
      </c>
      <c r="E5" s="2">
        <v>0.9</v>
      </c>
      <c r="F5">
        <f t="shared" si="0"/>
        <v>1.9595999999999997E-3</v>
      </c>
      <c r="G5">
        <f t="shared" si="1"/>
        <v>3.6915000000000006E-4</v>
      </c>
      <c r="H5">
        <f t="shared" si="2"/>
        <v>2.3287499999999997E-3</v>
      </c>
      <c r="I5">
        <f t="shared" si="3"/>
        <v>429.41492216854544</v>
      </c>
      <c r="L5">
        <f t="shared" si="4"/>
        <v>2438.0333197887035</v>
      </c>
    </row>
    <row r="6" spans="1:20" x14ac:dyDescent="0.25">
      <c r="A6" s="2">
        <v>250</v>
      </c>
      <c r="B6" s="2">
        <v>120</v>
      </c>
      <c r="C6" s="2">
        <v>88</v>
      </c>
      <c r="D6" s="3">
        <v>10</v>
      </c>
      <c r="E6" s="2">
        <v>1</v>
      </c>
      <c r="F6">
        <f t="shared" si="0"/>
        <v>2.6399999999999996E-3</v>
      </c>
      <c r="G6">
        <f t="shared" si="1"/>
        <v>4.1760000000000001E-4</v>
      </c>
      <c r="H6">
        <f t="shared" si="2"/>
        <v>3.0575999999999997E-3</v>
      </c>
      <c r="I6">
        <f t="shared" si="3"/>
        <v>327.05389848246995</v>
      </c>
      <c r="L6">
        <f t="shared" si="4"/>
        <v>2394.6360153256705</v>
      </c>
    </row>
    <row r="7" spans="1:20" x14ac:dyDescent="0.25">
      <c r="A7" s="2">
        <v>210</v>
      </c>
      <c r="B7" s="2">
        <v>100</v>
      </c>
      <c r="C7" s="2">
        <v>65</v>
      </c>
      <c r="D7" s="3">
        <v>10</v>
      </c>
      <c r="E7" s="2">
        <v>0.7</v>
      </c>
      <c r="F7">
        <f t="shared" si="0"/>
        <v>1.3650000000000001E-3</v>
      </c>
      <c r="G7">
        <f>(A7/1000 + D7/1000 + C7/1000)*(B7/1000)*(D7/1000)</f>
        <v>2.8500000000000004E-4</v>
      </c>
      <c r="H7">
        <f t="shared" si="2"/>
        <v>1.6500000000000002E-3</v>
      </c>
      <c r="I7">
        <f t="shared" si="3"/>
        <v>606.06060606060601</v>
      </c>
      <c r="L7">
        <f t="shared" si="4"/>
        <v>2456.1403508771928</v>
      </c>
    </row>
    <row r="8" spans="1:20" x14ac:dyDescent="0.25">
      <c r="A8" s="2"/>
      <c r="B8" s="2"/>
      <c r="C8" s="2"/>
      <c r="D8" s="3"/>
      <c r="E8" s="2"/>
    </row>
    <row r="10" spans="1:20" x14ac:dyDescent="0.25">
      <c r="A10" s="4" t="s">
        <v>12</v>
      </c>
      <c r="B10" s="4"/>
      <c r="C10" s="4"/>
      <c r="D10" s="4" t="s">
        <v>0</v>
      </c>
      <c r="E10" s="5" t="s">
        <v>1</v>
      </c>
      <c r="F10" s="4" t="s">
        <v>3</v>
      </c>
      <c r="G10" s="4" t="s">
        <v>2</v>
      </c>
      <c r="H10" s="4" t="s">
        <v>4</v>
      </c>
      <c r="I10" s="4" t="s">
        <v>6</v>
      </c>
      <c r="J10" s="4"/>
      <c r="K10" s="4"/>
      <c r="L10" s="4" t="s">
        <v>5</v>
      </c>
      <c r="M10" s="4"/>
      <c r="N10" s="4" t="s">
        <v>7</v>
      </c>
      <c r="O10" s="4"/>
      <c r="P10" s="4" t="s">
        <v>8</v>
      </c>
      <c r="Q10" s="4"/>
      <c r="R10" s="4"/>
      <c r="S10" s="4" t="s">
        <v>9</v>
      </c>
      <c r="T10" s="4"/>
    </row>
    <row r="11" spans="1:20" x14ac:dyDescent="0.25">
      <c r="A11" s="2">
        <v>250</v>
      </c>
      <c r="B11" s="2">
        <v>120</v>
      </c>
      <c r="C11" s="2">
        <v>65</v>
      </c>
      <c r="D11" s="3">
        <v>10</v>
      </c>
    </row>
    <row r="12" spans="1:20" x14ac:dyDescent="0.25">
      <c r="A12" s="2">
        <v>250</v>
      </c>
      <c r="B12" s="2">
        <v>120</v>
      </c>
      <c r="C12" s="2">
        <v>88</v>
      </c>
      <c r="D12" s="3">
        <v>10</v>
      </c>
    </row>
    <row r="13" spans="1:20" x14ac:dyDescent="0.25">
      <c r="A13" s="2">
        <v>250</v>
      </c>
      <c r="B13" s="2">
        <v>120</v>
      </c>
      <c r="C13" s="2">
        <v>140</v>
      </c>
      <c r="D13" s="3">
        <v>10</v>
      </c>
    </row>
    <row r="14" spans="1:20" x14ac:dyDescent="0.25">
      <c r="A14" s="4" t="s">
        <v>13</v>
      </c>
      <c r="B14" s="6"/>
      <c r="C14" s="6"/>
      <c r="D14" s="4" t="s">
        <v>0</v>
      </c>
      <c r="E14" s="5" t="s">
        <v>1</v>
      </c>
      <c r="F14" s="4" t="s">
        <v>3</v>
      </c>
      <c r="G14" s="4" t="s">
        <v>2</v>
      </c>
      <c r="H14" s="4" t="s">
        <v>4</v>
      </c>
      <c r="I14" s="4" t="s">
        <v>6</v>
      </c>
      <c r="J14" s="4"/>
      <c r="K14" s="4"/>
      <c r="L14" s="4" t="s">
        <v>5</v>
      </c>
      <c r="M14" s="4"/>
      <c r="N14" s="4" t="s">
        <v>7</v>
      </c>
      <c r="O14" s="4"/>
      <c r="P14" s="4" t="s">
        <v>8</v>
      </c>
      <c r="Q14" s="4"/>
      <c r="R14" s="4"/>
      <c r="S14" s="4" t="s">
        <v>9</v>
      </c>
      <c r="T14" s="4"/>
    </row>
    <row r="15" spans="1:20" x14ac:dyDescent="0.25">
      <c r="A15" s="2">
        <v>250</v>
      </c>
      <c r="B15" s="2">
        <v>120</v>
      </c>
      <c r="C15" s="2">
        <v>65</v>
      </c>
      <c r="D15" s="3">
        <v>10</v>
      </c>
    </row>
    <row r="16" spans="1:20" x14ac:dyDescent="0.25">
      <c r="A16" s="2">
        <v>250</v>
      </c>
      <c r="B16" s="2">
        <v>120</v>
      </c>
      <c r="C16" s="2">
        <v>88</v>
      </c>
      <c r="D16" s="3">
        <v>10</v>
      </c>
    </row>
    <row r="17" spans="1:20" x14ac:dyDescent="0.25">
      <c r="A17" s="2">
        <v>250</v>
      </c>
      <c r="B17" s="2">
        <v>120</v>
      </c>
      <c r="C17" s="2">
        <v>140</v>
      </c>
      <c r="D17" s="3">
        <v>10</v>
      </c>
    </row>
    <row r="18" spans="1:20" x14ac:dyDescent="0.25">
      <c r="A18" s="2"/>
      <c r="B18" s="2"/>
      <c r="C18" s="2"/>
      <c r="D18" s="3"/>
    </row>
    <row r="20" spans="1:20" x14ac:dyDescent="0.25">
      <c r="A20" s="4" t="s">
        <v>14</v>
      </c>
      <c r="B20" s="4"/>
      <c r="C20" s="4"/>
      <c r="D20" s="4" t="s">
        <v>0</v>
      </c>
      <c r="E20" s="5" t="s">
        <v>1</v>
      </c>
      <c r="F20" s="4" t="s">
        <v>3</v>
      </c>
      <c r="G20" s="4" t="s">
        <v>2</v>
      </c>
      <c r="H20" s="4" t="s">
        <v>4</v>
      </c>
      <c r="I20" s="4" t="s">
        <v>6</v>
      </c>
      <c r="J20" s="4"/>
      <c r="K20" s="4"/>
      <c r="L20" s="4" t="s">
        <v>5</v>
      </c>
      <c r="M20" s="4"/>
      <c r="N20" s="4" t="s">
        <v>7</v>
      </c>
      <c r="O20" s="4"/>
      <c r="P20" s="4" t="s">
        <v>8</v>
      </c>
      <c r="Q20" s="4"/>
      <c r="R20" s="4"/>
      <c r="S20" s="4" t="s">
        <v>9</v>
      </c>
      <c r="T20" s="4"/>
    </row>
    <row r="21" spans="1:20" x14ac:dyDescent="0.25">
      <c r="A21">
        <v>380</v>
      </c>
      <c r="B21">
        <v>250</v>
      </c>
      <c r="C21">
        <v>219</v>
      </c>
      <c r="D21">
        <v>17</v>
      </c>
      <c r="E21" s="1">
        <v>1.1000000000000001</v>
      </c>
      <c r="F21">
        <f>(A21/1000)*(B21/1000)*(C21/1000)</f>
        <v>2.0805000000000001E-2</v>
      </c>
      <c r="G21">
        <f>(A21/1000)*(B21/1000)*(D21/1000)</f>
        <v>1.6150000000000001E-3</v>
      </c>
      <c r="H21">
        <f>F21+G21</f>
        <v>2.2420000000000002E-2</v>
      </c>
      <c r="I21">
        <f>1/H21</f>
        <v>44.603033006244416</v>
      </c>
      <c r="L21">
        <f>1/G21*E21</f>
        <v>681.11455108359132</v>
      </c>
      <c r="N21">
        <v>3336</v>
      </c>
      <c r="P21">
        <f>N21*E21</f>
        <v>3669.6000000000004</v>
      </c>
      <c r="S21">
        <f>G21*N21*L21</f>
        <v>3669.6</v>
      </c>
    </row>
    <row r="22" spans="1:20" x14ac:dyDescent="0.25">
      <c r="A22">
        <v>398</v>
      </c>
      <c r="B22">
        <v>250</v>
      </c>
      <c r="C22">
        <v>219</v>
      </c>
      <c r="D22">
        <v>17</v>
      </c>
      <c r="E22" s="1">
        <v>1.1499999999999999</v>
      </c>
      <c r="F22">
        <f t="shared" ref="F22:F24" si="5">(A22/1000)*(B22/1000)*(C22/1000)</f>
        <v>2.1790500000000001E-2</v>
      </c>
      <c r="G22">
        <f t="shared" ref="G22:G24" si="6">(A22/1000)*(B22/1000)*(D22/1000)</f>
        <v>1.6915000000000003E-3</v>
      </c>
      <c r="H22">
        <f t="shared" ref="H22:H24" si="7">F22+G22</f>
        <v>2.3482000000000003E-2</v>
      </c>
      <c r="I22">
        <f t="shared" ref="I22:I32" si="8">1/H22</f>
        <v>42.585810407972062</v>
      </c>
      <c r="L22">
        <f t="shared" ref="L22:L32" si="9">1/G22*E22</f>
        <v>679.86993792491853</v>
      </c>
      <c r="N22">
        <v>3329</v>
      </c>
      <c r="P22">
        <f t="shared" ref="P22:P24" si="10">N22*E22</f>
        <v>3828.35</v>
      </c>
      <c r="S22">
        <f t="shared" ref="S22:S24" si="11">G22*N22*L22</f>
        <v>3828.35</v>
      </c>
    </row>
    <row r="23" spans="1:20" x14ac:dyDescent="0.25">
      <c r="A23">
        <v>440</v>
      </c>
      <c r="B23">
        <v>250</v>
      </c>
      <c r="C23">
        <v>219</v>
      </c>
      <c r="D23">
        <v>17</v>
      </c>
      <c r="E23" s="1">
        <v>1.3</v>
      </c>
      <c r="F23">
        <f t="shared" si="5"/>
        <v>2.409E-2</v>
      </c>
      <c r="G23">
        <f t="shared" si="6"/>
        <v>1.8700000000000001E-3</v>
      </c>
      <c r="H23">
        <f t="shared" si="7"/>
        <v>2.596E-2</v>
      </c>
      <c r="I23">
        <f t="shared" si="8"/>
        <v>38.52080123266564</v>
      </c>
      <c r="L23">
        <f t="shared" si="9"/>
        <v>695.18716577540113</v>
      </c>
      <c r="N23">
        <v>3312</v>
      </c>
      <c r="P23">
        <f t="shared" si="10"/>
        <v>4305.6000000000004</v>
      </c>
      <c r="S23">
        <f t="shared" si="11"/>
        <v>4305.6000000000013</v>
      </c>
    </row>
    <row r="24" spans="1:20" x14ac:dyDescent="0.25">
      <c r="A24">
        <v>510</v>
      </c>
      <c r="B24">
        <v>250</v>
      </c>
      <c r="C24">
        <v>219</v>
      </c>
      <c r="D24">
        <v>17</v>
      </c>
      <c r="E24" s="1">
        <v>1.5</v>
      </c>
      <c r="F24">
        <f t="shared" si="5"/>
        <v>2.7922499999999999E-2</v>
      </c>
      <c r="G24">
        <f t="shared" si="6"/>
        <v>2.1675000000000002E-3</v>
      </c>
      <c r="H24">
        <f t="shared" si="7"/>
        <v>3.0089999999999999E-2</v>
      </c>
      <c r="I24">
        <f t="shared" si="8"/>
        <v>33.23363243602526</v>
      </c>
      <c r="L24">
        <f t="shared" si="9"/>
        <v>692.0415224913495</v>
      </c>
      <c r="N24">
        <v>3283</v>
      </c>
      <c r="P24">
        <f t="shared" si="10"/>
        <v>4924.5</v>
      </c>
      <c r="S24">
        <f t="shared" si="11"/>
        <v>4924.5000000000009</v>
      </c>
    </row>
    <row r="25" spans="1:20" x14ac:dyDescent="0.25">
      <c r="E25" s="1"/>
    </row>
    <row r="27" spans="1:20" x14ac:dyDescent="0.25">
      <c r="A27" s="4" t="s">
        <v>15</v>
      </c>
      <c r="B27" s="4"/>
      <c r="C27" s="4"/>
      <c r="D27" s="4" t="s">
        <v>0</v>
      </c>
      <c r="E27" s="5" t="s">
        <v>1</v>
      </c>
      <c r="F27" s="4" t="s">
        <v>3</v>
      </c>
      <c r="G27" s="4" t="s">
        <v>2</v>
      </c>
      <c r="H27" s="4" t="s">
        <v>4</v>
      </c>
      <c r="I27" s="4" t="s">
        <v>6</v>
      </c>
      <c r="J27" s="4"/>
      <c r="K27" s="4"/>
      <c r="L27" s="4" t="s">
        <v>5</v>
      </c>
      <c r="M27" s="4"/>
      <c r="N27" s="4" t="s">
        <v>7</v>
      </c>
      <c r="O27" s="4"/>
      <c r="P27" s="4" t="s">
        <v>8</v>
      </c>
      <c r="Q27" s="4"/>
      <c r="R27" s="4"/>
      <c r="S27" s="4" t="s">
        <v>9</v>
      </c>
      <c r="T27" s="4"/>
    </row>
    <row r="28" spans="1:20" x14ac:dyDescent="0.25">
      <c r="A28">
        <v>625</v>
      </c>
      <c r="B28">
        <v>250</v>
      </c>
      <c r="C28">
        <v>250</v>
      </c>
      <c r="D28">
        <v>3</v>
      </c>
      <c r="E28">
        <f>25/I28</f>
        <v>0.99302499999999994</v>
      </c>
      <c r="F28">
        <f t="shared" ref="F28:F32" si="12">(A28/1000)*(B28/1000)*(C28/1000)</f>
        <v>3.90625E-2</v>
      </c>
      <c r="G28" s="8">
        <f t="shared" ref="G28:G32" si="13">(A28/1000 + D28/1000 + C28/1000)*(B28/1000)*(D28/1000)</f>
        <v>6.5850000000000001E-4</v>
      </c>
      <c r="H28">
        <f t="shared" ref="H28:H32" si="14">F28+G28</f>
        <v>3.9720999999999999E-2</v>
      </c>
      <c r="I28">
        <f>1/H28</f>
        <v>25.175599808665442</v>
      </c>
      <c r="L28">
        <f t="shared" si="9"/>
        <v>1508.0106302201973</v>
      </c>
      <c r="N28">
        <v>1258</v>
      </c>
      <c r="P28">
        <f t="shared" ref="P28:P32" si="15">N28*E28</f>
        <v>1249.2254499999999</v>
      </c>
      <c r="S28">
        <f t="shared" ref="S28:S32" si="16">G28*N28*L28</f>
        <v>1249.2254499999999</v>
      </c>
    </row>
    <row r="29" spans="1:20" x14ac:dyDescent="0.25">
      <c r="A29">
        <v>625</v>
      </c>
      <c r="B29">
        <v>300</v>
      </c>
      <c r="C29">
        <v>250</v>
      </c>
      <c r="D29">
        <v>3</v>
      </c>
      <c r="E29">
        <f t="shared" ref="E29:E32" si="17">25/I29</f>
        <v>1.19163</v>
      </c>
      <c r="F29">
        <f t="shared" si="12"/>
        <v>4.6875E-2</v>
      </c>
      <c r="G29" s="8">
        <f t="shared" si="13"/>
        <v>7.9019999999999991E-4</v>
      </c>
      <c r="H29">
        <f t="shared" si="14"/>
        <v>4.7665199999999998E-2</v>
      </c>
      <c r="I29">
        <f t="shared" si="8"/>
        <v>20.979666507221204</v>
      </c>
      <c r="L29">
        <f t="shared" si="9"/>
        <v>1508.0106302201978</v>
      </c>
      <c r="N29">
        <v>1251</v>
      </c>
      <c r="P29">
        <f t="shared" si="15"/>
        <v>1490.7291299999999</v>
      </c>
      <c r="S29">
        <f t="shared" si="16"/>
        <v>1490.7291300000002</v>
      </c>
    </row>
    <row r="30" spans="1:20" x14ac:dyDescent="0.25">
      <c r="A30" s="7">
        <v>625</v>
      </c>
      <c r="B30" s="7">
        <v>375</v>
      </c>
      <c r="C30" s="7">
        <v>250</v>
      </c>
      <c r="D30" s="7">
        <v>3</v>
      </c>
      <c r="E30" s="7">
        <f>25/I30</f>
        <v>1.4895375</v>
      </c>
      <c r="F30" s="7">
        <f t="shared" si="12"/>
        <v>5.859375E-2</v>
      </c>
      <c r="G30" s="7">
        <f>(A30/1000 + D30/1000 + C30/1000)*(B30/1000)*(D30/1000)</f>
        <v>9.8774999999999991E-4</v>
      </c>
      <c r="H30" s="7">
        <f>F30+G30</f>
        <v>5.9581500000000003E-2</v>
      </c>
      <c r="I30" s="7">
        <f>1/H30</f>
        <v>16.783733205776961</v>
      </c>
      <c r="J30" s="7"/>
      <c r="K30" s="7"/>
      <c r="L30" s="7">
        <f>1/G30*E30</f>
        <v>1508.0106302201975</v>
      </c>
      <c r="M30" s="7"/>
      <c r="N30" s="7">
        <v>1239</v>
      </c>
      <c r="O30" s="7"/>
      <c r="P30" s="7">
        <f t="shared" si="15"/>
        <v>1845.5369624999998</v>
      </c>
      <c r="Q30" s="7"/>
      <c r="R30" s="7"/>
      <c r="S30" s="7">
        <f t="shared" si="16"/>
        <v>1845.5369625000001</v>
      </c>
    </row>
    <row r="31" spans="1:20" x14ac:dyDescent="0.25">
      <c r="A31">
        <v>625</v>
      </c>
      <c r="B31">
        <v>400</v>
      </c>
      <c r="C31">
        <v>250</v>
      </c>
      <c r="D31">
        <v>3</v>
      </c>
      <c r="E31">
        <f t="shared" si="17"/>
        <v>1.58884</v>
      </c>
      <c r="F31">
        <f t="shared" si="12"/>
        <v>6.25E-2</v>
      </c>
      <c r="G31" s="8">
        <f t="shared" si="13"/>
        <v>1.0536E-3</v>
      </c>
      <c r="H31">
        <f t="shared" si="14"/>
        <v>6.3553600000000002E-2</v>
      </c>
      <c r="I31">
        <f t="shared" si="8"/>
        <v>15.734749880415901</v>
      </c>
      <c r="L31">
        <f t="shared" si="9"/>
        <v>1508.0106302201975</v>
      </c>
      <c r="N31">
        <v>1236</v>
      </c>
      <c r="P31">
        <f t="shared" si="15"/>
        <v>1963.8062400000001</v>
      </c>
      <c r="S31">
        <f t="shared" si="16"/>
        <v>1963.8062400000003</v>
      </c>
    </row>
    <row r="32" spans="1:20" x14ac:dyDescent="0.25">
      <c r="A32">
        <v>625</v>
      </c>
      <c r="B32">
        <v>500</v>
      </c>
      <c r="C32">
        <v>250</v>
      </c>
      <c r="D32">
        <v>3</v>
      </c>
      <c r="E32">
        <f t="shared" si="17"/>
        <v>1.9860499999999999</v>
      </c>
      <c r="F32">
        <f t="shared" si="12"/>
        <v>7.8125E-2</v>
      </c>
      <c r="G32" s="8">
        <f t="shared" si="13"/>
        <v>1.317E-3</v>
      </c>
      <c r="H32">
        <f t="shared" si="14"/>
        <v>7.9441999999999999E-2</v>
      </c>
      <c r="I32">
        <f t="shared" si="8"/>
        <v>12.587799904332721</v>
      </c>
      <c r="L32">
        <f t="shared" si="9"/>
        <v>1508.0106302201973</v>
      </c>
      <c r="N32">
        <v>1221</v>
      </c>
      <c r="P32">
        <f t="shared" si="15"/>
        <v>2424.9670499999997</v>
      </c>
      <c r="S32">
        <f t="shared" si="16"/>
        <v>2424.9670499999997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2022-02-08T16:37:45Z</dcterms:modified>
</cp:coreProperties>
</file>