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16" i="1" l="1"/>
  <c r="K17" i="1"/>
  <c r="K18" i="1"/>
  <c r="K15" i="1"/>
  <c r="J15" i="1"/>
  <c r="G16" i="1"/>
  <c r="G17" i="1"/>
  <c r="G18" i="1"/>
  <c r="G15" i="1"/>
  <c r="E15" i="1"/>
  <c r="E16" i="1"/>
  <c r="J16" i="1" s="1"/>
  <c r="E17" i="1"/>
  <c r="E18" i="1"/>
  <c r="M11" i="1"/>
  <c r="E11" i="1"/>
  <c r="G11" i="1" s="1"/>
  <c r="M16" i="1"/>
  <c r="K11" i="1" l="1"/>
  <c r="J11" i="1"/>
  <c r="F22" i="1"/>
  <c r="E22" i="1"/>
  <c r="E6" i="1"/>
  <c r="G6" i="1" s="1"/>
  <c r="K6" i="1" s="1"/>
  <c r="E7" i="1"/>
  <c r="J7" i="1" s="1"/>
  <c r="J17" i="1"/>
  <c r="J18" i="1"/>
  <c r="M15" i="1"/>
  <c r="M17" i="1"/>
  <c r="M18" i="1"/>
  <c r="M2" i="1"/>
  <c r="M3" i="1"/>
  <c r="M4" i="1"/>
  <c r="M5" i="1"/>
  <c r="M6" i="1"/>
  <c r="M7" i="1"/>
  <c r="E3" i="1"/>
  <c r="G3" i="1" s="1"/>
  <c r="K3" i="1" s="1"/>
  <c r="E4" i="1"/>
  <c r="G4" i="1" s="1"/>
  <c r="K4" i="1" s="1"/>
  <c r="E5" i="1"/>
  <c r="G5" i="1" s="1"/>
  <c r="K5" i="1" s="1"/>
  <c r="E2" i="1"/>
  <c r="J2" i="1" s="1"/>
  <c r="J6" i="1" l="1"/>
  <c r="G22" i="1"/>
  <c r="J22" i="1" s="1"/>
  <c r="L22" i="1" s="1"/>
  <c r="N22" i="1" s="1"/>
  <c r="G7" i="1"/>
  <c r="K7" i="1" s="1"/>
  <c r="J5" i="1"/>
  <c r="J4" i="1"/>
  <c r="J3" i="1"/>
  <c r="G2" i="1"/>
  <c r="K2" i="1" s="1"/>
</calcChain>
</file>

<file path=xl/sharedStrings.xml><?xml version="1.0" encoding="utf-8"?>
<sst xmlns="http://schemas.openxmlformats.org/spreadsheetml/2006/main" count="36" uniqueCount="19">
  <si>
    <t>seam mm</t>
  </si>
  <si>
    <t>V (m3)</t>
  </si>
  <si>
    <t>need kg</t>
  </si>
  <si>
    <t>facade brick  size</t>
  </si>
  <si>
    <t>kg for 1 m3</t>
  </si>
  <si>
    <t>Bricks</t>
  </si>
  <si>
    <t>V(m3) need</t>
  </si>
  <si>
    <t>kg need</t>
  </si>
  <si>
    <t>table kg need</t>
  </si>
  <si>
    <t>ceramic block  size</t>
  </si>
  <si>
    <t>Blocks</t>
  </si>
  <si>
    <t>silikate block  size</t>
  </si>
  <si>
    <t>block V</t>
  </si>
  <si>
    <t>seam V</t>
  </si>
  <si>
    <t>full V</t>
  </si>
  <si>
    <t>kg for 1m3 full V</t>
  </si>
  <si>
    <t>blocks in 1 m3</t>
  </si>
  <si>
    <t>kg for 1 block</t>
  </si>
  <si>
    <t>base brick 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</si>
</sst>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O8" sqref="O8"/>
    </sheetView>
  </sheetViews>
  <sheetFormatPr defaultRowHeight="14.4" x14ac:dyDescent="0.3"/>
  <cols>
    <col min="7" max="7" width="12.33203125" customWidth="1"/>
    <col min="10" max="10" width="11.88671875" customWidth="1"/>
    <col min="13" max="13" width="12.44140625" customWidth="1"/>
  </cols>
  <sheetData>
    <row r="1" spans="1:13" x14ac:dyDescent="0.3">
      <c r="A1" s="7" t="s">
        <v>3</v>
      </c>
      <c r="B1" s="7"/>
      <c r="C1" s="7"/>
      <c r="D1" s="1" t="s">
        <v>0</v>
      </c>
      <c r="E1" s="1" t="s">
        <v>1</v>
      </c>
      <c r="F1" s="1" t="s">
        <v>2</v>
      </c>
      <c r="G1" s="1" t="s">
        <v>4</v>
      </c>
      <c r="I1" s="2" t="s">
        <v>5</v>
      </c>
      <c r="J1" s="2" t="s">
        <v>6</v>
      </c>
      <c r="K1" s="2" t="s">
        <v>7</v>
      </c>
      <c r="M1" s="2" t="s">
        <v>8</v>
      </c>
    </row>
    <row r="2" spans="1:13" x14ac:dyDescent="0.3">
      <c r="A2" s="4">
        <v>250</v>
      </c>
      <c r="B2" s="4">
        <v>60</v>
      </c>
      <c r="C2" s="4">
        <v>65</v>
      </c>
      <c r="D2" s="1">
        <v>10</v>
      </c>
      <c r="E2" s="1">
        <f>((A2/1000)+(D2/1000)+(C2/1000))*(B2/1000)*(D2/1000)</f>
        <v>1.95E-4</v>
      </c>
      <c r="F2" s="1">
        <v>0.5</v>
      </c>
      <c r="G2" s="1">
        <f>1/E2*F2</f>
        <v>2564.102564102564</v>
      </c>
      <c r="I2">
        <v>10831</v>
      </c>
      <c r="J2">
        <f>I2*E2</f>
        <v>2.1120450000000002</v>
      </c>
      <c r="K2">
        <f>I2*G2*E2</f>
        <v>5415.5</v>
      </c>
      <c r="M2">
        <f>I2*F2</f>
        <v>5415.5</v>
      </c>
    </row>
    <row r="3" spans="1:13" x14ac:dyDescent="0.3">
      <c r="A3" s="4">
        <v>250</v>
      </c>
      <c r="B3" s="4">
        <v>85</v>
      </c>
      <c r="C3" s="4">
        <v>65</v>
      </c>
      <c r="D3" s="1">
        <v>10</v>
      </c>
      <c r="E3" s="2">
        <f t="shared" ref="E3:E7" si="0">((A3/1000)+(D3/1000)+(C3/1000))*(B3/1000)*(D3/1000)</f>
        <v>2.7625000000000002E-4</v>
      </c>
      <c r="F3" s="1">
        <v>0.7</v>
      </c>
      <c r="G3" s="2">
        <f t="shared" ref="G3:G7" si="1">1/E3*F3</f>
        <v>2533.93665158371</v>
      </c>
      <c r="I3">
        <v>10831</v>
      </c>
      <c r="J3">
        <f t="shared" ref="J3:J7" si="2">I3*E3</f>
        <v>2.9920637500000002</v>
      </c>
      <c r="K3">
        <f t="shared" ref="K3:K7" si="3">I3*G3*E3</f>
        <v>7581.7</v>
      </c>
      <c r="M3">
        <f t="shared" ref="M3:M7" si="4">I3*F3</f>
        <v>7581.7</v>
      </c>
    </row>
    <row r="4" spans="1:13" x14ac:dyDescent="0.3">
      <c r="A4" s="4">
        <v>250</v>
      </c>
      <c r="B4" s="4">
        <v>120</v>
      </c>
      <c r="C4" s="4">
        <v>65</v>
      </c>
      <c r="D4" s="1">
        <v>10</v>
      </c>
      <c r="E4" s="2">
        <f t="shared" si="0"/>
        <v>3.8999999999999999E-4</v>
      </c>
      <c r="F4" s="1">
        <v>0.9</v>
      </c>
      <c r="G4" s="2">
        <f t="shared" si="1"/>
        <v>2307.6923076923076</v>
      </c>
      <c r="I4">
        <v>10831</v>
      </c>
      <c r="J4">
        <f t="shared" si="2"/>
        <v>4.2240900000000003</v>
      </c>
      <c r="K4">
        <f t="shared" si="3"/>
        <v>9747.9</v>
      </c>
      <c r="M4">
        <f t="shared" si="4"/>
        <v>9747.9</v>
      </c>
    </row>
    <row r="5" spans="1:13" x14ac:dyDescent="0.3">
      <c r="A5" s="4">
        <v>240</v>
      </c>
      <c r="B5" s="4">
        <v>115</v>
      </c>
      <c r="C5" s="4">
        <v>71</v>
      </c>
      <c r="D5" s="1">
        <v>10</v>
      </c>
      <c r="E5" s="2">
        <f t="shared" si="0"/>
        <v>3.6915000000000006E-4</v>
      </c>
      <c r="F5" s="1">
        <v>0.9</v>
      </c>
      <c r="G5" s="2">
        <f t="shared" si="1"/>
        <v>2438.0333197887035</v>
      </c>
      <c r="I5">
        <v>10831</v>
      </c>
      <c r="J5">
        <f t="shared" si="2"/>
        <v>3.9982636500000006</v>
      </c>
      <c r="K5">
        <f t="shared" si="3"/>
        <v>9747.9</v>
      </c>
      <c r="M5">
        <f t="shared" si="4"/>
        <v>9747.9</v>
      </c>
    </row>
    <row r="6" spans="1:13" x14ac:dyDescent="0.3">
      <c r="A6" s="4">
        <v>250</v>
      </c>
      <c r="B6" s="4">
        <v>120</v>
      </c>
      <c r="C6" s="4">
        <v>88</v>
      </c>
      <c r="D6" s="1">
        <v>10</v>
      </c>
      <c r="E6" s="2">
        <f t="shared" si="0"/>
        <v>4.1760000000000001E-4</v>
      </c>
      <c r="F6" s="1">
        <v>1</v>
      </c>
      <c r="G6" s="2">
        <f t="shared" si="1"/>
        <v>2394.6360153256705</v>
      </c>
      <c r="I6">
        <v>10831</v>
      </c>
      <c r="J6">
        <f t="shared" si="2"/>
        <v>4.5230256000000004</v>
      </c>
      <c r="K6">
        <f t="shared" si="3"/>
        <v>10831</v>
      </c>
      <c r="M6">
        <f t="shared" si="4"/>
        <v>10831</v>
      </c>
    </row>
    <row r="7" spans="1:13" x14ac:dyDescent="0.3">
      <c r="A7" s="4">
        <v>210</v>
      </c>
      <c r="B7" s="4">
        <v>100</v>
      </c>
      <c r="C7" s="4">
        <v>65</v>
      </c>
      <c r="D7" s="1">
        <v>10</v>
      </c>
      <c r="E7" s="2">
        <f t="shared" si="0"/>
        <v>2.8500000000000004E-4</v>
      </c>
      <c r="F7" s="1">
        <v>0.7</v>
      </c>
      <c r="G7" s="2">
        <f t="shared" si="1"/>
        <v>2456.1403508771928</v>
      </c>
      <c r="I7">
        <v>10831</v>
      </c>
      <c r="J7">
        <f t="shared" si="2"/>
        <v>3.0868350000000007</v>
      </c>
      <c r="K7">
        <f t="shared" si="3"/>
        <v>7581.7000000000007</v>
      </c>
      <c r="M7">
        <f t="shared" si="4"/>
        <v>7581.7</v>
      </c>
    </row>
    <row r="8" spans="1:13" x14ac:dyDescent="0.3">
      <c r="A8" s="4"/>
      <c r="B8" s="4"/>
      <c r="C8" s="4"/>
      <c r="D8" s="5"/>
      <c r="E8" s="5"/>
      <c r="F8" s="5"/>
      <c r="G8" s="5"/>
    </row>
    <row r="9" spans="1:13" x14ac:dyDescent="0.3">
      <c r="A9" s="4"/>
      <c r="B9" s="4"/>
      <c r="C9" s="4"/>
      <c r="D9" s="5"/>
      <c r="E9" s="5"/>
      <c r="F9" s="5"/>
      <c r="G9" s="5"/>
    </row>
    <row r="10" spans="1:13" x14ac:dyDescent="0.3">
      <c r="A10" s="7" t="s">
        <v>18</v>
      </c>
      <c r="B10" s="7"/>
      <c r="C10" s="7"/>
      <c r="D10" s="5" t="s">
        <v>0</v>
      </c>
      <c r="E10" s="5" t="s">
        <v>1</v>
      </c>
      <c r="F10" s="5" t="s">
        <v>2</v>
      </c>
      <c r="G10" s="5" t="s">
        <v>4</v>
      </c>
      <c r="I10" s="5" t="s">
        <v>5</v>
      </c>
      <c r="J10" s="5" t="s">
        <v>6</v>
      </c>
      <c r="K10" s="5" t="s">
        <v>7</v>
      </c>
      <c r="M10" s="5" t="s">
        <v>8</v>
      </c>
    </row>
    <row r="11" spans="1:13" x14ac:dyDescent="0.3">
      <c r="A11" s="4">
        <v>250</v>
      </c>
      <c r="B11" s="4">
        <v>120</v>
      </c>
      <c r="C11" s="4">
        <v>140</v>
      </c>
      <c r="D11" s="5">
        <v>10</v>
      </c>
      <c r="E11" s="5">
        <f>((A11/1000)+(D11/1000)+(C11/1000))*(B11/1000)*(D11/1000)</f>
        <v>4.8000000000000001E-4</v>
      </c>
      <c r="F11" s="5">
        <v>0.6</v>
      </c>
      <c r="G11" s="5">
        <f>1/E11*F11</f>
        <v>1250</v>
      </c>
      <c r="I11">
        <v>10831</v>
      </c>
      <c r="J11">
        <f>I11*E11</f>
        <v>5.1988799999999999</v>
      </c>
      <c r="K11">
        <f>I11*G11*E11</f>
        <v>6498.6</v>
      </c>
      <c r="M11">
        <f>I11*F11</f>
        <v>6498.5999999999995</v>
      </c>
    </row>
    <row r="12" spans="1:13" x14ac:dyDescent="0.3">
      <c r="A12" s="4"/>
      <c r="B12" s="4"/>
      <c r="C12" s="4"/>
      <c r="D12" s="5"/>
      <c r="E12" s="5"/>
      <c r="F12" s="5"/>
      <c r="G12" s="5"/>
    </row>
    <row r="13" spans="1:13" x14ac:dyDescent="0.3">
      <c r="E13" s="2"/>
      <c r="G13" s="2"/>
    </row>
    <row r="14" spans="1:13" x14ac:dyDescent="0.3">
      <c r="A14" s="7" t="s">
        <v>9</v>
      </c>
      <c r="B14" s="7"/>
      <c r="C14" s="7"/>
      <c r="D14" s="2" t="s">
        <v>0</v>
      </c>
      <c r="E14" s="2" t="s">
        <v>1</v>
      </c>
      <c r="F14" s="2" t="s">
        <v>2</v>
      </c>
      <c r="G14" s="2" t="s">
        <v>4</v>
      </c>
      <c r="I14" s="2" t="s">
        <v>10</v>
      </c>
      <c r="J14" s="2" t="s">
        <v>6</v>
      </c>
      <c r="K14" s="2" t="s">
        <v>7</v>
      </c>
      <c r="M14" s="2" t="s">
        <v>8</v>
      </c>
    </row>
    <row r="15" spans="1:13" x14ac:dyDescent="0.3">
      <c r="A15" s="3">
        <v>250</v>
      </c>
      <c r="B15" s="3">
        <v>380</v>
      </c>
      <c r="C15" s="3">
        <v>219</v>
      </c>
      <c r="D15">
        <v>17</v>
      </c>
      <c r="E15" s="2">
        <f>(A15/1000)*(B15/1000)*(D15/1000)</f>
        <v>1.6150000000000001E-3</v>
      </c>
      <c r="F15">
        <v>1.1000000000000001</v>
      </c>
      <c r="G15" s="2">
        <f>1/E15*F15</f>
        <v>681.11455108359132</v>
      </c>
      <c r="I15">
        <v>1000</v>
      </c>
      <c r="J15">
        <f>I15*E15</f>
        <v>1.6150000000000002</v>
      </c>
      <c r="K15">
        <f>G15*J15</f>
        <v>1100.0000000000002</v>
      </c>
      <c r="M15">
        <f t="shared" ref="M15:M18" si="5">I15*F15</f>
        <v>1100</v>
      </c>
    </row>
    <row r="16" spans="1:13" x14ac:dyDescent="0.3">
      <c r="A16" s="3">
        <v>250</v>
      </c>
      <c r="B16" s="3">
        <v>389</v>
      </c>
      <c r="C16" s="3">
        <v>219</v>
      </c>
      <c r="D16">
        <v>17</v>
      </c>
      <c r="E16" s="5">
        <f t="shared" ref="E16:E18" si="6">(A16/1000)*(B16/1000)*(D16/1000)</f>
        <v>1.6532500000000002E-3</v>
      </c>
      <c r="F16" s="3">
        <v>1.1499999999999999</v>
      </c>
      <c r="G16" s="5">
        <f t="shared" ref="G16:G18" si="7">1/E16*F16</f>
        <v>695.59957659156191</v>
      </c>
      <c r="I16">
        <v>1000</v>
      </c>
      <c r="J16">
        <f>I16*E16</f>
        <v>1.6532500000000001</v>
      </c>
      <c r="K16">
        <f t="shared" ref="K16:K18" si="8">G16*J16</f>
        <v>1149.9999999999998</v>
      </c>
      <c r="M16">
        <f>I16*F16</f>
        <v>1150</v>
      </c>
    </row>
    <row r="17" spans="1:14" x14ac:dyDescent="0.3">
      <c r="A17" s="3">
        <v>250</v>
      </c>
      <c r="B17" s="3">
        <v>440</v>
      </c>
      <c r="C17" s="3">
        <v>219</v>
      </c>
      <c r="D17">
        <v>17</v>
      </c>
      <c r="E17" s="5">
        <f t="shared" si="6"/>
        <v>1.8700000000000001E-3</v>
      </c>
      <c r="F17">
        <v>1.3</v>
      </c>
      <c r="G17" s="5">
        <f t="shared" si="7"/>
        <v>695.18716577540113</v>
      </c>
      <c r="I17">
        <v>1000</v>
      </c>
      <c r="J17">
        <f t="shared" ref="J15:J18" si="9">I17*E17</f>
        <v>1.87</v>
      </c>
      <c r="K17">
        <f t="shared" si="8"/>
        <v>1300.0000000000002</v>
      </c>
      <c r="M17">
        <f t="shared" si="5"/>
        <v>1300</v>
      </c>
    </row>
    <row r="18" spans="1:14" x14ac:dyDescent="0.3">
      <c r="A18" s="3">
        <v>250</v>
      </c>
      <c r="B18" s="3">
        <v>510</v>
      </c>
      <c r="C18" s="3">
        <v>219</v>
      </c>
      <c r="D18">
        <v>17</v>
      </c>
      <c r="E18" s="5">
        <f t="shared" si="6"/>
        <v>2.1675000000000002E-3</v>
      </c>
      <c r="F18">
        <v>1.5</v>
      </c>
      <c r="G18" s="5">
        <f t="shared" si="7"/>
        <v>692.0415224913495</v>
      </c>
      <c r="I18">
        <v>1000</v>
      </c>
      <c r="J18">
        <f t="shared" si="9"/>
        <v>2.1675</v>
      </c>
      <c r="K18">
        <f t="shared" si="8"/>
        <v>1500</v>
      </c>
      <c r="M18">
        <f t="shared" si="5"/>
        <v>1500</v>
      </c>
    </row>
    <row r="19" spans="1:14" x14ac:dyDescent="0.3">
      <c r="A19" s="3"/>
      <c r="B19" s="3"/>
      <c r="C19" s="3"/>
      <c r="E19" s="5"/>
      <c r="G19" s="5"/>
    </row>
    <row r="21" spans="1:14" x14ac:dyDescent="0.3">
      <c r="A21" s="7" t="s">
        <v>11</v>
      </c>
      <c r="B21" s="7"/>
      <c r="C21" s="7"/>
      <c r="D21" s="2" t="s">
        <v>0</v>
      </c>
      <c r="E21" s="2" t="s">
        <v>12</v>
      </c>
      <c r="F21" s="2" t="s">
        <v>13</v>
      </c>
      <c r="G21" s="2" t="s">
        <v>14</v>
      </c>
      <c r="H21" s="6" t="s">
        <v>15</v>
      </c>
      <c r="J21" s="6" t="s">
        <v>16</v>
      </c>
      <c r="K21" s="2"/>
      <c r="L21" s="2" t="s">
        <v>17</v>
      </c>
      <c r="M21" s="2"/>
      <c r="N21" s="2" t="s">
        <v>4</v>
      </c>
    </row>
    <row r="22" spans="1:14" x14ac:dyDescent="0.3">
      <c r="A22" s="3">
        <v>625</v>
      </c>
      <c r="B22" s="3">
        <v>300</v>
      </c>
      <c r="C22" s="3">
        <v>250</v>
      </c>
      <c r="D22">
        <v>3</v>
      </c>
      <c r="E22" s="2">
        <f>(A22/1000)*(B22/1000)*(C22/1000)</f>
        <v>4.6875E-2</v>
      </c>
      <c r="F22" s="2">
        <f>((A22/1000)+(D22/1000)+(B22/1000))*(C22/1000)*(D22/1000)</f>
        <v>6.96E-4</v>
      </c>
      <c r="G22" s="2">
        <f>E22+F22</f>
        <v>4.7571000000000002E-2</v>
      </c>
      <c r="H22">
        <v>28</v>
      </c>
      <c r="J22">
        <f>1/G22</f>
        <v>21.021210401294905</v>
      </c>
      <c r="L22">
        <f>H22/J22</f>
        <v>1.3319880000000002</v>
      </c>
      <c r="N22">
        <f>1/F22*L22</f>
        <v>1913.7758620689658</v>
      </c>
    </row>
    <row r="23" spans="1:14" x14ac:dyDescent="0.3">
      <c r="A23" s="3"/>
      <c r="B23" s="3"/>
      <c r="C23" s="3"/>
      <c r="E23" s="2"/>
      <c r="G23" s="2"/>
    </row>
    <row r="24" spans="1:14" x14ac:dyDescent="0.3">
      <c r="A24" s="3"/>
      <c r="B24" s="3"/>
      <c r="C24" s="3"/>
      <c r="E24" s="2"/>
      <c r="G24" s="2"/>
    </row>
    <row r="25" spans="1:14" x14ac:dyDescent="0.3">
      <c r="A25" s="3"/>
      <c r="B25" s="3"/>
      <c r="C25" s="3"/>
      <c r="E25" s="2"/>
      <c r="G25" s="2"/>
    </row>
    <row r="27" spans="1:14" x14ac:dyDescent="0.3">
      <c r="G27" s="2"/>
    </row>
  </sheetData>
  <mergeCells count="4">
    <mergeCell ref="A1:C1"/>
    <mergeCell ref="A14:C14"/>
    <mergeCell ref="A21:C21"/>
    <mergeCell ref="A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2022-02-07T19:37:00Z</dcterms:modified>
</cp:coreProperties>
</file>