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F3" i="1"/>
  <c r="G3" i="1" s="1"/>
  <c r="D3" i="1"/>
  <c r="E3" i="1" s="1"/>
  <c r="D2" i="1"/>
  <c r="E2" i="1" s="1"/>
  <c r="F4" i="1"/>
  <c r="F2" i="1"/>
  <c r="G2" i="1" s="1"/>
  <c r="G4" i="1"/>
  <c r="H2" i="1" l="1"/>
  <c r="H4" i="1"/>
  <c r="H3" i="1"/>
  <c r="H5" i="1"/>
</calcChain>
</file>

<file path=xl/sharedStrings.xml><?xml version="1.0" encoding="utf-8"?>
<sst xmlns="http://schemas.openxmlformats.org/spreadsheetml/2006/main" count="16" uniqueCount="16">
  <si>
    <t>FSSD06</t>
  </si>
  <si>
    <t>PCF2127</t>
  </si>
  <si>
    <t>PIC24F16KA101</t>
  </si>
  <si>
    <t>Total:</t>
  </si>
  <si>
    <t>Component</t>
  </si>
  <si>
    <t>Function</t>
  </si>
  <si>
    <t>uSD Multiplexer</t>
  </si>
  <si>
    <t>RTC</t>
  </si>
  <si>
    <t>Run power(W)</t>
  </si>
  <si>
    <t>Sleep power consumption(W)</t>
  </si>
  <si>
    <t>4-Day Power(W*Hr)</t>
  </si>
  <si>
    <t>30-Day Sleep Power(W*Hr)</t>
  </si>
  <si>
    <t>30-day power requirement(W*Hr)</t>
  </si>
  <si>
    <t>MCU</t>
  </si>
  <si>
    <t># Per Board</t>
  </si>
  <si>
    <t>Preliminary power budget, all components running at 3V DC.  Panasonic  658-CR-2032/HSN battery(3V 225mAH) would meet 71mAH requirement for 30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</si>
</sst>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7" sqref="C7"/>
    </sheetView>
  </sheetViews>
  <sheetFormatPr defaultRowHeight="15" x14ac:dyDescent="0.25"/>
  <cols>
    <col min="1" max="1" width="11.7109375" customWidth="1"/>
    <col min="2" max="3" width="18.7109375" customWidth="1"/>
    <col min="4" max="4" width="15.140625" customWidth="1"/>
    <col min="5" max="5" width="19.42578125" customWidth="1"/>
    <col min="6" max="6" width="28.5703125" customWidth="1"/>
    <col min="7" max="7" width="21.5703125" customWidth="1"/>
    <col min="8" max="8" width="31.7109375" customWidth="1"/>
  </cols>
  <sheetData>
    <row r="1" spans="1:8" x14ac:dyDescent="0.25">
      <c r="A1" t="s">
        <v>14</v>
      </c>
      <c r="B1" t="s">
        <v>4</v>
      </c>
      <c r="C1" t="s">
        <v>5</v>
      </c>
      <c r="D1" t="s">
        <v>8</v>
      </c>
      <c r="E1" t="s">
        <v>10</v>
      </c>
      <c r="F1" t="s">
        <v>9</v>
      </c>
      <c r="G1" t="s">
        <v>11</v>
      </c>
      <c r="H1" t="s">
        <v>12</v>
      </c>
    </row>
    <row r="2" spans="1:8" x14ac:dyDescent="0.25">
      <c r="A2">
        <v>2</v>
      </c>
      <c r="B2" t="s">
        <v>0</v>
      </c>
      <c r="C2" t="s">
        <v>6</v>
      </c>
      <c r="D2" s="1">
        <f>2*3*0.000001</f>
        <v>6.0000000000000002E-6</v>
      </c>
      <c r="E2" s="1">
        <f>4*24*D2</f>
        <v>5.7600000000000001E-4</v>
      </c>
      <c r="F2" s="1">
        <f>0</f>
        <v>0</v>
      </c>
      <c r="G2" s="1">
        <f>26*24*F2</f>
        <v>0</v>
      </c>
      <c r="H2" s="1">
        <f>E2+G2</f>
        <v>5.7600000000000001E-4</v>
      </c>
    </row>
    <row r="3" spans="1:8" x14ac:dyDescent="0.25">
      <c r="A3">
        <v>1</v>
      </c>
      <c r="B3" t="s">
        <v>1</v>
      </c>
      <c r="C3" t="s">
        <v>7</v>
      </c>
      <c r="D3" s="1">
        <f>0.000007*3</f>
        <v>2.0999999999999999E-5</v>
      </c>
      <c r="E3" s="1">
        <f t="shared" ref="E3:E4" si="0">4*24*D3</f>
        <v>2.016E-3</v>
      </c>
      <c r="F3" s="1">
        <f>D3</f>
        <v>2.0999999999999999E-5</v>
      </c>
      <c r="G3" s="1">
        <f t="shared" ref="G3:G4" si="1">26*24*F3</f>
        <v>1.3103999999999999E-2</v>
      </c>
      <c r="H3" s="1">
        <f t="shared" ref="H3:H4" si="2">E3+G3</f>
        <v>1.512E-2</v>
      </c>
    </row>
    <row r="4" spans="1:8" x14ac:dyDescent="0.25">
      <c r="A4">
        <v>1</v>
      </c>
      <c r="B4" t="s">
        <v>2</v>
      </c>
      <c r="C4" t="s">
        <v>13</v>
      </c>
      <c r="D4" s="1">
        <f>0.000195*3</f>
        <v>5.8500000000000002E-4</v>
      </c>
      <c r="E4" s="1">
        <f t="shared" si="0"/>
        <v>5.6160000000000002E-2</v>
      </c>
      <c r="F4" s="1">
        <f>0.000000045+0.00000009</f>
        <v>1.35E-7</v>
      </c>
      <c r="G4" s="1">
        <f t="shared" si="1"/>
        <v>8.4240000000000007E-5</v>
      </c>
      <c r="H4" s="1">
        <f t="shared" si="2"/>
        <v>5.6244240000000001E-2</v>
      </c>
    </row>
    <row r="5" spans="1:8" x14ac:dyDescent="0.25">
      <c r="D5" s="1"/>
      <c r="E5" s="1"/>
      <c r="F5" s="1"/>
      <c r="G5" s="1" t="s">
        <v>3</v>
      </c>
      <c r="H5" s="1">
        <f>SUM(H2,H3,H4)</f>
        <v>7.1940240000000003E-2</v>
      </c>
    </row>
    <row r="6" spans="1:8" x14ac:dyDescent="0.25">
      <c r="B6" t="s">
        <v>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Conant</dc:creator>
  <cp:lastModifiedBy>Trevor C</cp:lastModifiedBy>
  <dcterms:created xsi:type="dcterms:W3CDTF">2015-01-26T23:11:30Z</dcterms:created>
  <dcterms:modified xsi:type="dcterms:W3CDTF">2015-01-27T22:59:21Z</dcterms:modified>
</cp:coreProperties>
</file>