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osué varios\Proyecto AAA\001 Certificación Excel SP\Ejercicios MOS Excel 2016\"/>
    </mc:Choice>
  </mc:AlternateContent>
  <bookViews>
    <workbookView xWindow="0" yWindow="0" windowWidth="28800" windowHeight="12435" tabRatio="699"/>
  </bookViews>
  <sheets>
    <sheet name="A" sheetId="1" r:id="rId1"/>
    <sheet name="B" sheetId="3" r:id="rId2"/>
    <sheet name="C" sheetId="7" r:id="rId3"/>
    <sheet name="D" sheetId="9" r:id="rId4"/>
    <sheet name="E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1" l="1"/>
  <c r="D10" i="11"/>
  <c r="C17" i="11"/>
  <c r="D17" i="11"/>
  <c r="C23" i="11"/>
  <c r="D23" i="11"/>
  <c r="C29" i="11"/>
  <c r="D29" i="11"/>
  <c r="C36" i="11"/>
  <c r="D36" i="11"/>
  <c r="C44" i="11"/>
  <c r="D44" i="11"/>
  <c r="C49" i="11"/>
  <c r="D49" i="11"/>
  <c r="C52" i="11"/>
  <c r="D52" i="11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C14" i="3" l="1"/>
  <c r="D14" i="3"/>
  <c r="B14" i="3" l="1"/>
</calcChain>
</file>

<file path=xl/sharedStrings.xml><?xml version="1.0" encoding="utf-8"?>
<sst xmlns="http://schemas.openxmlformats.org/spreadsheetml/2006/main" count="563" uniqueCount="292">
  <si>
    <t>Informe de nómina de la clase</t>
  </si>
  <si>
    <t>Apellido</t>
  </si>
  <si>
    <t>Nombre</t>
  </si>
  <si>
    <t>Calificación</t>
  </si>
  <si>
    <t>Fecha de nacimiento</t>
  </si>
  <si>
    <t>Sexo</t>
  </si>
  <si>
    <t>Año de graduación</t>
  </si>
  <si>
    <t>Número de teléfono 2</t>
  </si>
  <si>
    <t>Dirección particular</t>
  </si>
  <si>
    <t>Ciudad, estado y código postal</t>
  </si>
  <si>
    <t>335 S 1764 E</t>
  </si>
  <si>
    <t>796 N 211 W</t>
  </si>
  <si>
    <t>1816 N 838 E</t>
  </si>
  <si>
    <t>1696 S 131 W</t>
  </si>
  <si>
    <t>1992 S 644 W</t>
  </si>
  <si>
    <t>1550 E 417 S</t>
  </si>
  <si>
    <t>766 W 1829 N</t>
  </si>
  <si>
    <t>1544 N 1605 E</t>
  </si>
  <si>
    <t>1317 N 887 E</t>
  </si>
  <si>
    <t>1639 E 853 S</t>
  </si>
  <si>
    <t>1675 W 859 N</t>
  </si>
  <si>
    <t>340 N 1670 E</t>
  </si>
  <si>
    <t>986 N 1590 W</t>
  </si>
  <si>
    <t>518 S 1481 E</t>
  </si>
  <si>
    <t>354 S 1486 E</t>
  </si>
  <si>
    <t>1554 W 40 S</t>
  </si>
  <si>
    <t>1051 N 1748 W</t>
  </si>
  <si>
    <t>1594 N 891 W</t>
  </si>
  <si>
    <t>897 S 1488 W</t>
  </si>
  <si>
    <t>12 N 732 E</t>
  </si>
  <si>
    <t>1629 N 1554 W</t>
  </si>
  <si>
    <t>1264 N 866 W</t>
  </si>
  <si>
    <t>1541 S 1904 E</t>
  </si>
  <si>
    <t>875 S 1348 E</t>
  </si>
  <si>
    <t>886 W 39 S</t>
  </si>
  <si>
    <t>169 E 844 S</t>
  </si>
  <si>
    <t>1603 S 1400 E</t>
  </si>
  <si>
    <t>1354 S 829 W</t>
  </si>
  <si>
    <t>1776 W 785 N</t>
  </si>
  <si>
    <t>1984 E 1792 S</t>
  </si>
  <si>
    <t>1415 W 126 N</t>
  </si>
  <si>
    <t>223 E 1258 S</t>
  </si>
  <si>
    <t>1551 W 948 N</t>
  </si>
  <si>
    <t>1843 S 1720 W</t>
  </si>
  <si>
    <t>1875 S 167 E</t>
  </si>
  <si>
    <t>1659 W 1122 N</t>
  </si>
  <si>
    <t>1609 S 1878 W</t>
  </si>
  <si>
    <t>116 N 672 W</t>
  </si>
  <si>
    <t>1241 W 56 N</t>
  </si>
  <si>
    <t>1106 N 1860 E</t>
  </si>
  <si>
    <t>Año escolar: 2017-2018</t>
  </si>
  <si>
    <t>Período: 2</t>
  </si>
  <si>
    <t>Sección: A</t>
  </si>
  <si>
    <t>Mazariegos</t>
  </si>
  <si>
    <t>Rene</t>
  </si>
  <si>
    <t>Ramirez</t>
  </si>
  <si>
    <t>Gladys</t>
  </si>
  <si>
    <t>Ortiz</t>
  </si>
  <si>
    <t>Silvia</t>
  </si>
  <si>
    <t>Alvarado</t>
  </si>
  <si>
    <t>Maria</t>
  </si>
  <si>
    <t>Perez</t>
  </si>
  <si>
    <t>Isabel</t>
  </si>
  <si>
    <t>Mancilla</t>
  </si>
  <si>
    <t>Leonardo</t>
  </si>
  <si>
    <t>Lorenzana</t>
  </si>
  <si>
    <t>Cesar</t>
  </si>
  <si>
    <t>Alejandro</t>
  </si>
  <si>
    <t>Arevalo</t>
  </si>
  <si>
    <t>Daniel</t>
  </si>
  <si>
    <t>Morales</t>
  </si>
  <si>
    <t>Naomi</t>
  </si>
  <si>
    <t>Barrios</t>
  </si>
  <si>
    <t>Yolanda</t>
  </si>
  <si>
    <t>Paniagua</t>
  </si>
  <si>
    <t>Lisbeth</t>
  </si>
  <si>
    <t>Sandoval</t>
  </si>
  <si>
    <t>David</t>
  </si>
  <si>
    <t>Flores</t>
  </si>
  <si>
    <t>Hector</t>
  </si>
  <si>
    <t>Jacobo</t>
  </si>
  <si>
    <t>Amarilis</t>
  </si>
  <si>
    <t>Ceron</t>
  </si>
  <si>
    <t>Fabricio</t>
  </si>
  <si>
    <t>Paz</t>
  </si>
  <si>
    <t>Abigail</t>
  </si>
  <si>
    <t>Ruiz</t>
  </si>
  <si>
    <t>Miranda</t>
  </si>
  <si>
    <t>Andrea</t>
  </si>
  <si>
    <t>Rosa</t>
  </si>
  <si>
    <t>Pacheco</t>
  </si>
  <si>
    <t>Lucrecia</t>
  </si>
  <si>
    <t>Ardon</t>
  </si>
  <si>
    <t>Pablo</t>
  </si>
  <si>
    <t>Cetino</t>
  </si>
  <si>
    <t>Alvaro</t>
  </si>
  <si>
    <t>Rios</t>
  </si>
  <si>
    <t>Jenner</t>
  </si>
  <si>
    <t>Medina</t>
  </si>
  <si>
    <t>Karla</t>
  </si>
  <si>
    <t>Bonilla</t>
  </si>
  <si>
    <t>Juan</t>
  </si>
  <si>
    <t>Carrillo</t>
  </si>
  <si>
    <t>Mario</t>
  </si>
  <si>
    <t>Fernández</t>
  </si>
  <si>
    <t>Magdalena</t>
  </si>
  <si>
    <t>Méndez</t>
  </si>
  <si>
    <t>Teresa</t>
  </si>
  <si>
    <t>Cortéz</t>
  </si>
  <si>
    <t>Leticia</t>
  </si>
  <si>
    <t>Gabriel</t>
  </si>
  <si>
    <t>Zambrano</t>
  </si>
  <si>
    <t>Gabriela</t>
  </si>
  <si>
    <t>Federico</t>
  </si>
  <si>
    <t>Ubeda</t>
  </si>
  <si>
    <t>Marta</t>
  </si>
  <si>
    <t>Claudia</t>
  </si>
  <si>
    <t>Cardona</t>
  </si>
  <si>
    <t>Olivia</t>
  </si>
  <si>
    <t>Perla</t>
  </si>
  <si>
    <t>Pineda</t>
  </si>
  <si>
    <t>Molina</t>
  </si>
  <si>
    <t>Pedro</t>
  </si>
  <si>
    <t>Suarez</t>
  </si>
  <si>
    <t>Manolo</t>
  </si>
  <si>
    <t>M</t>
  </si>
  <si>
    <t>F</t>
  </si>
  <si>
    <t>(502) 555-9116</t>
  </si>
  <si>
    <t>(502) 555-6596</t>
  </si>
  <si>
    <t>(502) 555-8532</t>
  </si>
  <si>
    <t>(502) 555-6185</t>
  </si>
  <si>
    <t>(502) 555-6370</t>
  </si>
  <si>
    <t>(502) 555-7507</t>
  </si>
  <si>
    <t>(502) 555-8433</t>
  </si>
  <si>
    <t>(502) 555-4107</t>
  </si>
  <si>
    <t>(502) 555-5868</t>
  </si>
  <si>
    <t>(502) 555-7519</t>
  </si>
  <si>
    <t>(502) 555-3548</t>
  </si>
  <si>
    <t>(502) 555-9271</t>
  </si>
  <si>
    <t>(502) 555-3852</t>
  </si>
  <si>
    <t>(502) 555-2004</t>
  </si>
  <si>
    <t>(502) 555-7160</t>
  </si>
  <si>
    <t>(502) 555-5675</t>
  </si>
  <si>
    <t>(502) 555-5791</t>
  </si>
  <si>
    <t>(502) 555-1716</t>
  </si>
  <si>
    <t>(502) 555-6691</t>
  </si>
  <si>
    <t>(502) 555-5437</t>
  </si>
  <si>
    <t>(502) 555-8602</t>
  </si>
  <si>
    <t>(502) 555-3442</t>
  </si>
  <si>
    <t>(502) 555-5484</t>
  </si>
  <si>
    <t>(502) 555-5223</t>
  </si>
  <si>
    <t>(502) 555-8098</t>
  </si>
  <si>
    <t>(502) 555-6071</t>
  </si>
  <si>
    <t>(502) 555-2011</t>
  </si>
  <si>
    <t>(502) 555-7873</t>
  </si>
  <si>
    <t>(502) 555-3438</t>
  </si>
  <si>
    <t>(502) 555-6551</t>
  </si>
  <si>
    <t>(502) 555-4768</t>
  </si>
  <si>
    <t>(502) 555-7356</t>
  </si>
  <si>
    <t>(502) 555-1088</t>
  </si>
  <si>
    <t>(502) 555-6219</t>
  </si>
  <si>
    <t>(502) 555-5358</t>
  </si>
  <si>
    <t>(502) 555-6100</t>
  </si>
  <si>
    <t>(502) 555-1250</t>
  </si>
  <si>
    <t>(502) 555-9122</t>
  </si>
  <si>
    <t>(502) 555-2470</t>
  </si>
  <si>
    <t>(502) 555-7013</t>
  </si>
  <si>
    <t>Escuintla, Escuintla 502057</t>
  </si>
  <si>
    <t>Escuintla, Escuintla 502058</t>
  </si>
  <si>
    <t>ESCUELA DE ARTE</t>
  </si>
  <si>
    <t>Total</t>
  </si>
  <si>
    <t xml:space="preserve">Empresa nueva </t>
  </si>
  <si>
    <t>Comentarios</t>
  </si>
  <si>
    <t>Ganancia</t>
  </si>
  <si>
    <t>Costos</t>
  </si>
  <si>
    <t>Ventas Liquidas</t>
  </si>
  <si>
    <t>Categoría de productos</t>
  </si>
  <si>
    <t>Finanzas</t>
  </si>
  <si>
    <t>Fecha de lanzamiento</t>
  </si>
  <si>
    <t>Página web</t>
  </si>
  <si>
    <t>Título</t>
  </si>
  <si>
    <t>Productos nuevos</t>
  </si>
  <si>
    <t>Informe anual</t>
  </si>
  <si>
    <t>Juguetes Manuales</t>
  </si>
  <si>
    <t>Conteo General</t>
  </si>
  <si>
    <t>Nombre de planta</t>
  </si>
  <si>
    <t>Vivero</t>
  </si>
  <si>
    <t>Semilla</t>
  </si>
  <si>
    <t>Tienda</t>
  </si>
  <si>
    <t>En tránsito</t>
  </si>
  <si>
    <t>Cedro</t>
  </si>
  <si>
    <t>Trebol</t>
  </si>
  <si>
    <t>Ciprés</t>
  </si>
  <si>
    <t>Pino</t>
  </si>
  <si>
    <t>Caoba</t>
  </si>
  <si>
    <t>Manzano</t>
  </si>
  <si>
    <t>Pinabete</t>
  </si>
  <si>
    <t>Clavel</t>
  </si>
  <si>
    <t>Mangal</t>
  </si>
  <si>
    <t>Almendro</t>
  </si>
  <si>
    <t>Olivo</t>
  </si>
  <si>
    <t>Roble Oregón blanco</t>
  </si>
  <si>
    <t>Lavanda</t>
  </si>
  <si>
    <t>Morera</t>
  </si>
  <si>
    <t>Naranjo</t>
  </si>
  <si>
    <t>Granda</t>
  </si>
  <si>
    <t>Sauce</t>
  </si>
  <si>
    <t>3 días/2 noches</t>
  </si>
  <si>
    <t>Junio</t>
  </si>
  <si>
    <t>Mayo</t>
  </si>
  <si>
    <t>Abril</t>
  </si>
  <si>
    <t>1/2 día</t>
  </si>
  <si>
    <t>1 día</t>
  </si>
  <si>
    <t>4 días/3 noches</t>
  </si>
  <si>
    <t>Por persona</t>
  </si>
  <si>
    <t>Tamaño del grupo</t>
  </si>
  <si>
    <t>Duración</t>
  </si>
  <si>
    <t>Cliente</t>
  </si>
  <si>
    <t>Mes</t>
  </si>
  <si>
    <t>Real</t>
  </si>
  <si>
    <t>Estimado</t>
  </si>
  <si>
    <t>Gastos totales</t>
  </si>
  <si>
    <t>Regalos</t>
  </si>
  <si>
    <t>Cintas/Placas/Trofeos</t>
  </si>
  <si>
    <t>Precios</t>
  </si>
  <si>
    <t>Otros (enumere)</t>
  </si>
  <si>
    <t>Hotel</t>
  </si>
  <si>
    <t>Viajes</t>
  </si>
  <si>
    <t>Altavoces</t>
  </si>
  <si>
    <t>Entretenimiento</t>
  </si>
  <si>
    <t>Programa</t>
  </si>
  <si>
    <t>Personal y propinas</t>
  </si>
  <si>
    <t>Ropa blanca</t>
  </si>
  <si>
    <t>Refrescos</t>
  </si>
  <si>
    <t>Comida</t>
  </si>
  <si>
    <t>Refrigerios</t>
  </si>
  <si>
    <t>Material de oficina</t>
  </si>
  <si>
    <t>Diferencias Entre lo Real y lo Estimado en Decoración</t>
  </si>
  <si>
    <t>Transporte</t>
  </si>
  <si>
    <t>Diferencia entre estimado y real: Decoraciones</t>
  </si>
  <si>
    <t>Servicio telefónico</t>
  </si>
  <si>
    <t>Varios</t>
  </si>
  <si>
    <t>Laminado</t>
  </si>
  <si>
    <t>Impresión</t>
  </si>
  <si>
    <t>Diseño</t>
  </si>
  <si>
    <t>Publicidad</t>
  </si>
  <si>
    <t>Suministros de papel</t>
  </si>
  <si>
    <t>Iluminación</t>
  </si>
  <si>
    <t>Velas</t>
  </si>
  <si>
    <t>Decoraciones</t>
  </si>
  <si>
    <t>Muebles</t>
  </si>
  <si>
    <t>Equipos locales</t>
  </si>
  <si>
    <t>Personal del lugar</t>
  </si>
  <si>
    <t>Entrada al lugar</t>
  </si>
  <si>
    <t>Desglose de Costos</t>
  </si>
  <si>
    <t>Lugar</t>
  </si>
  <si>
    <t>Presupuesto de los evento: GASTOS</t>
  </si>
  <si>
    <t>Fecha: 2/3/2018</t>
  </si>
  <si>
    <t>Hora:  02:00 p. m.</t>
  </si>
  <si>
    <t>Número de aula: 5</t>
  </si>
  <si>
    <t>Dinosaurios mecánicos</t>
  </si>
  <si>
    <t>Patineta eléctrica</t>
  </si>
  <si>
    <t>Juguetes de interior</t>
  </si>
  <si>
    <t>Juguetes de exterior</t>
  </si>
  <si>
    <t>Personajes de acción de películas</t>
  </si>
  <si>
    <t>Mazariegos, Rene</t>
  </si>
  <si>
    <t>Ramirez, Gladys</t>
  </si>
  <si>
    <t>Ortiz, Silvia</t>
  </si>
  <si>
    <t>Alvarado, Maria</t>
  </si>
  <si>
    <t>Perez, Isabel</t>
  </si>
  <si>
    <t>Mancilla, Leonardo</t>
  </si>
  <si>
    <t>Lorenzana, Cesar</t>
  </si>
  <si>
    <t>Ortiz, Alejandro</t>
  </si>
  <si>
    <t>Arevalo, Daniel</t>
  </si>
  <si>
    <t>Morales, Naomi</t>
  </si>
  <si>
    <t>Barrios, Yolanda</t>
  </si>
  <si>
    <t>Paniagua, Lisbeth</t>
  </si>
  <si>
    <t>Sandoval, David</t>
  </si>
  <si>
    <t>Flores, Hector</t>
  </si>
  <si>
    <t>Jacobo, Amarilis</t>
  </si>
  <si>
    <t>Ceron, Fabricio</t>
  </si>
  <si>
    <t>Paz, Abigail</t>
  </si>
  <si>
    <t>Ruiz, Maria</t>
  </si>
  <si>
    <t>Tipo de viaje</t>
  </si>
  <si>
    <t>Casual</t>
  </si>
  <si>
    <t>Tren</t>
  </si>
  <si>
    <t>Sendero</t>
  </si>
  <si>
    <t>Sendero 2</t>
  </si>
  <si>
    <t>Avión</t>
  </si>
  <si>
    <t>Eventos del Campo</t>
  </si>
  <si>
    <t>Curso: DT.E.128 / OFIMATICA</t>
  </si>
  <si>
    <t>Profesor: Pérez,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</si>
</sst>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Q&quot;#,##0;\-&quot;Q&quot;#,##0"/>
    <numFmt numFmtId="164" formatCode="_(&quot;$&quot;* #,##0.00_);_(&quot;$&quot;* \(#,##0.00\);_(&quot;$&quot;* &quot;-&quot;??_);_(@_)"/>
    <numFmt numFmtId="165" formatCode="[$-C0A]d\-mmm;@"/>
    <numFmt numFmtId="166" formatCode="_-&quot;Q&quot;* #,##0.00_-;\-&quot;$&quot;* #,##0.00_-;_-&quot;$&quot;* &quot;-&quot;??_-;_-@_-"/>
    <numFmt numFmtId="167" formatCode="&quot;Q&quot;#,##0.00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0"/>
      <name val="Tahoma"/>
      <family val="2"/>
    </font>
    <font>
      <sz val="11"/>
      <color rgb="FFFFFFFF"/>
      <name val="Verdana"/>
      <family val="2"/>
    </font>
    <font>
      <sz val="11"/>
      <name val="Verdana"/>
      <family val="2"/>
    </font>
    <font>
      <sz val="18"/>
      <color theme="0"/>
      <name val="Verdana"/>
      <family val="2"/>
    </font>
    <font>
      <b/>
      <sz val="18"/>
      <color theme="0"/>
      <name val="Verdana"/>
      <family val="2"/>
    </font>
    <font>
      <b/>
      <sz val="32"/>
      <color rgb="FFFFFFFF"/>
      <name val="Verdana"/>
      <family val="2"/>
    </font>
    <font>
      <sz val="48"/>
      <name val="Broadway"/>
      <family val="5"/>
    </font>
  </fonts>
  <fills count="1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795CB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double">
        <color theme="4" tint="-0.499984740745262"/>
      </bottom>
      <diagonal/>
    </border>
    <border>
      <left/>
      <right/>
      <top style="double">
        <color theme="4" tint="-0.499984740745262"/>
      </top>
      <bottom style="double">
        <color theme="4" tint="-0.499984740745262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0" fillId="0" borderId="0" xfId="0" applyFont="1"/>
    <xf numFmtId="164" fontId="1" fillId="0" borderId="1" xfId="0" applyNumberFormat="1" applyFont="1" applyBorder="1"/>
    <xf numFmtId="5" fontId="1" fillId="0" borderId="1" xfId="0" applyNumberFormat="1" applyFont="1" applyBorder="1"/>
    <xf numFmtId="5" fontId="0" fillId="0" borderId="0" xfId="0" applyNumberFormat="1"/>
    <xf numFmtId="165" fontId="0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/>
    <xf numFmtId="166" fontId="0" fillId="0" borderId="3" xfId="0" applyNumberFormat="1" applyBorder="1"/>
    <xf numFmtId="166" fontId="0" fillId="0" borderId="4" xfId="0" applyNumberFormat="1" applyBorder="1"/>
    <xf numFmtId="0" fontId="0" fillId="0" borderId="4" xfId="0" applyBorder="1"/>
    <xf numFmtId="0" fontId="0" fillId="0" borderId="5" xfId="0" applyBorder="1"/>
    <xf numFmtId="166" fontId="0" fillId="0" borderId="5" xfId="0" applyNumberFormat="1" applyBorder="1"/>
    <xf numFmtId="0" fontId="0" fillId="0" borderId="6" xfId="0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8" fillId="0" borderId="0" xfId="0" applyFont="1" applyFill="1"/>
    <xf numFmtId="0" fontId="8" fillId="7" borderId="0" xfId="0" applyFont="1" applyFill="1"/>
    <xf numFmtId="0" fontId="0" fillId="0" borderId="0" xfId="0" applyFill="1"/>
    <xf numFmtId="0" fontId="2" fillId="0" borderId="0" xfId="2" applyFill="1"/>
    <xf numFmtId="0" fontId="0" fillId="0" borderId="0" xfId="0" applyFill="1" applyBorder="1"/>
    <xf numFmtId="0" fontId="2" fillId="0" borderId="0" xfId="2" applyFill="1" applyBorder="1"/>
    <xf numFmtId="0" fontId="0" fillId="8" borderId="0" xfId="2" applyFont="1" applyFill="1" applyBorder="1"/>
    <xf numFmtId="0" fontId="0" fillId="0" borderId="0" xfId="0" applyBorder="1"/>
    <xf numFmtId="0" fontId="9" fillId="0" borderId="0" xfId="0" applyFont="1" applyFill="1" applyBorder="1" applyAlignment="1">
      <alignment vertical="center"/>
    </xf>
    <xf numFmtId="0" fontId="10" fillId="8" borderId="0" xfId="0" applyFont="1" applyFill="1" applyBorder="1" applyAlignment="1">
      <alignment vertical="center"/>
    </xf>
    <xf numFmtId="0" fontId="3" fillId="9" borderId="0" xfId="1" applyFill="1" applyBorder="1"/>
    <xf numFmtId="0" fontId="13" fillId="10" borderId="10" xfId="0" applyFont="1" applyFill="1" applyBorder="1" applyAlignment="1">
      <alignment vertical="center"/>
    </xf>
    <xf numFmtId="0" fontId="8" fillId="10" borderId="0" xfId="0" applyFont="1" applyFill="1"/>
    <xf numFmtId="0" fontId="2" fillId="11" borderId="11" xfId="3" applyFill="1" applyBorder="1" applyAlignment="1">
      <alignment vertical="center"/>
    </xf>
    <xf numFmtId="0" fontId="2" fillId="11" borderId="11" xfId="3" applyFill="1" applyBorder="1" applyAlignment="1">
      <alignment horizontal="right" vertical="center"/>
    </xf>
    <xf numFmtId="0" fontId="2" fillId="11" borderId="12" xfId="3" applyFill="1" applyBorder="1"/>
    <xf numFmtId="167" fontId="2" fillId="11" borderId="12" xfId="3" applyNumberFormat="1" applyFill="1" applyBorder="1" applyAlignment="1">
      <alignment horizontal="right"/>
    </xf>
    <xf numFmtId="167" fontId="2" fillId="11" borderId="12" xfId="3" applyNumberFormat="1" applyFill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12" fillId="9" borderId="0" xfId="1" applyFont="1" applyFill="1" applyBorder="1" applyAlignment="1">
      <alignment horizontal="left" vertical="center"/>
    </xf>
    <xf numFmtId="0" fontId="11" fillId="9" borderId="0" xfId="1" applyFont="1" applyFill="1" applyBorder="1" applyAlignment="1">
      <alignment horizontal="left" vertical="center"/>
    </xf>
    <xf numFmtId="0" fontId="14" fillId="5" borderId="0" xfId="0" applyFont="1" applyFill="1" applyAlignment="1">
      <alignment horizontal="center" vertical="center"/>
    </xf>
    <xf numFmtId="0" fontId="14" fillId="5" borderId="0" xfId="0" applyFont="1" applyFill="1" applyAlignment="1"/>
    <xf numFmtId="0" fontId="3" fillId="12" borderId="0" xfId="4" applyAlignment="1">
      <alignment horizontal="left"/>
    </xf>
    <xf numFmtId="0" fontId="3" fillId="13" borderId="0" xfId="5" applyAlignment="1">
      <alignment horizontal="left"/>
    </xf>
    <xf numFmtId="0" fontId="3" fillId="13" borderId="2" xfId="5" applyBorder="1" applyAlignment="1">
      <alignment horizontal="center"/>
    </xf>
  </cellXfs>
  <cellStyles count="6">
    <cellStyle name="20% - Énfasis3" xfId="2" builtinId="38"/>
    <cellStyle name="40% - Énfasis3" xfId="3" builtinId="39"/>
    <cellStyle name="60% - Énfasis6" xfId="5" builtinId="52"/>
    <cellStyle name="Énfasis3" xfId="1" builtinId="37"/>
    <cellStyle name="Énfasis5" xfId="4" builtinId="45"/>
    <cellStyle name="Normal" xfId="0" builtinId="0"/>
  </cellStyles>
  <dxfs count="24">
    <dxf>
      <border outline="0">
        <top style="double">
          <color rgb="FF000000"/>
        </top>
      </border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(&quot;$&quot;* #,##0.00_);_(&quot;$&quot;* \(#,##0.00\);_(&quot;$&quot;* &quot;-&quot;??_);_(@_)"/>
    </dxf>
    <dxf>
      <alignment horizontal="center" vertical="bottom" textRotation="0" wrapText="0" indent="0" justifyLastLine="0" shrinkToFit="0" readingOrder="0"/>
    </dxf>
    <dxf>
      <numFmt numFmtId="166" formatCode="_-&quot;Q&quot;* #,##0.00_-;\-&quot;$&quot;* #,##0.00_-;_-&quot;$&quot;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&quot;Q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 style="double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9" formatCode="&quot;Q&quot;#,##0;\-&quot;Q&quot;#,##0"/>
      <border diagonalUp="0" diagonalDown="0" outline="0">
        <left/>
        <right/>
        <top style="double">
          <color rgb="FF000000"/>
        </top>
        <bottom style="medium">
          <color rgb="FF000000"/>
        </bottom>
      </border>
    </dxf>
    <dxf>
      <numFmt numFmtId="9" formatCode="&quot;Q&quot;#,##0;\-&quot;Q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9" formatCode="&quot;Q&quot;#,##0;\-&quot;Q&quot;#,##0"/>
      <border diagonalUp="0" diagonalDown="0" outline="0">
        <left/>
        <right/>
        <top style="double">
          <color rgb="FF000000"/>
        </top>
        <bottom style="medium">
          <color rgb="FF000000"/>
        </bottom>
      </border>
    </dxf>
    <dxf>
      <numFmt numFmtId="9" formatCode="&quot;Q&quot;#,##0;\-&quot;Q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9" formatCode="&quot;Q&quot;#,##0;\-&quot;Q&quot;#,##0"/>
      <border diagonalUp="0" diagonalDown="0" outline="0">
        <left/>
        <right/>
        <top style="double">
          <color rgb="FF000000"/>
        </top>
        <bottom style="medium">
          <color rgb="FF000000"/>
        </bottom>
      </border>
    </dxf>
    <dxf>
      <numFmt numFmtId="9" formatCode="&quot;Q&quot;#,##0;\-&quot;Q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 style="double">
          <color rgb="FF000000"/>
        </top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 e ingresos</a:t>
            </a:r>
          </a:p>
        </c:rich>
      </c:tx>
      <c:layout>
        <c:manualLayout>
          <c:xMode val="edge"/>
          <c:yMode val="edge"/>
          <c:x val="0.20596474581763383"/>
          <c:y val="4.0527017101515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B!$B$10</c:f>
              <c:strCache>
                <c:ptCount val="1"/>
                <c:pt idx="0">
                  <c:v>Ventas Liquidas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B!$A$11:$A$13</c:f>
              <c:strCache>
                <c:ptCount val="3"/>
                <c:pt idx="0">
                  <c:v>Juguetes de interior</c:v>
                </c:pt>
                <c:pt idx="1">
                  <c:v>Juguetes de exterior</c:v>
                </c:pt>
                <c:pt idx="2">
                  <c:v>Personajes de acción de películas</c:v>
                </c:pt>
              </c:strCache>
            </c:strRef>
          </c:cat>
          <c:val>
            <c:numRef>
              <c:f>B!$B$11:$B$13</c:f>
              <c:numCache>
                <c:formatCode>"Q"#,##0_);\("Q"#,##0\)</c:formatCode>
                <c:ptCount val="3"/>
                <c:pt idx="0">
                  <c:v>12630</c:v>
                </c:pt>
                <c:pt idx="1">
                  <c:v>2940</c:v>
                </c:pt>
                <c:pt idx="2">
                  <c:v>10970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2-4C74-8F47-56BB988D46CD}"/>
            </c:ext>
          </c:extLst>
        </c:ser>
        <c:ser>
          <c:idx val="1"/>
          <c:order val="1"/>
          <c:tx>
            <c:strRef>
              <c:f>B!$C$10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B!$A$11:$A$13</c:f>
              <c:strCache>
                <c:ptCount val="3"/>
                <c:pt idx="0">
                  <c:v>Juguetes de interior</c:v>
                </c:pt>
                <c:pt idx="1">
                  <c:v>Juguetes de exterior</c:v>
                </c:pt>
                <c:pt idx="2">
                  <c:v>Personajes de acción de películas</c:v>
                </c:pt>
              </c:strCache>
            </c:strRef>
          </c:cat>
          <c:val>
            <c:numRef>
              <c:f>B!$C$11:$C$13</c:f>
              <c:numCache>
                <c:formatCode>"Q"#,##0_);\("Q"#,##0\)</c:formatCode>
                <c:ptCount val="3"/>
                <c:pt idx="0">
                  <c:v>5000</c:v>
                </c:pt>
                <c:pt idx="1">
                  <c:v>2000</c:v>
                </c:pt>
                <c:pt idx="2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2-4C74-8F47-56BB988D46CD}"/>
            </c:ext>
          </c:extLst>
        </c:ser>
        <c:ser>
          <c:idx val="2"/>
          <c:order val="2"/>
          <c:tx>
            <c:strRef>
              <c:f>B!$D$10</c:f>
              <c:strCache>
                <c:ptCount val="1"/>
                <c:pt idx="0">
                  <c:v>Ganancia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B!$A$11:$A$13</c:f>
              <c:strCache>
                <c:ptCount val="3"/>
                <c:pt idx="0">
                  <c:v>Juguetes de interior</c:v>
                </c:pt>
                <c:pt idx="1">
                  <c:v>Juguetes de exterior</c:v>
                </c:pt>
                <c:pt idx="2">
                  <c:v>Personajes de acción de películas</c:v>
                </c:pt>
              </c:strCache>
            </c:strRef>
          </c:cat>
          <c:val>
            <c:numRef>
              <c:f>B!$D$11:$D$13</c:f>
              <c:numCache>
                <c:formatCode>"Q"#,##0_);\("Q"#,##0\)</c:formatCode>
                <c:ptCount val="3"/>
                <c:pt idx="0">
                  <c:v>2600</c:v>
                </c:pt>
                <c:pt idx="1">
                  <c:v>500</c:v>
                </c:pt>
                <c:pt idx="2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12-4C74-8F47-56BB988D46CD}"/>
            </c:ext>
          </c:extLst>
        </c:ser>
        <c:ser>
          <c:idx val="3"/>
          <c:order val="3"/>
          <c:tx>
            <c:strRef>
              <c:f>B!$E$10</c:f>
              <c:strCache>
                <c:ptCount val="1"/>
                <c:pt idx="0">
                  <c:v>Comentarios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B!$A$11:$A$13</c:f>
              <c:strCache>
                <c:ptCount val="3"/>
                <c:pt idx="0">
                  <c:v>Juguetes de interior</c:v>
                </c:pt>
                <c:pt idx="1">
                  <c:v>Juguetes de exterior</c:v>
                </c:pt>
                <c:pt idx="2">
                  <c:v>Personajes de acción de películas</c:v>
                </c:pt>
              </c:strCache>
            </c:strRef>
          </c:cat>
          <c:val>
            <c:numRef>
              <c:f>B!$E$11:$E$13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12-4C74-8F47-56BB988D46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1460792"/>
        <c:axId val="541461776"/>
      </c:barChart>
      <c:catAx>
        <c:axId val="54146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1461776"/>
        <c:crosses val="autoZero"/>
        <c:auto val="1"/>
        <c:lblAlgn val="ctr"/>
        <c:lblOffset val="100"/>
        <c:noMultiLvlLbl val="0"/>
      </c:catAx>
      <c:valAx>
        <c:axId val="5414617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Q&quot;#,##0_);\(&quot;Q&quot;#,##0\)" sourceLinked="1"/>
        <c:majorTickMark val="none"/>
        <c:minorTickMark val="none"/>
        <c:tickLblPos val="nextTo"/>
        <c:crossAx val="54146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02128563409344"/>
          <c:y val="7.0478259183119341E-2"/>
          <c:w val="0.88899803149606305"/>
          <c:h val="0.92628205128205032"/>
        </c:manualLayout>
      </c:layout>
      <c:pie3DChart>
        <c:varyColors val="1"/>
        <c:ser>
          <c:idx val="0"/>
          <c:order val="0"/>
          <c:tx>
            <c:strRef>
              <c:f>E!$D$52</c:f>
              <c:strCache>
                <c:ptCount val="1"/>
                <c:pt idx="0">
                  <c:v>Q16,425.00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79A-424D-BDB6-C8C6DDA3BA4D}"/>
              </c:ext>
            </c:extLst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79A-424D-BDB6-C8C6DDA3BA4D}"/>
              </c:ext>
            </c:extLst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79A-424D-BDB6-C8C6DDA3BA4D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79A-424D-BDB6-C8C6DDA3BA4D}"/>
              </c:ext>
            </c:extLst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579A-424D-BDB6-C8C6DDA3BA4D}"/>
              </c:ext>
            </c:extLst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579A-424D-BDB6-C8C6DDA3BA4D}"/>
              </c:ext>
            </c:extLst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579A-424D-BDB6-C8C6DDA3BA4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shade val="47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9A-424D-BDB6-C8C6DDA3BA4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9A-424D-BDB6-C8C6DDA3BA4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shade val="8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9A-424D-BDB6-C8C6DDA3BA4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9A-424D-BDB6-C8C6DDA3BA4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tint val="8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9A-424D-BDB6-C8C6DDA3BA4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79A-424D-BDB6-C8C6DDA3BA4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tint val="4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79A-424D-BDB6-C8C6DDA3BA4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(E!$B$5,E!$B$12,E!$B$19,E!$B$25,E!$B$31,E!$B$38,E!$B$46)</c:f>
              <c:strCache>
                <c:ptCount val="7"/>
                <c:pt idx="0">
                  <c:v>Lugar</c:v>
                </c:pt>
                <c:pt idx="1">
                  <c:v>Decoraciones</c:v>
                </c:pt>
                <c:pt idx="2">
                  <c:v>Publicidad</c:v>
                </c:pt>
                <c:pt idx="3">
                  <c:v>Varios</c:v>
                </c:pt>
                <c:pt idx="4">
                  <c:v>Refrigerios</c:v>
                </c:pt>
                <c:pt idx="5">
                  <c:v>Programa</c:v>
                </c:pt>
                <c:pt idx="6">
                  <c:v>Precios</c:v>
                </c:pt>
              </c:strCache>
            </c:strRef>
          </c:cat>
          <c:val>
            <c:numRef>
              <c:f>(E!$D$10,E!$D$17,E!$D$23,E!$D$29,E!$D$36,E!$D$44,E!$D$49)</c:f>
              <c:numCache>
                <c:formatCode>"Q"#,##0.00</c:formatCode>
                <c:ptCount val="7"/>
                <c:pt idx="0">
                  <c:v>4100</c:v>
                </c:pt>
                <c:pt idx="1">
                  <c:v>575</c:v>
                </c:pt>
                <c:pt idx="2">
                  <c:v>450</c:v>
                </c:pt>
                <c:pt idx="3">
                  <c:v>0</c:v>
                </c:pt>
                <c:pt idx="4">
                  <c:v>5150</c:v>
                </c:pt>
                <c:pt idx="5">
                  <c:v>5850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9A-424D-BDB6-C8C6DDA3BA4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122276487590901"/>
          <c:y val="2.6924166024988198E-2"/>
          <c:w val="0.70906628127180249"/>
          <c:h val="0.6749750574656444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E!$C$12</c:f>
              <c:strCache>
                <c:ptCount val="1"/>
                <c:pt idx="0">
                  <c:v>Estimado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E!$B$13:$B$16</c:f>
              <c:strCache>
                <c:ptCount val="4"/>
                <c:pt idx="0">
                  <c:v>Flores</c:v>
                </c:pt>
                <c:pt idx="1">
                  <c:v>Velas</c:v>
                </c:pt>
                <c:pt idx="2">
                  <c:v>Iluminación</c:v>
                </c:pt>
                <c:pt idx="3">
                  <c:v>Suministros de papel</c:v>
                </c:pt>
              </c:strCache>
            </c:strRef>
          </c:cat>
          <c:val>
            <c:numRef>
              <c:f>E!$C$13:$C$16</c:f>
              <c:numCache>
                <c:formatCode>"Q"#,##0.00</c:formatCode>
                <c:ptCount val="4"/>
                <c:pt idx="0">
                  <c:v>400</c:v>
                </c:pt>
                <c:pt idx="1">
                  <c:v>150</c:v>
                </c:pt>
                <c:pt idx="2">
                  <c:v>150</c:v>
                </c:pt>
                <c:pt idx="3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1-43A8-9CD5-7FB77D918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634152"/>
        <c:axId val="132634544"/>
        <c:axId val="0"/>
      </c:bar3DChart>
      <c:catAx>
        <c:axId val="132634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2634544"/>
        <c:crosses val="autoZero"/>
        <c:auto val="1"/>
        <c:lblAlgn val="ctr"/>
        <c:lblOffset val="100"/>
        <c:noMultiLvlLbl val="0"/>
      </c:catAx>
      <c:valAx>
        <c:axId val="1326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Q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263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1" l="0.75000000000000078" r="0.75000000000000078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190499</xdr:rowOff>
    </xdr:from>
    <xdr:to>
      <xdr:col>2</xdr:col>
      <xdr:colOff>485774</xdr:colOff>
      <xdr:row>27</xdr:row>
      <xdr:rowOff>95250</xdr:rowOff>
    </xdr:to>
    <xdr:graphicFrame macro="">
      <xdr:nvGraphicFramePr>
        <xdr:cNvPr id="2" name="Chart 15" descr="Un gráfico que muestra las ventas brutas, los costos, los beneficios y los comentarios de cada categoría de productos." title="Gráfico Ventas de productos e ingreso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38100</xdr:rowOff>
    </xdr:from>
    <xdr:to>
      <xdr:col>5</xdr:col>
      <xdr:colOff>194492</xdr:colOff>
      <xdr:row>4</xdr:row>
      <xdr:rowOff>0</xdr:rowOff>
    </xdr:to>
    <xdr:sp macro="" textlink="">
      <xdr:nvSpPr>
        <xdr:cNvPr id="4" name="Rectángulo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19100" y="38100"/>
          <a:ext cx="5528492" cy="723900"/>
        </a:xfrm>
        <a:prstGeom prst="rect">
          <a:avLst/>
        </a:prstGeom>
        <a:noFill/>
      </xdr:spPr>
      <xdr:txBody>
        <a:bodyPr wrap="none" lIns="91440" tIns="45720" rIns="91440" bIns="45720" anchor="t">
          <a:no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n-US" sz="48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Viajes de</a:t>
          </a:r>
          <a:r>
            <a:rPr lang="en-US" sz="48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Guatemala</a:t>
          </a:r>
          <a:endParaRPr lang="en-US" sz="4800" b="1" cap="none" spc="0">
            <a:ln/>
            <a:solidFill>
              <a:schemeClr val="accent4"/>
            </a:solidFill>
            <a:effectLst/>
          </a:endParaRPr>
        </a:p>
      </xdr:txBody>
    </xdr:sp>
    <xdr:clientData/>
  </xdr:twoCellAnchor>
  <xdr:twoCellAnchor editAs="oneCell">
    <xdr:from>
      <xdr:col>6</xdr:col>
      <xdr:colOff>161924</xdr:colOff>
      <xdr:row>1</xdr:row>
      <xdr:rowOff>21861</xdr:rowOff>
    </xdr:from>
    <xdr:to>
      <xdr:col>10</xdr:col>
      <xdr:colOff>495297</xdr:colOff>
      <xdr:row>7</xdr:row>
      <xdr:rowOff>166949</xdr:rowOff>
    </xdr:to>
    <xdr:pic>
      <xdr:nvPicPr>
        <xdr:cNvPr id="6" name="Imagen 5" descr="Resultado de imagen para avion 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49" y="212361"/>
          <a:ext cx="3419473" cy="1335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238126</xdr:colOff>
      <xdr:row>5</xdr:row>
      <xdr:rowOff>95251</xdr:rowOff>
    </xdr:from>
    <xdr:to>
      <xdr:col>9</xdr:col>
      <xdr:colOff>47626</xdr:colOff>
      <xdr:row>25</xdr:row>
      <xdr:rowOff>104776</xdr:rowOff>
    </xdr:to>
    <xdr:graphicFrame macro="">
      <xdr:nvGraphicFramePr>
        <xdr:cNvPr id="3" name="Chart 7" descr="Un gráfico circular tridimensional que muestra el desglose del costo real por categoría." title="Gráfico Desglose del costo real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238124</xdr:colOff>
      <xdr:row>27</xdr:row>
      <xdr:rowOff>123823</xdr:rowOff>
    </xdr:from>
    <xdr:to>
      <xdr:col>9</xdr:col>
      <xdr:colOff>314325</xdr:colOff>
      <xdr:row>50</xdr:row>
      <xdr:rowOff>142874</xdr:rowOff>
    </xdr:to>
    <xdr:graphicFrame macro="">
      <xdr:nvGraphicFramePr>
        <xdr:cNvPr id="4" name="Chart 6" descr="Un gráfico que muestra el desglose del costo estimado de decoración." title="Diferencia entre estimado y real: Gráfico de decoraciones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2505075</xdr:colOff>
      <xdr:row>1</xdr:row>
      <xdr:rowOff>9525</xdr:rowOff>
    </xdr:from>
    <xdr:to>
      <xdr:col>7</xdr:col>
      <xdr:colOff>0</xdr:colOff>
      <xdr:row>1</xdr:row>
      <xdr:rowOff>895350</xdr:rowOff>
    </xdr:to>
    <xdr:pic>
      <xdr:nvPicPr>
        <xdr:cNvPr id="7" name="Imagen 6" descr="Imagen relacionada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76200"/>
          <a:ext cx="88582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Juegos" displayName="Juegos" ref="A10:E14" totalsRowCount="1" headerRowDxfId="3" totalsRowDxfId="2" headerRowBorderDxfId="1" totalsRowBorderDxfId="0" headerRowCellStyle="60% - Énfasis6">
  <autoFilter ref="A10:E13"/>
  <tableColumns count="5">
    <tableColumn id="1" name="Categoría de productos" totalsRowLabel="Total" totalsRowDxfId="23"/>
    <tableColumn id="2" name="Ventas Liquidas" totalsRowFunction="sum" dataDxfId="22" totalsRowDxfId="21" dataCellStyle="Normal"/>
    <tableColumn id="3" name="Costos" totalsRowFunction="sum" dataDxfId="20" totalsRowDxfId="19"/>
    <tableColumn id="4" name="Ganancia" totalsRowFunction="sum" dataDxfId="18" totalsRowDxfId="17">
      <calculatedColumnFormula>#REF!</calculatedColumnFormula>
    </tableColumn>
    <tableColumn id="5" name="Comentarios" totalsRowDxfId="16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Finanzas" altTextSummary="Una tabla que enumera los datos financieros (ventas brutas, costos, ganancia y comentarios) de tres categorías de productos e incluye una fila para la cantidad total."/>
    </ext>
  </extLst>
</table>
</file>

<file path=xl/tables/table2.xml><?xml version="1.0" encoding="utf-8"?>
<table xmlns="http://schemas.openxmlformats.org/spreadsheetml/2006/main" id="7" name="Plantas" displayName="Plantas" ref="A3:F21" totalsRowShown="0" headerRowDxfId="15">
  <autoFilter ref="A3:F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Nombre de planta"/>
    <tableColumn id="2" name="Vivero"/>
    <tableColumn id="3" name="Semilla"/>
    <tableColumn id="4" name="Tienda"/>
    <tableColumn id="5" name="En tránsito"/>
    <tableColumn id="6" name="Total">
      <calculatedColumnFormula>SUM(B4:E4)</calculatedColumnFormula>
    </tableColumn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9" name="Viaje" displayName="Viaje" ref="A7:G25" totalsRowShown="0" headerRowDxfId="14" headerRowBorderDxfId="13" tableBorderDxfId="12" totalsRowBorderDxfId="11">
  <autoFilter ref="A7:G25"/>
  <tableColumns count="7">
    <tableColumn id="1" name="Tipo de viaje" dataDxfId="10"/>
    <tableColumn id="2" name="Mes" dataDxfId="9"/>
    <tableColumn id="3" name="Cliente" dataDxfId="8"/>
    <tableColumn id="4" name="Duración" dataDxfId="7"/>
    <tableColumn id="5" name="Tamaño del grupo" dataDxfId="6"/>
    <tableColumn id="6" name="Por persona" dataDxfId="5"/>
    <tableColumn id="7" name="Total" dataDxfId="4">
      <calculatedColumnFormula>E8 * F8</calculatedColumnFormula>
    </tableColumn>
  </tableColumns>
  <tableStyleInfo name="TableStyleMedium19" showFirstColumn="0" showLastColumn="0" showRowStripes="1" showColumnStripes="0"/>
  <extLst>
    <ext xmlns:x14="http://schemas.microsoft.com/office/spreadsheetml/2009/9/main" uri="{504A1905-F514-4f6f-8877-14C23A59335A}">
      <x14:table altText="Spring Bookings" altTextSummary="A table containing information about the spring bookings of each bike tour.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zoomScaleNormal="100" zoomScalePageLayoutView="55" workbookViewId="0"/>
  </sheetViews>
  <sheetFormatPr baseColWidth="10" defaultRowHeight="15" x14ac:dyDescent="0.25"/>
  <cols>
    <col min="4" max="4" width="19.42578125" bestFit="1" customWidth="1"/>
    <col min="5" max="5" width="13.140625" customWidth="1"/>
    <col min="6" max="6" width="18.28515625" customWidth="1"/>
    <col min="7" max="7" width="20.7109375" bestFit="1" customWidth="1"/>
    <col min="8" max="8" width="18.28515625" bestFit="1" customWidth="1"/>
    <col min="9" max="9" width="28.140625" bestFit="1" customWidth="1"/>
  </cols>
  <sheetData>
    <row r="1" spans="1:9" x14ac:dyDescent="0.25">
      <c r="E1" t="s">
        <v>169</v>
      </c>
      <c r="H1" t="s">
        <v>257</v>
      </c>
    </row>
    <row r="2" spans="1:9" x14ac:dyDescent="0.25">
      <c r="A2" s="1"/>
      <c r="E2" t="s">
        <v>0</v>
      </c>
      <c r="H2" t="s">
        <v>258</v>
      </c>
    </row>
    <row r="4" spans="1:9" x14ac:dyDescent="0.25">
      <c r="A4" t="s">
        <v>291</v>
      </c>
      <c r="F4" t="s">
        <v>50</v>
      </c>
    </row>
    <row r="5" spans="1:9" x14ac:dyDescent="0.25">
      <c r="A5" t="s">
        <v>290</v>
      </c>
      <c r="D5" t="s">
        <v>52</v>
      </c>
      <c r="F5" t="s">
        <v>51</v>
      </c>
      <c r="H5" t="s">
        <v>259</v>
      </c>
    </row>
    <row r="7" spans="1:9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9" x14ac:dyDescent="0.25">
      <c r="A8" t="s">
        <v>53</v>
      </c>
      <c r="B8" t="s">
        <v>54</v>
      </c>
      <c r="C8" s="2">
        <v>8</v>
      </c>
      <c r="D8" s="3">
        <v>39083</v>
      </c>
      <c r="E8" t="s">
        <v>125</v>
      </c>
      <c r="F8" s="1">
        <v>2019</v>
      </c>
      <c r="G8" t="s">
        <v>127</v>
      </c>
      <c r="H8" t="s">
        <v>10</v>
      </c>
      <c r="I8" t="s">
        <v>167</v>
      </c>
    </row>
    <row r="9" spans="1:9" x14ac:dyDescent="0.25">
      <c r="A9" t="s">
        <v>55</v>
      </c>
      <c r="B9" t="s">
        <v>56</v>
      </c>
      <c r="C9" s="2">
        <v>8</v>
      </c>
      <c r="D9" s="3">
        <v>39448</v>
      </c>
      <c r="E9" t="s">
        <v>126</v>
      </c>
      <c r="F9" s="1">
        <v>2019</v>
      </c>
      <c r="G9" t="s">
        <v>128</v>
      </c>
      <c r="H9" t="s">
        <v>11</v>
      </c>
      <c r="I9" t="s">
        <v>168</v>
      </c>
    </row>
    <row r="10" spans="1:9" x14ac:dyDescent="0.25">
      <c r="A10" t="s">
        <v>57</v>
      </c>
      <c r="B10" t="s">
        <v>58</v>
      </c>
      <c r="C10" s="2">
        <v>8</v>
      </c>
      <c r="D10" s="3">
        <v>39600</v>
      </c>
      <c r="E10" t="s">
        <v>126</v>
      </c>
      <c r="F10" s="1">
        <v>2019</v>
      </c>
      <c r="G10" t="s">
        <v>129</v>
      </c>
      <c r="H10" t="s">
        <v>12</v>
      </c>
      <c r="I10" t="s">
        <v>168</v>
      </c>
    </row>
    <row r="11" spans="1:9" x14ac:dyDescent="0.25">
      <c r="A11" t="s">
        <v>59</v>
      </c>
      <c r="B11" t="s">
        <v>60</v>
      </c>
      <c r="C11" s="2">
        <v>8</v>
      </c>
      <c r="D11" s="3">
        <v>39636</v>
      </c>
      <c r="E11" t="s">
        <v>126</v>
      </c>
      <c r="F11" s="1">
        <v>2019</v>
      </c>
      <c r="G11" t="s">
        <v>130</v>
      </c>
      <c r="H11" t="s">
        <v>13</v>
      </c>
      <c r="I11" t="s">
        <v>167</v>
      </c>
    </row>
    <row r="12" spans="1:9" x14ac:dyDescent="0.25">
      <c r="A12" t="s">
        <v>61</v>
      </c>
      <c r="B12" t="s">
        <v>62</v>
      </c>
      <c r="C12" s="2">
        <v>8</v>
      </c>
      <c r="D12" s="3">
        <v>39791</v>
      </c>
      <c r="E12" t="s">
        <v>126</v>
      </c>
      <c r="F12" s="1">
        <v>2019</v>
      </c>
      <c r="G12" t="s">
        <v>131</v>
      </c>
      <c r="H12" t="s">
        <v>14</v>
      </c>
      <c r="I12" t="s">
        <v>168</v>
      </c>
    </row>
    <row r="13" spans="1:9" x14ac:dyDescent="0.25">
      <c r="A13" t="s">
        <v>63</v>
      </c>
      <c r="B13" t="s">
        <v>64</v>
      </c>
      <c r="C13" s="2">
        <v>8</v>
      </c>
      <c r="D13" s="3">
        <v>39814</v>
      </c>
      <c r="E13" t="s">
        <v>125</v>
      </c>
      <c r="F13" s="1">
        <v>2019</v>
      </c>
      <c r="G13" t="s">
        <v>132</v>
      </c>
      <c r="H13" t="s">
        <v>15</v>
      </c>
      <c r="I13" t="s">
        <v>168</v>
      </c>
    </row>
    <row r="14" spans="1:9" x14ac:dyDescent="0.25">
      <c r="A14" t="s">
        <v>65</v>
      </c>
      <c r="B14" t="s">
        <v>66</v>
      </c>
      <c r="C14" s="2">
        <v>8</v>
      </c>
      <c r="D14" s="3">
        <v>39448</v>
      </c>
      <c r="E14" t="s">
        <v>125</v>
      </c>
      <c r="F14" s="1">
        <v>2019</v>
      </c>
      <c r="G14" t="s">
        <v>133</v>
      </c>
      <c r="H14" t="s">
        <v>16</v>
      </c>
      <c r="I14" t="s">
        <v>168</v>
      </c>
    </row>
    <row r="15" spans="1:9" x14ac:dyDescent="0.25">
      <c r="A15" t="s">
        <v>57</v>
      </c>
      <c r="B15" t="s">
        <v>67</v>
      </c>
      <c r="C15" s="2">
        <v>8</v>
      </c>
      <c r="D15" s="3">
        <v>40148</v>
      </c>
      <c r="E15" t="s">
        <v>125</v>
      </c>
      <c r="F15" s="1">
        <v>2019</v>
      </c>
      <c r="G15" t="s">
        <v>134</v>
      </c>
      <c r="H15" t="s">
        <v>17</v>
      </c>
      <c r="I15" t="s">
        <v>168</v>
      </c>
    </row>
    <row r="16" spans="1:9" x14ac:dyDescent="0.25">
      <c r="A16" t="s">
        <v>68</v>
      </c>
      <c r="B16" t="s">
        <v>69</v>
      </c>
      <c r="C16" s="2">
        <v>8</v>
      </c>
      <c r="D16" s="3">
        <v>39965</v>
      </c>
      <c r="E16" t="s">
        <v>125</v>
      </c>
      <c r="F16" s="1">
        <v>2019</v>
      </c>
      <c r="G16" t="s">
        <v>135</v>
      </c>
      <c r="H16" t="s">
        <v>18</v>
      </c>
      <c r="I16" t="s">
        <v>167</v>
      </c>
    </row>
    <row r="17" spans="1:9" x14ac:dyDescent="0.25">
      <c r="A17" t="s">
        <v>70</v>
      </c>
      <c r="B17" t="s">
        <v>71</v>
      </c>
      <c r="C17" s="2">
        <v>8</v>
      </c>
      <c r="D17" s="3">
        <v>39965</v>
      </c>
      <c r="E17" t="s">
        <v>126</v>
      </c>
      <c r="F17" s="1">
        <v>2019</v>
      </c>
      <c r="G17" t="s">
        <v>136</v>
      </c>
      <c r="H17" t="s">
        <v>19</v>
      </c>
      <c r="I17" t="s">
        <v>168</v>
      </c>
    </row>
    <row r="18" spans="1:9" x14ac:dyDescent="0.25">
      <c r="A18" t="s">
        <v>72</v>
      </c>
      <c r="B18" t="s">
        <v>73</v>
      </c>
      <c r="C18" s="2">
        <v>8</v>
      </c>
      <c r="D18" s="3">
        <v>40179</v>
      </c>
      <c r="E18" t="s">
        <v>126</v>
      </c>
      <c r="F18" s="1">
        <v>2019</v>
      </c>
      <c r="G18" t="s">
        <v>137</v>
      </c>
      <c r="H18" t="s">
        <v>20</v>
      </c>
      <c r="I18" t="s">
        <v>167</v>
      </c>
    </row>
    <row r="19" spans="1:9" x14ac:dyDescent="0.25">
      <c r="A19" t="s">
        <v>74</v>
      </c>
      <c r="B19" t="s">
        <v>75</v>
      </c>
      <c r="C19" s="2">
        <v>8</v>
      </c>
      <c r="D19" s="3">
        <v>40544</v>
      </c>
      <c r="E19" t="s">
        <v>126</v>
      </c>
      <c r="F19" s="1">
        <v>2019</v>
      </c>
      <c r="G19" t="s">
        <v>138</v>
      </c>
      <c r="H19" t="s">
        <v>21</v>
      </c>
      <c r="I19" t="s">
        <v>168</v>
      </c>
    </row>
    <row r="20" spans="1:9" x14ac:dyDescent="0.25">
      <c r="A20" t="s">
        <v>76</v>
      </c>
      <c r="B20" t="s">
        <v>77</v>
      </c>
      <c r="C20" s="2">
        <v>8</v>
      </c>
      <c r="D20" s="3">
        <v>39965</v>
      </c>
      <c r="E20" t="s">
        <v>125</v>
      </c>
      <c r="F20" s="1">
        <v>2019</v>
      </c>
      <c r="G20" t="s">
        <v>139</v>
      </c>
      <c r="H20" t="s">
        <v>22</v>
      </c>
      <c r="I20" t="s">
        <v>168</v>
      </c>
    </row>
    <row r="21" spans="1:9" x14ac:dyDescent="0.25">
      <c r="A21" t="s">
        <v>78</v>
      </c>
      <c r="B21" t="s">
        <v>79</v>
      </c>
      <c r="C21" s="2">
        <v>8</v>
      </c>
      <c r="D21" s="3">
        <v>40179</v>
      </c>
      <c r="E21" t="s">
        <v>125</v>
      </c>
      <c r="F21" s="1">
        <v>2019</v>
      </c>
      <c r="G21" t="s">
        <v>140</v>
      </c>
      <c r="H21" t="s">
        <v>23</v>
      </c>
      <c r="I21" t="s">
        <v>167</v>
      </c>
    </row>
    <row r="22" spans="1:9" x14ac:dyDescent="0.25">
      <c r="A22" t="s">
        <v>80</v>
      </c>
      <c r="B22" t="s">
        <v>81</v>
      </c>
      <c r="C22" s="2">
        <v>8</v>
      </c>
      <c r="D22" s="3">
        <v>39600</v>
      </c>
      <c r="E22" t="s">
        <v>126</v>
      </c>
      <c r="F22" s="1">
        <v>2019</v>
      </c>
      <c r="G22" t="s">
        <v>141</v>
      </c>
      <c r="H22" t="s">
        <v>24</v>
      </c>
      <c r="I22" t="s">
        <v>167</v>
      </c>
    </row>
    <row r="23" spans="1:9" x14ac:dyDescent="0.25">
      <c r="A23" t="s">
        <v>82</v>
      </c>
      <c r="B23" t="s">
        <v>83</v>
      </c>
      <c r="C23" s="2">
        <v>8</v>
      </c>
      <c r="D23" s="3">
        <v>40817</v>
      </c>
      <c r="E23" t="s">
        <v>125</v>
      </c>
      <c r="F23" s="1">
        <v>2019</v>
      </c>
      <c r="G23" t="s">
        <v>142</v>
      </c>
      <c r="H23" t="s">
        <v>25</v>
      </c>
      <c r="I23" t="s">
        <v>168</v>
      </c>
    </row>
    <row r="24" spans="1:9" x14ac:dyDescent="0.25">
      <c r="A24" t="s">
        <v>84</v>
      </c>
      <c r="B24" t="s">
        <v>85</v>
      </c>
      <c r="C24" s="2">
        <v>8</v>
      </c>
      <c r="D24" s="3">
        <v>39814</v>
      </c>
      <c r="E24" t="s">
        <v>126</v>
      </c>
      <c r="F24" s="1">
        <v>2019</v>
      </c>
      <c r="G24" t="s">
        <v>143</v>
      </c>
      <c r="H24" t="s">
        <v>26</v>
      </c>
      <c r="I24" t="s">
        <v>167</v>
      </c>
    </row>
    <row r="25" spans="1:9" x14ac:dyDescent="0.25">
      <c r="A25" t="s">
        <v>86</v>
      </c>
      <c r="B25" t="s">
        <v>60</v>
      </c>
      <c r="C25" s="2">
        <v>8</v>
      </c>
      <c r="D25" s="3">
        <v>40148</v>
      </c>
      <c r="E25" t="s">
        <v>126</v>
      </c>
      <c r="F25" s="1">
        <v>2019</v>
      </c>
      <c r="G25" t="s">
        <v>144</v>
      </c>
      <c r="H25" t="s">
        <v>27</v>
      </c>
      <c r="I25" t="s">
        <v>168</v>
      </c>
    </row>
    <row r="26" spans="1:9" x14ac:dyDescent="0.25">
      <c r="A26" t="s">
        <v>87</v>
      </c>
      <c r="B26" t="s">
        <v>88</v>
      </c>
      <c r="C26" s="2">
        <v>8</v>
      </c>
      <c r="D26" s="3">
        <v>39965</v>
      </c>
      <c r="E26" t="s">
        <v>126</v>
      </c>
      <c r="F26" s="1">
        <v>2019</v>
      </c>
      <c r="G26" t="s">
        <v>145</v>
      </c>
      <c r="H26" t="s">
        <v>28</v>
      </c>
      <c r="I26" t="s">
        <v>168</v>
      </c>
    </row>
    <row r="27" spans="1:9" x14ac:dyDescent="0.25">
      <c r="A27" t="s">
        <v>72</v>
      </c>
      <c r="B27" t="s">
        <v>89</v>
      </c>
      <c r="C27" s="2">
        <v>8</v>
      </c>
      <c r="D27" s="3">
        <v>39448</v>
      </c>
      <c r="E27" t="s">
        <v>126</v>
      </c>
      <c r="F27" s="1">
        <v>2019</v>
      </c>
      <c r="G27" t="s">
        <v>146</v>
      </c>
      <c r="H27" t="s">
        <v>29</v>
      </c>
      <c r="I27" t="s">
        <v>167</v>
      </c>
    </row>
    <row r="28" spans="1:9" x14ac:dyDescent="0.25">
      <c r="A28" t="s">
        <v>90</v>
      </c>
      <c r="B28" t="s">
        <v>91</v>
      </c>
      <c r="C28" s="2">
        <v>8</v>
      </c>
      <c r="D28" s="3">
        <v>39791</v>
      </c>
      <c r="E28" t="s">
        <v>126</v>
      </c>
      <c r="F28" s="1">
        <v>2019</v>
      </c>
      <c r="G28" t="s">
        <v>147</v>
      </c>
      <c r="H28" t="s">
        <v>30</v>
      </c>
      <c r="I28" t="s">
        <v>168</v>
      </c>
    </row>
    <row r="29" spans="1:9" x14ac:dyDescent="0.25">
      <c r="A29" t="s">
        <v>92</v>
      </c>
      <c r="B29" t="s">
        <v>93</v>
      </c>
      <c r="C29" s="2">
        <v>8</v>
      </c>
      <c r="D29" s="3">
        <v>39814</v>
      </c>
      <c r="E29" t="s">
        <v>125</v>
      </c>
      <c r="F29" s="1">
        <v>2019</v>
      </c>
      <c r="G29" t="s">
        <v>148</v>
      </c>
      <c r="H29" t="s">
        <v>31</v>
      </c>
      <c r="I29" t="s">
        <v>168</v>
      </c>
    </row>
    <row r="30" spans="1:9" x14ac:dyDescent="0.25">
      <c r="A30" t="s">
        <v>94</v>
      </c>
      <c r="B30" t="s">
        <v>95</v>
      </c>
      <c r="C30" s="2">
        <v>8</v>
      </c>
      <c r="D30" s="3">
        <v>39636</v>
      </c>
      <c r="E30" t="s">
        <v>125</v>
      </c>
      <c r="F30" s="1">
        <v>2019</v>
      </c>
      <c r="G30" t="s">
        <v>149</v>
      </c>
      <c r="H30" t="s">
        <v>32</v>
      </c>
      <c r="I30" t="s">
        <v>167</v>
      </c>
    </row>
    <row r="31" spans="1:9" x14ac:dyDescent="0.25">
      <c r="A31" t="s">
        <v>96</v>
      </c>
      <c r="B31" t="s">
        <v>97</v>
      </c>
      <c r="C31" s="2">
        <v>8</v>
      </c>
      <c r="D31" s="3">
        <v>39600</v>
      </c>
      <c r="E31" t="s">
        <v>125</v>
      </c>
      <c r="F31" s="1">
        <v>2019</v>
      </c>
      <c r="G31" t="s">
        <v>150</v>
      </c>
      <c r="H31" t="s">
        <v>33</v>
      </c>
      <c r="I31" t="s">
        <v>167</v>
      </c>
    </row>
    <row r="32" spans="1:9" x14ac:dyDescent="0.25">
      <c r="A32" t="s">
        <v>98</v>
      </c>
      <c r="B32" t="s">
        <v>99</v>
      </c>
      <c r="C32" s="2">
        <v>8</v>
      </c>
      <c r="D32" s="3">
        <v>39083</v>
      </c>
      <c r="E32" t="s">
        <v>126</v>
      </c>
      <c r="F32" s="1">
        <v>2019</v>
      </c>
      <c r="G32" t="s">
        <v>151</v>
      </c>
      <c r="H32" t="s">
        <v>34</v>
      </c>
      <c r="I32" t="s">
        <v>167</v>
      </c>
    </row>
    <row r="33" spans="1:9" x14ac:dyDescent="0.25">
      <c r="A33" t="s">
        <v>100</v>
      </c>
      <c r="B33" t="s">
        <v>101</v>
      </c>
      <c r="C33" s="2">
        <v>8</v>
      </c>
      <c r="D33" s="3">
        <v>39636</v>
      </c>
      <c r="E33" t="s">
        <v>125</v>
      </c>
      <c r="F33" s="1">
        <v>2019</v>
      </c>
      <c r="G33" t="s">
        <v>152</v>
      </c>
      <c r="H33" t="s">
        <v>35</v>
      </c>
      <c r="I33" t="s">
        <v>167</v>
      </c>
    </row>
    <row r="34" spans="1:9" x14ac:dyDescent="0.25">
      <c r="A34" t="s">
        <v>102</v>
      </c>
      <c r="B34" t="s">
        <v>103</v>
      </c>
      <c r="C34" s="2">
        <v>8</v>
      </c>
      <c r="D34" s="3">
        <v>39791</v>
      </c>
      <c r="E34" t="s">
        <v>125</v>
      </c>
      <c r="F34" s="1">
        <v>2019</v>
      </c>
      <c r="G34" t="s">
        <v>153</v>
      </c>
      <c r="H34" t="s">
        <v>36</v>
      </c>
      <c r="I34" t="s">
        <v>167</v>
      </c>
    </row>
    <row r="35" spans="1:9" x14ac:dyDescent="0.25">
      <c r="A35" t="s">
        <v>104</v>
      </c>
      <c r="B35" t="s">
        <v>105</v>
      </c>
      <c r="C35" s="2">
        <v>8</v>
      </c>
      <c r="D35" s="3">
        <v>39814</v>
      </c>
      <c r="E35" t="s">
        <v>126</v>
      </c>
      <c r="F35" s="1">
        <v>2019</v>
      </c>
      <c r="G35" t="s">
        <v>154</v>
      </c>
      <c r="H35" t="s">
        <v>37</v>
      </c>
      <c r="I35" t="s">
        <v>167</v>
      </c>
    </row>
    <row r="36" spans="1:9" x14ac:dyDescent="0.25">
      <c r="A36" t="s">
        <v>106</v>
      </c>
      <c r="B36" t="s">
        <v>107</v>
      </c>
      <c r="C36" s="2">
        <v>8</v>
      </c>
      <c r="D36" s="3">
        <v>39448</v>
      </c>
      <c r="E36" t="s">
        <v>126</v>
      </c>
      <c r="F36" s="1">
        <v>2019</v>
      </c>
      <c r="G36" t="s">
        <v>155</v>
      </c>
      <c r="H36" t="s">
        <v>38</v>
      </c>
      <c r="I36" t="s">
        <v>168</v>
      </c>
    </row>
    <row r="37" spans="1:9" x14ac:dyDescent="0.25">
      <c r="A37" t="s">
        <v>108</v>
      </c>
      <c r="B37" t="s">
        <v>109</v>
      </c>
      <c r="C37" s="2">
        <v>8</v>
      </c>
      <c r="D37" s="3">
        <v>40148</v>
      </c>
      <c r="E37" t="s">
        <v>126</v>
      </c>
      <c r="F37" s="1">
        <v>2019</v>
      </c>
      <c r="G37" t="s">
        <v>156</v>
      </c>
      <c r="H37" t="s">
        <v>39</v>
      </c>
      <c r="I37" t="s">
        <v>167</v>
      </c>
    </row>
    <row r="38" spans="1:9" x14ac:dyDescent="0.25">
      <c r="A38" t="s">
        <v>57</v>
      </c>
      <c r="B38" t="s">
        <v>110</v>
      </c>
      <c r="C38" s="2">
        <v>8</v>
      </c>
      <c r="D38" s="3">
        <v>39965</v>
      </c>
      <c r="E38" t="s">
        <v>125</v>
      </c>
      <c r="F38" s="1">
        <v>2019</v>
      </c>
      <c r="G38" t="s">
        <v>157</v>
      </c>
      <c r="H38" t="s">
        <v>40</v>
      </c>
      <c r="I38" t="s">
        <v>168</v>
      </c>
    </row>
    <row r="39" spans="1:9" x14ac:dyDescent="0.25">
      <c r="A39" t="s">
        <v>111</v>
      </c>
      <c r="B39" t="s">
        <v>112</v>
      </c>
      <c r="C39" s="2">
        <v>8</v>
      </c>
      <c r="D39" s="3">
        <v>39965</v>
      </c>
      <c r="E39" t="s">
        <v>126</v>
      </c>
      <c r="F39" s="1">
        <v>2019</v>
      </c>
      <c r="G39" t="s">
        <v>158</v>
      </c>
      <c r="H39" t="s">
        <v>41</v>
      </c>
      <c r="I39" t="s">
        <v>168</v>
      </c>
    </row>
    <row r="40" spans="1:9" x14ac:dyDescent="0.25">
      <c r="A40" t="s">
        <v>72</v>
      </c>
      <c r="B40" t="s">
        <v>113</v>
      </c>
      <c r="C40" s="2">
        <v>8</v>
      </c>
      <c r="D40" s="3">
        <v>40179</v>
      </c>
      <c r="E40" t="s">
        <v>125</v>
      </c>
      <c r="F40" s="1">
        <v>2019</v>
      </c>
      <c r="G40" t="s">
        <v>159</v>
      </c>
      <c r="H40" t="s">
        <v>42</v>
      </c>
      <c r="I40" t="s">
        <v>167</v>
      </c>
    </row>
    <row r="41" spans="1:9" x14ac:dyDescent="0.25">
      <c r="A41" t="s">
        <v>114</v>
      </c>
      <c r="B41" t="s">
        <v>115</v>
      </c>
      <c r="C41" s="2">
        <v>8</v>
      </c>
      <c r="D41" s="3">
        <v>40544</v>
      </c>
      <c r="E41" t="s">
        <v>126</v>
      </c>
      <c r="F41" s="1">
        <v>2019</v>
      </c>
      <c r="G41" t="s">
        <v>160</v>
      </c>
      <c r="H41" t="s">
        <v>43</v>
      </c>
      <c r="I41" t="s">
        <v>167</v>
      </c>
    </row>
    <row r="42" spans="1:9" x14ac:dyDescent="0.25">
      <c r="A42" t="s">
        <v>72</v>
      </c>
      <c r="B42" t="s">
        <v>116</v>
      </c>
      <c r="C42" s="2">
        <v>8</v>
      </c>
      <c r="D42" s="3">
        <v>39965</v>
      </c>
      <c r="E42" t="s">
        <v>126</v>
      </c>
      <c r="F42" s="1">
        <v>2019</v>
      </c>
      <c r="G42" t="s">
        <v>161</v>
      </c>
      <c r="H42" t="s">
        <v>44</v>
      </c>
      <c r="I42" t="s">
        <v>168</v>
      </c>
    </row>
    <row r="43" spans="1:9" x14ac:dyDescent="0.25">
      <c r="A43" t="s">
        <v>117</v>
      </c>
      <c r="B43" t="s">
        <v>118</v>
      </c>
      <c r="C43" s="2">
        <v>8</v>
      </c>
      <c r="D43" s="3">
        <v>40179</v>
      </c>
      <c r="E43" t="s">
        <v>126</v>
      </c>
      <c r="F43" s="1">
        <v>2019</v>
      </c>
      <c r="G43" t="s">
        <v>162</v>
      </c>
      <c r="H43" t="s">
        <v>45</v>
      </c>
      <c r="I43" t="s">
        <v>167</v>
      </c>
    </row>
    <row r="44" spans="1:9" x14ac:dyDescent="0.25">
      <c r="A44" t="s">
        <v>70</v>
      </c>
      <c r="B44" t="s">
        <v>119</v>
      </c>
      <c r="C44" s="2">
        <v>8</v>
      </c>
      <c r="D44" s="3">
        <v>38718</v>
      </c>
      <c r="E44" t="s">
        <v>126</v>
      </c>
      <c r="F44" s="1">
        <v>2019</v>
      </c>
      <c r="G44" t="s">
        <v>163</v>
      </c>
      <c r="H44" t="s">
        <v>46</v>
      </c>
      <c r="I44" t="s">
        <v>167</v>
      </c>
    </row>
    <row r="45" spans="1:9" x14ac:dyDescent="0.25">
      <c r="A45" t="s">
        <v>120</v>
      </c>
      <c r="B45" t="s">
        <v>101</v>
      </c>
      <c r="C45" s="2">
        <v>8</v>
      </c>
      <c r="D45" s="3">
        <v>40831</v>
      </c>
      <c r="E45" t="s">
        <v>125</v>
      </c>
      <c r="F45" s="1">
        <v>2019</v>
      </c>
      <c r="G45" t="s">
        <v>164</v>
      </c>
      <c r="H45" t="s">
        <v>47</v>
      </c>
      <c r="I45" t="s">
        <v>167</v>
      </c>
    </row>
    <row r="46" spans="1:9" x14ac:dyDescent="0.25">
      <c r="A46" t="s">
        <v>121</v>
      </c>
      <c r="B46" t="s">
        <v>122</v>
      </c>
      <c r="C46" s="2">
        <v>8</v>
      </c>
      <c r="D46" s="3">
        <v>39448</v>
      </c>
      <c r="E46" t="s">
        <v>125</v>
      </c>
      <c r="F46" s="1">
        <v>2019</v>
      </c>
      <c r="G46" t="s">
        <v>165</v>
      </c>
      <c r="H46" t="s">
        <v>48</v>
      </c>
      <c r="I46" t="s">
        <v>167</v>
      </c>
    </row>
    <row r="47" spans="1:9" x14ac:dyDescent="0.25">
      <c r="A47" t="s">
        <v>123</v>
      </c>
      <c r="B47" t="s">
        <v>124</v>
      </c>
      <c r="C47" s="2">
        <v>8</v>
      </c>
      <c r="D47" s="3">
        <v>40148</v>
      </c>
      <c r="E47" t="s">
        <v>125</v>
      </c>
      <c r="F47" s="1">
        <v>2019</v>
      </c>
      <c r="G47" t="s">
        <v>166</v>
      </c>
      <c r="H47" t="s">
        <v>49</v>
      </c>
      <c r="I47" t="s">
        <v>167</v>
      </c>
    </row>
    <row r="48" spans="1:9" x14ac:dyDescent="0.25">
      <c r="A48" t="s">
        <v>90</v>
      </c>
      <c r="B48" t="s">
        <v>91</v>
      </c>
      <c r="C48" s="2">
        <v>8</v>
      </c>
      <c r="D48" s="3">
        <v>39791</v>
      </c>
      <c r="E48" t="s">
        <v>126</v>
      </c>
      <c r="F48" s="1">
        <v>2019</v>
      </c>
      <c r="G48" t="s">
        <v>147</v>
      </c>
      <c r="H48" t="s">
        <v>30</v>
      </c>
      <c r="I48" t="s">
        <v>168</v>
      </c>
    </row>
    <row r="49" spans="1:9" x14ac:dyDescent="0.25">
      <c r="A49" t="s">
        <v>92</v>
      </c>
      <c r="B49" t="s">
        <v>93</v>
      </c>
      <c r="C49" s="2">
        <v>8</v>
      </c>
      <c r="D49" s="3">
        <v>39814</v>
      </c>
      <c r="E49" t="s">
        <v>125</v>
      </c>
      <c r="F49" s="1">
        <v>2019</v>
      </c>
      <c r="G49" t="s">
        <v>148</v>
      </c>
      <c r="H49" t="s">
        <v>31</v>
      </c>
      <c r="I49" t="s">
        <v>168</v>
      </c>
    </row>
    <row r="50" spans="1:9" x14ac:dyDescent="0.25">
      <c r="A50" t="s">
        <v>94</v>
      </c>
      <c r="B50" t="s">
        <v>95</v>
      </c>
      <c r="C50" s="2">
        <v>8</v>
      </c>
      <c r="D50" s="3">
        <v>39636</v>
      </c>
      <c r="E50" t="s">
        <v>125</v>
      </c>
      <c r="F50" s="1">
        <v>2019</v>
      </c>
      <c r="G50" t="s">
        <v>149</v>
      </c>
      <c r="H50" t="s">
        <v>32</v>
      </c>
      <c r="I50" t="s">
        <v>167</v>
      </c>
    </row>
    <row r="51" spans="1:9" x14ac:dyDescent="0.25">
      <c r="A51" t="s">
        <v>96</v>
      </c>
      <c r="B51" t="s">
        <v>97</v>
      </c>
      <c r="C51" s="2">
        <v>8</v>
      </c>
      <c r="D51" s="3">
        <v>39600</v>
      </c>
      <c r="E51" t="s">
        <v>125</v>
      </c>
      <c r="F51" s="1">
        <v>2019</v>
      </c>
      <c r="G51" t="s">
        <v>150</v>
      </c>
      <c r="H51" t="s">
        <v>33</v>
      </c>
      <c r="I51" t="s">
        <v>167</v>
      </c>
    </row>
    <row r="52" spans="1:9" x14ac:dyDescent="0.25">
      <c r="A52" t="s">
        <v>98</v>
      </c>
      <c r="B52" t="s">
        <v>99</v>
      </c>
      <c r="C52" s="2">
        <v>8</v>
      </c>
      <c r="D52" s="3">
        <v>39083</v>
      </c>
      <c r="E52" t="s">
        <v>126</v>
      </c>
      <c r="F52" s="1">
        <v>2019</v>
      </c>
      <c r="G52" t="s">
        <v>151</v>
      </c>
      <c r="H52" t="s">
        <v>34</v>
      </c>
      <c r="I52" t="s">
        <v>167</v>
      </c>
    </row>
    <row r="53" spans="1:9" x14ac:dyDescent="0.25">
      <c r="A53" t="s">
        <v>100</v>
      </c>
      <c r="B53" t="s">
        <v>101</v>
      </c>
      <c r="C53" s="2">
        <v>8</v>
      </c>
      <c r="D53" s="3">
        <v>39636</v>
      </c>
      <c r="E53" t="s">
        <v>125</v>
      </c>
      <c r="F53" s="1">
        <v>2019</v>
      </c>
      <c r="G53" t="s">
        <v>152</v>
      </c>
      <c r="H53" t="s">
        <v>35</v>
      </c>
      <c r="I53" t="s">
        <v>167</v>
      </c>
    </row>
    <row r="54" spans="1:9" x14ac:dyDescent="0.25">
      <c r="A54" t="s">
        <v>102</v>
      </c>
      <c r="B54" t="s">
        <v>103</v>
      </c>
      <c r="C54" s="2">
        <v>8</v>
      </c>
      <c r="D54" s="3">
        <v>39791</v>
      </c>
      <c r="E54" t="s">
        <v>125</v>
      </c>
      <c r="F54" s="1">
        <v>2019</v>
      </c>
      <c r="G54" t="s">
        <v>153</v>
      </c>
      <c r="H54" t="s">
        <v>36</v>
      </c>
      <c r="I54" t="s">
        <v>167</v>
      </c>
    </row>
    <row r="55" spans="1:9" x14ac:dyDescent="0.25">
      <c r="A55" t="s">
        <v>104</v>
      </c>
      <c r="B55" t="s">
        <v>105</v>
      </c>
      <c r="C55" s="2">
        <v>8</v>
      </c>
      <c r="D55" s="3">
        <v>39814</v>
      </c>
      <c r="E55" t="s">
        <v>126</v>
      </c>
      <c r="F55" s="1">
        <v>2019</v>
      </c>
      <c r="G55" t="s">
        <v>154</v>
      </c>
      <c r="H55" t="s">
        <v>37</v>
      </c>
      <c r="I55" t="s">
        <v>167</v>
      </c>
    </row>
    <row r="56" spans="1:9" x14ac:dyDescent="0.25">
      <c r="A56" t="s">
        <v>106</v>
      </c>
      <c r="B56" t="s">
        <v>107</v>
      </c>
      <c r="C56" s="2">
        <v>8</v>
      </c>
      <c r="D56" s="3">
        <v>39448</v>
      </c>
      <c r="E56" t="s">
        <v>126</v>
      </c>
      <c r="F56" s="1">
        <v>2019</v>
      </c>
      <c r="G56" t="s">
        <v>155</v>
      </c>
      <c r="H56" t="s">
        <v>38</v>
      </c>
      <c r="I56" t="s">
        <v>168</v>
      </c>
    </row>
    <row r="57" spans="1:9" x14ac:dyDescent="0.25">
      <c r="A57" t="s">
        <v>108</v>
      </c>
      <c r="B57" t="s">
        <v>109</v>
      </c>
      <c r="C57" s="2">
        <v>8</v>
      </c>
      <c r="D57" s="3">
        <v>40148</v>
      </c>
      <c r="E57" t="s">
        <v>126</v>
      </c>
      <c r="F57" s="1">
        <v>2019</v>
      </c>
      <c r="G57" t="s">
        <v>156</v>
      </c>
      <c r="H57" t="s">
        <v>39</v>
      </c>
      <c r="I57" t="s">
        <v>167</v>
      </c>
    </row>
    <row r="58" spans="1:9" x14ac:dyDescent="0.25">
      <c r="A58" t="s">
        <v>57</v>
      </c>
      <c r="B58" t="s">
        <v>110</v>
      </c>
      <c r="C58" s="2">
        <v>8</v>
      </c>
      <c r="D58" s="3">
        <v>39965</v>
      </c>
      <c r="E58" t="s">
        <v>125</v>
      </c>
      <c r="F58" s="1">
        <v>2019</v>
      </c>
      <c r="G58" t="s">
        <v>157</v>
      </c>
      <c r="H58" t="s">
        <v>40</v>
      </c>
      <c r="I58" t="s">
        <v>168</v>
      </c>
    </row>
    <row r="59" spans="1:9" x14ac:dyDescent="0.25">
      <c r="A59" t="s">
        <v>111</v>
      </c>
      <c r="B59" t="s">
        <v>112</v>
      </c>
      <c r="C59" s="2">
        <v>8</v>
      </c>
      <c r="D59" s="3">
        <v>39965</v>
      </c>
      <c r="E59" t="s">
        <v>126</v>
      </c>
      <c r="F59" s="1">
        <v>2019</v>
      </c>
      <c r="G59" t="s">
        <v>158</v>
      </c>
      <c r="H59" t="s">
        <v>41</v>
      </c>
      <c r="I59" t="s">
        <v>168</v>
      </c>
    </row>
    <row r="60" spans="1:9" x14ac:dyDescent="0.25">
      <c r="A60" t="s">
        <v>72</v>
      </c>
      <c r="B60" t="s">
        <v>113</v>
      </c>
      <c r="C60" s="2">
        <v>8</v>
      </c>
      <c r="D60" s="3">
        <v>40179</v>
      </c>
      <c r="E60" t="s">
        <v>125</v>
      </c>
      <c r="F60" s="1">
        <v>2019</v>
      </c>
      <c r="G60" t="s">
        <v>159</v>
      </c>
      <c r="H60" t="s">
        <v>42</v>
      </c>
      <c r="I60" t="s">
        <v>167</v>
      </c>
    </row>
    <row r="61" spans="1:9" x14ac:dyDescent="0.25">
      <c r="A61" t="s">
        <v>114</v>
      </c>
      <c r="B61" t="s">
        <v>115</v>
      </c>
      <c r="C61" s="2">
        <v>8</v>
      </c>
      <c r="D61" s="3">
        <v>40544</v>
      </c>
      <c r="E61" t="s">
        <v>126</v>
      </c>
      <c r="F61" s="1">
        <v>2019</v>
      </c>
      <c r="G61" t="s">
        <v>160</v>
      </c>
      <c r="H61" t="s">
        <v>43</v>
      </c>
      <c r="I61" t="s">
        <v>167</v>
      </c>
    </row>
    <row r="62" spans="1:9" x14ac:dyDescent="0.25">
      <c r="A62" t="s">
        <v>72</v>
      </c>
      <c r="B62" t="s">
        <v>116</v>
      </c>
      <c r="C62" s="2">
        <v>8</v>
      </c>
      <c r="D62" s="3">
        <v>39965</v>
      </c>
      <c r="E62" t="s">
        <v>126</v>
      </c>
      <c r="F62" s="1">
        <v>2019</v>
      </c>
      <c r="G62" t="s">
        <v>161</v>
      </c>
      <c r="H62" t="s">
        <v>44</v>
      </c>
      <c r="I62" t="s">
        <v>168</v>
      </c>
    </row>
    <row r="63" spans="1:9" x14ac:dyDescent="0.25">
      <c r="A63" t="s">
        <v>117</v>
      </c>
      <c r="B63" t="s">
        <v>118</v>
      </c>
      <c r="C63" s="2">
        <v>8</v>
      </c>
      <c r="D63" s="3">
        <v>40179</v>
      </c>
      <c r="E63" t="s">
        <v>126</v>
      </c>
      <c r="F63" s="1">
        <v>2019</v>
      </c>
      <c r="G63" t="s">
        <v>162</v>
      </c>
      <c r="H63" t="s">
        <v>45</v>
      </c>
      <c r="I63" t="s">
        <v>167</v>
      </c>
    </row>
    <row r="64" spans="1:9" x14ac:dyDescent="0.25">
      <c r="A64" t="s">
        <v>70</v>
      </c>
      <c r="B64" t="s">
        <v>119</v>
      </c>
      <c r="C64" s="2">
        <v>8</v>
      </c>
      <c r="D64" s="3">
        <v>38718</v>
      </c>
      <c r="E64" t="s">
        <v>126</v>
      </c>
      <c r="F64" s="1">
        <v>2019</v>
      </c>
      <c r="G64" t="s">
        <v>163</v>
      </c>
      <c r="H64" t="s">
        <v>46</v>
      </c>
      <c r="I64" t="s">
        <v>167</v>
      </c>
    </row>
    <row r="65" spans="1:9" x14ac:dyDescent="0.25">
      <c r="A65" t="s">
        <v>120</v>
      </c>
      <c r="B65" t="s">
        <v>101</v>
      </c>
      <c r="C65" s="2">
        <v>8</v>
      </c>
      <c r="D65" s="3">
        <v>40831</v>
      </c>
      <c r="E65" t="s">
        <v>125</v>
      </c>
      <c r="F65" s="1">
        <v>2019</v>
      </c>
      <c r="G65" t="s">
        <v>164</v>
      </c>
      <c r="H65" t="s">
        <v>47</v>
      </c>
      <c r="I65" t="s">
        <v>167</v>
      </c>
    </row>
    <row r="66" spans="1:9" x14ac:dyDescent="0.25">
      <c r="A66" t="s">
        <v>121</v>
      </c>
      <c r="B66" t="s">
        <v>122</v>
      </c>
      <c r="C66" s="2">
        <v>8</v>
      </c>
      <c r="D66" s="3">
        <v>39448</v>
      </c>
      <c r="E66" t="s">
        <v>125</v>
      </c>
      <c r="F66" s="1">
        <v>2019</v>
      </c>
      <c r="G66" t="s">
        <v>165</v>
      </c>
      <c r="H66" t="s">
        <v>48</v>
      </c>
      <c r="I66" t="s">
        <v>167</v>
      </c>
    </row>
    <row r="67" spans="1:9" x14ac:dyDescent="0.25">
      <c r="A67" t="s">
        <v>123</v>
      </c>
      <c r="B67" t="s">
        <v>124</v>
      </c>
      <c r="C67" s="2">
        <v>8</v>
      </c>
      <c r="D67" s="3">
        <v>40148</v>
      </c>
      <c r="E67" t="s">
        <v>125</v>
      </c>
      <c r="F67" s="1">
        <v>2019</v>
      </c>
      <c r="G67" t="s">
        <v>166</v>
      </c>
      <c r="H67" t="s">
        <v>49</v>
      </c>
      <c r="I67" t="s">
        <v>167</v>
      </c>
    </row>
  </sheetData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0" activeCellId="1" sqref="A4:E4 A10:E10"/>
    </sheetView>
  </sheetViews>
  <sheetFormatPr baseColWidth="10" defaultRowHeight="15" x14ac:dyDescent="0.25"/>
  <cols>
    <col min="1" max="1" width="39.42578125" bestFit="1" customWidth="1"/>
    <col min="2" max="2" width="17.7109375" bestFit="1" customWidth="1"/>
    <col min="3" max="3" width="18.5703125" customWidth="1"/>
    <col min="4" max="4" width="19.85546875" customWidth="1"/>
    <col min="5" max="5" width="29.28515625" bestFit="1" customWidth="1"/>
  </cols>
  <sheetData>
    <row r="1" spans="1:5" ht="68.25" customHeight="1" x14ac:dyDescent="0.75">
      <c r="A1" s="42" t="s">
        <v>183</v>
      </c>
      <c r="B1" s="42"/>
      <c r="C1" s="42"/>
      <c r="D1" s="42"/>
      <c r="E1" s="43"/>
    </row>
    <row r="2" spans="1:5" ht="18.75" x14ac:dyDescent="0.3">
      <c r="A2" s="38" t="s">
        <v>182</v>
      </c>
      <c r="B2" s="38"/>
      <c r="C2" s="38"/>
      <c r="D2" s="38"/>
      <c r="E2" s="38"/>
    </row>
    <row r="3" spans="1:5" x14ac:dyDescent="0.25">
      <c r="A3" s="44" t="s">
        <v>181</v>
      </c>
      <c r="B3" s="44"/>
      <c r="C3" s="44"/>
      <c r="D3" s="44"/>
      <c r="E3" s="44"/>
    </row>
    <row r="4" spans="1:5" x14ac:dyDescent="0.25">
      <c r="A4" s="45" t="s">
        <v>180</v>
      </c>
      <c r="B4" s="45"/>
      <c r="C4" s="45" t="s">
        <v>179</v>
      </c>
      <c r="D4" s="45"/>
      <c r="E4" s="45" t="s">
        <v>178</v>
      </c>
    </row>
    <row r="5" spans="1:5" x14ac:dyDescent="0.25">
      <c r="A5" t="s">
        <v>260</v>
      </c>
      <c r="E5" s="9">
        <v>43171</v>
      </c>
    </row>
    <row r="6" spans="1:5" x14ac:dyDescent="0.25">
      <c r="A6" t="s">
        <v>261</v>
      </c>
      <c r="E6" s="8">
        <v>43327</v>
      </c>
    </row>
    <row r="9" spans="1:5" ht="15.75" thickBot="1" x14ac:dyDescent="0.3">
      <c r="A9" s="44" t="s">
        <v>177</v>
      </c>
      <c r="B9" s="44"/>
      <c r="C9" s="44"/>
      <c r="D9" s="44"/>
      <c r="E9" s="44"/>
    </row>
    <row r="10" spans="1:5" ht="15.75" thickBot="1" x14ac:dyDescent="0.3">
      <c r="A10" s="46" t="s">
        <v>176</v>
      </c>
      <c r="B10" s="46" t="s">
        <v>175</v>
      </c>
      <c r="C10" s="46" t="s">
        <v>174</v>
      </c>
      <c r="D10" s="46" t="s">
        <v>173</v>
      </c>
      <c r="E10" s="46" t="s">
        <v>172</v>
      </c>
    </row>
    <row r="11" spans="1:5" x14ac:dyDescent="0.25">
      <c r="A11" t="s">
        <v>262</v>
      </c>
      <c r="B11" s="7">
        <v>12630</v>
      </c>
      <c r="C11" s="7">
        <v>5000</v>
      </c>
      <c r="D11" s="7">
        <v>2600</v>
      </c>
    </row>
    <row r="12" spans="1:5" x14ac:dyDescent="0.25">
      <c r="A12" t="s">
        <v>263</v>
      </c>
      <c r="B12" s="7">
        <v>2940</v>
      </c>
      <c r="C12" s="7">
        <v>2000</v>
      </c>
      <c r="D12" s="7">
        <v>500</v>
      </c>
      <c r="E12" t="s">
        <v>171</v>
      </c>
    </row>
    <row r="13" spans="1:5" ht="15.75" thickBot="1" x14ac:dyDescent="0.3">
      <c r="A13" t="s">
        <v>264</v>
      </c>
      <c r="B13" s="7">
        <v>10970</v>
      </c>
      <c r="C13" s="7">
        <v>4500</v>
      </c>
      <c r="D13" s="7">
        <v>1800</v>
      </c>
    </row>
    <row r="14" spans="1:5" s="4" customFormat="1" ht="16.5" thickTop="1" thickBot="1" x14ac:dyDescent="0.3">
      <c r="A14" s="5" t="s">
        <v>170</v>
      </c>
      <c r="B14" s="6">
        <f>SUBTOTAL(109,Juegos[Ventas Liquidas])</f>
        <v>26540</v>
      </c>
      <c r="C14" s="6">
        <f>SUBTOTAL(109,Juegos[Costos])</f>
        <v>11500</v>
      </c>
      <c r="D14" s="6">
        <f>SUBTOTAL(109,Juegos[Ganancia])</f>
        <v>4900</v>
      </c>
      <c r="E14" s="5"/>
    </row>
  </sheetData>
  <mergeCells count="4">
    <mergeCell ref="A1:E1"/>
    <mergeCell ref="A2:E2"/>
    <mergeCell ref="A3:E3"/>
    <mergeCell ref="A9:E9"/>
  </mergeCells>
  <pageMargins left="0.70866141732283472" right="0.70866141732283472" top="0.74803149606299213" bottom="0.74803149606299213" header="0.31496062992125984" footer="0.31496062992125984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115" zoomScaleNormal="115" workbookViewId="0">
      <selection sqref="A1:F1"/>
    </sheetView>
  </sheetViews>
  <sheetFormatPr baseColWidth="10" defaultRowHeight="15" x14ac:dyDescent="0.25"/>
  <cols>
    <col min="1" max="1" width="25.42578125" bestFit="1" customWidth="1"/>
    <col min="2" max="2" width="13.5703125" customWidth="1"/>
    <col min="3" max="3" width="17.7109375" customWidth="1"/>
    <col min="4" max="4" width="13.28515625" customWidth="1"/>
    <col min="5" max="5" width="14.7109375" customWidth="1"/>
    <col min="6" max="6" width="11.85546875" bestFit="1" customWidth="1"/>
    <col min="7" max="7" width="2.7109375" customWidth="1"/>
  </cols>
  <sheetData>
    <row r="1" spans="1:6" ht="36" x14ac:dyDescent="0.55000000000000004">
      <c r="A1" s="39" t="s">
        <v>184</v>
      </c>
      <c r="B1" s="39"/>
      <c r="C1" s="39"/>
      <c r="D1" s="39"/>
      <c r="E1" s="39"/>
      <c r="F1" s="39"/>
    </row>
    <row r="3" spans="1:6" ht="18.75" x14ac:dyDescent="0.3">
      <c r="A3" s="10" t="s">
        <v>185</v>
      </c>
      <c r="B3" s="10" t="s">
        <v>186</v>
      </c>
      <c r="C3" s="10" t="s">
        <v>187</v>
      </c>
      <c r="D3" s="10" t="s">
        <v>188</v>
      </c>
      <c r="E3" s="10" t="s">
        <v>189</v>
      </c>
      <c r="F3" s="10" t="s">
        <v>170</v>
      </c>
    </row>
    <row r="4" spans="1:6" x14ac:dyDescent="0.25">
      <c r="A4" t="s">
        <v>190</v>
      </c>
      <c r="B4">
        <v>6611</v>
      </c>
      <c r="C4">
        <v>663</v>
      </c>
      <c r="D4">
        <v>22</v>
      </c>
      <c r="E4">
        <v>2</v>
      </c>
      <c r="F4">
        <f>SUM(B4:E4)</f>
        <v>7298</v>
      </c>
    </row>
    <row r="5" spans="1:6" x14ac:dyDescent="0.25">
      <c r="A5" t="s">
        <v>191</v>
      </c>
      <c r="B5">
        <v>332</v>
      </c>
      <c r="C5">
        <v>231</v>
      </c>
      <c r="D5">
        <v>66</v>
      </c>
      <c r="E5">
        <v>8</v>
      </c>
      <c r="F5">
        <f t="shared" ref="F5:F21" si="0">SUM(B5:E5)</f>
        <v>637</v>
      </c>
    </row>
    <row r="6" spans="1:6" x14ac:dyDescent="0.25">
      <c r="A6" t="s">
        <v>192</v>
      </c>
      <c r="B6">
        <v>6211</v>
      </c>
      <c r="C6">
        <v>263</v>
      </c>
      <c r="D6">
        <v>22</v>
      </c>
      <c r="E6">
        <v>6</v>
      </c>
      <c r="F6">
        <f t="shared" si="0"/>
        <v>6502</v>
      </c>
    </row>
    <row r="7" spans="1:6" x14ac:dyDescent="0.25">
      <c r="A7" t="s">
        <v>193</v>
      </c>
      <c r="B7">
        <v>721</v>
      </c>
      <c r="C7">
        <v>331</v>
      </c>
      <c r="D7">
        <v>31</v>
      </c>
      <c r="E7">
        <v>7</v>
      </c>
      <c r="F7">
        <f t="shared" si="0"/>
        <v>1090</v>
      </c>
    </row>
    <row r="8" spans="1:6" x14ac:dyDescent="0.25">
      <c r="A8" t="s">
        <v>194</v>
      </c>
      <c r="B8">
        <v>2111</v>
      </c>
      <c r="C8">
        <v>322</v>
      </c>
      <c r="D8">
        <v>22</v>
      </c>
      <c r="E8">
        <v>2</v>
      </c>
      <c r="F8">
        <f t="shared" si="0"/>
        <v>2457</v>
      </c>
    </row>
    <row r="9" spans="1:6" x14ac:dyDescent="0.25">
      <c r="A9" t="s">
        <v>195</v>
      </c>
      <c r="B9">
        <v>811</v>
      </c>
      <c r="C9">
        <v>121</v>
      </c>
      <c r="D9">
        <v>12</v>
      </c>
      <c r="E9">
        <v>2</v>
      </c>
      <c r="F9">
        <f t="shared" si="0"/>
        <v>946</v>
      </c>
    </row>
    <row r="10" spans="1:6" x14ac:dyDescent="0.25">
      <c r="A10" t="s">
        <v>196</v>
      </c>
      <c r="B10">
        <v>2211</v>
      </c>
      <c r="C10">
        <v>261</v>
      </c>
      <c r="D10">
        <v>11</v>
      </c>
      <c r="E10">
        <v>2</v>
      </c>
      <c r="F10">
        <f t="shared" si="0"/>
        <v>2485</v>
      </c>
    </row>
    <row r="11" spans="1:6" x14ac:dyDescent="0.25">
      <c r="A11" t="s">
        <v>197</v>
      </c>
      <c r="B11">
        <v>2711</v>
      </c>
      <c r="C11">
        <v>311</v>
      </c>
      <c r="D11">
        <v>33</v>
      </c>
      <c r="E11">
        <v>7</v>
      </c>
      <c r="F11">
        <f t="shared" si="0"/>
        <v>3062</v>
      </c>
    </row>
    <row r="12" spans="1:6" x14ac:dyDescent="0.25">
      <c r="A12" t="s">
        <v>198</v>
      </c>
      <c r="B12">
        <v>221</v>
      </c>
      <c r="C12">
        <v>111</v>
      </c>
      <c r="D12">
        <v>22</v>
      </c>
      <c r="E12">
        <v>2</v>
      </c>
      <c r="F12">
        <f t="shared" si="0"/>
        <v>356</v>
      </c>
    </row>
    <row r="13" spans="1:6" x14ac:dyDescent="0.25">
      <c r="A13" t="s">
        <v>199</v>
      </c>
      <c r="B13">
        <v>621</v>
      </c>
      <c r="C13">
        <v>21</v>
      </c>
      <c r="D13">
        <v>31</v>
      </c>
      <c r="E13">
        <v>6</v>
      </c>
      <c r="F13">
        <f t="shared" si="0"/>
        <v>679</v>
      </c>
    </row>
    <row r="14" spans="1:6" x14ac:dyDescent="0.25">
      <c r="A14" t="s">
        <v>200</v>
      </c>
      <c r="B14">
        <v>2211</v>
      </c>
      <c r="C14">
        <v>666</v>
      </c>
      <c r="D14">
        <v>81</v>
      </c>
      <c r="E14">
        <v>9</v>
      </c>
      <c r="F14">
        <f t="shared" si="0"/>
        <v>2967</v>
      </c>
    </row>
    <row r="15" spans="1:6" x14ac:dyDescent="0.25">
      <c r="A15" t="s">
        <v>201</v>
      </c>
      <c r="B15">
        <v>3111</v>
      </c>
      <c r="C15">
        <v>636</v>
      </c>
      <c r="D15">
        <v>62</v>
      </c>
      <c r="E15">
        <v>3</v>
      </c>
      <c r="F15">
        <f t="shared" si="0"/>
        <v>3812</v>
      </c>
    </row>
    <row r="16" spans="1:6" x14ac:dyDescent="0.25">
      <c r="A16" t="s">
        <v>202</v>
      </c>
      <c r="B16">
        <v>221</v>
      </c>
      <c r="C16">
        <v>223</v>
      </c>
      <c r="D16">
        <v>19</v>
      </c>
      <c r="E16">
        <v>2</v>
      </c>
      <c r="F16">
        <f t="shared" si="0"/>
        <v>465</v>
      </c>
    </row>
    <row r="17" spans="1:6" x14ac:dyDescent="0.25">
      <c r="A17" t="s">
        <v>193</v>
      </c>
      <c r="B17">
        <v>262</v>
      </c>
      <c r="C17">
        <v>331</v>
      </c>
      <c r="D17">
        <v>21</v>
      </c>
      <c r="E17">
        <v>6</v>
      </c>
      <c r="F17">
        <f t="shared" si="0"/>
        <v>620</v>
      </c>
    </row>
    <row r="18" spans="1:6" x14ac:dyDescent="0.25">
      <c r="A18" t="s">
        <v>203</v>
      </c>
      <c r="B18">
        <v>621</v>
      </c>
      <c r="C18">
        <v>211</v>
      </c>
      <c r="D18">
        <v>12</v>
      </c>
      <c r="E18">
        <v>7</v>
      </c>
      <c r="F18">
        <f t="shared" si="0"/>
        <v>851</v>
      </c>
    </row>
    <row r="19" spans="1:6" x14ac:dyDescent="0.25">
      <c r="A19" t="s">
        <v>204</v>
      </c>
      <c r="B19">
        <v>611</v>
      </c>
      <c r="C19">
        <v>361</v>
      </c>
      <c r="D19">
        <v>21</v>
      </c>
      <c r="E19">
        <v>6</v>
      </c>
      <c r="F19">
        <f t="shared" si="0"/>
        <v>999</v>
      </c>
    </row>
    <row r="20" spans="1:6" x14ac:dyDescent="0.25">
      <c r="A20" t="s">
        <v>205</v>
      </c>
      <c r="B20">
        <v>1211</v>
      </c>
      <c r="C20">
        <v>111</v>
      </c>
      <c r="D20">
        <v>18</v>
      </c>
      <c r="E20">
        <v>11</v>
      </c>
      <c r="F20">
        <f t="shared" si="0"/>
        <v>1351</v>
      </c>
    </row>
    <row r="21" spans="1:6" x14ac:dyDescent="0.25">
      <c r="A21" t="s">
        <v>206</v>
      </c>
      <c r="B21">
        <v>1111</v>
      </c>
      <c r="C21">
        <v>261</v>
      </c>
      <c r="D21">
        <v>21</v>
      </c>
      <c r="E21">
        <v>12</v>
      </c>
      <c r="F21">
        <f t="shared" si="0"/>
        <v>1405</v>
      </c>
    </row>
  </sheetData>
  <mergeCells count="1">
    <mergeCell ref="A1:F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25"/>
  <sheetViews>
    <sheetView workbookViewId="0"/>
  </sheetViews>
  <sheetFormatPr baseColWidth="10" defaultRowHeight="15" x14ac:dyDescent="0.25"/>
  <cols>
    <col min="1" max="1" width="18.85546875" customWidth="1"/>
    <col min="2" max="2" width="8.5703125" bestFit="1" customWidth="1"/>
    <col min="3" max="3" width="16.28515625" bestFit="1" customWidth="1"/>
    <col min="4" max="4" width="14.42578125" bestFit="1" customWidth="1"/>
    <col min="5" max="5" width="24" bestFit="1" customWidth="1"/>
    <col min="6" max="6" width="17.28515625" bestFit="1" customWidth="1"/>
    <col min="7" max="7" width="12" bestFit="1" customWidth="1"/>
  </cols>
  <sheetData>
    <row r="7" spans="1:7" ht="18.75" x14ac:dyDescent="0.3">
      <c r="A7" s="19" t="s">
        <v>283</v>
      </c>
      <c r="B7" s="18" t="s">
        <v>218</v>
      </c>
      <c r="C7" s="18" t="s">
        <v>217</v>
      </c>
      <c r="D7" s="18" t="s">
        <v>216</v>
      </c>
      <c r="E7" s="18" t="s">
        <v>215</v>
      </c>
      <c r="F7" s="18" t="s">
        <v>214</v>
      </c>
      <c r="G7" s="17" t="s">
        <v>170</v>
      </c>
    </row>
    <row r="8" spans="1:7" x14ac:dyDescent="0.25">
      <c r="A8" s="16" t="s">
        <v>284</v>
      </c>
      <c r="B8" s="14" t="s">
        <v>210</v>
      </c>
      <c r="C8" s="14" t="s">
        <v>265</v>
      </c>
      <c r="D8" s="14" t="s">
        <v>213</v>
      </c>
      <c r="E8" s="14">
        <v>7</v>
      </c>
      <c r="F8" s="15">
        <v>600</v>
      </c>
      <c r="G8" s="11">
        <f t="shared" ref="G8:G25" si="0">E8 * F8</f>
        <v>4200</v>
      </c>
    </row>
    <row r="9" spans="1:7" x14ac:dyDescent="0.25">
      <c r="A9" s="16" t="s">
        <v>284</v>
      </c>
      <c r="B9" s="14" t="s">
        <v>209</v>
      </c>
      <c r="C9" s="14" t="s">
        <v>266</v>
      </c>
      <c r="D9" s="14" t="s">
        <v>213</v>
      </c>
      <c r="E9" s="14">
        <v>9</v>
      </c>
      <c r="F9" s="15">
        <v>600</v>
      </c>
      <c r="G9" s="11">
        <f t="shared" si="0"/>
        <v>5400</v>
      </c>
    </row>
    <row r="10" spans="1:7" x14ac:dyDescent="0.25">
      <c r="A10" s="16" t="s">
        <v>284</v>
      </c>
      <c r="B10" s="14" t="s">
        <v>208</v>
      </c>
      <c r="C10" s="14" t="s">
        <v>267</v>
      </c>
      <c r="D10" s="14" t="s">
        <v>213</v>
      </c>
      <c r="E10" s="14">
        <v>7</v>
      </c>
      <c r="F10" s="15">
        <v>600</v>
      </c>
      <c r="G10" s="11">
        <f t="shared" si="0"/>
        <v>4200</v>
      </c>
    </row>
    <row r="11" spans="1:7" x14ac:dyDescent="0.25">
      <c r="A11" s="16" t="s">
        <v>288</v>
      </c>
      <c r="B11" s="14" t="s">
        <v>210</v>
      </c>
      <c r="C11" s="14" t="s">
        <v>268</v>
      </c>
      <c r="D11" s="14" t="s">
        <v>211</v>
      </c>
      <c r="E11" s="14">
        <v>4</v>
      </c>
      <c r="F11" s="15">
        <v>75</v>
      </c>
      <c r="G11" s="11">
        <f t="shared" si="0"/>
        <v>300</v>
      </c>
    </row>
    <row r="12" spans="1:7" x14ac:dyDescent="0.25">
      <c r="A12" s="16" t="s">
        <v>288</v>
      </c>
      <c r="B12" s="14" t="s">
        <v>209</v>
      </c>
      <c r="C12" s="14" t="s">
        <v>269</v>
      </c>
      <c r="D12" s="14" t="s">
        <v>211</v>
      </c>
      <c r="E12" s="14">
        <v>9</v>
      </c>
      <c r="F12" s="15">
        <v>75</v>
      </c>
      <c r="G12" s="11">
        <f t="shared" si="0"/>
        <v>675</v>
      </c>
    </row>
    <row r="13" spans="1:7" x14ac:dyDescent="0.25">
      <c r="A13" s="16" t="s">
        <v>288</v>
      </c>
      <c r="B13" s="14" t="s">
        <v>208</v>
      </c>
      <c r="C13" s="14" t="s">
        <v>270</v>
      </c>
      <c r="D13" s="14" t="s">
        <v>211</v>
      </c>
      <c r="E13" s="14">
        <v>37</v>
      </c>
      <c r="F13" s="15">
        <v>75</v>
      </c>
      <c r="G13" s="11">
        <f t="shared" si="0"/>
        <v>2775</v>
      </c>
    </row>
    <row r="14" spans="1:7" x14ac:dyDescent="0.25">
      <c r="A14" s="16" t="s">
        <v>285</v>
      </c>
      <c r="B14" s="14" t="s">
        <v>210</v>
      </c>
      <c r="C14" s="14" t="s">
        <v>271</v>
      </c>
      <c r="D14" s="14" t="s">
        <v>213</v>
      </c>
      <c r="E14" s="14">
        <v>79</v>
      </c>
      <c r="F14" s="15">
        <v>450</v>
      </c>
      <c r="G14" s="11">
        <f t="shared" si="0"/>
        <v>35550</v>
      </c>
    </row>
    <row r="15" spans="1:7" x14ac:dyDescent="0.25">
      <c r="A15" s="16" t="s">
        <v>285</v>
      </c>
      <c r="B15" s="14" t="s">
        <v>209</v>
      </c>
      <c r="C15" s="14" t="s">
        <v>272</v>
      </c>
      <c r="D15" s="14" t="s">
        <v>213</v>
      </c>
      <c r="E15" s="14">
        <v>30</v>
      </c>
      <c r="F15" s="15">
        <v>450</v>
      </c>
      <c r="G15" s="11">
        <f t="shared" si="0"/>
        <v>13500</v>
      </c>
    </row>
    <row r="16" spans="1:7" x14ac:dyDescent="0.25">
      <c r="A16" s="16" t="s">
        <v>285</v>
      </c>
      <c r="B16" s="14" t="s">
        <v>208</v>
      </c>
      <c r="C16" s="14" t="s">
        <v>273</v>
      </c>
      <c r="D16" s="14" t="s">
        <v>213</v>
      </c>
      <c r="E16" s="14">
        <v>9</v>
      </c>
      <c r="F16" s="15">
        <v>450</v>
      </c>
      <c r="G16" s="11">
        <f t="shared" si="0"/>
        <v>4050</v>
      </c>
    </row>
    <row r="17" spans="1:7" x14ac:dyDescent="0.25">
      <c r="A17" s="16" t="s">
        <v>286</v>
      </c>
      <c r="B17" s="14" t="s">
        <v>210</v>
      </c>
      <c r="C17" s="14" t="s">
        <v>274</v>
      </c>
      <c r="D17" s="14" t="s">
        <v>212</v>
      </c>
      <c r="E17" s="14">
        <v>70</v>
      </c>
      <c r="F17" s="15">
        <v>110</v>
      </c>
      <c r="G17" s="11">
        <f t="shared" si="0"/>
        <v>7700</v>
      </c>
    </row>
    <row r="18" spans="1:7" x14ac:dyDescent="0.25">
      <c r="A18" s="16" t="s">
        <v>286</v>
      </c>
      <c r="B18" s="14" t="s">
        <v>209</v>
      </c>
      <c r="C18" s="14" t="s">
        <v>275</v>
      </c>
      <c r="D18" s="14" t="s">
        <v>212</v>
      </c>
      <c r="E18" s="14">
        <v>8</v>
      </c>
      <c r="F18" s="15">
        <v>110</v>
      </c>
      <c r="G18" s="11">
        <f t="shared" si="0"/>
        <v>880</v>
      </c>
    </row>
    <row r="19" spans="1:7" x14ac:dyDescent="0.25">
      <c r="A19" s="16" t="s">
        <v>286</v>
      </c>
      <c r="B19" s="14" t="s">
        <v>208</v>
      </c>
      <c r="C19" s="14" t="s">
        <v>276</v>
      </c>
      <c r="D19" s="14" t="s">
        <v>212</v>
      </c>
      <c r="E19" s="14">
        <v>7</v>
      </c>
      <c r="F19" s="15">
        <v>110</v>
      </c>
      <c r="G19" s="11">
        <f t="shared" si="0"/>
        <v>770</v>
      </c>
    </row>
    <row r="20" spans="1:7" x14ac:dyDescent="0.25">
      <c r="A20" s="16" t="s">
        <v>285</v>
      </c>
      <c r="B20" s="14" t="s">
        <v>210</v>
      </c>
      <c r="C20" s="14" t="s">
        <v>277</v>
      </c>
      <c r="D20" s="14" t="s">
        <v>211</v>
      </c>
      <c r="E20" s="14">
        <v>74</v>
      </c>
      <c r="F20" s="15">
        <v>75</v>
      </c>
      <c r="G20" s="11">
        <f t="shared" si="0"/>
        <v>5550</v>
      </c>
    </row>
    <row r="21" spans="1:7" x14ac:dyDescent="0.25">
      <c r="A21" s="16" t="s">
        <v>285</v>
      </c>
      <c r="B21" s="14" t="s">
        <v>209</v>
      </c>
      <c r="C21" s="14" t="s">
        <v>278</v>
      </c>
      <c r="D21" s="14" t="s">
        <v>211</v>
      </c>
      <c r="E21" s="14">
        <v>36</v>
      </c>
      <c r="F21" s="15">
        <v>75</v>
      </c>
      <c r="G21" s="11">
        <f t="shared" si="0"/>
        <v>2700</v>
      </c>
    </row>
    <row r="22" spans="1:7" x14ac:dyDescent="0.25">
      <c r="A22" s="16" t="s">
        <v>285</v>
      </c>
      <c r="B22" s="14" t="s">
        <v>208</v>
      </c>
      <c r="C22" s="14" t="s">
        <v>279</v>
      </c>
      <c r="D22" s="14" t="s">
        <v>211</v>
      </c>
      <c r="E22" s="14">
        <v>37</v>
      </c>
      <c r="F22" s="15">
        <v>75</v>
      </c>
      <c r="G22" s="11">
        <f t="shared" si="0"/>
        <v>2775</v>
      </c>
    </row>
    <row r="23" spans="1:7" x14ac:dyDescent="0.25">
      <c r="A23" s="16" t="s">
        <v>287</v>
      </c>
      <c r="B23" s="14" t="s">
        <v>210</v>
      </c>
      <c r="C23" s="14" t="s">
        <v>280</v>
      </c>
      <c r="D23" s="14" t="s">
        <v>207</v>
      </c>
      <c r="E23" s="14">
        <v>8</v>
      </c>
      <c r="F23" s="15">
        <v>300</v>
      </c>
      <c r="G23" s="11">
        <f t="shared" si="0"/>
        <v>2400</v>
      </c>
    </row>
    <row r="24" spans="1:7" x14ac:dyDescent="0.25">
      <c r="A24" s="16" t="s">
        <v>287</v>
      </c>
      <c r="B24" s="14" t="s">
        <v>209</v>
      </c>
      <c r="C24" s="14" t="s">
        <v>281</v>
      </c>
      <c r="D24" s="14" t="s">
        <v>207</v>
      </c>
      <c r="E24" s="14">
        <v>30</v>
      </c>
      <c r="F24" s="15">
        <v>300</v>
      </c>
      <c r="G24" s="11">
        <f t="shared" si="0"/>
        <v>9000</v>
      </c>
    </row>
    <row r="25" spans="1:7" x14ac:dyDescent="0.25">
      <c r="A25" s="16" t="s">
        <v>287</v>
      </c>
      <c r="B25" s="13" t="s">
        <v>208</v>
      </c>
      <c r="C25" s="14" t="s">
        <v>282</v>
      </c>
      <c r="D25" s="13" t="s">
        <v>207</v>
      </c>
      <c r="E25" s="13">
        <v>8</v>
      </c>
      <c r="F25" s="12">
        <v>300</v>
      </c>
      <c r="G25" s="11">
        <f t="shared" si="0"/>
        <v>2400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showGridLines="0" workbookViewId="0"/>
  </sheetViews>
  <sheetFormatPr baseColWidth="10" defaultRowHeight="15" x14ac:dyDescent="0.25"/>
  <cols>
    <col min="1" max="1" width="1.7109375" customWidth="1"/>
    <col min="2" max="2" width="24.7109375" customWidth="1"/>
    <col min="3" max="3" width="21.85546875" customWidth="1"/>
    <col min="4" max="4" width="19.140625" customWidth="1"/>
    <col min="5" max="5" width="1.5703125" customWidth="1"/>
    <col min="6" max="6" width="49.5703125" customWidth="1"/>
    <col min="7" max="7" width="1.28515625" customWidth="1"/>
    <col min="8" max="8" width="0.28515625" customWidth="1"/>
    <col min="9" max="9" width="1.140625" customWidth="1"/>
  </cols>
  <sheetData>
    <row r="1" spans="1:10" ht="5.25" customHeight="1" x14ac:dyDescent="0.25">
      <c r="A1" s="32"/>
      <c r="B1" s="32"/>
      <c r="C1" s="32"/>
      <c r="D1" s="32"/>
      <c r="E1" s="32"/>
      <c r="F1" s="32"/>
      <c r="G1" s="32"/>
      <c r="H1" s="32"/>
      <c r="I1" s="32"/>
    </row>
    <row r="2" spans="1:10" ht="77.25" customHeight="1" thickBot="1" x14ac:dyDescent="0.3">
      <c r="A2" s="31"/>
      <c r="B2" s="31" t="s">
        <v>289</v>
      </c>
      <c r="C2" s="31"/>
      <c r="D2" s="31"/>
      <c r="E2" s="31"/>
      <c r="F2" s="31"/>
      <c r="G2" s="31"/>
      <c r="H2" s="31"/>
      <c r="I2" s="31"/>
    </row>
    <row r="3" spans="1:10" ht="36" customHeight="1" x14ac:dyDescent="0.25">
      <c r="A3" s="30"/>
      <c r="B3" s="40" t="s">
        <v>256</v>
      </c>
      <c r="C3" s="41"/>
      <c r="D3" s="41"/>
      <c r="E3" s="41"/>
      <c r="F3" s="41"/>
      <c r="G3" s="41"/>
      <c r="H3" s="41"/>
      <c r="I3" s="41"/>
    </row>
    <row r="4" spans="1:10" ht="7.5" customHeight="1" x14ac:dyDescent="0.25"/>
    <row r="5" spans="1:10" ht="15.75" thickBot="1" x14ac:dyDescent="0.3">
      <c r="B5" s="33" t="s">
        <v>255</v>
      </c>
      <c r="C5" s="34" t="s">
        <v>220</v>
      </c>
      <c r="D5" s="34" t="s">
        <v>219</v>
      </c>
      <c r="F5" s="29" t="s">
        <v>254</v>
      </c>
      <c r="G5" s="28"/>
      <c r="H5" s="28"/>
      <c r="I5" s="24"/>
      <c r="J5" s="22"/>
    </row>
    <row r="6" spans="1:10" ht="16.5" thickTop="1" thickBot="1" x14ac:dyDescent="0.3">
      <c r="B6" s="35" t="s">
        <v>253</v>
      </c>
      <c r="C6" s="36">
        <v>200</v>
      </c>
      <c r="D6" s="36">
        <v>300</v>
      </c>
      <c r="F6" s="23"/>
      <c r="G6" s="23"/>
      <c r="H6" s="23"/>
      <c r="I6" s="22"/>
      <c r="J6" s="22"/>
    </row>
    <row r="7" spans="1:10" ht="16.5" thickTop="1" thickBot="1" x14ac:dyDescent="0.3">
      <c r="B7" s="35" t="s">
        <v>252</v>
      </c>
      <c r="C7" s="36">
        <v>2000</v>
      </c>
      <c r="D7" s="36">
        <v>750</v>
      </c>
      <c r="F7" s="23"/>
      <c r="G7" s="23"/>
      <c r="H7" s="23"/>
      <c r="I7" s="22"/>
      <c r="J7" s="22"/>
    </row>
    <row r="8" spans="1:10" ht="16.5" thickTop="1" thickBot="1" x14ac:dyDescent="0.3">
      <c r="B8" s="35" t="s">
        <v>251</v>
      </c>
      <c r="C8" s="36">
        <v>2800</v>
      </c>
      <c r="D8" s="36">
        <v>2300</v>
      </c>
      <c r="F8" s="23"/>
      <c r="G8" s="23"/>
      <c r="H8" s="23"/>
      <c r="I8" s="22"/>
      <c r="J8" s="22"/>
    </row>
    <row r="9" spans="1:10" ht="16.5" thickTop="1" thickBot="1" x14ac:dyDescent="0.3">
      <c r="B9" s="35" t="s">
        <v>250</v>
      </c>
      <c r="C9" s="36">
        <v>950</v>
      </c>
      <c r="D9" s="36">
        <v>750</v>
      </c>
      <c r="F9" s="23"/>
      <c r="G9" s="23"/>
      <c r="H9" s="23"/>
      <c r="I9" s="22"/>
      <c r="J9" s="22"/>
    </row>
    <row r="10" spans="1:10" ht="16.5" thickTop="1" thickBot="1" x14ac:dyDescent="0.3">
      <c r="B10" s="35" t="s">
        <v>170</v>
      </c>
      <c r="C10" s="36">
        <f>SUM(C6:C9)</f>
        <v>5950</v>
      </c>
      <c r="D10" s="36">
        <f>SUM(D6:D9)</f>
        <v>4100</v>
      </c>
      <c r="F10" s="23"/>
      <c r="G10" s="23"/>
      <c r="H10" s="23"/>
      <c r="I10" s="22"/>
      <c r="J10" s="22"/>
    </row>
    <row r="11" spans="1:10" ht="15.75" thickTop="1" x14ac:dyDescent="0.25">
      <c r="F11" s="23"/>
      <c r="G11" s="23"/>
      <c r="H11" s="23"/>
      <c r="I11" s="22"/>
      <c r="J11" s="22"/>
    </row>
    <row r="12" spans="1:10" ht="15.75" thickBot="1" x14ac:dyDescent="0.3">
      <c r="B12" s="33" t="s">
        <v>249</v>
      </c>
      <c r="C12" s="34" t="s">
        <v>220</v>
      </c>
      <c r="D12" s="34" t="s">
        <v>219</v>
      </c>
      <c r="F12" s="23"/>
      <c r="G12" s="23"/>
      <c r="H12" s="23"/>
      <c r="I12" s="22"/>
      <c r="J12" s="22"/>
    </row>
    <row r="13" spans="1:10" ht="16.5" thickTop="1" thickBot="1" x14ac:dyDescent="0.3">
      <c r="B13" s="35" t="s">
        <v>78</v>
      </c>
      <c r="C13" s="36">
        <v>400</v>
      </c>
      <c r="D13" s="36">
        <v>300</v>
      </c>
      <c r="F13" s="23"/>
      <c r="G13" s="23"/>
      <c r="H13" s="23"/>
      <c r="I13" s="22"/>
      <c r="J13" s="22"/>
    </row>
    <row r="14" spans="1:10" ht="16.5" thickTop="1" thickBot="1" x14ac:dyDescent="0.3">
      <c r="B14" s="35" t="s">
        <v>248</v>
      </c>
      <c r="C14" s="36">
        <v>150</v>
      </c>
      <c r="D14" s="36">
        <v>50</v>
      </c>
      <c r="F14" s="23"/>
      <c r="G14" s="23"/>
      <c r="H14" s="23"/>
      <c r="I14" s="22"/>
      <c r="J14" s="22"/>
    </row>
    <row r="15" spans="1:10" ht="16.5" thickTop="1" thickBot="1" x14ac:dyDescent="0.3">
      <c r="B15" s="35" t="s">
        <v>247</v>
      </c>
      <c r="C15" s="36">
        <v>150</v>
      </c>
      <c r="D15" s="36">
        <v>150</v>
      </c>
      <c r="F15" s="23"/>
      <c r="G15" s="23"/>
      <c r="H15" s="23"/>
      <c r="I15" s="22"/>
      <c r="J15" s="22"/>
    </row>
    <row r="16" spans="1:10" ht="16.5" thickTop="1" thickBot="1" x14ac:dyDescent="0.3">
      <c r="B16" s="35" t="s">
        <v>246</v>
      </c>
      <c r="C16" s="36">
        <v>175</v>
      </c>
      <c r="D16" s="36">
        <v>75</v>
      </c>
      <c r="F16" s="23"/>
      <c r="G16" s="23"/>
      <c r="H16" s="23"/>
      <c r="I16" s="22"/>
      <c r="J16" s="22"/>
    </row>
    <row r="17" spans="2:10" ht="16.5" thickTop="1" thickBot="1" x14ac:dyDescent="0.3">
      <c r="B17" s="35" t="s">
        <v>170</v>
      </c>
      <c r="C17" s="36">
        <f>SUM(C13:C16)</f>
        <v>875</v>
      </c>
      <c r="D17" s="36">
        <f>SUM(D13:D16)</f>
        <v>575</v>
      </c>
      <c r="F17" s="23"/>
      <c r="G17" s="23"/>
      <c r="H17" s="23"/>
      <c r="I17" s="22"/>
      <c r="J17" s="22"/>
    </row>
    <row r="18" spans="2:10" ht="15.75" thickTop="1" x14ac:dyDescent="0.25">
      <c r="F18" s="23"/>
      <c r="G18" s="23"/>
      <c r="H18" s="23"/>
      <c r="I18" s="22"/>
      <c r="J18" s="22"/>
    </row>
    <row r="19" spans="2:10" ht="15.75" thickBot="1" x14ac:dyDescent="0.3">
      <c r="B19" s="33" t="s">
        <v>245</v>
      </c>
      <c r="C19" s="34" t="s">
        <v>220</v>
      </c>
      <c r="D19" s="34" t="s">
        <v>219</v>
      </c>
      <c r="F19" s="23"/>
      <c r="G19" s="23"/>
      <c r="H19" s="23"/>
      <c r="I19" s="22"/>
      <c r="J19" s="22"/>
    </row>
    <row r="20" spans="2:10" ht="16.5" thickTop="1" thickBot="1" x14ac:dyDescent="0.3">
      <c r="B20" s="35" t="s">
        <v>244</v>
      </c>
      <c r="C20" s="36">
        <v>350</v>
      </c>
      <c r="D20" s="36">
        <v>250</v>
      </c>
      <c r="F20" s="23"/>
      <c r="G20" s="23"/>
      <c r="H20" s="23"/>
      <c r="I20" s="22"/>
      <c r="J20" s="22"/>
    </row>
    <row r="21" spans="2:10" ht="16.5" thickTop="1" thickBot="1" x14ac:dyDescent="0.3">
      <c r="B21" s="35" t="s">
        <v>243</v>
      </c>
      <c r="C21" s="36">
        <v>150</v>
      </c>
      <c r="D21" s="36">
        <v>150</v>
      </c>
      <c r="F21" s="23"/>
      <c r="G21" s="23"/>
      <c r="H21" s="23"/>
      <c r="I21" s="22"/>
      <c r="J21" s="22"/>
    </row>
    <row r="22" spans="2:10" ht="16.5" thickTop="1" thickBot="1" x14ac:dyDescent="0.3">
      <c r="B22" s="35" t="s">
        <v>242</v>
      </c>
      <c r="C22" s="36">
        <v>25</v>
      </c>
      <c r="D22" s="36">
        <v>50</v>
      </c>
      <c r="F22" s="23"/>
      <c r="G22" s="23"/>
      <c r="H22" s="23"/>
      <c r="I22" s="22"/>
      <c r="J22" s="22"/>
    </row>
    <row r="23" spans="2:10" ht="16.5" thickTop="1" thickBot="1" x14ac:dyDescent="0.3">
      <c r="B23" s="35" t="s">
        <v>170</v>
      </c>
      <c r="C23" s="36">
        <f>SUM(C20:C22)</f>
        <v>525</v>
      </c>
      <c r="D23" s="36">
        <f>SUM(D20:D22)</f>
        <v>450</v>
      </c>
      <c r="F23" s="23"/>
      <c r="G23" s="23"/>
      <c r="H23" s="23"/>
      <c r="I23" s="22"/>
      <c r="J23" s="22"/>
    </row>
    <row r="24" spans="2:10" ht="15.75" thickTop="1" x14ac:dyDescent="0.25">
      <c r="E24" s="27"/>
      <c r="F24" s="25"/>
      <c r="G24" s="25"/>
      <c r="H24" s="25"/>
      <c r="I24" s="24"/>
      <c r="J24" s="24"/>
    </row>
    <row r="25" spans="2:10" ht="15.75" thickBot="1" x14ac:dyDescent="0.3">
      <c r="B25" s="33" t="s">
        <v>241</v>
      </c>
      <c r="C25" s="34" t="s">
        <v>220</v>
      </c>
      <c r="D25" s="34" t="s">
        <v>219</v>
      </c>
      <c r="E25" s="27"/>
      <c r="F25" s="24"/>
      <c r="G25" s="24"/>
      <c r="H25" s="24"/>
      <c r="I25" s="24"/>
      <c r="J25" s="24"/>
    </row>
    <row r="26" spans="2:10" ht="16.5" thickTop="1" thickBot="1" x14ac:dyDescent="0.3">
      <c r="B26" s="35" t="s">
        <v>240</v>
      </c>
      <c r="C26" s="36">
        <v>0</v>
      </c>
      <c r="D26" s="36">
        <v>0</v>
      </c>
      <c r="E26" s="27"/>
      <c r="F26" s="28" t="s">
        <v>239</v>
      </c>
      <c r="G26" s="28"/>
      <c r="H26" s="28"/>
      <c r="I26" s="24"/>
      <c r="J26" s="24"/>
    </row>
    <row r="27" spans="2:10" ht="16.5" thickTop="1" thickBot="1" x14ac:dyDescent="0.3">
      <c r="B27" s="35" t="s">
        <v>238</v>
      </c>
      <c r="C27" s="36">
        <v>0</v>
      </c>
      <c r="D27" s="36">
        <v>0</v>
      </c>
      <c r="E27" s="27"/>
      <c r="F27" s="26" t="s">
        <v>237</v>
      </c>
      <c r="G27" s="25"/>
      <c r="H27" s="25"/>
      <c r="I27" s="24"/>
      <c r="J27" s="24"/>
    </row>
    <row r="28" spans="2:10" ht="16.5" thickTop="1" thickBot="1" x14ac:dyDescent="0.3">
      <c r="B28" s="35" t="s">
        <v>236</v>
      </c>
      <c r="C28" s="36">
        <v>0</v>
      </c>
      <c r="D28" s="36">
        <v>0</v>
      </c>
      <c r="F28" s="23"/>
      <c r="G28" s="23"/>
      <c r="H28" s="23"/>
      <c r="I28" s="22"/>
      <c r="J28" s="22"/>
    </row>
    <row r="29" spans="2:10" ht="16.5" thickTop="1" thickBot="1" x14ac:dyDescent="0.3">
      <c r="B29" s="35" t="s">
        <v>170</v>
      </c>
      <c r="C29" s="36">
        <f>SUM(C26:C28)</f>
        <v>0</v>
      </c>
      <c r="D29" s="36">
        <f>SUM(D26:D28)</f>
        <v>0</v>
      </c>
      <c r="F29" s="23"/>
      <c r="G29" s="23"/>
      <c r="H29" s="23"/>
      <c r="I29" s="22"/>
      <c r="J29" s="22"/>
    </row>
    <row r="30" spans="2:10" ht="15.75" thickTop="1" x14ac:dyDescent="0.25">
      <c r="F30" s="23"/>
      <c r="G30" s="23"/>
      <c r="H30" s="23"/>
      <c r="I30" s="22"/>
      <c r="J30" s="22"/>
    </row>
    <row r="31" spans="2:10" ht="15.75" thickBot="1" x14ac:dyDescent="0.3">
      <c r="B31" s="33" t="s">
        <v>235</v>
      </c>
      <c r="C31" s="34" t="s">
        <v>220</v>
      </c>
      <c r="D31" s="34" t="s">
        <v>219</v>
      </c>
      <c r="F31" s="23"/>
      <c r="G31" s="23"/>
      <c r="H31" s="23"/>
      <c r="I31" s="22"/>
      <c r="J31" s="22"/>
    </row>
    <row r="32" spans="2:10" ht="16.5" thickTop="1" thickBot="1" x14ac:dyDescent="0.3">
      <c r="B32" s="35" t="s">
        <v>234</v>
      </c>
      <c r="C32" s="36">
        <v>800</v>
      </c>
      <c r="D32" s="36">
        <v>1000</v>
      </c>
      <c r="F32" s="23"/>
      <c r="G32" s="23"/>
      <c r="H32" s="23"/>
      <c r="I32" s="22"/>
      <c r="J32" s="22"/>
    </row>
    <row r="33" spans="2:10" ht="16.5" thickTop="1" thickBot="1" x14ac:dyDescent="0.3">
      <c r="B33" s="35" t="s">
        <v>233</v>
      </c>
      <c r="C33" s="36">
        <v>5000</v>
      </c>
      <c r="D33" s="36">
        <v>3000</v>
      </c>
      <c r="F33" s="23"/>
      <c r="G33" s="23"/>
      <c r="H33" s="23"/>
      <c r="I33" s="22"/>
      <c r="J33" s="22"/>
    </row>
    <row r="34" spans="2:10" ht="16.5" thickTop="1" thickBot="1" x14ac:dyDescent="0.3">
      <c r="B34" s="35" t="s">
        <v>232</v>
      </c>
      <c r="C34" s="36">
        <v>1500</v>
      </c>
      <c r="D34" s="36">
        <v>650</v>
      </c>
      <c r="F34" s="23"/>
      <c r="G34" s="23"/>
      <c r="H34" s="23"/>
      <c r="I34" s="22"/>
      <c r="J34" s="22"/>
    </row>
    <row r="35" spans="2:10" ht="16.5" thickTop="1" thickBot="1" x14ac:dyDescent="0.3">
      <c r="B35" s="35" t="s">
        <v>231</v>
      </c>
      <c r="C35" s="36">
        <v>500</v>
      </c>
      <c r="D35" s="36">
        <v>500</v>
      </c>
      <c r="F35" s="23"/>
      <c r="G35" s="23"/>
      <c r="H35" s="23"/>
      <c r="I35" s="22"/>
      <c r="J35" s="22"/>
    </row>
    <row r="36" spans="2:10" ht="16.5" thickTop="1" thickBot="1" x14ac:dyDescent="0.3">
      <c r="B36" s="35" t="s">
        <v>170</v>
      </c>
      <c r="C36" s="36">
        <f>SUM(C32:C35)</f>
        <v>7800</v>
      </c>
      <c r="D36" s="36">
        <f>SUM(D32:D35)</f>
        <v>5150</v>
      </c>
      <c r="F36" s="23"/>
      <c r="G36" s="23"/>
      <c r="H36" s="23"/>
      <c r="I36" s="22"/>
      <c r="J36" s="22"/>
    </row>
    <row r="37" spans="2:10" ht="15.75" thickTop="1" x14ac:dyDescent="0.25">
      <c r="F37" s="23"/>
      <c r="G37" s="23"/>
      <c r="H37" s="23"/>
      <c r="I37" s="22"/>
      <c r="J37" s="22"/>
    </row>
    <row r="38" spans="2:10" ht="15.75" thickBot="1" x14ac:dyDescent="0.3">
      <c r="B38" s="33" t="s">
        <v>230</v>
      </c>
      <c r="C38" s="34" t="s">
        <v>220</v>
      </c>
      <c r="D38" s="34" t="s">
        <v>219</v>
      </c>
      <c r="F38" s="23"/>
      <c r="G38" s="23"/>
      <c r="H38" s="23"/>
      <c r="I38" s="22"/>
      <c r="J38" s="22"/>
    </row>
    <row r="39" spans="2:10" ht="16.5" thickTop="1" thickBot="1" x14ac:dyDescent="0.3">
      <c r="B39" s="35" t="s">
        <v>229</v>
      </c>
      <c r="C39" s="36">
        <v>300</v>
      </c>
      <c r="D39" s="36">
        <v>500</v>
      </c>
      <c r="F39" s="23"/>
      <c r="G39" s="23"/>
      <c r="H39" s="23"/>
      <c r="I39" s="22"/>
      <c r="J39" s="22"/>
    </row>
    <row r="40" spans="2:10" ht="16.5" thickTop="1" thickBot="1" x14ac:dyDescent="0.3">
      <c r="B40" s="35" t="s">
        <v>228</v>
      </c>
      <c r="C40" s="36">
        <v>2500</v>
      </c>
      <c r="D40" s="36">
        <v>1500</v>
      </c>
      <c r="F40" s="23"/>
      <c r="G40" s="23"/>
      <c r="H40" s="23"/>
      <c r="I40" s="22"/>
      <c r="J40" s="22"/>
    </row>
    <row r="41" spans="2:10" ht="16.5" thickTop="1" thickBot="1" x14ac:dyDescent="0.3">
      <c r="B41" s="35" t="s">
        <v>227</v>
      </c>
      <c r="C41" s="36">
        <v>2500</v>
      </c>
      <c r="D41" s="36">
        <v>2350</v>
      </c>
      <c r="F41" s="23"/>
      <c r="G41" s="23"/>
      <c r="H41" s="23"/>
      <c r="I41" s="22"/>
      <c r="J41" s="22"/>
    </row>
    <row r="42" spans="2:10" ht="16.5" thickTop="1" thickBot="1" x14ac:dyDescent="0.3">
      <c r="B42" s="35" t="s">
        <v>226</v>
      </c>
      <c r="C42" s="36">
        <v>3500</v>
      </c>
      <c r="D42" s="36">
        <v>1500</v>
      </c>
      <c r="F42" s="23"/>
      <c r="G42" s="23"/>
      <c r="H42" s="23"/>
      <c r="I42" s="22"/>
      <c r="J42" s="22"/>
    </row>
    <row r="43" spans="2:10" ht="16.5" thickTop="1" thickBot="1" x14ac:dyDescent="0.3">
      <c r="B43" s="35" t="s">
        <v>225</v>
      </c>
      <c r="C43" s="36">
        <v>0</v>
      </c>
      <c r="D43" s="36">
        <v>0</v>
      </c>
      <c r="F43" s="23"/>
      <c r="G43" s="23"/>
      <c r="H43" s="23"/>
      <c r="I43" s="22"/>
      <c r="J43" s="22"/>
    </row>
    <row r="44" spans="2:10" ht="16.5" thickTop="1" thickBot="1" x14ac:dyDescent="0.3">
      <c r="B44" s="35" t="s">
        <v>170</v>
      </c>
      <c r="C44" s="36">
        <f>SUM(C39:C43)</f>
        <v>8800</v>
      </c>
      <c r="D44" s="36">
        <f>SUM(D39:D43)</f>
        <v>5850</v>
      </c>
      <c r="F44" s="23"/>
      <c r="G44" s="23"/>
      <c r="H44" s="23"/>
      <c r="I44" s="22"/>
      <c r="J44" s="22"/>
    </row>
    <row r="45" spans="2:10" ht="15.75" thickTop="1" x14ac:dyDescent="0.25">
      <c r="F45" s="23"/>
      <c r="G45" s="23"/>
      <c r="H45" s="23"/>
      <c r="I45" s="22"/>
      <c r="J45" s="22"/>
    </row>
    <row r="46" spans="2:10" ht="15.75" thickBot="1" x14ac:dyDescent="0.3">
      <c r="B46" s="33" t="s">
        <v>224</v>
      </c>
      <c r="C46" s="34" t="s">
        <v>220</v>
      </c>
      <c r="D46" s="34" t="s">
        <v>219</v>
      </c>
      <c r="F46" s="23"/>
      <c r="G46" s="23"/>
      <c r="H46" s="23"/>
      <c r="I46" s="22"/>
      <c r="J46" s="22"/>
    </row>
    <row r="47" spans="2:10" ht="16.5" thickTop="1" thickBot="1" x14ac:dyDescent="0.3">
      <c r="B47" s="35" t="s">
        <v>223</v>
      </c>
      <c r="C47" s="36">
        <v>200</v>
      </c>
      <c r="D47" s="36">
        <v>0</v>
      </c>
      <c r="F47" s="23"/>
      <c r="G47" s="23"/>
      <c r="H47" s="23"/>
      <c r="I47" s="22"/>
      <c r="J47" s="22"/>
    </row>
    <row r="48" spans="2:10" ht="16.5" thickTop="1" thickBot="1" x14ac:dyDescent="0.3">
      <c r="B48" s="35" t="s">
        <v>222</v>
      </c>
      <c r="C48" s="36">
        <v>55</v>
      </c>
      <c r="D48" s="36">
        <v>300</v>
      </c>
      <c r="F48" s="23"/>
      <c r="G48" s="23"/>
      <c r="H48" s="23"/>
      <c r="I48" s="22"/>
      <c r="J48" s="22"/>
    </row>
    <row r="49" spans="1:10" ht="16.5" thickTop="1" thickBot="1" x14ac:dyDescent="0.3">
      <c r="B49" s="35" t="s">
        <v>170</v>
      </c>
      <c r="C49" s="36">
        <f>SUM(C47:C48)</f>
        <v>255</v>
      </c>
      <c r="D49" s="36">
        <f>SUM(D47:D48)</f>
        <v>300</v>
      </c>
      <c r="F49" s="23"/>
      <c r="G49" s="23"/>
      <c r="H49" s="23"/>
      <c r="I49" s="22"/>
      <c r="J49" s="22"/>
    </row>
    <row r="50" spans="1:10" ht="15.75" thickTop="1" x14ac:dyDescent="0.25">
      <c r="F50" s="23"/>
      <c r="G50" s="23"/>
      <c r="H50" s="23"/>
      <c r="I50" s="22"/>
      <c r="J50" s="22"/>
    </row>
    <row r="51" spans="1:10" ht="15.75" thickBot="1" x14ac:dyDescent="0.3">
      <c r="B51" s="33" t="s">
        <v>221</v>
      </c>
      <c r="C51" s="34" t="s">
        <v>220</v>
      </c>
      <c r="D51" s="34" t="s">
        <v>219</v>
      </c>
      <c r="F51" s="23"/>
      <c r="G51" s="23"/>
      <c r="H51" s="23"/>
      <c r="I51" s="22"/>
      <c r="J51" s="22"/>
    </row>
    <row r="52" spans="1:10" ht="16.5" thickTop="1" thickBot="1" x14ac:dyDescent="0.3">
      <c r="B52" s="35"/>
      <c r="C52" s="37">
        <f>SUM(C10,C17,C23,C29,C36,C44,C49)</f>
        <v>24205</v>
      </c>
      <c r="D52" s="37">
        <f>SUM(D10+D17+D23+D29+D36+D44+D49)</f>
        <v>16425</v>
      </c>
      <c r="F52" s="22"/>
      <c r="G52" s="22"/>
      <c r="H52" s="22"/>
      <c r="I52" s="22"/>
      <c r="J52" s="22"/>
    </row>
    <row r="53" spans="1:10" ht="16.5" thickTop="1" thickBot="1" x14ac:dyDescent="0.3">
      <c r="B53" s="35"/>
      <c r="C53" s="35"/>
      <c r="D53" s="35"/>
      <c r="F53" s="22"/>
      <c r="G53" s="22"/>
      <c r="H53" s="22"/>
      <c r="I53" s="22"/>
      <c r="J53" s="22"/>
    </row>
    <row r="54" spans="1:10" ht="5.25" customHeight="1" thickTop="1" thickBot="1" x14ac:dyDescent="0.3">
      <c r="A54" s="21"/>
      <c r="B54" s="35"/>
      <c r="C54" s="35"/>
      <c r="D54" s="35"/>
      <c r="E54" s="20"/>
      <c r="F54" s="20"/>
      <c r="G54" s="20"/>
      <c r="H54" s="20"/>
      <c r="I54" s="20"/>
    </row>
    <row r="55" spans="1:10" ht="15.75" thickTop="1" x14ac:dyDescent="0.25"/>
  </sheetData>
  <mergeCells count="1">
    <mergeCell ref="B3:I3"/>
  </mergeCells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Principal</cp:lastModifiedBy>
  <cp:lastPrinted>2018-08-12T21:36:43Z</cp:lastPrinted>
  <dcterms:created xsi:type="dcterms:W3CDTF">2016-07-22T07:11:30Z</dcterms:created>
  <dcterms:modified xsi:type="dcterms:W3CDTF">2018-08-16T21:10:50Z</dcterms:modified>
</cp:coreProperties>
</file>