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ropbox\Dev\Lightsaber\kicad2\"/>
    </mc:Choice>
  </mc:AlternateContent>
  <bookViews>
    <workbookView xWindow="0" yWindow="0" windowWidth="28800" windowHeight="12300"/>
  </bookViews>
  <sheets>
    <sheet name="Sheet1" sheetId="1" r:id="rId1"/>
  </sheets>
  <definedNames>
    <definedName name="lightsaber" localSheetId="0">Sheet1!$A$1:$H$40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1" i="1" l="1"/>
  <c r="J31" i="1"/>
  <c r="J32" i="1"/>
  <c r="J33" i="1"/>
  <c r="J34" i="1"/>
  <c r="J35" i="1"/>
  <c r="J36" i="1"/>
  <c r="J37" i="1"/>
  <c r="J38" i="1"/>
  <c r="J39" i="1"/>
  <c r="J40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3" i="1"/>
  <c r="J41" i="1" l="1"/>
</calcChain>
</file>

<file path=xl/connections.xml><?xml version="1.0" encoding="utf-8"?>
<connections xmlns="http://schemas.openxmlformats.org/spreadsheetml/2006/main">
  <connection id="1" name="lightsaber" type="6" refreshedVersion="6" background="1" saveData="1">
    <textPr sourceFile="D:\Dropbox\Dev\Lightsaber\kicad2\lightsaber.csv" tab="0" semicolon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<sst xmlns="http://schemas.openxmlformats.org/spreadsheetml/2006/main" count="166" uniqueCount="114">
  <si>
    <t>Id</t>
  </si>
  <si>
    <t>Designator</t>
  </si>
  <si>
    <t>Package</t>
  </si>
  <si>
    <t>Quantity</t>
  </si>
  <si>
    <t>Designation</t>
  </si>
  <si>
    <t>Supplier and ref</t>
  </si>
  <si>
    <t>G***,G***</t>
  </si>
  <si>
    <t>stormtrooper</t>
  </si>
  <si>
    <t>LOGO</t>
  </si>
  <si>
    <t>L2</t>
  </si>
  <si>
    <t>CD127</t>
  </si>
  <si>
    <t>22uH</t>
  </si>
  <si>
    <t>C1,C11,C12,C17</t>
  </si>
  <si>
    <t>C_0805_HandSoldering</t>
  </si>
  <si>
    <t>0.1uF</t>
  </si>
  <si>
    <t>C2</t>
  </si>
  <si>
    <t>6.8nF</t>
  </si>
  <si>
    <t>C3</t>
  </si>
  <si>
    <t>1uF</t>
  </si>
  <si>
    <t>C4,C21</t>
  </si>
  <si>
    <t>10uF</t>
  </si>
  <si>
    <t>C5,C22</t>
  </si>
  <si>
    <t>22uF</t>
  </si>
  <si>
    <t>C6,C10</t>
  </si>
  <si>
    <t>0.47uF</t>
  </si>
  <si>
    <t>C7,C8,C9</t>
  </si>
  <si>
    <t>1nF</t>
  </si>
  <si>
    <t>C13,C15</t>
  </si>
  <si>
    <t>100nF</t>
  </si>
  <si>
    <t>C14,C16,C19,C20</t>
  </si>
  <si>
    <t>C_1206_HandSoldering</t>
  </si>
  <si>
    <t>100uF</t>
  </si>
  <si>
    <t>C18</t>
  </si>
  <si>
    <t>2.2nF</t>
  </si>
  <si>
    <t>CON1</t>
  </si>
  <si>
    <t>SD_CARD-112l-TXAO-R</t>
  </si>
  <si>
    <t>SD_Card</t>
  </si>
  <si>
    <t>D1,D2,D3,D4</t>
  </si>
  <si>
    <t>SMA-SMB_Universal_Handsoldering</t>
  </si>
  <si>
    <t>SS34</t>
  </si>
  <si>
    <t>L1,L3</t>
  </si>
  <si>
    <t>CD32</t>
  </si>
  <si>
    <t>3.3uH</t>
  </si>
  <si>
    <t>P1</t>
  </si>
  <si>
    <t>JST_SH_SM02B-SRSS-TB_02x1.00mm_Angled</t>
  </si>
  <si>
    <t>BUTTON</t>
  </si>
  <si>
    <t>P2</t>
  </si>
  <si>
    <t>SPEAKER</t>
  </si>
  <si>
    <t>P3</t>
  </si>
  <si>
    <t>Pin_Header_Straight_1x07</t>
  </si>
  <si>
    <t>MAIN_CON</t>
  </si>
  <si>
    <t>P4</t>
  </si>
  <si>
    <t>JST_SH_BM04B-SRSS-TB_04x1.00mm_Straight</t>
  </si>
  <si>
    <t>STLINK</t>
  </si>
  <si>
    <t>P7</t>
  </si>
  <si>
    <t>JST_PH_S2B-PH-K_02x2.00mm_Angled</t>
  </si>
  <si>
    <t>USB_POWER</t>
  </si>
  <si>
    <t>Q1,Q2,Q3,Q4</t>
  </si>
  <si>
    <t>SOT-23</t>
  </si>
  <si>
    <t>IRFML8244TRPbF</t>
  </si>
  <si>
    <t>R1</t>
  </si>
  <si>
    <t>R_0805_HandSoldering</t>
  </si>
  <si>
    <t>150K</t>
  </si>
  <si>
    <t>R2,R4,R12,R18,R19</t>
  </si>
  <si>
    <t>10K</t>
  </si>
  <si>
    <t>R3</t>
  </si>
  <si>
    <t>30K</t>
  </si>
  <si>
    <t>R5,R6,R7,R8,R9,R10,R11,R13,R24,R26</t>
  </si>
  <si>
    <t>47K</t>
  </si>
  <si>
    <t>R14,R22</t>
  </si>
  <si>
    <t>10R</t>
  </si>
  <si>
    <t>R15,R16,R20,R21,R23</t>
  </si>
  <si>
    <t>100R</t>
  </si>
  <si>
    <t>R17</t>
  </si>
  <si>
    <t>R_1206_HandSoldering</t>
  </si>
  <si>
    <t>.01R</t>
  </si>
  <si>
    <t>R25</t>
  </si>
  <si>
    <t>.05R</t>
  </si>
  <si>
    <t>U1</t>
  </si>
  <si>
    <t>SOP65P488X107-9N</t>
  </si>
  <si>
    <t>TPA2005D1DGN</t>
  </si>
  <si>
    <t>U2</t>
  </si>
  <si>
    <t>S-PWSON-N8</t>
  </si>
  <si>
    <t>TPS62172</t>
  </si>
  <si>
    <t>U3</t>
  </si>
  <si>
    <t>LQFP-64_10x10mm_Pitch0.5mm</t>
  </si>
  <si>
    <t>STM32F103RCTx</t>
  </si>
  <si>
    <t>U4</t>
  </si>
  <si>
    <t>TDFN-14-1EP_3x3mm_Pitch0.4mm</t>
  </si>
  <si>
    <t>MAX17205</t>
  </si>
  <si>
    <t>U5</t>
  </si>
  <si>
    <t>SOT-23-5</t>
  </si>
  <si>
    <t>IRS44273L</t>
  </si>
  <si>
    <t>U6</t>
  </si>
  <si>
    <t>HC-05</t>
  </si>
  <si>
    <t>U7</t>
  </si>
  <si>
    <t>QFN50P400X400X95-25N</t>
  </si>
  <si>
    <t>MPU-6050</t>
  </si>
  <si>
    <t>U8</t>
  </si>
  <si>
    <t>TPS62173</t>
  </si>
  <si>
    <t>P5</t>
  </si>
  <si>
    <t>PIN_HEADER_2x10_SMD_FEMALE</t>
  </si>
  <si>
    <t>CONN_02X10</t>
  </si>
  <si>
    <t>P6</t>
  </si>
  <si>
    <t>PIN_HEADER_2x10_SMD_MALE</t>
  </si>
  <si>
    <t>Aliexpress</t>
  </si>
  <si>
    <t>Lemona</t>
  </si>
  <si>
    <t>Qty</t>
  </si>
  <si>
    <t>Bought Qty</t>
  </si>
  <si>
    <t>Price</t>
  </si>
  <si>
    <t>Price/board</t>
  </si>
  <si>
    <t>Farnell</t>
  </si>
  <si>
    <t>Ebay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</si>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</sst>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lightsaber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tabSelected="1" workbookViewId="0">
      <selection activeCell="H20" sqref="H20"/>
    </sheetView>
  </sheetViews>
  <sheetFormatPr defaultRowHeight="15" x14ac:dyDescent="0.25"/>
  <cols>
    <col min="1" max="1" width="3" bestFit="1" customWidth="1"/>
    <col min="2" max="2" width="33.28515625" bestFit="1" customWidth="1"/>
    <col min="3" max="3" width="41.5703125" bestFit="1" customWidth="1"/>
    <col min="4" max="4" width="8.7109375" bestFit="1" customWidth="1"/>
    <col min="5" max="5" width="15.85546875" bestFit="1" customWidth="1"/>
    <col min="6" max="6" width="21.85546875" customWidth="1"/>
    <col min="8" max="8" width="13.5703125" customWidth="1"/>
    <col min="10" max="10" width="14.285156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107</v>
      </c>
      <c r="H1" t="s">
        <v>108</v>
      </c>
      <c r="I1" t="s">
        <v>109</v>
      </c>
      <c r="J1" t="s">
        <v>110</v>
      </c>
    </row>
    <row r="2" spans="1:10" x14ac:dyDescent="0.25">
      <c r="A2">
        <v>1</v>
      </c>
      <c r="B2" t="s">
        <v>6</v>
      </c>
      <c r="C2" t="s">
        <v>7</v>
      </c>
      <c r="D2">
        <v>2</v>
      </c>
      <c r="E2" t="s">
        <v>8</v>
      </c>
    </row>
    <row r="3" spans="1:10" x14ac:dyDescent="0.25">
      <c r="A3">
        <v>2</v>
      </c>
      <c r="B3" t="s">
        <v>9</v>
      </c>
      <c r="C3" t="s">
        <v>10</v>
      </c>
      <c r="D3">
        <v>1</v>
      </c>
      <c r="E3" t="s">
        <v>11</v>
      </c>
      <c r="F3" t="s">
        <v>105</v>
      </c>
      <c r="G3">
        <f>LEN(B3)-LEN(SUBSTITUTE(B3,",",""))+1</f>
        <v>1</v>
      </c>
      <c r="H3">
        <v>100</v>
      </c>
      <c r="I3">
        <v>10</v>
      </c>
      <c r="J3">
        <f t="shared" ref="J3:J29" si="0">I3/H3*G3</f>
        <v>0.1</v>
      </c>
    </row>
    <row r="4" spans="1:10" x14ac:dyDescent="0.25">
      <c r="A4">
        <v>3</v>
      </c>
      <c r="B4" t="s">
        <v>12</v>
      </c>
      <c r="C4" t="s">
        <v>13</v>
      </c>
      <c r="D4">
        <v>4</v>
      </c>
      <c r="E4" t="s">
        <v>14</v>
      </c>
      <c r="F4" t="s">
        <v>105</v>
      </c>
      <c r="G4">
        <f t="shared" ref="G4:G40" si="1">LEN(B4)-LEN(SUBSTITUTE(B4,",",""))+1</f>
        <v>4</v>
      </c>
      <c r="H4">
        <v>1300</v>
      </c>
      <c r="I4">
        <v>5.4</v>
      </c>
      <c r="J4">
        <f t="shared" si="0"/>
        <v>1.6615384615384615E-2</v>
      </c>
    </row>
    <row r="5" spans="1:10" x14ac:dyDescent="0.25">
      <c r="A5">
        <v>4</v>
      </c>
      <c r="B5" t="s">
        <v>15</v>
      </c>
      <c r="C5" t="s">
        <v>13</v>
      </c>
      <c r="D5">
        <v>1</v>
      </c>
      <c r="E5" t="s">
        <v>16</v>
      </c>
      <c r="F5" t="s">
        <v>105</v>
      </c>
      <c r="G5">
        <f t="shared" si="1"/>
        <v>1</v>
      </c>
      <c r="H5">
        <v>1300</v>
      </c>
      <c r="I5">
        <v>5.4</v>
      </c>
      <c r="J5">
        <f t="shared" si="0"/>
        <v>4.1538461538461538E-3</v>
      </c>
    </row>
    <row r="6" spans="1:10" x14ac:dyDescent="0.25">
      <c r="A6">
        <v>5</v>
      </c>
      <c r="B6" t="s">
        <v>17</v>
      </c>
      <c r="C6" t="s">
        <v>13</v>
      </c>
      <c r="D6">
        <v>1</v>
      </c>
      <c r="E6" t="s">
        <v>18</v>
      </c>
      <c r="F6" t="s">
        <v>105</v>
      </c>
      <c r="G6">
        <f t="shared" si="1"/>
        <v>1</v>
      </c>
      <c r="H6">
        <v>1300</v>
      </c>
      <c r="I6">
        <v>5.4</v>
      </c>
      <c r="J6">
        <f t="shared" si="0"/>
        <v>4.1538461538461538E-3</v>
      </c>
    </row>
    <row r="7" spans="1:10" x14ac:dyDescent="0.25">
      <c r="A7">
        <v>6</v>
      </c>
      <c r="B7" t="s">
        <v>19</v>
      </c>
      <c r="C7" t="s">
        <v>13</v>
      </c>
      <c r="D7">
        <v>2</v>
      </c>
      <c r="E7" t="s">
        <v>20</v>
      </c>
      <c r="F7" t="s">
        <v>105</v>
      </c>
      <c r="G7">
        <f t="shared" si="1"/>
        <v>2</v>
      </c>
      <c r="H7">
        <v>100</v>
      </c>
      <c r="I7">
        <v>1.82</v>
      </c>
      <c r="J7">
        <f t="shared" si="0"/>
        <v>3.6400000000000002E-2</v>
      </c>
    </row>
    <row r="8" spans="1:10" x14ac:dyDescent="0.25">
      <c r="A8">
        <v>7</v>
      </c>
      <c r="B8" t="s">
        <v>21</v>
      </c>
      <c r="C8" t="s">
        <v>13</v>
      </c>
      <c r="D8">
        <v>2</v>
      </c>
      <c r="E8" t="s">
        <v>22</v>
      </c>
      <c r="F8" t="s">
        <v>105</v>
      </c>
      <c r="G8">
        <f t="shared" si="1"/>
        <v>2</v>
      </c>
      <c r="H8">
        <v>100</v>
      </c>
      <c r="I8">
        <v>2.56</v>
      </c>
      <c r="J8">
        <f t="shared" si="0"/>
        <v>5.1200000000000002E-2</v>
      </c>
    </row>
    <row r="9" spans="1:10" x14ac:dyDescent="0.25">
      <c r="A9">
        <v>8</v>
      </c>
      <c r="B9" t="s">
        <v>23</v>
      </c>
      <c r="C9" t="s">
        <v>13</v>
      </c>
      <c r="D9">
        <v>2</v>
      </c>
      <c r="E9" t="s">
        <v>24</v>
      </c>
      <c r="F9" t="s">
        <v>105</v>
      </c>
      <c r="G9">
        <f t="shared" si="1"/>
        <v>2</v>
      </c>
      <c r="H9">
        <v>1300</v>
      </c>
      <c r="I9">
        <v>5.4</v>
      </c>
      <c r="J9">
        <f t="shared" si="0"/>
        <v>8.3076923076923076E-3</v>
      </c>
    </row>
    <row r="10" spans="1:10" x14ac:dyDescent="0.25">
      <c r="A10">
        <v>9</v>
      </c>
      <c r="B10" t="s">
        <v>25</v>
      </c>
      <c r="C10" t="s">
        <v>13</v>
      </c>
      <c r="D10">
        <v>3</v>
      </c>
      <c r="E10" t="s">
        <v>26</v>
      </c>
      <c r="F10" t="s">
        <v>105</v>
      </c>
      <c r="G10">
        <f t="shared" si="1"/>
        <v>3</v>
      </c>
      <c r="H10">
        <v>1300</v>
      </c>
      <c r="I10">
        <v>5.4</v>
      </c>
      <c r="J10">
        <f t="shared" si="0"/>
        <v>1.2461538461538461E-2</v>
      </c>
    </row>
    <row r="11" spans="1:10" x14ac:dyDescent="0.25">
      <c r="A11">
        <v>10</v>
      </c>
      <c r="B11" t="s">
        <v>27</v>
      </c>
      <c r="C11" t="s">
        <v>13</v>
      </c>
      <c r="D11">
        <v>2</v>
      </c>
      <c r="E11" t="s">
        <v>28</v>
      </c>
      <c r="F11" t="s">
        <v>105</v>
      </c>
      <c r="G11">
        <f t="shared" si="1"/>
        <v>2</v>
      </c>
      <c r="H11">
        <v>1300</v>
      </c>
      <c r="I11">
        <v>5.4</v>
      </c>
      <c r="J11">
        <f t="shared" si="0"/>
        <v>8.3076923076923076E-3</v>
      </c>
    </row>
    <row r="12" spans="1:10" x14ac:dyDescent="0.25">
      <c r="A12">
        <v>11</v>
      </c>
      <c r="B12" t="s">
        <v>29</v>
      </c>
      <c r="C12" t="s">
        <v>30</v>
      </c>
      <c r="D12">
        <v>4</v>
      </c>
      <c r="E12" t="s">
        <v>31</v>
      </c>
      <c r="F12" t="s">
        <v>105</v>
      </c>
      <c r="G12">
        <f t="shared" si="1"/>
        <v>4</v>
      </c>
      <c r="H12">
        <v>100</v>
      </c>
      <c r="I12">
        <v>4.0999999999999996</v>
      </c>
      <c r="J12">
        <f t="shared" si="0"/>
        <v>0.16399999999999998</v>
      </c>
    </row>
    <row r="13" spans="1:10" x14ac:dyDescent="0.25">
      <c r="A13">
        <v>12</v>
      </c>
      <c r="B13" t="s">
        <v>32</v>
      </c>
      <c r="C13" t="s">
        <v>13</v>
      </c>
      <c r="D13">
        <v>1</v>
      </c>
      <c r="E13" t="s">
        <v>33</v>
      </c>
      <c r="F13" t="s">
        <v>105</v>
      </c>
      <c r="G13">
        <f t="shared" si="1"/>
        <v>1</v>
      </c>
      <c r="H13">
        <v>1300</v>
      </c>
      <c r="I13">
        <v>5.4</v>
      </c>
      <c r="J13">
        <f t="shared" si="0"/>
        <v>4.1538461538461538E-3</v>
      </c>
    </row>
    <row r="14" spans="1:10" x14ac:dyDescent="0.25">
      <c r="A14">
        <v>13</v>
      </c>
      <c r="B14" t="s">
        <v>34</v>
      </c>
      <c r="C14" t="s">
        <v>35</v>
      </c>
      <c r="D14">
        <v>1</v>
      </c>
      <c r="E14" t="s">
        <v>36</v>
      </c>
      <c r="F14" t="s">
        <v>105</v>
      </c>
      <c r="G14">
        <f t="shared" si="1"/>
        <v>1</v>
      </c>
      <c r="H14">
        <v>10</v>
      </c>
      <c r="I14">
        <v>1.5</v>
      </c>
      <c r="J14">
        <f t="shared" si="0"/>
        <v>0.15</v>
      </c>
    </row>
    <row r="15" spans="1:10" x14ac:dyDescent="0.25">
      <c r="A15">
        <v>14</v>
      </c>
      <c r="B15" t="s">
        <v>37</v>
      </c>
      <c r="C15" t="s">
        <v>38</v>
      </c>
      <c r="D15">
        <v>4</v>
      </c>
      <c r="E15" t="s">
        <v>39</v>
      </c>
      <c r="F15" t="s">
        <v>105</v>
      </c>
      <c r="G15">
        <f t="shared" si="1"/>
        <v>4</v>
      </c>
      <c r="H15">
        <v>200</v>
      </c>
      <c r="I15">
        <v>3.87</v>
      </c>
      <c r="J15">
        <f t="shared" si="0"/>
        <v>7.7399999999999997E-2</v>
      </c>
    </row>
    <row r="16" spans="1:10" x14ac:dyDescent="0.25">
      <c r="A16">
        <v>15</v>
      </c>
      <c r="B16" t="s">
        <v>40</v>
      </c>
      <c r="C16" t="s">
        <v>41</v>
      </c>
      <c r="D16">
        <v>2</v>
      </c>
      <c r="E16" t="s">
        <v>42</v>
      </c>
      <c r="F16" t="s">
        <v>105</v>
      </c>
      <c r="G16">
        <f t="shared" si="1"/>
        <v>2</v>
      </c>
      <c r="H16">
        <v>200</v>
      </c>
      <c r="I16">
        <v>7</v>
      </c>
      <c r="J16">
        <f t="shared" si="0"/>
        <v>7.0000000000000007E-2</v>
      </c>
    </row>
    <row r="17" spans="1:10" x14ac:dyDescent="0.25">
      <c r="A17">
        <v>16</v>
      </c>
      <c r="B17" t="s">
        <v>43</v>
      </c>
      <c r="C17" t="s">
        <v>44</v>
      </c>
      <c r="D17">
        <v>1</v>
      </c>
      <c r="E17" t="s">
        <v>45</v>
      </c>
      <c r="F17" t="s">
        <v>105</v>
      </c>
      <c r="G17">
        <f t="shared" si="1"/>
        <v>1</v>
      </c>
      <c r="H17">
        <v>5</v>
      </c>
      <c r="I17">
        <v>4.82</v>
      </c>
      <c r="J17">
        <f t="shared" si="0"/>
        <v>0.96400000000000008</v>
      </c>
    </row>
    <row r="18" spans="1:10" x14ac:dyDescent="0.25">
      <c r="A18">
        <v>17</v>
      </c>
      <c r="B18" t="s">
        <v>46</v>
      </c>
      <c r="C18" t="s">
        <v>44</v>
      </c>
      <c r="D18">
        <v>1</v>
      </c>
      <c r="E18" t="s">
        <v>47</v>
      </c>
      <c r="F18" t="s">
        <v>105</v>
      </c>
      <c r="G18">
        <f t="shared" si="1"/>
        <v>1</v>
      </c>
      <c r="H18">
        <v>5</v>
      </c>
      <c r="I18">
        <v>4.82</v>
      </c>
      <c r="J18">
        <f t="shared" si="0"/>
        <v>0.96400000000000008</v>
      </c>
    </row>
    <row r="19" spans="1:10" x14ac:dyDescent="0.25">
      <c r="A19">
        <v>18</v>
      </c>
      <c r="B19" t="s">
        <v>48</v>
      </c>
      <c r="C19" t="s">
        <v>49</v>
      </c>
      <c r="D19">
        <v>1</v>
      </c>
      <c r="E19" t="s">
        <v>50</v>
      </c>
      <c r="F19" t="s">
        <v>105</v>
      </c>
      <c r="G19">
        <f t="shared" si="1"/>
        <v>1</v>
      </c>
      <c r="H19">
        <v>1</v>
      </c>
      <c r="I19">
        <v>0</v>
      </c>
      <c r="J19">
        <f t="shared" si="0"/>
        <v>0</v>
      </c>
    </row>
    <row r="20" spans="1:10" x14ac:dyDescent="0.25">
      <c r="A20">
        <v>19</v>
      </c>
      <c r="B20" t="s">
        <v>51</v>
      </c>
      <c r="C20" t="s">
        <v>52</v>
      </c>
      <c r="D20">
        <v>1</v>
      </c>
      <c r="E20" t="s">
        <v>53</v>
      </c>
      <c r="F20" t="s">
        <v>105</v>
      </c>
      <c r="G20">
        <f t="shared" si="1"/>
        <v>1</v>
      </c>
      <c r="H20">
        <v>10</v>
      </c>
      <c r="I20">
        <v>2.99</v>
      </c>
      <c r="J20">
        <f t="shared" si="0"/>
        <v>0.29900000000000004</v>
      </c>
    </row>
    <row r="21" spans="1:10" x14ac:dyDescent="0.25">
      <c r="A21">
        <v>20</v>
      </c>
      <c r="B21" t="s">
        <v>54</v>
      </c>
      <c r="C21" t="s">
        <v>55</v>
      </c>
      <c r="D21">
        <v>1</v>
      </c>
      <c r="E21" t="s">
        <v>56</v>
      </c>
      <c r="F21" t="s">
        <v>105</v>
      </c>
      <c r="G21">
        <f t="shared" si="1"/>
        <v>1</v>
      </c>
      <c r="H21">
        <v>5</v>
      </c>
      <c r="I21">
        <v>4.82</v>
      </c>
      <c r="J21">
        <f t="shared" si="0"/>
        <v>0.96400000000000008</v>
      </c>
    </row>
    <row r="22" spans="1:10" x14ac:dyDescent="0.25">
      <c r="A22">
        <v>21</v>
      </c>
      <c r="B22" t="s">
        <v>57</v>
      </c>
      <c r="C22" t="s">
        <v>58</v>
      </c>
      <c r="D22">
        <v>4</v>
      </c>
      <c r="E22" t="s">
        <v>59</v>
      </c>
      <c r="F22" t="s">
        <v>105</v>
      </c>
      <c r="G22">
        <f t="shared" si="1"/>
        <v>4</v>
      </c>
      <c r="H22">
        <v>30</v>
      </c>
      <c r="I22">
        <v>4.99</v>
      </c>
      <c r="J22">
        <f t="shared" si="0"/>
        <v>0.66533333333333333</v>
      </c>
    </row>
    <row r="23" spans="1:10" x14ac:dyDescent="0.25">
      <c r="A23">
        <v>22</v>
      </c>
      <c r="B23" t="s">
        <v>60</v>
      </c>
      <c r="C23" t="s">
        <v>61</v>
      </c>
      <c r="D23">
        <v>1</v>
      </c>
      <c r="E23" t="s">
        <v>62</v>
      </c>
      <c r="F23" t="s">
        <v>105</v>
      </c>
      <c r="G23">
        <f t="shared" si="1"/>
        <v>1</v>
      </c>
      <c r="H23">
        <v>100</v>
      </c>
      <c r="I23">
        <v>0.42</v>
      </c>
      <c r="J23">
        <f t="shared" si="0"/>
        <v>4.1999999999999997E-3</v>
      </c>
    </row>
    <row r="24" spans="1:10" x14ac:dyDescent="0.25">
      <c r="A24">
        <v>23</v>
      </c>
      <c r="B24" t="s">
        <v>63</v>
      </c>
      <c r="C24" t="s">
        <v>61</v>
      </c>
      <c r="D24">
        <v>5</v>
      </c>
      <c r="E24" t="s">
        <v>64</v>
      </c>
      <c r="F24" t="s">
        <v>105</v>
      </c>
      <c r="G24">
        <f t="shared" si="1"/>
        <v>5</v>
      </c>
      <c r="H24">
        <v>100</v>
      </c>
      <c r="I24">
        <v>0.42</v>
      </c>
      <c r="J24">
        <f t="shared" si="0"/>
        <v>2.0999999999999998E-2</v>
      </c>
    </row>
    <row r="25" spans="1:10" x14ac:dyDescent="0.25">
      <c r="A25">
        <v>24</v>
      </c>
      <c r="B25" t="s">
        <v>65</v>
      </c>
      <c r="C25" t="s">
        <v>61</v>
      </c>
      <c r="D25">
        <v>1</v>
      </c>
      <c r="E25" t="s">
        <v>66</v>
      </c>
      <c r="F25" t="s">
        <v>105</v>
      </c>
      <c r="G25">
        <f t="shared" si="1"/>
        <v>1</v>
      </c>
      <c r="H25">
        <v>100</v>
      </c>
      <c r="I25">
        <v>0.42</v>
      </c>
      <c r="J25">
        <f t="shared" si="0"/>
        <v>4.1999999999999997E-3</v>
      </c>
    </row>
    <row r="26" spans="1:10" x14ac:dyDescent="0.25">
      <c r="A26">
        <v>25</v>
      </c>
      <c r="B26" t="s">
        <v>67</v>
      </c>
      <c r="C26" t="s">
        <v>61</v>
      </c>
      <c r="D26">
        <v>10</v>
      </c>
      <c r="E26" t="s">
        <v>68</v>
      </c>
      <c r="F26" t="s">
        <v>105</v>
      </c>
      <c r="G26">
        <f t="shared" si="1"/>
        <v>10</v>
      </c>
      <c r="H26">
        <v>100</v>
      </c>
      <c r="I26">
        <v>0.42</v>
      </c>
      <c r="J26">
        <f t="shared" si="0"/>
        <v>4.1999999999999996E-2</v>
      </c>
    </row>
    <row r="27" spans="1:10" x14ac:dyDescent="0.25">
      <c r="A27">
        <v>26</v>
      </c>
      <c r="B27" t="s">
        <v>69</v>
      </c>
      <c r="C27" t="s">
        <v>61</v>
      </c>
      <c r="D27">
        <v>2</v>
      </c>
      <c r="E27" t="s">
        <v>70</v>
      </c>
      <c r="F27" t="s">
        <v>105</v>
      </c>
      <c r="G27">
        <f t="shared" si="1"/>
        <v>2</v>
      </c>
      <c r="H27">
        <v>100</v>
      </c>
      <c r="I27">
        <v>0.42</v>
      </c>
      <c r="J27">
        <f t="shared" si="0"/>
        <v>8.3999999999999995E-3</v>
      </c>
    </row>
    <row r="28" spans="1:10" x14ac:dyDescent="0.25">
      <c r="A28">
        <v>27</v>
      </c>
      <c r="B28" t="s">
        <v>71</v>
      </c>
      <c r="C28" t="s">
        <v>61</v>
      </c>
      <c r="D28">
        <v>5</v>
      </c>
      <c r="E28" t="s">
        <v>72</v>
      </c>
      <c r="F28" t="s">
        <v>105</v>
      </c>
      <c r="G28">
        <f t="shared" si="1"/>
        <v>5</v>
      </c>
      <c r="H28">
        <v>100</v>
      </c>
      <c r="I28">
        <v>0.42</v>
      </c>
      <c r="J28">
        <f t="shared" si="0"/>
        <v>2.0999999999999998E-2</v>
      </c>
    </row>
    <row r="29" spans="1:10" x14ac:dyDescent="0.25">
      <c r="A29">
        <v>28</v>
      </c>
      <c r="B29" t="s">
        <v>73</v>
      </c>
      <c r="C29" t="s">
        <v>74</v>
      </c>
      <c r="D29">
        <v>1</v>
      </c>
      <c r="E29" t="s">
        <v>75</v>
      </c>
      <c r="F29" t="s">
        <v>105</v>
      </c>
      <c r="G29">
        <f t="shared" si="1"/>
        <v>1</v>
      </c>
      <c r="H29">
        <v>100</v>
      </c>
      <c r="I29">
        <v>1.96</v>
      </c>
      <c r="J29">
        <f t="shared" si="0"/>
        <v>1.9599999999999999E-2</v>
      </c>
    </row>
    <row r="30" spans="1:10" x14ac:dyDescent="0.25">
      <c r="A30">
        <v>29</v>
      </c>
      <c r="B30" t="s">
        <v>76</v>
      </c>
      <c r="C30" t="s">
        <v>74</v>
      </c>
      <c r="D30">
        <v>1</v>
      </c>
      <c r="E30" t="s">
        <v>77</v>
      </c>
      <c r="F30" t="s">
        <v>105</v>
      </c>
      <c r="G30">
        <f t="shared" si="1"/>
        <v>1</v>
      </c>
      <c r="H30">
        <v>100</v>
      </c>
      <c r="I30">
        <v>1.55</v>
      </c>
      <c r="J30">
        <f>I30/H30*G30</f>
        <v>1.55E-2</v>
      </c>
    </row>
    <row r="31" spans="1:10" x14ac:dyDescent="0.25">
      <c r="A31">
        <v>30</v>
      </c>
      <c r="B31" t="s">
        <v>78</v>
      </c>
      <c r="C31" t="s">
        <v>79</v>
      </c>
      <c r="D31">
        <v>1</v>
      </c>
      <c r="E31" t="s">
        <v>80</v>
      </c>
      <c r="F31" t="s">
        <v>105</v>
      </c>
      <c r="G31">
        <f t="shared" si="1"/>
        <v>1</v>
      </c>
      <c r="H31">
        <v>5</v>
      </c>
      <c r="I31">
        <v>3.81</v>
      </c>
      <c r="J31">
        <f t="shared" ref="J31:J40" si="2">I31/H31*G31</f>
        <v>0.76200000000000001</v>
      </c>
    </row>
    <row r="32" spans="1:10" x14ac:dyDescent="0.25">
      <c r="A32">
        <v>31</v>
      </c>
      <c r="B32" t="s">
        <v>81</v>
      </c>
      <c r="C32" t="s">
        <v>82</v>
      </c>
      <c r="D32">
        <v>1</v>
      </c>
      <c r="E32" t="s">
        <v>83</v>
      </c>
      <c r="F32" t="s">
        <v>106</v>
      </c>
      <c r="G32">
        <f t="shared" si="1"/>
        <v>1</v>
      </c>
      <c r="H32">
        <v>4</v>
      </c>
      <c r="I32">
        <v>4.04</v>
      </c>
      <c r="J32">
        <f t="shared" si="2"/>
        <v>1.01</v>
      </c>
    </row>
    <row r="33" spans="1:10" x14ac:dyDescent="0.25">
      <c r="A33">
        <v>32</v>
      </c>
      <c r="B33" t="s">
        <v>84</v>
      </c>
      <c r="C33" t="s">
        <v>85</v>
      </c>
      <c r="D33">
        <v>1</v>
      </c>
      <c r="E33" t="s">
        <v>86</v>
      </c>
      <c r="F33" t="s">
        <v>105</v>
      </c>
      <c r="G33">
        <f t="shared" si="1"/>
        <v>1</v>
      </c>
      <c r="H33">
        <v>5</v>
      </c>
      <c r="I33">
        <v>11.55</v>
      </c>
      <c r="J33">
        <f t="shared" si="2"/>
        <v>2.31</v>
      </c>
    </row>
    <row r="34" spans="1:10" x14ac:dyDescent="0.25">
      <c r="A34">
        <v>33</v>
      </c>
      <c r="B34" t="s">
        <v>87</v>
      </c>
      <c r="C34" t="s">
        <v>88</v>
      </c>
      <c r="D34">
        <v>1</v>
      </c>
      <c r="E34" t="s">
        <v>89</v>
      </c>
      <c r="F34" t="s">
        <v>111</v>
      </c>
      <c r="G34">
        <f t="shared" si="1"/>
        <v>1</v>
      </c>
      <c r="H34">
        <v>4</v>
      </c>
      <c r="I34">
        <v>17.48</v>
      </c>
      <c r="J34">
        <f t="shared" si="2"/>
        <v>4.37</v>
      </c>
    </row>
    <row r="35" spans="1:10" x14ac:dyDescent="0.25">
      <c r="A35">
        <v>34</v>
      </c>
      <c r="B35" t="s">
        <v>90</v>
      </c>
      <c r="C35" t="s">
        <v>91</v>
      </c>
      <c r="D35">
        <v>1</v>
      </c>
      <c r="E35" t="s">
        <v>92</v>
      </c>
      <c r="F35" t="s">
        <v>111</v>
      </c>
      <c r="G35">
        <f t="shared" si="1"/>
        <v>1</v>
      </c>
      <c r="H35">
        <v>5</v>
      </c>
      <c r="I35">
        <v>3.56</v>
      </c>
      <c r="J35">
        <f t="shared" si="2"/>
        <v>0.71199999999999997</v>
      </c>
    </row>
    <row r="36" spans="1:10" x14ac:dyDescent="0.25">
      <c r="A36">
        <v>35</v>
      </c>
      <c r="B36" t="s">
        <v>93</v>
      </c>
      <c r="C36" t="s">
        <v>94</v>
      </c>
      <c r="D36">
        <v>1</v>
      </c>
      <c r="E36" t="s">
        <v>94</v>
      </c>
      <c r="F36" t="s">
        <v>112</v>
      </c>
      <c r="G36">
        <f t="shared" si="1"/>
        <v>1</v>
      </c>
      <c r="H36">
        <v>5</v>
      </c>
      <c r="I36">
        <v>13.89</v>
      </c>
      <c r="J36">
        <f t="shared" si="2"/>
        <v>2.778</v>
      </c>
    </row>
    <row r="37" spans="1:10" x14ac:dyDescent="0.25">
      <c r="A37">
        <v>36</v>
      </c>
      <c r="B37" t="s">
        <v>95</v>
      </c>
      <c r="C37" t="s">
        <v>96</v>
      </c>
      <c r="D37">
        <v>1</v>
      </c>
      <c r="E37" t="s">
        <v>97</v>
      </c>
      <c r="F37" t="s">
        <v>105</v>
      </c>
      <c r="G37">
        <f t="shared" si="1"/>
        <v>1</v>
      </c>
      <c r="H37">
        <v>10</v>
      </c>
      <c r="I37">
        <v>13.74</v>
      </c>
      <c r="J37">
        <f t="shared" si="2"/>
        <v>1.3740000000000001</v>
      </c>
    </row>
    <row r="38" spans="1:10" x14ac:dyDescent="0.25">
      <c r="A38">
        <v>37</v>
      </c>
      <c r="B38" t="s">
        <v>98</v>
      </c>
      <c r="C38" t="s">
        <v>82</v>
      </c>
      <c r="D38">
        <v>1</v>
      </c>
      <c r="E38" t="s">
        <v>99</v>
      </c>
      <c r="F38" t="s">
        <v>106</v>
      </c>
      <c r="G38">
        <f t="shared" si="1"/>
        <v>1</v>
      </c>
      <c r="H38">
        <v>4</v>
      </c>
      <c r="I38">
        <v>4.5199999999999996</v>
      </c>
      <c r="J38">
        <f t="shared" si="2"/>
        <v>1.1299999999999999</v>
      </c>
    </row>
    <row r="39" spans="1:10" x14ac:dyDescent="0.25">
      <c r="A39">
        <v>38</v>
      </c>
      <c r="B39" t="s">
        <v>100</v>
      </c>
      <c r="C39" t="s">
        <v>101</v>
      </c>
      <c r="D39">
        <v>1</v>
      </c>
      <c r="E39" t="s">
        <v>102</v>
      </c>
      <c r="F39" t="s">
        <v>105</v>
      </c>
      <c r="G39">
        <f t="shared" si="1"/>
        <v>1</v>
      </c>
      <c r="H39">
        <v>5</v>
      </c>
      <c r="I39">
        <v>1.46</v>
      </c>
      <c r="J39">
        <f t="shared" si="2"/>
        <v>0.29199999999999998</v>
      </c>
    </row>
    <row r="40" spans="1:10" x14ac:dyDescent="0.25">
      <c r="A40">
        <v>39</v>
      </c>
      <c r="B40" t="s">
        <v>103</v>
      </c>
      <c r="C40" t="s">
        <v>104</v>
      </c>
      <c r="D40">
        <v>1</v>
      </c>
      <c r="E40" t="s">
        <v>102</v>
      </c>
      <c r="F40" t="s">
        <v>105</v>
      </c>
      <c r="G40">
        <f t="shared" si="1"/>
        <v>1</v>
      </c>
      <c r="H40">
        <v>5</v>
      </c>
      <c r="I40">
        <v>1.46</v>
      </c>
      <c r="J40">
        <f t="shared" si="2"/>
        <v>0.29199999999999998</v>
      </c>
    </row>
    <row r="41" spans="1:10" x14ac:dyDescent="0.25">
      <c r="H41" t="s">
        <v>113</v>
      </c>
      <c r="I41">
        <f>SUM(I3:I40)</f>
        <v>172.63000000000002</v>
      </c>
      <c r="J41">
        <f>SUM(J3:J40)</f>
        <v>19.72938717948718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Sheet1!lightsaber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2016-10-06T20:54:29Z</dcterms:created>
  <dcterms:modified xsi:type="dcterms:W3CDTF">2016-10-06T22:19:26Z</dcterms:modified>
</cp:coreProperties>
</file>