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91" i="4" l="1"/>
  <c r="C5291" i="4"/>
  <c r="E5291" i="4"/>
  <c r="I5291" i="4"/>
  <c r="J5291" i="4"/>
  <c r="K5291" i="4" s="1"/>
  <c r="Q5291" i="4"/>
  <c r="R5291" i="4"/>
  <c r="B5292" i="4"/>
  <c r="C5292" i="4"/>
  <c r="E5292" i="4"/>
  <c r="I5292" i="4"/>
  <c r="J5292" i="4"/>
  <c r="K5292" i="4"/>
  <c r="L5292" i="4" s="1"/>
  <c r="Q5292" i="4"/>
  <c r="Q5386" i="4" s="1"/>
  <c r="R5292" i="4"/>
  <c r="B5293" i="4"/>
  <c r="C5293" i="4"/>
  <c r="E5293" i="4"/>
  <c r="I5293" i="4"/>
  <c r="J5293" i="4"/>
  <c r="K5293" i="4"/>
  <c r="L5293" i="4" s="1"/>
  <c r="M5293" i="4"/>
  <c r="Q5293" i="4"/>
  <c r="Q5387" i="4" s="1"/>
  <c r="R5293" i="4"/>
  <c r="B5294" i="4"/>
  <c r="C5294" i="4"/>
  <c r="E5294" i="4"/>
  <c r="I5294" i="4"/>
  <c r="J5294" i="4"/>
  <c r="K5294" i="4" s="1"/>
  <c r="Q5294" i="4"/>
  <c r="Q5388" i="4" s="1"/>
  <c r="R5294" i="4"/>
  <c r="B5295" i="4"/>
  <c r="C5295" i="4"/>
  <c r="E5295" i="4"/>
  <c r="I5295" i="4"/>
  <c r="J5295" i="4"/>
  <c r="K5295" i="4" s="1"/>
  <c r="Q5295" i="4"/>
  <c r="R5295" i="4"/>
  <c r="B5296" i="4"/>
  <c r="C5296" i="4"/>
  <c r="E5296" i="4"/>
  <c r="I5296" i="4"/>
  <c r="J5296" i="4"/>
  <c r="K5296" i="4" s="1"/>
  <c r="Q5296" i="4"/>
  <c r="R5296" i="4"/>
  <c r="B5297" i="4"/>
  <c r="C5297" i="4"/>
  <c r="E5297" i="4"/>
  <c r="I5297" i="4"/>
  <c r="J5297" i="4"/>
  <c r="K5297" i="4" s="1"/>
  <c r="Q5297" i="4"/>
  <c r="Q5391" i="4" s="1"/>
  <c r="R5297" i="4"/>
  <c r="B5298" i="4"/>
  <c r="C5298" i="4"/>
  <c r="E5298" i="4"/>
  <c r="I5298" i="4"/>
  <c r="J5298" i="4"/>
  <c r="K5298" i="4" s="1"/>
  <c r="Q5298" i="4"/>
  <c r="Q5392" i="4" s="1"/>
  <c r="R5298" i="4"/>
  <c r="B5299" i="4"/>
  <c r="C5299" i="4"/>
  <c r="E5299" i="4"/>
  <c r="I5299" i="4"/>
  <c r="J5299" i="4"/>
  <c r="K5299" i="4" s="1"/>
  <c r="Q5299" i="4"/>
  <c r="R5299" i="4"/>
  <c r="B5300" i="4"/>
  <c r="C5300" i="4"/>
  <c r="E5300" i="4"/>
  <c r="I5300" i="4"/>
  <c r="J5300" i="4"/>
  <c r="K5300" i="4"/>
  <c r="L5300" i="4" s="1"/>
  <c r="Q5300" i="4"/>
  <c r="R5300" i="4"/>
  <c r="B5301" i="4"/>
  <c r="C5301" i="4"/>
  <c r="E5301" i="4"/>
  <c r="I5301" i="4"/>
  <c r="J5301" i="4"/>
  <c r="K5301" i="4"/>
  <c r="M5301" i="4" s="1"/>
  <c r="Q5301" i="4"/>
  <c r="R5301" i="4"/>
  <c r="B5302" i="4"/>
  <c r="C5302" i="4"/>
  <c r="E5302" i="4"/>
  <c r="I5302" i="4"/>
  <c r="J5302" i="4"/>
  <c r="K5302" i="4" s="1"/>
  <c r="Q5302" i="4"/>
  <c r="Q5396" i="4" s="1"/>
  <c r="R5302" i="4"/>
  <c r="B5303" i="4"/>
  <c r="C5303" i="4"/>
  <c r="E5303" i="4"/>
  <c r="I5303" i="4"/>
  <c r="J5303" i="4"/>
  <c r="K5303" i="4"/>
  <c r="L5303" i="4" s="1"/>
  <c r="Q5303" i="4"/>
  <c r="Q5397" i="4" s="1"/>
  <c r="R5303" i="4"/>
  <c r="B5304" i="4"/>
  <c r="C5304" i="4"/>
  <c r="E5304" i="4"/>
  <c r="I5304" i="4"/>
  <c r="J5304" i="4"/>
  <c r="K5304" i="4"/>
  <c r="L5304" i="4" s="1"/>
  <c r="Q5304" i="4"/>
  <c r="Q5398" i="4" s="1"/>
  <c r="R5304" i="4"/>
  <c r="B5305" i="4"/>
  <c r="C5305" i="4"/>
  <c r="E5305" i="4"/>
  <c r="I5305" i="4"/>
  <c r="J5305" i="4"/>
  <c r="K5305" i="4" s="1"/>
  <c r="Q5305" i="4"/>
  <c r="Q5399" i="4" s="1"/>
  <c r="R5305" i="4"/>
  <c r="B5306" i="4"/>
  <c r="C5306" i="4"/>
  <c r="E5306" i="4"/>
  <c r="I5306" i="4"/>
  <c r="J5306" i="4"/>
  <c r="K5306" i="4" s="1"/>
  <c r="Q5306" i="4"/>
  <c r="Q5400" i="4" s="1"/>
  <c r="R5306" i="4"/>
  <c r="B5307" i="4"/>
  <c r="C5307" i="4"/>
  <c r="E5307" i="4"/>
  <c r="I5307" i="4"/>
  <c r="J5307" i="4"/>
  <c r="K5307" i="4" s="1"/>
  <c r="Q5307" i="4"/>
  <c r="R5307" i="4"/>
  <c r="B5308" i="4"/>
  <c r="C5308" i="4"/>
  <c r="E5308" i="4"/>
  <c r="I5308" i="4"/>
  <c r="J5308" i="4"/>
  <c r="K5308" i="4"/>
  <c r="L5308" i="4" s="1"/>
  <c r="Q5308" i="4"/>
  <c r="Q5402" i="4" s="1"/>
  <c r="R5308" i="4"/>
  <c r="B5309" i="4"/>
  <c r="C5309" i="4"/>
  <c r="E5309" i="4"/>
  <c r="I5309" i="4"/>
  <c r="J5309" i="4"/>
  <c r="K5309" i="4"/>
  <c r="M5309" i="4" s="1"/>
  <c r="Q5309" i="4"/>
  <c r="Q5403" i="4" s="1"/>
  <c r="R5309" i="4"/>
  <c r="B5310" i="4"/>
  <c r="C5310" i="4"/>
  <c r="E5310" i="4"/>
  <c r="I5310" i="4"/>
  <c r="J5310" i="4"/>
  <c r="K5310" i="4" s="1"/>
  <c r="Q5310" i="4"/>
  <c r="R5310" i="4"/>
  <c r="B5311" i="4"/>
  <c r="C5311" i="4"/>
  <c r="E5311" i="4"/>
  <c r="I5311" i="4"/>
  <c r="J5311" i="4"/>
  <c r="K5311" i="4"/>
  <c r="L5311" i="4" s="1"/>
  <c r="Q5311" i="4"/>
  <c r="Q5405" i="4" s="1"/>
  <c r="R5311" i="4"/>
  <c r="B5312" i="4"/>
  <c r="C5312" i="4"/>
  <c r="E5312" i="4"/>
  <c r="I5312" i="4"/>
  <c r="J5312" i="4"/>
  <c r="K5312" i="4" s="1"/>
  <c r="L5312" i="4" s="1"/>
  <c r="Q5312" i="4"/>
  <c r="R5312" i="4"/>
  <c r="B5313" i="4"/>
  <c r="C5313" i="4"/>
  <c r="E5313" i="4"/>
  <c r="I5313" i="4"/>
  <c r="J5313" i="4"/>
  <c r="K5313" i="4" s="1"/>
  <c r="Q5313" i="4"/>
  <c r="R5313" i="4"/>
  <c r="B5314" i="4"/>
  <c r="C5314" i="4"/>
  <c r="E5314" i="4"/>
  <c r="I5314" i="4"/>
  <c r="J5314" i="4"/>
  <c r="K5314" i="4" s="1"/>
  <c r="Q5314" i="4"/>
  <c r="R5314" i="4"/>
  <c r="B5315" i="4"/>
  <c r="C5315" i="4"/>
  <c r="E5315" i="4"/>
  <c r="I5315" i="4"/>
  <c r="J5315" i="4"/>
  <c r="K5315" i="4" s="1"/>
  <c r="Q5315" i="4"/>
  <c r="R5315" i="4"/>
  <c r="B5316" i="4"/>
  <c r="C5316" i="4"/>
  <c r="E5316" i="4"/>
  <c r="I5316" i="4"/>
  <c r="J5316" i="4"/>
  <c r="K5316" i="4"/>
  <c r="L5316" i="4" s="1"/>
  <c r="Q5316" i="4"/>
  <c r="R5316" i="4"/>
  <c r="B5317" i="4"/>
  <c r="C5317" i="4"/>
  <c r="E5317" i="4"/>
  <c r="I5317" i="4"/>
  <c r="J5317" i="4"/>
  <c r="K5317" i="4" s="1"/>
  <c r="Q5317" i="4"/>
  <c r="R5317" i="4"/>
  <c r="B5318" i="4"/>
  <c r="C5318" i="4"/>
  <c r="E5318" i="4"/>
  <c r="I5318" i="4"/>
  <c r="J5318" i="4"/>
  <c r="K5318" i="4" s="1"/>
  <c r="Q5318" i="4"/>
  <c r="R5318" i="4"/>
  <c r="B5319" i="4"/>
  <c r="C5319" i="4"/>
  <c r="E5319" i="4"/>
  <c r="I5319" i="4"/>
  <c r="J5319" i="4"/>
  <c r="K5319" i="4" s="1"/>
  <c r="Q5319" i="4"/>
  <c r="R5319" i="4"/>
  <c r="B5320" i="4"/>
  <c r="C5320" i="4"/>
  <c r="E5320" i="4"/>
  <c r="I5320" i="4"/>
  <c r="J5320" i="4"/>
  <c r="K5320" i="4" s="1"/>
  <c r="L5320" i="4" s="1"/>
  <c r="Q5320" i="4"/>
  <c r="R5320" i="4"/>
  <c r="B5321" i="4"/>
  <c r="C5321" i="4"/>
  <c r="E5321" i="4"/>
  <c r="I5321" i="4"/>
  <c r="J5321" i="4"/>
  <c r="K5321" i="4" s="1"/>
  <c r="Q5321" i="4"/>
  <c r="R5321" i="4"/>
  <c r="B5322" i="4"/>
  <c r="C5322" i="4"/>
  <c r="E5322" i="4"/>
  <c r="I5322" i="4"/>
  <c r="J5322" i="4"/>
  <c r="K5322" i="4" s="1"/>
  <c r="Q5322" i="4"/>
  <c r="R5322" i="4"/>
  <c r="B5323" i="4"/>
  <c r="C5323" i="4"/>
  <c r="E5323" i="4"/>
  <c r="I5323" i="4"/>
  <c r="J5323" i="4"/>
  <c r="K5323" i="4" s="1"/>
  <c r="Q5323" i="4"/>
  <c r="R5323" i="4"/>
  <c r="B5324" i="4"/>
  <c r="C5324" i="4"/>
  <c r="E5324" i="4"/>
  <c r="I5324" i="4"/>
  <c r="J5324" i="4"/>
  <c r="K5324" i="4"/>
  <c r="L5324" i="4" s="1"/>
  <c r="Q5324" i="4"/>
  <c r="R5324" i="4"/>
  <c r="B5325" i="4"/>
  <c r="C5325" i="4"/>
  <c r="E5325" i="4"/>
  <c r="I5325" i="4"/>
  <c r="J5325" i="4"/>
  <c r="K5325" i="4" s="1"/>
  <c r="Q5325" i="4"/>
  <c r="R5325" i="4"/>
  <c r="B5326" i="4"/>
  <c r="C5326" i="4"/>
  <c r="E5326" i="4"/>
  <c r="I5326" i="4"/>
  <c r="J5326" i="4"/>
  <c r="K5326" i="4" s="1"/>
  <c r="Q5326" i="4"/>
  <c r="R5326" i="4"/>
  <c r="B5327" i="4"/>
  <c r="C5327" i="4"/>
  <c r="E5327" i="4"/>
  <c r="I5327" i="4"/>
  <c r="J5327" i="4"/>
  <c r="K5327" i="4" s="1"/>
  <c r="Q5327" i="4"/>
  <c r="R5327" i="4"/>
  <c r="B5328" i="4"/>
  <c r="C5328" i="4"/>
  <c r="E5328" i="4"/>
  <c r="I5328" i="4"/>
  <c r="J5328" i="4"/>
  <c r="K5328" i="4" s="1"/>
  <c r="L5328" i="4" s="1"/>
  <c r="Q5328" i="4"/>
  <c r="R5328" i="4"/>
  <c r="B5329" i="4"/>
  <c r="C5329" i="4"/>
  <c r="E5329" i="4"/>
  <c r="I5329" i="4"/>
  <c r="J5329" i="4"/>
  <c r="K5329" i="4" s="1"/>
  <c r="Q5329" i="4"/>
  <c r="R5329" i="4"/>
  <c r="B5330" i="4"/>
  <c r="C5330" i="4"/>
  <c r="E5330" i="4"/>
  <c r="I5330" i="4"/>
  <c r="J5330" i="4"/>
  <c r="K5330" i="4" s="1"/>
  <c r="Q5330" i="4"/>
  <c r="R5330" i="4"/>
  <c r="B5331" i="4"/>
  <c r="C5331" i="4"/>
  <c r="E5331" i="4"/>
  <c r="I5331" i="4"/>
  <c r="J5331" i="4"/>
  <c r="K5331" i="4" s="1"/>
  <c r="Q5331" i="4"/>
  <c r="R5331" i="4"/>
  <c r="B5332" i="4"/>
  <c r="C5332" i="4"/>
  <c r="E5332" i="4"/>
  <c r="I5332" i="4"/>
  <c r="J5332" i="4"/>
  <c r="K5332" i="4"/>
  <c r="L5332" i="4" s="1"/>
  <c r="Q5332" i="4"/>
  <c r="R5332" i="4"/>
  <c r="B5333" i="4"/>
  <c r="C5333" i="4"/>
  <c r="E5333" i="4"/>
  <c r="I5333" i="4"/>
  <c r="J5333" i="4"/>
  <c r="K5333" i="4"/>
  <c r="L5333" i="4" s="1"/>
  <c r="Q5333" i="4"/>
  <c r="R5333" i="4"/>
  <c r="B5334" i="4"/>
  <c r="C5334" i="4"/>
  <c r="E5334" i="4"/>
  <c r="I5334" i="4"/>
  <c r="J5334" i="4"/>
  <c r="K5334" i="4" s="1"/>
  <c r="Q5334" i="4"/>
  <c r="R5334" i="4"/>
  <c r="B5335" i="4"/>
  <c r="C5335" i="4"/>
  <c r="E5335" i="4"/>
  <c r="I5335" i="4"/>
  <c r="J5335" i="4"/>
  <c r="K5335" i="4" s="1"/>
  <c r="Q5335" i="4"/>
  <c r="R5335" i="4"/>
  <c r="B5336" i="4"/>
  <c r="C5336" i="4"/>
  <c r="E5336" i="4"/>
  <c r="I5336" i="4"/>
  <c r="J5336" i="4"/>
  <c r="K5336" i="4"/>
  <c r="L5336" i="4" s="1"/>
  <c r="Q5336" i="4"/>
  <c r="R5336" i="4"/>
  <c r="B5337" i="4"/>
  <c r="C5337" i="4"/>
  <c r="E5337" i="4"/>
  <c r="I5337" i="4"/>
  <c r="J5337" i="4"/>
  <c r="K5337" i="4" s="1"/>
  <c r="Q5337" i="4"/>
  <c r="R5337" i="4"/>
  <c r="B5338" i="4"/>
  <c r="C5338" i="4"/>
  <c r="E5338" i="4"/>
  <c r="I5338" i="4"/>
  <c r="J5338" i="4"/>
  <c r="K5338" i="4" s="1"/>
  <c r="Q5338" i="4"/>
  <c r="R5338" i="4"/>
  <c r="B5339" i="4"/>
  <c r="C5339" i="4"/>
  <c r="E5339" i="4"/>
  <c r="I5339" i="4"/>
  <c r="J5339" i="4"/>
  <c r="K5339" i="4" s="1"/>
  <c r="Q5339" i="4"/>
  <c r="R5339" i="4"/>
  <c r="B5340" i="4"/>
  <c r="C5340" i="4"/>
  <c r="E5340" i="4"/>
  <c r="I5340" i="4"/>
  <c r="J5340" i="4"/>
  <c r="K5340" i="4" s="1"/>
  <c r="L5340" i="4" s="1"/>
  <c r="Q5340" i="4"/>
  <c r="R5340" i="4"/>
  <c r="B5341" i="4"/>
  <c r="C5341" i="4"/>
  <c r="E5341" i="4"/>
  <c r="I5341" i="4"/>
  <c r="J5341" i="4"/>
  <c r="K5341" i="4" s="1"/>
  <c r="L5341" i="4" s="1"/>
  <c r="Q5341" i="4"/>
  <c r="R5341" i="4"/>
  <c r="B5342" i="4"/>
  <c r="C5342" i="4"/>
  <c r="E5342" i="4"/>
  <c r="I5342" i="4"/>
  <c r="J5342" i="4"/>
  <c r="K5342" i="4" s="1"/>
  <c r="Q5342" i="4"/>
  <c r="R5342" i="4"/>
  <c r="B5343" i="4"/>
  <c r="C5343" i="4"/>
  <c r="E5343" i="4"/>
  <c r="I5343" i="4"/>
  <c r="J5343" i="4"/>
  <c r="K5343" i="4"/>
  <c r="L5343" i="4" s="1"/>
  <c r="Q5343" i="4"/>
  <c r="R5343" i="4"/>
  <c r="B5344" i="4"/>
  <c r="C5344" i="4"/>
  <c r="E5344" i="4"/>
  <c r="I5344" i="4"/>
  <c r="J5344" i="4"/>
  <c r="K5344" i="4" s="1"/>
  <c r="L5344" i="4" s="1"/>
  <c r="Q5344" i="4"/>
  <c r="R5344" i="4"/>
  <c r="B5345" i="4"/>
  <c r="C5345" i="4"/>
  <c r="E5345" i="4"/>
  <c r="I5345" i="4"/>
  <c r="J5345" i="4"/>
  <c r="K5345" i="4" s="1"/>
  <c r="Q5345" i="4"/>
  <c r="R5345" i="4"/>
  <c r="B5346" i="4"/>
  <c r="C5346" i="4"/>
  <c r="E5346" i="4"/>
  <c r="I5346" i="4"/>
  <c r="J5346" i="4"/>
  <c r="K5346" i="4" s="1"/>
  <c r="Q5346" i="4"/>
  <c r="R5346" i="4"/>
  <c r="B5347" i="4"/>
  <c r="C5347" i="4"/>
  <c r="E5347" i="4"/>
  <c r="I5347" i="4"/>
  <c r="J5347" i="4"/>
  <c r="K5347" i="4" s="1"/>
  <c r="Q5347" i="4"/>
  <c r="R5347" i="4"/>
  <c r="B5348" i="4"/>
  <c r="C5348" i="4"/>
  <c r="E5348" i="4"/>
  <c r="I5348" i="4"/>
  <c r="J5348" i="4"/>
  <c r="K5348" i="4" s="1"/>
  <c r="L5348" i="4" s="1"/>
  <c r="Q5348" i="4"/>
  <c r="R5348" i="4"/>
  <c r="B5349" i="4"/>
  <c r="C5349" i="4"/>
  <c r="E5349" i="4"/>
  <c r="I5349" i="4"/>
  <c r="J5349" i="4"/>
  <c r="K5349" i="4"/>
  <c r="L5349" i="4" s="1"/>
  <c r="Q5349" i="4"/>
  <c r="R5349" i="4"/>
  <c r="B5350" i="4"/>
  <c r="C5350" i="4"/>
  <c r="E5350" i="4"/>
  <c r="I5350" i="4"/>
  <c r="J5350" i="4"/>
  <c r="K5350" i="4" s="1"/>
  <c r="Q5350" i="4"/>
  <c r="R5350" i="4"/>
  <c r="B5351" i="4"/>
  <c r="C5351" i="4"/>
  <c r="E5351" i="4"/>
  <c r="I5351" i="4"/>
  <c r="J5351" i="4"/>
  <c r="K5351" i="4"/>
  <c r="L5351" i="4" s="1"/>
  <c r="M5351" i="4"/>
  <c r="Q5351" i="4"/>
  <c r="R5351" i="4"/>
  <c r="B5352" i="4"/>
  <c r="C5352" i="4"/>
  <c r="E5352" i="4"/>
  <c r="I5352" i="4"/>
  <c r="J5352" i="4"/>
  <c r="K5352" i="4" s="1"/>
  <c r="Q5352" i="4"/>
  <c r="R5352" i="4"/>
  <c r="B5353" i="4"/>
  <c r="C5353" i="4"/>
  <c r="E5353" i="4"/>
  <c r="I5353" i="4"/>
  <c r="J5353" i="4"/>
  <c r="K5353" i="4" s="1"/>
  <c r="Q5353" i="4"/>
  <c r="R5353" i="4"/>
  <c r="B5354" i="4"/>
  <c r="C5354" i="4"/>
  <c r="E5354" i="4"/>
  <c r="I5354" i="4"/>
  <c r="J5354" i="4"/>
  <c r="K5354" i="4" s="1"/>
  <c r="Q5354" i="4"/>
  <c r="R5354" i="4"/>
  <c r="B5355" i="4"/>
  <c r="C5355" i="4"/>
  <c r="E5355" i="4"/>
  <c r="I5355" i="4"/>
  <c r="J5355" i="4"/>
  <c r="K5355" i="4" s="1"/>
  <c r="Q5355" i="4"/>
  <c r="R5355" i="4"/>
  <c r="B5356" i="4"/>
  <c r="C5356" i="4"/>
  <c r="E5356" i="4"/>
  <c r="I5356" i="4"/>
  <c r="J5356" i="4"/>
  <c r="K5356" i="4"/>
  <c r="L5356" i="4" s="1"/>
  <c r="Q5356" i="4"/>
  <c r="R5356" i="4"/>
  <c r="B5357" i="4"/>
  <c r="C5357" i="4"/>
  <c r="E5357" i="4"/>
  <c r="I5357" i="4"/>
  <c r="J5357" i="4"/>
  <c r="K5357" i="4"/>
  <c r="L5357" i="4" s="1"/>
  <c r="Q5357" i="4"/>
  <c r="R5357" i="4"/>
  <c r="B5358" i="4"/>
  <c r="C5358" i="4"/>
  <c r="E5358" i="4"/>
  <c r="I5358" i="4"/>
  <c r="J5358" i="4"/>
  <c r="K5358" i="4" s="1"/>
  <c r="Q5358" i="4"/>
  <c r="R5358" i="4"/>
  <c r="B5359" i="4"/>
  <c r="C5359" i="4"/>
  <c r="E5359" i="4"/>
  <c r="I5359" i="4"/>
  <c r="J5359" i="4"/>
  <c r="K5359" i="4" s="1"/>
  <c r="Q5359" i="4"/>
  <c r="R5359" i="4"/>
  <c r="B5360" i="4"/>
  <c r="C5360" i="4"/>
  <c r="E5360" i="4"/>
  <c r="I5360" i="4"/>
  <c r="J5360" i="4"/>
  <c r="K5360" i="4" s="1"/>
  <c r="Q5360" i="4"/>
  <c r="R5360" i="4"/>
  <c r="B5361" i="4"/>
  <c r="C5361" i="4"/>
  <c r="E5361" i="4"/>
  <c r="I5361" i="4"/>
  <c r="J5361" i="4"/>
  <c r="K5361" i="4" s="1"/>
  <c r="Q5361" i="4"/>
  <c r="R5361" i="4"/>
  <c r="B5362" i="4"/>
  <c r="C5362" i="4"/>
  <c r="E5362" i="4"/>
  <c r="I5362" i="4"/>
  <c r="J5362" i="4"/>
  <c r="K5362" i="4" s="1"/>
  <c r="Q5362" i="4"/>
  <c r="R5362" i="4"/>
  <c r="B5363" i="4"/>
  <c r="C5363" i="4"/>
  <c r="E5363" i="4"/>
  <c r="I5363" i="4"/>
  <c r="J5363" i="4"/>
  <c r="K5363" i="4" s="1"/>
  <c r="Q5363" i="4"/>
  <c r="R5363" i="4"/>
  <c r="B5364" i="4"/>
  <c r="C5364" i="4"/>
  <c r="E5364" i="4"/>
  <c r="I5364" i="4"/>
  <c r="J5364" i="4"/>
  <c r="K5364" i="4"/>
  <c r="L5364" i="4" s="1"/>
  <c r="Q5364" i="4"/>
  <c r="R5364" i="4"/>
  <c r="B5365" i="4"/>
  <c r="C5365" i="4"/>
  <c r="E5365" i="4"/>
  <c r="I5365" i="4"/>
  <c r="J5365" i="4"/>
  <c r="K5365" i="4"/>
  <c r="L5365" i="4" s="1"/>
  <c r="Q5365" i="4"/>
  <c r="R5365" i="4"/>
  <c r="B5366" i="4"/>
  <c r="C5366" i="4"/>
  <c r="E5366" i="4"/>
  <c r="I5366" i="4"/>
  <c r="J5366" i="4"/>
  <c r="K5366" i="4" s="1"/>
  <c r="Q5366" i="4"/>
  <c r="R5366" i="4"/>
  <c r="B5367" i="4"/>
  <c r="C5367" i="4"/>
  <c r="E5367" i="4"/>
  <c r="I5367" i="4"/>
  <c r="J5367" i="4"/>
  <c r="K5367" i="4" s="1"/>
  <c r="Q5367" i="4"/>
  <c r="R5367" i="4"/>
  <c r="B5368" i="4"/>
  <c r="C5368" i="4"/>
  <c r="E5368" i="4"/>
  <c r="I5368" i="4"/>
  <c r="J5368" i="4"/>
  <c r="K5368" i="4"/>
  <c r="L5368" i="4" s="1"/>
  <c r="Q5368" i="4"/>
  <c r="R5368" i="4"/>
  <c r="B5369" i="4"/>
  <c r="C5369" i="4"/>
  <c r="E5369" i="4"/>
  <c r="I5369" i="4"/>
  <c r="J5369" i="4"/>
  <c r="K5369" i="4" s="1"/>
  <c r="Q5369" i="4"/>
  <c r="R5369" i="4"/>
  <c r="B5370" i="4"/>
  <c r="C5370" i="4"/>
  <c r="E5370" i="4"/>
  <c r="I5370" i="4"/>
  <c r="J5370" i="4"/>
  <c r="K5370" i="4" s="1"/>
  <c r="Q5370" i="4"/>
  <c r="R5370" i="4"/>
  <c r="B5371" i="4"/>
  <c r="C5371" i="4"/>
  <c r="E5371" i="4"/>
  <c r="I5371" i="4"/>
  <c r="J5371" i="4"/>
  <c r="K5371" i="4" s="1"/>
  <c r="Q5371" i="4"/>
  <c r="R5371" i="4"/>
  <c r="B5372" i="4"/>
  <c r="C5372" i="4"/>
  <c r="E5372" i="4"/>
  <c r="I5372" i="4"/>
  <c r="J5372" i="4"/>
  <c r="K5372" i="4"/>
  <c r="L5372" i="4" s="1"/>
  <c r="Q5372" i="4"/>
  <c r="R5372" i="4"/>
  <c r="B5373" i="4"/>
  <c r="C5373" i="4"/>
  <c r="E5373" i="4"/>
  <c r="I5373" i="4"/>
  <c r="J5373" i="4"/>
  <c r="K5373" i="4"/>
  <c r="M5373" i="4" s="1"/>
  <c r="Q5373" i="4"/>
  <c r="R5373" i="4"/>
  <c r="B5374" i="4"/>
  <c r="C5374" i="4"/>
  <c r="E5374" i="4"/>
  <c r="I5374" i="4"/>
  <c r="J5374" i="4"/>
  <c r="K5374" i="4" s="1"/>
  <c r="Q5374" i="4"/>
  <c r="R5374" i="4"/>
  <c r="B5375" i="4"/>
  <c r="C5375" i="4"/>
  <c r="E5375" i="4"/>
  <c r="I5375" i="4"/>
  <c r="J5375" i="4"/>
  <c r="K5375" i="4"/>
  <c r="L5375" i="4" s="1"/>
  <c r="Q5375" i="4"/>
  <c r="R5375" i="4"/>
  <c r="B5376" i="4"/>
  <c r="C5376" i="4"/>
  <c r="E5376" i="4"/>
  <c r="I5376" i="4"/>
  <c r="J5376" i="4"/>
  <c r="K5376" i="4"/>
  <c r="L5376" i="4" s="1"/>
  <c r="Q5376" i="4"/>
  <c r="R5376" i="4"/>
  <c r="B5377" i="4"/>
  <c r="C5377" i="4"/>
  <c r="E5377" i="4"/>
  <c r="I5377" i="4"/>
  <c r="J5377" i="4"/>
  <c r="K5377" i="4" s="1"/>
  <c r="Q5377" i="4"/>
  <c r="R5377" i="4"/>
  <c r="B5378" i="4"/>
  <c r="C5378" i="4"/>
  <c r="E5378" i="4"/>
  <c r="I5378" i="4"/>
  <c r="J5378" i="4"/>
  <c r="K5378" i="4" s="1"/>
  <c r="Q5378" i="4"/>
  <c r="R5378" i="4"/>
  <c r="B5379" i="4"/>
  <c r="C5379" i="4"/>
  <c r="E5379" i="4"/>
  <c r="I5379" i="4"/>
  <c r="J5379" i="4"/>
  <c r="K5379" i="4" s="1"/>
  <c r="Q5379" i="4"/>
  <c r="R5379" i="4"/>
  <c r="B5380" i="4"/>
  <c r="C5380" i="4"/>
  <c r="E5380" i="4"/>
  <c r="I5380" i="4"/>
  <c r="J5380" i="4"/>
  <c r="K5380" i="4"/>
  <c r="L5380" i="4" s="1"/>
  <c r="Q5380" i="4"/>
  <c r="R5380" i="4"/>
  <c r="B5381" i="4"/>
  <c r="C5381" i="4"/>
  <c r="E5381" i="4"/>
  <c r="I5381" i="4"/>
  <c r="J5381" i="4"/>
  <c r="K5381" i="4"/>
  <c r="M5381" i="4" s="1"/>
  <c r="Q5381" i="4"/>
  <c r="R5381" i="4"/>
  <c r="B5382" i="4"/>
  <c r="C5382" i="4"/>
  <c r="E5382" i="4"/>
  <c r="I5382" i="4"/>
  <c r="J5382" i="4"/>
  <c r="K5382" i="4" s="1"/>
  <c r="Q5382" i="4"/>
  <c r="R5382" i="4"/>
  <c r="B5383" i="4"/>
  <c r="C5383" i="4"/>
  <c r="E5383" i="4"/>
  <c r="I5383" i="4"/>
  <c r="J5383" i="4"/>
  <c r="K5383" i="4"/>
  <c r="L5383" i="4" s="1"/>
  <c r="Q5383" i="4"/>
  <c r="R5383" i="4"/>
  <c r="B5384" i="4"/>
  <c r="C5384" i="4"/>
  <c r="E5384" i="4"/>
  <c r="I5384" i="4"/>
  <c r="J5384" i="4"/>
  <c r="K5384" i="4"/>
  <c r="L5384" i="4" s="1"/>
  <c r="R5384" i="4"/>
  <c r="B5385" i="4"/>
  <c r="C5385" i="4"/>
  <c r="E5385" i="4"/>
  <c r="I5385" i="4"/>
  <c r="J5385" i="4"/>
  <c r="K5385" i="4" s="1"/>
  <c r="Q5385" i="4"/>
  <c r="R5385" i="4"/>
  <c r="B5386" i="4"/>
  <c r="C5386" i="4"/>
  <c r="E5386" i="4"/>
  <c r="I5386" i="4"/>
  <c r="J5386" i="4"/>
  <c r="K5386" i="4" s="1"/>
  <c r="R5386" i="4"/>
  <c r="B5387" i="4"/>
  <c r="C5387" i="4"/>
  <c r="E5387" i="4"/>
  <c r="I5387" i="4"/>
  <c r="J5387" i="4"/>
  <c r="K5387" i="4" s="1"/>
  <c r="R5387" i="4"/>
  <c r="B5388" i="4"/>
  <c r="C5388" i="4"/>
  <c r="E5388" i="4"/>
  <c r="I5388" i="4"/>
  <c r="J5388" i="4"/>
  <c r="K5388" i="4" s="1"/>
  <c r="L5388" i="4" s="1"/>
  <c r="R5388" i="4"/>
  <c r="B5389" i="4"/>
  <c r="C5389" i="4"/>
  <c r="E5389" i="4"/>
  <c r="I5389" i="4"/>
  <c r="J5389" i="4"/>
  <c r="K5389" i="4" s="1"/>
  <c r="Q5389" i="4"/>
  <c r="R5389" i="4"/>
  <c r="B5390" i="4"/>
  <c r="C5390" i="4"/>
  <c r="E5390" i="4"/>
  <c r="I5390" i="4"/>
  <c r="J5390" i="4"/>
  <c r="K5390" i="4" s="1"/>
  <c r="Q5390" i="4"/>
  <c r="R5390" i="4"/>
  <c r="B5391" i="4"/>
  <c r="C5391" i="4"/>
  <c r="E5391" i="4"/>
  <c r="I5391" i="4"/>
  <c r="J5391" i="4"/>
  <c r="K5391" i="4" s="1"/>
  <c r="R5391" i="4"/>
  <c r="B5392" i="4"/>
  <c r="C5392" i="4"/>
  <c r="E5392" i="4"/>
  <c r="I5392" i="4"/>
  <c r="J5392" i="4"/>
  <c r="K5392" i="4" s="1"/>
  <c r="R5392" i="4"/>
  <c r="B5393" i="4"/>
  <c r="C5393" i="4"/>
  <c r="E5393" i="4"/>
  <c r="I5393" i="4"/>
  <c r="J5393" i="4"/>
  <c r="K5393" i="4" s="1"/>
  <c r="Q5393" i="4"/>
  <c r="R5393" i="4"/>
  <c r="B5394" i="4"/>
  <c r="C5394" i="4"/>
  <c r="E5394" i="4"/>
  <c r="I5394" i="4"/>
  <c r="J5394" i="4"/>
  <c r="K5394" i="4" s="1"/>
  <c r="Q5394" i="4"/>
  <c r="R5394" i="4"/>
  <c r="B5395" i="4"/>
  <c r="C5395" i="4"/>
  <c r="E5395" i="4"/>
  <c r="I5395" i="4"/>
  <c r="J5395" i="4"/>
  <c r="K5395" i="4" s="1"/>
  <c r="Q5395" i="4"/>
  <c r="R5395" i="4"/>
  <c r="B5396" i="4"/>
  <c r="C5396" i="4"/>
  <c r="E5396" i="4"/>
  <c r="I5396" i="4"/>
  <c r="J5396" i="4"/>
  <c r="K5396" i="4"/>
  <c r="L5396" i="4" s="1"/>
  <c r="R5396" i="4"/>
  <c r="B5397" i="4"/>
  <c r="C5397" i="4"/>
  <c r="E5397" i="4"/>
  <c r="I5397" i="4"/>
  <c r="J5397" i="4"/>
  <c r="K5397" i="4"/>
  <c r="M5397" i="4" s="1"/>
  <c r="R5397" i="4"/>
  <c r="B5398" i="4"/>
  <c r="C5398" i="4"/>
  <c r="E5398" i="4"/>
  <c r="I5398" i="4"/>
  <c r="J5398" i="4"/>
  <c r="K5398" i="4" s="1"/>
  <c r="R5398" i="4"/>
  <c r="B5399" i="4"/>
  <c r="C5399" i="4"/>
  <c r="E5399" i="4"/>
  <c r="I5399" i="4"/>
  <c r="J5399" i="4"/>
  <c r="K5399" i="4"/>
  <c r="L5399" i="4" s="1"/>
  <c r="R5399" i="4"/>
  <c r="B5400" i="4"/>
  <c r="C5400" i="4"/>
  <c r="E5400" i="4"/>
  <c r="I5400" i="4"/>
  <c r="J5400" i="4"/>
  <c r="K5400" i="4" s="1"/>
  <c r="R5400" i="4"/>
  <c r="B5401" i="4"/>
  <c r="C5401" i="4"/>
  <c r="E5401" i="4"/>
  <c r="I5401" i="4"/>
  <c r="J5401" i="4"/>
  <c r="K5401" i="4" s="1"/>
  <c r="Q5401" i="4"/>
  <c r="R5401" i="4"/>
  <c r="B5402" i="4"/>
  <c r="C5402" i="4"/>
  <c r="E5402" i="4"/>
  <c r="I5402" i="4"/>
  <c r="J5402" i="4"/>
  <c r="K5402" i="4" s="1"/>
  <c r="R5402" i="4"/>
  <c r="B5403" i="4"/>
  <c r="C5403" i="4"/>
  <c r="E5403" i="4"/>
  <c r="I5403" i="4"/>
  <c r="J5403" i="4"/>
  <c r="K5403" i="4" s="1"/>
  <c r="R5403" i="4"/>
  <c r="B5404" i="4"/>
  <c r="C5404" i="4"/>
  <c r="E5404" i="4"/>
  <c r="I5404" i="4"/>
  <c r="J5404" i="4"/>
  <c r="K5404" i="4" s="1"/>
  <c r="L5404" i="4" s="1"/>
  <c r="Q5404" i="4"/>
  <c r="R5404" i="4"/>
  <c r="B5405" i="4"/>
  <c r="C5405" i="4"/>
  <c r="E5405" i="4"/>
  <c r="I5405" i="4"/>
  <c r="J5405" i="4"/>
  <c r="K5405" i="4" s="1"/>
  <c r="R5405" i="4"/>
  <c r="Q5290" i="4"/>
  <c r="Q5384" i="4" s="1"/>
  <c r="R5290" i="4"/>
  <c r="I5290" i="4"/>
  <c r="J5290" i="4"/>
  <c r="K5290" i="4" s="1"/>
  <c r="E5290" i="4"/>
  <c r="B5290" i="4"/>
  <c r="C5290" i="4"/>
  <c r="L5367" i="4" l="1"/>
  <c r="M5367" i="4"/>
  <c r="M5325" i="4"/>
  <c r="L5325" i="4"/>
  <c r="L5296" i="4"/>
  <c r="M5296" i="4"/>
  <c r="L5360" i="4"/>
  <c r="M5360" i="4"/>
  <c r="L5392" i="4"/>
  <c r="M5392" i="4"/>
  <c r="L5359" i="4"/>
  <c r="M5359" i="4"/>
  <c r="L5335" i="4"/>
  <c r="M5335" i="4"/>
  <c r="M5405" i="4"/>
  <c r="L5405" i="4"/>
  <c r="M5317" i="4"/>
  <c r="L5317" i="4"/>
  <c r="L5319" i="4"/>
  <c r="M5319" i="4"/>
  <c r="L5295" i="4"/>
  <c r="M5295" i="4"/>
  <c r="L5327" i="4"/>
  <c r="M5327" i="4"/>
  <c r="M5389" i="4"/>
  <c r="L5389" i="4"/>
  <c r="L5352" i="4"/>
  <c r="M5352" i="4"/>
  <c r="L5400" i="4"/>
  <c r="M5400" i="4"/>
  <c r="L5391" i="4"/>
  <c r="M5391" i="4"/>
  <c r="M5384" i="4"/>
  <c r="M5376" i="4"/>
  <c r="M5368" i="4"/>
  <c r="M5343" i="4"/>
  <c r="M5303" i="4"/>
  <c r="L5301" i="4"/>
  <c r="M5399" i="4"/>
  <c r="L5397" i="4"/>
  <c r="M5311" i="4"/>
  <c r="L5309" i="4"/>
  <c r="M5383" i="4"/>
  <c r="M5375" i="4"/>
  <c r="L5381" i="4"/>
  <c r="L5373" i="4"/>
  <c r="L5329" i="4"/>
  <c r="M5329" i="4"/>
  <c r="L5323" i="4"/>
  <c r="M5323" i="4"/>
  <c r="L5346" i="4"/>
  <c r="M5346" i="4"/>
  <c r="L5350" i="4"/>
  <c r="M5350" i="4"/>
  <c r="L5298" i="4"/>
  <c r="M5298" i="4"/>
  <c r="L5294" i="4"/>
  <c r="M5294" i="4"/>
  <c r="M5402" i="4"/>
  <c r="L5402" i="4"/>
  <c r="L5331" i="4"/>
  <c r="M5331" i="4"/>
  <c r="L5302" i="4"/>
  <c r="M5302" i="4"/>
  <c r="L5358" i="4"/>
  <c r="M5358" i="4"/>
  <c r="L5306" i="4"/>
  <c r="M5306" i="4"/>
  <c r="M5378" i="4"/>
  <c r="L5378" i="4"/>
  <c r="L5314" i="4"/>
  <c r="M5314" i="4"/>
  <c r="L5354" i="4"/>
  <c r="M5354" i="4"/>
  <c r="L5362" i="4"/>
  <c r="M5362" i="4"/>
  <c r="M5370" i="4"/>
  <c r="L5370" i="4"/>
  <c r="L5374" i="4"/>
  <c r="M5374" i="4"/>
  <c r="L5318" i="4"/>
  <c r="M5318" i="4"/>
  <c r="L5322" i="4"/>
  <c r="M5322" i="4"/>
  <c r="M5386" i="4"/>
  <c r="L5386" i="4"/>
  <c r="L5310" i="4"/>
  <c r="M5310" i="4"/>
  <c r="L5345" i="4"/>
  <c r="M5345" i="4"/>
  <c r="L5326" i="4"/>
  <c r="M5326" i="4"/>
  <c r="L5297" i="4"/>
  <c r="M5297" i="4"/>
  <c r="L5337" i="4"/>
  <c r="M5337" i="4"/>
  <c r="L5382" i="4"/>
  <c r="M5382" i="4"/>
  <c r="L5401" i="4"/>
  <c r="M5401" i="4"/>
  <c r="L5291" i="4"/>
  <c r="M5291" i="4"/>
  <c r="L5398" i="4"/>
  <c r="M5398" i="4"/>
  <c r="L5339" i="4"/>
  <c r="M5339" i="4"/>
  <c r="L5353" i="4"/>
  <c r="M5353" i="4"/>
  <c r="L5361" i="4"/>
  <c r="M5361" i="4"/>
  <c r="L5385" i="4"/>
  <c r="M5385" i="4"/>
  <c r="L5334" i="4"/>
  <c r="M5334" i="4"/>
  <c r="L5390" i="4"/>
  <c r="M5390" i="4"/>
  <c r="L5347" i="4"/>
  <c r="M5347" i="4"/>
  <c r="L5393" i="4"/>
  <c r="M5393" i="4"/>
  <c r="L5305" i="4"/>
  <c r="M5305" i="4"/>
  <c r="M5403" i="4"/>
  <c r="L5403" i="4"/>
  <c r="L5369" i="4"/>
  <c r="M5369" i="4"/>
  <c r="L5338" i="4"/>
  <c r="M5338" i="4"/>
  <c r="L5313" i="4"/>
  <c r="M5313" i="4"/>
  <c r="L5307" i="4"/>
  <c r="M5307" i="4"/>
  <c r="L5366" i="4"/>
  <c r="M5366" i="4"/>
  <c r="L5330" i="4"/>
  <c r="M5330" i="4"/>
  <c r="L5355" i="4"/>
  <c r="M5355" i="4"/>
  <c r="L5299" i="4"/>
  <c r="M5299" i="4"/>
  <c r="M5395" i="4"/>
  <c r="L5395" i="4"/>
  <c r="L5377" i="4"/>
  <c r="M5377" i="4"/>
  <c r="L5363" i="4"/>
  <c r="M5363" i="4"/>
  <c r="M5387" i="4"/>
  <c r="L5387" i="4"/>
  <c r="M5394" i="4"/>
  <c r="L5394" i="4"/>
  <c r="L5379" i="4"/>
  <c r="M5379" i="4"/>
  <c r="L5371" i="4"/>
  <c r="M5371" i="4"/>
  <c r="L5342" i="4"/>
  <c r="M5342" i="4"/>
  <c r="L5321" i="4"/>
  <c r="M5321" i="4"/>
  <c r="L5315" i="4"/>
  <c r="M5315" i="4"/>
  <c r="M5365" i="4"/>
  <c r="M5357" i="4"/>
  <c r="M5349" i="4"/>
  <c r="M5341" i="4"/>
  <c r="M5333" i="4"/>
  <c r="M5344" i="4"/>
  <c r="M5336" i="4"/>
  <c r="M5328" i="4"/>
  <c r="M5320" i="4"/>
  <c r="M5312" i="4"/>
  <c r="M5304" i="4"/>
  <c r="M5404" i="4"/>
  <c r="M5396" i="4"/>
  <c r="M5388" i="4"/>
  <c r="M5380" i="4"/>
  <c r="M5372" i="4"/>
  <c r="M5364" i="4"/>
  <c r="M5356" i="4"/>
  <c r="M5348" i="4"/>
  <c r="M5340" i="4"/>
  <c r="M5332" i="4"/>
  <c r="M5324" i="4"/>
  <c r="M5316" i="4"/>
  <c r="M5308" i="4"/>
  <c r="M5300" i="4"/>
  <c r="M5292" i="4"/>
  <c r="L5290" i="4"/>
  <c r="M5290" i="4"/>
  <c r="I5197" i="4" l="1"/>
  <c r="J5197" i="4"/>
  <c r="K5197" i="4" s="1"/>
  <c r="I5198" i="4"/>
  <c r="J5198" i="4"/>
  <c r="K5198" i="4" s="1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 s="1"/>
  <c r="I5203" i="4"/>
  <c r="J5203" i="4"/>
  <c r="K5203" i="4" s="1"/>
  <c r="I5204" i="4"/>
  <c r="J5204" i="4"/>
  <c r="K5204" i="4" s="1"/>
  <c r="I5205" i="4"/>
  <c r="J5205" i="4"/>
  <c r="K5205" i="4" s="1"/>
  <c r="I5206" i="4"/>
  <c r="J5206" i="4"/>
  <c r="K5206" i="4" s="1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 s="1"/>
  <c r="L5210" i="4" s="1"/>
  <c r="I5211" i="4"/>
  <c r="J5211" i="4"/>
  <c r="K5211" i="4"/>
  <c r="L5211" i="4" s="1"/>
  <c r="I5212" i="4"/>
  <c r="J5212" i="4"/>
  <c r="K5212" i="4"/>
  <c r="L5212" i="4" s="1"/>
  <c r="I5213" i="4"/>
  <c r="J5213" i="4"/>
  <c r="K5213" i="4" s="1"/>
  <c r="I5214" i="4"/>
  <c r="J5214" i="4"/>
  <c r="K5214" i="4"/>
  <c r="L5214" i="4" s="1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/>
  <c r="L5218" i="4" s="1"/>
  <c r="I5219" i="4"/>
  <c r="J5219" i="4"/>
  <c r="K5219" i="4" s="1"/>
  <c r="I5220" i="4"/>
  <c r="J5220" i="4"/>
  <c r="K5220" i="4" s="1"/>
  <c r="L5220" i="4" s="1"/>
  <c r="I5221" i="4"/>
  <c r="J5221" i="4"/>
  <c r="K5221" i="4" s="1"/>
  <c r="I5222" i="4"/>
  <c r="J5222" i="4"/>
  <c r="K5222" i="4" s="1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/>
  <c r="L5226" i="4" s="1"/>
  <c r="I5227" i="4"/>
  <c r="J5227" i="4"/>
  <c r="K5227" i="4"/>
  <c r="L5227" i="4" s="1"/>
  <c r="I5228" i="4"/>
  <c r="J5228" i="4"/>
  <c r="K5228" i="4" s="1"/>
  <c r="I5229" i="4"/>
  <c r="J5229" i="4"/>
  <c r="K5229" i="4"/>
  <c r="M5229" i="4" s="1"/>
  <c r="I5230" i="4"/>
  <c r="J5230" i="4"/>
  <c r="K5230" i="4"/>
  <c r="L5230" i="4" s="1"/>
  <c r="I5231" i="4"/>
  <c r="J5231" i="4"/>
  <c r="K5231" i="4"/>
  <c r="L5231" i="4"/>
  <c r="M5231" i="4"/>
  <c r="I5232" i="4"/>
  <c r="J5232" i="4"/>
  <c r="K5232" i="4" s="1"/>
  <c r="I5233" i="4"/>
  <c r="J5233" i="4"/>
  <c r="K5233" i="4" s="1"/>
  <c r="I5234" i="4"/>
  <c r="J5234" i="4"/>
  <c r="K5234" i="4"/>
  <c r="M5234" i="4" s="1"/>
  <c r="I5235" i="4"/>
  <c r="J5235" i="4"/>
  <c r="K5235" i="4" s="1"/>
  <c r="I5236" i="4"/>
  <c r="J5236" i="4"/>
  <c r="K5236" i="4"/>
  <c r="L5236" i="4" s="1"/>
  <c r="M5236" i="4"/>
  <c r="I5237" i="4"/>
  <c r="J5237" i="4"/>
  <c r="K5237" i="4" s="1"/>
  <c r="I5238" i="4"/>
  <c r="J5238" i="4"/>
  <c r="K5238" i="4" s="1"/>
  <c r="L5238" i="4" s="1"/>
  <c r="I5239" i="4"/>
  <c r="J5239" i="4"/>
  <c r="K5239" i="4" s="1"/>
  <c r="I5240" i="4"/>
  <c r="J5240" i="4"/>
  <c r="K5240" i="4"/>
  <c r="L5240" i="4" s="1"/>
  <c r="M5240" i="4"/>
  <c r="I5241" i="4"/>
  <c r="J5241" i="4"/>
  <c r="K5241" i="4" s="1"/>
  <c r="I5242" i="4"/>
  <c r="J5242" i="4"/>
  <c r="K5242" i="4"/>
  <c r="L5242" i="4" s="1"/>
  <c r="I5243" i="4"/>
  <c r="J5243" i="4"/>
  <c r="K5243" i="4"/>
  <c r="M5243" i="4" s="1"/>
  <c r="L5243" i="4"/>
  <c r="I5244" i="4"/>
  <c r="J5244" i="4"/>
  <c r="K5244" i="4" s="1"/>
  <c r="I5245" i="4"/>
  <c r="J5245" i="4"/>
  <c r="K5245" i="4"/>
  <c r="M5245" i="4" s="1"/>
  <c r="I5246" i="4"/>
  <c r="J5246" i="4"/>
  <c r="K5246" i="4"/>
  <c r="M5246" i="4" s="1"/>
  <c r="L5246" i="4"/>
  <c r="I5247" i="4"/>
  <c r="J5247" i="4"/>
  <c r="K5247" i="4"/>
  <c r="L5247" i="4" s="1"/>
  <c r="M5247" i="4"/>
  <c r="I5248" i="4"/>
  <c r="J5248" i="4"/>
  <c r="K5248" i="4" s="1"/>
  <c r="I5249" i="4"/>
  <c r="J5249" i="4"/>
  <c r="K5249" i="4" s="1"/>
  <c r="I5250" i="4"/>
  <c r="J5250" i="4"/>
  <c r="K5250" i="4"/>
  <c r="L5250" i="4" s="1"/>
  <c r="I5251" i="4"/>
  <c r="J5251" i="4"/>
  <c r="K5251" i="4" s="1"/>
  <c r="I5252" i="4"/>
  <c r="J5252" i="4"/>
  <c r="K5252" i="4"/>
  <c r="L5252" i="4" s="1"/>
  <c r="I5253" i="4"/>
  <c r="J5253" i="4"/>
  <c r="K5253" i="4" s="1"/>
  <c r="I5254" i="4"/>
  <c r="J5254" i="4"/>
  <c r="K5254" i="4"/>
  <c r="L5254" i="4" s="1"/>
  <c r="I5255" i="4"/>
  <c r="J5255" i="4"/>
  <c r="K5255" i="4" s="1"/>
  <c r="I5256" i="4"/>
  <c r="J5256" i="4"/>
  <c r="K5256" i="4"/>
  <c r="L5256" i="4" s="1"/>
  <c r="I5257" i="4"/>
  <c r="J5257" i="4"/>
  <c r="K5257" i="4" s="1"/>
  <c r="I5258" i="4"/>
  <c r="J5258" i="4"/>
  <c r="K5258" i="4" s="1"/>
  <c r="I5259" i="4"/>
  <c r="J5259" i="4"/>
  <c r="K5259" i="4" s="1"/>
  <c r="I5260" i="4"/>
  <c r="J5260" i="4"/>
  <c r="K5260" i="4"/>
  <c r="L5260" i="4" s="1"/>
  <c r="I5261" i="4"/>
  <c r="J5261" i="4"/>
  <c r="K5261" i="4" s="1"/>
  <c r="I5262" i="4"/>
  <c r="J5262" i="4"/>
  <c r="K5262" i="4" s="1"/>
  <c r="I5263" i="4"/>
  <c r="J5263" i="4"/>
  <c r="K5263" i="4"/>
  <c r="M5263" i="4" s="1"/>
  <c r="L5263" i="4"/>
  <c r="I5264" i="4"/>
  <c r="J5264" i="4"/>
  <c r="K5264" i="4" s="1"/>
  <c r="I5265" i="4"/>
  <c r="J5265" i="4"/>
  <c r="K5265" i="4" s="1"/>
  <c r="I5266" i="4"/>
  <c r="J5266" i="4"/>
  <c r="K5266" i="4"/>
  <c r="L5266" i="4"/>
  <c r="M5266" i="4"/>
  <c r="I5267" i="4"/>
  <c r="J5267" i="4"/>
  <c r="K5267" i="4" s="1"/>
  <c r="I5268" i="4"/>
  <c r="J5268" i="4"/>
  <c r="K5268" i="4"/>
  <c r="L5268" i="4" s="1"/>
  <c r="M5268" i="4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/>
  <c r="M5273" i="4" s="1"/>
  <c r="I5274" i="4"/>
  <c r="J5274" i="4"/>
  <c r="K5274" i="4"/>
  <c r="L5274" i="4" s="1"/>
  <c r="M5274" i="4"/>
  <c r="I5275" i="4"/>
  <c r="J5275" i="4"/>
  <c r="K5275" i="4" s="1"/>
  <c r="I5276" i="4"/>
  <c r="J5276" i="4"/>
  <c r="K5276" i="4" s="1"/>
  <c r="I5277" i="4"/>
  <c r="J5277" i="4"/>
  <c r="K5277" i="4"/>
  <c r="M5277" i="4" s="1"/>
  <c r="I5278" i="4"/>
  <c r="J5278" i="4"/>
  <c r="K5278" i="4"/>
  <c r="L5278" i="4" s="1"/>
  <c r="I5279" i="4"/>
  <c r="J5279" i="4"/>
  <c r="K5279" i="4"/>
  <c r="L5279" i="4" s="1"/>
  <c r="I5280" i="4"/>
  <c r="J5280" i="4"/>
  <c r="K5280" i="4" s="1"/>
  <c r="I5281" i="4"/>
  <c r="J5281" i="4"/>
  <c r="K5281" i="4" s="1"/>
  <c r="I5282" i="4"/>
  <c r="J5282" i="4"/>
  <c r="K5282" i="4"/>
  <c r="M5282" i="4" s="1"/>
  <c r="I5283" i="4"/>
  <c r="J5283" i="4"/>
  <c r="K5283" i="4" s="1"/>
  <c r="I5284" i="4"/>
  <c r="J5284" i="4"/>
  <c r="K5284" i="4"/>
  <c r="L5284" i="4" s="1"/>
  <c r="I5285" i="4"/>
  <c r="J5285" i="4"/>
  <c r="K5285" i="4" s="1"/>
  <c r="I5286" i="4"/>
  <c r="J5286" i="4"/>
  <c r="K5286" i="4"/>
  <c r="L5286" i="4" s="1"/>
  <c r="I5287" i="4"/>
  <c r="J5287" i="4"/>
  <c r="K5287" i="4" s="1"/>
  <c r="I5288" i="4"/>
  <c r="J5288" i="4"/>
  <c r="K5288" i="4" s="1"/>
  <c r="I5289" i="4"/>
  <c r="J5289" i="4"/>
  <c r="K5289" i="4"/>
  <c r="M5289" i="4" s="1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Q5197" i="4"/>
  <c r="R5197" i="4"/>
  <c r="E5198" i="4"/>
  <c r="Q5198" i="4"/>
  <c r="R5198" i="4"/>
  <c r="E5199" i="4"/>
  <c r="Q5199" i="4"/>
  <c r="R5199" i="4"/>
  <c r="E5200" i="4"/>
  <c r="Q5200" i="4"/>
  <c r="R5200" i="4"/>
  <c r="E5201" i="4"/>
  <c r="Q5201" i="4"/>
  <c r="R5201" i="4"/>
  <c r="E5202" i="4"/>
  <c r="Q5202" i="4"/>
  <c r="R5202" i="4"/>
  <c r="E5203" i="4"/>
  <c r="Q5203" i="4"/>
  <c r="R5203" i="4"/>
  <c r="E5204" i="4"/>
  <c r="Q5204" i="4"/>
  <c r="R5204" i="4"/>
  <c r="E5205" i="4"/>
  <c r="Q5205" i="4"/>
  <c r="R5205" i="4"/>
  <c r="E5206" i="4"/>
  <c r="Q5206" i="4"/>
  <c r="R5206" i="4"/>
  <c r="E5207" i="4"/>
  <c r="Q5207" i="4"/>
  <c r="R5207" i="4"/>
  <c r="E5208" i="4"/>
  <c r="Q5208" i="4"/>
  <c r="R5208" i="4"/>
  <c r="E5209" i="4"/>
  <c r="Q5209" i="4"/>
  <c r="R5209" i="4"/>
  <c r="E5210" i="4"/>
  <c r="Q5210" i="4"/>
  <c r="R5210" i="4"/>
  <c r="E5211" i="4"/>
  <c r="Q5211" i="4"/>
  <c r="R5211" i="4"/>
  <c r="E5212" i="4"/>
  <c r="Q5212" i="4"/>
  <c r="R5212" i="4"/>
  <c r="E5213" i="4"/>
  <c r="Q5213" i="4"/>
  <c r="R5213" i="4"/>
  <c r="E5214" i="4"/>
  <c r="Q5214" i="4"/>
  <c r="R5214" i="4"/>
  <c r="E5215" i="4"/>
  <c r="Q5215" i="4"/>
  <c r="R5215" i="4"/>
  <c r="E5216" i="4"/>
  <c r="Q5216" i="4"/>
  <c r="R5216" i="4"/>
  <c r="E5217" i="4"/>
  <c r="Q5217" i="4"/>
  <c r="R5217" i="4"/>
  <c r="E5218" i="4"/>
  <c r="Q5218" i="4"/>
  <c r="R5218" i="4"/>
  <c r="E5219" i="4"/>
  <c r="Q5219" i="4"/>
  <c r="R5219" i="4"/>
  <c r="E5220" i="4"/>
  <c r="Q5220" i="4"/>
  <c r="R5220" i="4"/>
  <c r="E5221" i="4"/>
  <c r="Q5221" i="4"/>
  <c r="R5221" i="4"/>
  <c r="E5222" i="4"/>
  <c r="Q5222" i="4"/>
  <c r="R5222" i="4"/>
  <c r="E5223" i="4"/>
  <c r="Q5223" i="4"/>
  <c r="R5223" i="4"/>
  <c r="E5224" i="4"/>
  <c r="Q5224" i="4"/>
  <c r="R5224" i="4"/>
  <c r="E5225" i="4"/>
  <c r="Q5225" i="4"/>
  <c r="R5225" i="4"/>
  <c r="E5226" i="4"/>
  <c r="Q5226" i="4"/>
  <c r="R5226" i="4"/>
  <c r="E5227" i="4"/>
  <c r="Q5227" i="4"/>
  <c r="R5227" i="4"/>
  <c r="E5228" i="4"/>
  <c r="Q5228" i="4"/>
  <c r="R5228" i="4"/>
  <c r="E5229" i="4"/>
  <c r="Q5229" i="4"/>
  <c r="R5229" i="4"/>
  <c r="E5230" i="4"/>
  <c r="Q5230" i="4"/>
  <c r="R5230" i="4"/>
  <c r="E5231" i="4"/>
  <c r="Q5231" i="4"/>
  <c r="R5231" i="4"/>
  <c r="E5232" i="4"/>
  <c r="Q5232" i="4"/>
  <c r="R5232" i="4"/>
  <c r="E5233" i="4"/>
  <c r="Q5233" i="4"/>
  <c r="R5233" i="4"/>
  <c r="E5234" i="4"/>
  <c r="Q5234" i="4"/>
  <c r="R5234" i="4"/>
  <c r="E5235" i="4"/>
  <c r="Q5235" i="4"/>
  <c r="R5235" i="4"/>
  <c r="E5236" i="4"/>
  <c r="Q5236" i="4"/>
  <c r="R5236" i="4"/>
  <c r="E5237" i="4"/>
  <c r="Q5237" i="4"/>
  <c r="R5237" i="4"/>
  <c r="E5238" i="4"/>
  <c r="Q5238" i="4"/>
  <c r="R5238" i="4"/>
  <c r="E5239" i="4"/>
  <c r="Q5239" i="4"/>
  <c r="R5239" i="4"/>
  <c r="E5240" i="4"/>
  <c r="Q5240" i="4"/>
  <c r="R5240" i="4"/>
  <c r="E5241" i="4"/>
  <c r="Q5241" i="4"/>
  <c r="R5241" i="4"/>
  <c r="E5242" i="4"/>
  <c r="Q5242" i="4"/>
  <c r="R5242" i="4"/>
  <c r="E5243" i="4"/>
  <c r="Q5243" i="4"/>
  <c r="R5243" i="4"/>
  <c r="E5244" i="4"/>
  <c r="Q5244" i="4"/>
  <c r="R5244" i="4"/>
  <c r="E5245" i="4"/>
  <c r="Q5245" i="4"/>
  <c r="R5245" i="4"/>
  <c r="E5246" i="4"/>
  <c r="Q5246" i="4"/>
  <c r="R5246" i="4"/>
  <c r="E5247" i="4"/>
  <c r="Q5247" i="4"/>
  <c r="R5247" i="4"/>
  <c r="E5248" i="4"/>
  <c r="Q5248" i="4"/>
  <c r="R5248" i="4"/>
  <c r="E5249" i="4"/>
  <c r="Q5249" i="4"/>
  <c r="R5249" i="4"/>
  <c r="E5250" i="4"/>
  <c r="Q5250" i="4"/>
  <c r="R5250" i="4"/>
  <c r="E5251" i="4"/>
  <c r="Q5251" i="4"/>
  <c r="R5251" i="4"/>
  <c r="E5252" i="4"/>
  <c r="Q5252" i="4"/>
  <c r="R5252" i="4"/>
  <c r="E5253" i="4"/>
  <c r="Q5253" i="4"/>
  <c r="R5253" i="4"/>
  <c r="E5254" i="4"/>
  <c r="Q5254" i="4"/>
  <c r="R5254" i="4"/>
  <c r="E5255" i="4"/>
  <c r="Q5255" i="4"/>
  <c r="R5255" i="4"/>
  <c r="E5256" i="4"/>
  <c r="Q5256" i="4"/>
  <c r="R5256" i="4"/>
  <c r="E5257" i="4"/>
  <c r="Q5257" i="4"/>
  <c r="R5257" i="4"/>
  <c r="E5258" i="4"/>
  <c r="Q5258" i="4"/>
  <c r="R5258" i="4"/>
  <c r="E5259" i="4"/>
  <c r="Q5259" i="4"/>
  <c r="R5259" i="4"/>
  <c r="E5260" i="4"/>
  <c r="Q5260" i="4"/>
  <c r="R5260" i="4"/>
  <c r="E5261" i="4"/>
  <c r="Q5261" i="4"/>
  <c r="R5261" i="4"/>
  <c r="E5262" i="4"/>
  <c r="Q5262" i="4"/>
  <c r="R5262" i="4"/>
  <c r="E5263" i="4"/>
  <c r="Q5263" i="4"/>
  <c r="R5263" i="4"/>
  <c r="E5264" i="4"/>
  <c r="Q5264" i="4"/>
  <c r="R5264" i="4"/>
  <c r="E5265" i="4"/>
  <c r="Q5265" i="4"/>
  <c r="R5265" i="4"/>
  <c r="E5266" i="4"/>
  <c r="Q5266" i="4"/>
  <c r="R5266" i="4"/>
  <c r="E5267" i="4"/>
  <c r="Q5267" i="4"/>
  <c r="R5267" i="4"/>
  <c r="E5268" i="4"/>
  <c r="Q5268" i="4"/>
  <c r="R5268" i="4"/>
  <c r="E5269" i="4"/>
  <c r="Q5269" i="4"/>
  <c r="R5269" i="4"/>
  <c r="E5270" i="4"/>
  <c r="Q5270" i="4"/>
  <c r="R5270" i="4"/>
  <c r="E5271" i="4"/>
  <c r="Q5271" i="4"/>
  <c r="R5271" i="4"/>
  <c r="E5272" i="4"/>
  <c r="Q5272" i="4"/>
  <c r="R5272" i="4"/>
  <c r="E5273" i="4"/>
  <c r="Q5273" i="4"/>
  <c r="R5273" i="4"/>
  <c r="E5274" i="4"/>
  <c r="Q5274" i="4"/>
  <c r="R5274" i="4"/>
  <c r="E5275" i="4"/>
  <c r="Q5275" i="4"/>
  <c r="R5275" i="4"/>
  <c r="E5276" i="4"/>
  <c r="Q5276" i="4"/>
  <c r="R5276" i="4"/>
  <c r="E5277" i="4"/>
  <c r="Q5277" i="4"/>
  <c r="R5277" i="4"/>
  <c r="E5278" i="4"/>
  <c r="Q5278" i="4"/>
  <c r="R5278" i="4"/>
  <c r="E5279" i="4"/>
  <c r="Q5279" i="4"/>
  <c r="R5279" i="4"/>
  <c r="E5280" i="4"/>
  <c r="Q5280" i="4"/>
  <c r="R5280" i="4"/>
  <c r="E5281" i="4"/>
  <c r="Q5281" i="4"/>
  <c r="R5281" i="4"/>
  <c r="E5282" i="4"/>
  <c r="Q5282" i="4"/>
  <c r="R5282" i="4"/>
  <c r="E5283" i="4"/>
  <c r="Q5283" i="4"/>
  <c r="R5283" i="4"/>
  <c r="E5284" i="4"/>
  <c r="Q5284" i="4"/>
  <c r="R5284" i="4"/>
  <c r="E5285" i="4"/>
  <c r="Q5285" i="4"/>
  <c r="R5285" i="4"/>
  <c r="E5286" i="4"/>
  <c r="Q5286" i="4"/>
  <c r="R5286" i="4"/>
  <c r="E5287" i="4"/>
  <c r="Q5287" i="4"/>
  <c r="R5287" i="4"/>
  <c r="E5288" i="4"/>
  <c r="Q5288" i="4"/>
  <c r="R5288" i="4"/>
  <c r="E5289" i="4"/>
  <c r="Q5289" i="4"/>
  <c r="R5289" i="4"/>
  <c r="L5204" i="4" l="1"/>
  <c r="M5204" i="4"/>
  <c r="M5261" i="4"/>
  <c r="L5261" i="4"/>
  <c r="L5202" i="4"/>
  <c r="M5202" i="4"/>
  <c r="M5259" i="4"/>
  <c r="L5259" i="4"/>
  <c r="L5258" i="4"/>
  <c r="M5258" i="4"/>
  <c r="L5276" i="4"/>
  <c r="M5276" i="4"/>
  <c r="L5228" i="4"/>
  <c r="M5228" i="4"/>
  <c r="L5288" i="4"/>
  <c r="M5288" i="4"/>
  <c r="M5275" i="4"/>
  <c r="L5275" i="4"/>
  <c r="L5198" i="4"/>
  <c r="M5198" i="4"/>
  <c r="M5213" i="4"/>
  <c r="L5213" i="4"/>
  <c r="L5244" i="4"/>
  <c r="M5244" i="4"/>
  <c r="L5262" i="4"/>
  <c r="M5262" i="4"/>
  <c r="L5282" i="4"/>
  <c r="L5234" i="4"/>
  <c r="M5218" i="4"/>
  <c r="L5277" i="4"/>
  <c r="L5273" i="4"/>
  <c r="L5229" i="4"/>
  <c r="M5252" i="4"/>
  <c r="M5212" i="4"/>
  <c r="M5279" i="4"/>
  <c r="M5256" i="4"/>
  <c r="M5250" i="4"/>
  <c r="L5289" i="4"/>
  <c r="M5260" i="4"/>
  <c r="M5214" i="4"/>
  <c r="M5278" i="4"/>
  <c r="L5245" i="4"/>
  <c r="M5230" i="4"/>
  <c r="M5226" i="4"/>
  <c r="L5267" i="4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5416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5416" i="4" l="1"/>
  <c r="O5420" i="4" s="1"/>
  <c r="O5423" i="4" s="1"/>
  <c r="P2" i="4"/>
  <c r="Q5416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s="1"/>
  <c r="Q5105" i="4" s="1"/>
  <c r="Q5106" i="4" s="1"/>
  <c r="Q5107" i="4" s="1"/>
  <c r="Q5108" i="4" s="1"/>
  <c r="Q5109" i="4" s="1"/>
  <c r="Q5110" i="4" s="1"/>
  <c r="Q5111" i="4" s="1"/>
  <c r="Q5112" i="4" s="1"/>
  <c r="Q5113" i="4" s="1"/>
  <c r="Q5114" i="4" s="1"/>
  <c r="Q5115" i="4" s="1"/>
  <c r="Q5116" i="4" s="1"/>
  <c r="Q5117" i="4" s="1"/>
  <c r="Q5118" i="4" s="1"/>
  <c r="Q5119" i="4" s="1"/>
  <c r="Q5120" i="4" s="1"/>
  <c r="Q5121" i="4" s="1"/>
  <c r="Q5122" i="4" s="1"/>
  <c r="Q5123" i="4" s="1"/>
  <c r="Q5124" i="4" s="1"/>
  <c r="Q5125" i="4" s="1"/>
  <c r="Q5126" i="4" s="1"/>
  <c r="Q5127" i="4" s="1"/>
  <c r="Q5128" i="4" s="1"/>
  <c r="Q5129" i="4" s="1"/>
  <c r="Q5130" i="4" s="1"/>
  <c r="Q5131" i="4" s="1"/>
  <c r="Q5132" i="4" s="1"/>
  <c r="Q5133" i="4" s="1"/>
  <c r="Q5134" i="4" s="1"/>
  <c r="Q5135" i="4" s="1"/>
  <c r="Q5136" i="4" s="1"/>
  <c r="Q5137" i="4" s="1"/>
  <c r="Q5138" i="4" s="1"/>
  <c r="Q5139" i="4" s="1"/>
  <c r="Q5140" i="4" s="1"/>
  <c r="Q5143" i="4" l="1"/>
  <c r="Q5144" i="4" s="1"/>
  <c r="Q5145" i="4" s="1"/>
  <c r="Q5146" i="4" s="1"/>
  <c r="Q5147" i="4" s="1"/>
  <c r="Q5148" i="4" s="1"/>
  <c r="Q5149" i="4" s="1"/>
  <c r="Q5150" i="4" s="1"/>
  <c r="Q5151" i="4" s="1"/>
  <c r="Q5152" i="4" s="1"/>
  <c r="Q5153" i="4" s="1"/>
  <c r="Q5154" i="4" s="1"/>
  <c r="Q5155" i="4" s="1"/>
  <c r="Q5156" i="4" s="1"/>
  <c r="Q5157" i="4" s="1"/>
  <c r="Q5158" i="4" s="1"/>
  <c r="Q5159" i="4" s="1"/>
  <c r="Q5160" i="4" s="1"/>
  <c r="Q5161" i="4" s="1"/>
  <c r="Q5162" i="4" s="1"/>
  <c r="Q5163" i="4" s="1"/>
  <c r="Q5164" i="4" s="1"/>
  <c r="Q5165" i="4" s="1"/>
  <c r="Q5166" i="4" s="1"/>
  <c r="Q5167" i="4" s="1"/>
  <c r="Q5168" i="4" s="1"/>
  <c r="Q5169" i="4" s="1"/>
  <c r="Q5170" i="4" s="1"/>
  <c r="Q5171" i="4" s="1"/>
  <c r="Q5172" i="4" s="1"/>
  <c r="Q5173" i="4" s="1"/>
  <c r="Q5174" i="4" s="1"/>
  <c r="Q5175" i="4" s="1"/>
  <c r="Q5176" i="4" s="1"/>
  <c r="Q5177" i="4" s="1"/>
  <c r="Q5178" i="4" s="1"/>
  <c r="Q5179" i="4" s="1"/>
  <c r="Q5180" i="4" s="1"/>
  <c r="Q5181" i="4" s="1"/>
  <c r="Q5182" i="4" s="1"/>
  <c r="Q5183" i="4" s="1"/>
  <c r="Q5184" i="4" s="1"/>
  <c r="Q5185" i="4" s="1"/>
  <c r="Q5186" i="4" s="1"/>
  <c r="Q5187" i="4" s="1"/>
  <c r="Q5188" i="4" s="1"/>
  <c r="Q5189" i="4" s="1"/>
  <c r="Q5190" i="4" s="1"/>
  <c r="Q5191" i="4" s="1"/>
  <c r="Q5192" i="4" s="1"/>
  <c r="Q5193" i="4" s="1"/>
  <c r="Q5194" i="4" s="1"/>
  <c r="Q5195" i="4" s="1"/>
  <c r="Q5196" i="4" s="1"/>
  <c r="Q5141" i="4"/>
  <c r="Q5142" i="4" s="1"/>
  <c r="P1263" i="4"/>
  <c r="P5416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<sst xmlns="http://schemas.openxmlformats.org/spreadsheetml/2006/main" count="27258" uniqueCount="4698">
  <si>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</si>
  <si>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</si>
  <si>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</si>
  <si>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</si>
  <si>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</si>
  <si>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</si>
  <si>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</si>
  <si>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</si>
  <si>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</si>
  <si>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</si>
  <si>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</si>
  <si>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</si>
  <si>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</si>
  <si>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</si>
  <si>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</si>
  <si>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</si>
  <si>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</si>
  <si>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</si>
  <si>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</si>
  <si>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</si>
  <si>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</si>
  <si>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</si>
  <si>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</si>
  <si>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</si>
  <si>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</si>
  <si>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</si>
  <si>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</si>
  <si>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</si>
  <si>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</si>
  <si>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</si>
  <si>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</si>
  <si>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</si>
  <si>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</si>
  <si>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</si>
  <si>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</si>
  <si>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</si>
  <si>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</si>
  <si>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</si>
  <si>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</si>
  <si>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</si>
  <si>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</si>
  <si>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</si>
  <si>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</si>
  <si>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</si>
  <si>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</si>
  <si>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</si>
  <si>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</si>
  <si>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</si>
  <si>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</si>
  <si>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</si>
  <si>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</si>
  <si>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</si>
  <si>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</si>
  <si>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</si>
  <si>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</si>
  <si>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</si>
  <si>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</si>
  <si>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</si>
  <si>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</si>
  <si>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</si>
  <si>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</si>
  <si>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</si>
  <si>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</si>
  <si>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</si>
  <si>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</si>
  <si>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</si>
  <si>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</si>
  <si>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</si>
  <si>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</si>
  <si>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</si>
  <si>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</si>
  <si>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</si>
  <si>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</si>
  <si>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</si>
  <si>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</si>
  <si>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</si>
  <si>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</si>
  <si>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</si>
  <si>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</si>
  <si>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</si>
  <si>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</si>
  <si>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</si>
  <si>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</si>
  <si>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</si>
  <si>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</si>
  <si>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</si>
  <si>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</si>
  <si>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</si>
  <si>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</si>
  <si>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</si>
  <si>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</si>
  <si>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</si>
  <si>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</si>
  <si>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</si>
  <si>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</si>
  <si>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</si>
  <si>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</si>
  <si>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</si>
  <si>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</si>
  <si>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</si>
  <si>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</si>
  <si>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</si>
  <si>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</si>
  <si>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</si>
  <si>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</si>
  <si>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</si>
  <si>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</si>
  <si>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</si>
  <si>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</si>
  <si>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</si>
  <si>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</si>
  <si>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</si>
  <si>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</si>
  <si>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</si>
  <si>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</si>
  <si>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</si>
  <si>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</si>
  <si>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</si>
  <si>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</si>
  <si>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</si>
  <si>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</si>
  <si>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</si>
  <si>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</si>
  <si>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</si>
  <si>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</si>
  <si>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</si>
  <si>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</si>
  <si>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</si>
  <si>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</si>
  <si>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</si>
  <si>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</si>
  <si>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</si>
  <si>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</si>
  <si>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</si>
  <si>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</si>
  <si>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</si>
  <si>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</si>
  <si>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</si>
  <si>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</si>
  <si>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</si>
  <si>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</si>
  <si>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</si>
  <si>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</si>
  <si>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</si>
  <si>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</si>
  <si>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</si>
  <si>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</si>
  <si>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</si>
  <si>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</si>
  <si>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</si>
  <si>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</si>
  <si>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</si>
  <si>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</si>
  <si>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</si>
  <si>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</si>
  <si>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</si>
  <si>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</si>
  <si>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</si>
  <si>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</si>
  <si>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</si>
  <si>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</si>
  <si>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</si>
  <si>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</si>
  <si>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</si>
  <si>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</si>
  <si>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</si>
  <si>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</si>
  <si>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</si>
  <si>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</si>
  <si>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</si>
  <si>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</si>
  <si>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</si>
  <si>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</si>
  <si>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</si>
  <si>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</si>
  <si>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</si>
  <si>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</si>
  <si>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</si>
  <si>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</si>
  <si>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</si>
  <si>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</si>
  <si>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</si>
  <si>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</si>
  <si>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</si>
  <si>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</si>
  <si>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</si>
  <si>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</si>
  <si>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</si>
  <si>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</si>
  <si>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</si>
  <si>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</si>
  <si>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</si>
  <si>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</si>
  <si>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</si>
  <si>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</si>
  <si>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</si>
  <si>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</si>
  <si>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</si>
  <si>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</si>
  <si>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</si>
  <si>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</si>
  <si>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</si>
  <si>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</si>
  <si>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</si>
  <si>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</si>
  <si>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</si>
  <si>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</si>
  <si>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</si>
  <si>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</si>
  <si>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</si>
  <si>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</si>
  <si>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</si>
  <si>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</si>
  <si>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</si>
  <si>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</si>
  <si>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</si>
  <si>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</si>
  <si>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</si>
  <si>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</si>
  <si>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</si>
  <si>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</si>
  <si>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</si>
  <si>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</si>
  <si>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</si>
  <si>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</si>
  <si>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</si>
  <si>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</si>
  <si>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</si>
  <si>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</si>
  <si>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</si>
  <si>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</si>
  <si>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</si>
  <si>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</si>
  <si>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</si>
  <si>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</si>
  <si>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</si>
  <si>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</si>
  <si>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</si>
  <si>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</si>
  <si>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</si>
  <si>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</si>
  <si>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</si>
  <si>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</si>
  <si>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</si>
  <si>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</si>
  <si>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</si>
  <si>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</si>
  <si>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</si>
  <si>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</si>
  <si>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</si>
  <si>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</si>
  <si>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</si>
  <si>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</si>
  <si>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</si>
  <si>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</si>
  <si>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</si>
  <si>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</si>
  <si>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</si>
  <si>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</si>
  <si>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</si>
  <si>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</si>
  <si>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</si>
  <si>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</si>
  <si>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</si>
  <si>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</si>
  <si>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</si>
  <si>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</si>
  <si>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</si>
  <si>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</si>
  <si>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</si>
  <si>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</si>
  <si>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</si>
  <si>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</si>
  <si>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</si>
  <si>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</si>
  <si>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</si>
  <si>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</si>
  <si>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</si>
  <si>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</si>
  <si>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</si>
  <si>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</si>
  <si>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</si>
  <si>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</si>
  <si>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</si>
  <si>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</si>
  <si>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</si>
  <si>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</si>
  <si>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</si>
  <si>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</si>
  <si>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</si>
  <si>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</si>
  <si>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</si>
  <si>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</si>
  <si>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</si>
  <si>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</si>
  <si>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</si>
  <si>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</si>
  <si>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</si>
  <si>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</si>
  <si>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</si>
  <si>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</si>
  <si>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</si>
  <si>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</si>
  <si>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</si>
  <si>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</si>
  <si>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</si>
  <si>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</si>
  <si>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</si>
  <si>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</si>
  <si>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</si>
  <si>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</si>
  <si>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</si>
  <si>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</si>
  <si>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</si>
  <si>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</si>
  <si>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</si>
  <si>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</si>
  <si>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</si>
  <si>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</si>
  <si>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</si>
  <si>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</si>
  <si>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</si>
  <si>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</si>
  <si>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</si>
  <si>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</si>
  <si>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</si>
  <si>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</si>
  <si>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</si>
  <si>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</si>
  <si>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</si>
  <si>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</si>
  <si>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</si>
  <si>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</si>
  <si>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</si>
  <si>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</si>
  <si>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</si>
  <si>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</si>
  <si>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</si>
  <si>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</si>
  <si>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</si>
  <si>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</si>
  <si>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</si>
  <si>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</si>
  <si>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</si>
  <si>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</si>
  <si>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</si>
  <si>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</si>
  <si>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</si>
  <si>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</si>
  <si>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</si>
  <si>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</si>
  <si>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</si>
  <si>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</si>
  <si>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</si>
  <si>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</si>
  <si>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</si>
  <si>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</si>
  <si>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</si>
  <si>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</si>
  <si>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</si>
  <si>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</si>
  <si>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</si>
  <si>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</si>
  <si>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</si>
  <si>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</si>
  <si>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</si>
  <si>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</si>
  <si>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</si>
  <si>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</si>
  <si>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</si>
  <si>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</si>
  <si>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</si>
  <si>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</si>
  <si>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</si>
  <si>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</si>
  <si>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</si>
  <si>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</si>
  <si>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</si>
  <si>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</si>
  <si>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</si>
  <si>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</si>
  <si>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</si>
  <si>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</si>
  <si>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</si>
  <si>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</si>
  <si>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</si>
  <si>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</si>
  <si>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</si>
  <si>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</si>
  <si>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</si>
  <si>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</si>
  <si>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</si>
  <si>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</si>
  <si>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</si>
  <si>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</si>
  <si>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</si>
  <si>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</si>
  <si>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</si>
  <si>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</si>
  <si>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</si>
  <si>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</si>
  <si>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</si>
  <si>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</si>
  <si>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</si>
  <si>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</si>
  <si>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</si>
  <si>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</si>
  <si>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</si>
  <si>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</si>
  <si>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</si>
  <si>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</si>
  <si>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</si>
  <si>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</si>
  <si>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</si>
  <si>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</si>
  <si>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</si>
  <si>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</si>
  <si>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</si>
  <si>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</si>
  <si>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</si>
  <si>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</si>
  <si>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</si>
  <si>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</si>
  <si>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</si>
  <si>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</si>
  <si>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</si>
  <si>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</si>
  <si>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</si>
  <si>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</si>
  <si>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</si>
  <si>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</si>
  <si>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</si>
  <si>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</si>
  <si>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</si>
  <si>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</si>
  <si>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</si>
  <si>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</si>
  <si>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</si>
  <si>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</si>
  <si>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</si>
  <si>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</si>
  <si>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</si>
  <si>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</si>
  <si>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</si>
  <si>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</si>
  <si>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</si>
  <si>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</si>
  <si>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</si>
  <si>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</si>
  <si>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</si>
  <si>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</si>
  <si>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</si>
  <si>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</si>
  <si>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</si>
  <si>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</si>
  <si>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</si>
  <si>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</si>
  <si>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</si>
  <si>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</si>
  <si>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</si>
  <si>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</si>
  <si>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</si>
  <si>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</si>
  <si>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</si>
  <si>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</si>
  <si>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</si>
  <si>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</si>
  <si>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</si>
  <si>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</si>
  <si>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</si>
  <si>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</si>
  <si>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</si>
  <si>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</si>
  <si>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</si>
  <si>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</si>
  <si>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</si>
  <si>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</si>
  <si>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</si>
  <si>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</si>
  <si>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</si>
  <si>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</si>
  <si>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</si>
  <si>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</si>
  <si>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</si>
  <si>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</si>
  <si>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</si>
  <si>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</si>
  <si>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</si>
  <si>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</si>
  <si>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</si>
  <si>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</si>
  <si>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</si>
  <si>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</si>
  <si>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</si>
  <si>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</si>
  <si>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</si>
  <si>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</si>
  <si>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</si>
  <si>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</si>
  <si>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</si>
  <si>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</si>
  <si>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</si>
  <si>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</si>
  <si>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</si>
  <si>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</si>
  <si>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</si>
  <si>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</si>
  <si>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</si>
  <si>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</si>
  <si>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</si>
  <si>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</si>
  <si>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</si>
  <si>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</si>
  <si>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</si>
  <si>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</si>
  <si>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</si>
  <si>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</si>
  <si>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</si>
  <si>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</si>
  <si>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</si>
  <si>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</si>
  <si>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</si>
  <si>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</si>
  <si>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</si>
  <si>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</si>
  <si>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</si>
  <si>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</si>
  <si>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</si>
  <si>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</si>
  <si>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</si>
  <si>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</si>
  <si>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</si>
  <si>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</si>
  <si>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</si>
  <si>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</si>
  <si>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</si>
  <si>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</si>
  <si>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</si>
  <si>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</si>
  <si>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</si>
  <si>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</si>
  <si>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</si>
  <si>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</si>
  <si>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</si>
  <si>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</si>
  <si>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</si>
  <si>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</si>
  <si>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</si>
  <si>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</si>
  <si>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</si>
  <si>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</si>
  <si>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</si>
  <si>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</si>
  <si>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</si>
  <si>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</si>
  <si>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</si>
  <si>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</si>
  <si>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</si>
  <si>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</si>
  <si>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</si>
  <si>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</si>
  <si>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</si>
  <si>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</si>
  <si>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</si>
  <si>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</si>
  <si>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</si>
  <si>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</si>
  <si>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</si>
  <si>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</si>
  <si>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</si>
  <si>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</si>
  <si>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</si>
  <si>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</si>
  <si>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</si>
  <si>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</si>
  <si>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</si>
  <si>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</si>
  <si>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</si>
  <si>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</si>
  <si>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</si>
  <si>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</si>
  <si>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</si>
  <si>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</si>
  <si>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</si>
  <si>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</si>
  <si>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</si>
  <si>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</si>
  <si>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</si>
  <si>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</si>
  <si>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</si>
  <si>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</si>
  <si>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</si>
  <si>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</si>
  <si>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</si>
  <si>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</si>
  <si>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</si>
  <si>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</si>
  <si>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</si>
  <si>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</si>
  <si>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</si>
  <si>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</si>
  <si>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</si>
  <si>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</si>
  <si>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</si>
  <si>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</si>
  <si>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</si>
  <si>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</si>
  <si>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</si>
  <si>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</si>
  <si>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</si>
  <si>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</si>
  <si>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</si>
  <si>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</si>
  <si>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</si>
  <si>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</si>
  <si>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</si>
  <si>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</si>
  <si>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</si>
  <si>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</si>
  <si>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</si>
  <si>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</si>
  <si>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</si>
  <si>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</si>
  <si>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</si>
  <si>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</si>
  <si>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</si>
  <si>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</si>
  <si>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</si>
  <si>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</si>
  <si>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</si>
  <si>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</si>
  <si>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</si>
  <si>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</si>
  <si>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</si>
  <si>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</si>
  <si>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</si>
  <si>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</si>
  <si>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</si>
  <si>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</si>
  <si>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</si>
  <si>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</si>
  <si>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</si>
  <si>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</si>
  <si>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</si>
  <si>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</si>
  <si>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</si>
  <si>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</si>
  <si>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</si>
  <si>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</si>
  <si>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</si>
  <si>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</si>
  <si>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</si>
  <si>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</si>
  <si>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</si>
  <si>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</si>
  <si>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</si>
  <si>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</si>
  <si>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</si>
  <si>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</si>
  <si>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</si>
  <si>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</si>
  <si>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</si>
  <si>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</si>
  <si>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</si>
  <si>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</si>
  <si>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</si>
  <si>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</si>
  <si>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</si>
  <si>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</si>
  <si>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</si>
  <si>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</si>
  <si>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</si>
  <si>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</si>
  <si>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</si>
  <si>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</si>
  <si>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</si>
  <si>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</si>
  <si>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</si>
  <si>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</si>
  <si>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</si>
  <si>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</si>
  <si>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</si>
  <si>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</si>
  <si>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</si>
  <si>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</si>
  <si>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</si>
  <si>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</si>
  <si>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</si>
  <si>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</si>
  <si>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</si>
  <si>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</si>
  <si>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</si>
  <si>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</si>
  <si>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</si>
  <si>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</si>
  <si>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</si>
  <si>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</si>
  <si>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</si>
  <si>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</si>
  <si>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</si>
  <si>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</si>
  <si>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</si>
  <si>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</si>
  <si>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</si>
  <si>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</si>
  <si>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</si>
  <si>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</si>
  <si>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</si>
  <si>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</si>
  <si>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</si>
  <si>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</si>
  <si>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</si>
  <si>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</si>
  <si>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</si>
  <si>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</si>
  <si>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</si>
  <si>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</si>
  <si>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</si>
  <si>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</si>
  <si>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</si>
  <si>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</si>
  <si>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</si>
  <si>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</si>
  <si>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</si>
  <si>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</si>
  <si>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</si>
  <si>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</si>
  <si>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</si>
  <si>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</si>
  <si>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</si>
  <si>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</si>
  <si>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</si>
  <si>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</si>
  <si>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</si>
  <si>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</si>
  <si>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</si>
  <si>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</si>
  <si>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</si>
  <si>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</si>
  <si>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</si>
  <si>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</si>
  <si>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</si>
  <si>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</si>
  <si>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</si>
  <si>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</si>
  <si>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</si>
  <si>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</si>
  <si>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</si>
  <si>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</si>
  <si>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</si>
  <si>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</si>
  <si>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</si>
  <si>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</si>
  <si>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</si>
  <si>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</si>
  <si>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</si>
  <si>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</si>
  <si>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</si>
  <si>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</si>
  <si>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</si>
  <si>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</si>
  <si>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</si>
  <si>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</si>
  <si>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</si>
  <si>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</si>
  <si>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</si>
  <si>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</si>
  <si>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</si>
  <si>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</si>
  <si>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</si>
  <si>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</si>
  <si>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</si>
  <si>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</si>
  <si>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</si>
  <si>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</si>
  <si>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</si>
  <si>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</si>
  <si>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</si>
  <si>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</si>
  <si>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</si>
  <si>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</si>
  <si>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</si>
  <si>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</si>
  <si>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</si>
  <si>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</si>
  <si>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</si>
  <si>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</si>
  <si>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</si>
  <si>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</si>
  <si>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</si>
  <si>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</si>
  <si>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</si>
  <si>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</si>
  <si>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</si>
  <si>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</si>
  <si>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</si>
  <si>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</si>
  <si>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</si>
  <si>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</si>
  <si>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</si>
  <si>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</si>
  <si>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</si>
  <si>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</si>
  <si>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</si>
  <si>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</si>
  <si>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</si>
  <si>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</si>
  <si>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</si>
  <si>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</si>
  <si>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</si>
  <si>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</si>
  <si>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</si>
  <si>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</si>
  <si>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</si>
  <si>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</si>
  <si>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</si>
  <si>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</si>
  <si>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</si>
  <si>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</si>
  <si>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</si>
  <si>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</si>
  <si>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</si>
  <si>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</si>
  <si>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</si>
  <si>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</si>
  <si>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</si>
  <si>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</si>
  <si>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</si>
  <si>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</si>
  <si>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</si>
  <si>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</si>
  <si>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</si>
  <si>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</si>
  <si>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</si>
  <si>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</si>
  <si>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</si>
  <si>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</si>
  <si>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</si>
  <si>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</si>
  <si>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</si>
  <si>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</si>
  <si>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</si>
  <si>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</si>
  <si>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</si>
  <si>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</si>
  <si>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</si>
  <si>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</si>
  <si>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</si>
  <si>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</si>
  <si>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</si>
  <si>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</si>
  <si>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</si>
  <si>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</si>
  <si>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</si>
  <si>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</si>
  <si>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</si>
  <si>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</si>
  <si>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</si>
  <si>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</si>
  <si>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</si>
  <si>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</si>
  <si>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</si>
  <si>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</si>
  <si>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</si>
  <si>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</si>
  <si>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</si>
  <si>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</si>
  <si>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</si>
  <si>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</si>
  <si>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</si>
  <si>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</si>
  <si>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</si>
  <si>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</si>
  <si>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</si>
  <si>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</si>
  <si>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</si>
  <si>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</si>
  <si>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</si>
  <si>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</si>
  <si>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</si>
  <si>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</si>
  <si>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</si>
  <si>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</si>
  <si>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</si>
  <si>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</si>
  <si>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</si>
  <si>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</si>
  <si>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</si>
  <si>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</si>
  <si>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</si>
  <si>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</si>
  <si>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</si>
  <si>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</si>
  <si>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</si>
  <si>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</si>
  <si>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</si>
  <si>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</si>
  <si>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</si>
  <si>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</si>
  <si>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</si>
  <si>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</si>
  <si>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</si>
  <si>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</si>
  <si>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</si>
  <si>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</si>
  <si>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</si>
  <si>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</si>
  <si>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</si>
  <si>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</si>
  <si>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</si>
  <si>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</si>
  <si>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</si>
  <si>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</si>
  <si>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</si>
  <si>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</si>
  <si>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</si>
  <si>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</si>
  <si>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</si>
  <si>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</si>
  <si>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</si>
  <si>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</si>
  <si>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</si>
  <si>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</si>
  <si>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</si>
  <si>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</si>
  <si>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</si>
  <si>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</si>
  <si>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</si>
  <si>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</si>
  <si>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</si>
  <si>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</si>
  <si>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</si>
  <si>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</si>
  <si>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</si>
  <si>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</si>
  <si>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</si>
  <si>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</si>
  <si>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</si>
  <si>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</si>
  <si>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</si>
  <si>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</si>
  <si>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</si>
  <si>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</si>
  <si>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</si>
  <si>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</si>
  <si>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</si>
  <si>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</si>
  <si>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</si>
  <si>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</si>
  <si>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</si>
  <si>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</si>
  <si>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</si>
  <si>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</si>
  <si>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</si>
  <si>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</si>
  <si>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</si>
  <si>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</si>
  <si>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</si>
  <si>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</si>
  <si>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</si>
  <si>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</si>
  <si>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</si>
  <si>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</si>
  <si>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</si>
  <si>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</si>
  <si>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</si>
  <si>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</si>
  <si>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</si>
  <si>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</si>
  <si>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</si>
  <si>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</si>
  <si>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</si>
  <si>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</si>
  <si>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</si>
  <si>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</si>
  <si>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</si>
  <si>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</si>
  <si>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</si>
  <si>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</si>
  <si>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</si>
  <si>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</si>
  <si>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</si>
  <si>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</si>
  <si>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</si>
  <si>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</si>
  <si>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</si>
  <si>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</si>
  <si>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</si>
  <si>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</si>
  <si>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</si>
  <si>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</si>
  <si>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</si>
  <si>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</si>
  <si>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</si>
  <si>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</si>
  <si>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</si>
  <si>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</si>
  <si>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</si>
  <si>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</si>
  <si>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</si>
  <si>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</si>
  <si>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</si>
  <si>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</si>
  <si>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</si>
  <si>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</si>
  <si>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</si>
  <si>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</si>
  <si>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</si>
  <si>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</si>
  <si>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</si>
  <si>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</si>
  <si>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</si>
  <si>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</si>
  <si>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</si>
  <si>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</si>
  <si>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</si>
  <si>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</si>
  <si>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</si>
  <si>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</si>
  <si>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</si>
  <si>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</si>
  <si>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</si>
  <si>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</si>
  <si>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</si>
  <si>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</si>
  <si>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</si>
  <si>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</si>
  <si>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</si>
  <si>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</si>
  <si>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</si>
  <si>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</si>
  <si>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</si>
  <si>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</si>
  <si>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</si>
  <si>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</si>
  <si>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</si>
  <si>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</si>
  <si>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</si>
  <si>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</si>
  <si>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</si>
  <si>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</si>
  <si>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</si>
  <si>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</si>
  <si>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</si>
  <si>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</si>
  <si>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</si>
  <si>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</si>
  <si>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</si>
  <si>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</si>
  <si>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</si>
  <si>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</si>
  <si>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</si>
  <si>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</si>
  <si>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</si>
  <si>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</si>
  <si>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</si>
  <si>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</si>
  <si>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</si>
  <si>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</si>
  <si>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</si>
  <si>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</si>
  <si>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</si>
  <si>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</si>
  <si>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</si>
  <si>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</si>
  <si>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</si>
  <si>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</si>
  <si>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</si>
  <si>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</si>
  <si>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</si>
  <si>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</si>
  <si>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</si>
  <si>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</si>
  <si>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</si>
  <si>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</si>
  <si>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</si>
  <si>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</si>
  <si>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</si>
  <si>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</si>
  <si>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</si>
  <si>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</si>
  <si>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</si>
  <si>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</si>
  <si>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</si>
  <si>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</si>
  <si>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</si>
  <si>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</si>
  <si>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</si>
  <si>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</si>
  <si>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</si>
  <si>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</si>
  <si>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</si>
  <si>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</si>
  <si>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</si>
  <si>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</si>
  <si>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</si>
  <si>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</si>
  <si>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</si>
  <si>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</si>
  <si>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</si>
  <si>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</si>
  <si>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</si>
  <si>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</si>
  <si>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</si>
  <si>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</si>
  <si>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</si>
  <si>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</si>
  <si>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</si>
  <si>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</si>
  <si>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</si>
  <si>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</si>
  <si>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</si>
  <si>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</si>
  <si>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</si>
  <si>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</si>
  <si>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</si>
  <si>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</si>
  <si>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</si>
  <si>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</si>
  <si>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</si>
  <si>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</si>
  <si>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</si>
  <si>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</si>
  <si>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</si>
  <si>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</si>
  <si>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</si>
  <si>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</si>
  <si>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</si>
  <si>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</si>
  <si>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</si>
  <si>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</si>
  <si>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</si>
  <si>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</si>
  <si>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</si>
  <si>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</si>
  <si>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</si>
  <si>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</si>
  <si>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</si>
  <si>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</si>
  <si>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</si>
  <si>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</si>
  <si>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</si>
  <si>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</si>
  <si>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</si>
  <si>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</si>
  <si>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</si>
  <si>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</si>
  <si>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</si>
  <si>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</si>
  <si>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</si>
  <si>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</si>
  <si>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</si>
  <si>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</si>
  <si>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</si>
  <si>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</si>
  <si>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</si>
  <si>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</si>
  <si>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</si>
  <si>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</si>
  <si>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</si>
  <si>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</si>
  <si>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</si>
  <si>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</si>
  <si>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</si>
  <si>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</si>
  <si>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</si>
  <si>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</si>
  <si>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</si>
  <si>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</si>
  <si>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</si>
  <si>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</si>
  <si>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</si>
  <si>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</si>
  <si>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</si>
  <si>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</si>
  <si>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</si>
  <si>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</si>
  <si>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</si>
  <si>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</si>
  <si>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</si>
  <si>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</si>
  <si>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</si>
  <si>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</si>
  <si>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</si>
  <si>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</si>
  <si>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</si>
  <si>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</si>
  <si>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</si>
  <si>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</si>
  <si>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</si>
  <si>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</si>
  <si>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</si>
  <si>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</si>
  <si>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</si>
  <si>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</si>
  <si>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</si>
  <si>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</si>
  <si>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</si>
  <si>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</si>
  <si>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</si>
  <si>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</si>
  <si>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</si>
  <si>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</si>
  <si>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</si>
  <si>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</si>
  <si>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</si>
  <si>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</si>
  <si>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</si>
  <si>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</si>
  <si>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</si>
  <si>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</si>
  <si>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</si>
  <si>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</si>
  <si>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</si>
  <si>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</si>
  <si>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</si>
  <si>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</si>
  <si>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</si>
  <si>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</si>
  <si>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</si>
  <si>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</si>
  <si>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</si>
  <si>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</si>
  <si>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</si>
  <si>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</si>
  <si>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</si>
  <si>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</si>
  <si>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</si>
  <si>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</si>
  <si>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</si>
  <si>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</si>
  <si>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</si>
  <si>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</si>
  <si>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</si>
  <si>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</si>
  <si>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</si>
  <si>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</si>
  <si>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</si>
  <si>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</si>
  <si>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</si>
  <si>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</si>
  <si>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</si>
  <si>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</si>
  <si>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</si>
  <si>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</si>
  <si>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</si>
  <si>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</si>
  <si>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</si>
  <si>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</si>
  <si>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</si>
  <si>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</si>
  <si>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</si>
  <si>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</si>
  <si>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</si>
  <si>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</si>
  <si>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</si>
  <si>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</si>
  <si>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</si>
  <si>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</si>
  <si>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</si>
  <si>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</si>
  <si>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</si>
  <si>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</si>
  <si>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</si>
  <si>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</si>
  <si>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</si>
  <si>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</si>
  <si>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</si>
  <si>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</si>
  <si>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</si>
  <si>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</si>
  <si>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</si>
  <si>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</si>
  <si>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</si>
  <si>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</si>
  <si>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</si>
  <si>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</si>
  <si>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</si>
  <si>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</si>
  <si>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</si>
  <si>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</si>
  <si>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</si>
  <si>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</si>
  <si>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</si>
  <si>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</si>
  <si>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</si>
  <si>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</si>
  <si>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</si>
  <si>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</si>
  <si>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</si>
  <si>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</si>
  <si>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</si>
  <si>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</si>
  <si>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</si>
  <si>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</si>
  <si>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</si>
  <si>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</si>
  <si>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</si>
  <si>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</si>
  <si>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</si>
  <si>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</si>
  <si>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</si>
  <si>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</si>
  <si>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</si>
  <si>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</si>
  <si>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</si>
  <si>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</si>
  <si>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</si>
  <si>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</si>
  <si>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</si>
  <si>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</si>
  <si>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</si>
  <si>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</si>
  <si>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</si>
  <si>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</si>
  <si>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</si>
  <si>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</si>
  <si>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</si>
  <si>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</si>
  <si>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</si>
  <si>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</si>
  <si>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</si>
  <si>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</si>
  <si>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</si>
  <si>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</si>
  <si>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</si>
  <si>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</si>
  <si>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</si>
  <si>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</si>
  <si>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</si>
  <si>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</si>
  <si>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</si>
  <si>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</si>
  <si>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</si>
  <si>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</si>
  <si>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</si>
  <si>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</si>
  <si>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</si>
  <si>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</si>
  <si>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</si>
  <si>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</si>
  <si>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</si>
  <si>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</si>
  <si>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</si>
  <si>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</si>
  <si>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</si>
  <si>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</si>
  <si>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</si>
  <si>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</si>
  <si>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</si>
  <si>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</si>
  <si>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</si>
  <si>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</si>
  <si>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</si>
  <si>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</si>
  <si>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</si>
  <si>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</si>
  <si>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</si>
  <si>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</si>
  <si>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</si>
  <si>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</si>
  <si>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</si>
  <si>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</si>
  <si>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</si>
  <si>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</si>
  <si>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</si>
  <si>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</si>
  <si>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</si>
  <si>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</si>
  <si>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</si>
  <si>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</si>
  <si>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</si>
  <si>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</si>
  <si>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</si>
  <si>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</si>
  <si>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</si>
  <si>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</si>
  <si>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</si>
  <si>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</si>
  <si>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</si>
  <si>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</si>
  <si>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</si>
  <si>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</si>
  <si>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</si>
  <si>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</si>
  <si>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</si>
  <si>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</si>
  <si>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</si>
  <si>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</si>
  <si>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</si>
  <si>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</si>
  <si>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</si>
  <si>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</si>
  <si>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</si>
  <si>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</si>
  <si>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</si>
  <si>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</si>
  <si>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</si>
  <si>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</si>
  <si>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</si>
  <si>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</si>
  <si>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</si>
  <si>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</si>
  <si>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</si>
  <si>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</si>
  <si>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</si>
  <si>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</si>
  <si>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</si>
  <si>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</si>
  <si>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</si>
  <si>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</si>
  <si>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</si>
  <si>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</si>
  <si>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</si>
  <si>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</si>
  <si>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</si>
  <si>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</si>
  <si>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</si>
  <si>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</si>
  <si>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</si>
  <si>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</si>
  <si>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</si>
  <si>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</si>
  <si>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</si>
  <si>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</si>
  <si>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</si>
  <si>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</si>
  <si>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</si>
  <si>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</si>
  <si>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</si>
  <si>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</si>
  <si>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</si>
  <si>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</si>
  <si>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</si>
  <si>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</si>
  <si>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</si>
  <si>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</si>
  <si>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</si>
  <si>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</si>
  <si>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</si>
  <si>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</si>
  <si>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</si>
  <si>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</si>
  <si>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</si>
  <si>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</si>
  <si>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</si>
  <si>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</si>
  <si>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</si>
  <si>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</si>
  <si>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</si>
  <si>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</si>
  <si>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</si>
  <si>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</si>
  <si>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</si>
  <si>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</si>
  <si>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</si>
  <si>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</si>
  <si>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</si>
  <si>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</si>
  <si>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</si>
  <si>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</si>
  <si>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</si>
  <si>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</si>
  <si>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</si>
  <si>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</si>
  <si>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</si>
  <si>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</si>
  <si>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</si>
  <si>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</si>
  <si>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</si>
  <si>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</si>
  <si>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</si>
  <si>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</si>
  <si>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</si>
  <si>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</si>
  <si>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</si>
  <si>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</si>
  <si>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</si>
  <si>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</si>
  <si>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</si>
  <si>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</si>
  <si>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</si>
  <si>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</si>
  <si>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</si>
  <si>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</si>
  <si>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</si>
  <si>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</si>
  <si>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</si>
  <si>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</si>
  <si>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</si>
  <si>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</si>
  <si>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</si>
  <si>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</si>
  <si>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</si>
  <si>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</si>
  <si>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</si>
  <si>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</si>
  <si>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</si>
  <si>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</si>
  <si>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</si>
  <si>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</si>
  <si>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</si>
  <si>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</si>
  <si>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</si>
  <si>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</si>
  <si>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</si>
  <si>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</si>
  <si>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</si>
  <si>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</si>
  <si>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</si>
  <si>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</si>
  <si>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</si>
  <si>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</si>
  <si>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</si>
  <si>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</si>
  <si>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</si>
  <si>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</si>
  <si>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</si>
  <si>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</si>
  <si>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</si>
  <si>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</si>
  <si>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</si>
  <si>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</si>
  <si>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</si>
  <si>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</si>
  <si>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</si>
  <si>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</si>
  <si>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</si>
  <si>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</si>
  <si>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</si>
  <si>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</si>
  <si>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</si>
  <si>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</si>
  <si>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</si>
  <si>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</si>
  <si>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</si>
  <si>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</si>
  <si>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</si>
  <si>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</si>
  <si>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</si>
  <si>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</si>
  <si>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</si>
  <si>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</si>
  <si>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</si>
  <si>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</si>
  <si>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</si>
  <si>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</si>
  <si>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</si>
  <si>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</si>
  <si>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</si>
  <si>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</si>
  <si>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</si>
  <si>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</si>
  <si>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</si>
  <si>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</si>
  <si>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</si>
  <si>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</si>
  <si>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</si>
  <si>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</si>
  <si>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</si>
  <si>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</si>
  <si>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</si>
  <si>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</si>
  <si>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</si>
  <si>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</si>
  <si>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</si>
  <si>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</si>
  <si>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</si>
  <si>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</si>
  <si>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</si>
  <si>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</si>
  <si>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</si>
  <si>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</si>
  <si>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</si>
  <si>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</si>
  <si>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</si>
  <si>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</si>
  <si>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</si>
  <si>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</si>
  <si>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</si>
  <si>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</si>
  <si>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</si>
  <si>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</si>
  <si>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</si>
  <si>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</si>
  <si>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</si>
  <si>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</si>
  <si>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</si>
  <si>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</si>
  <si>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</si>
  <si>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</si>
  <si>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</si>
  <si>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</si>
  <si>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</si>
  <si>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</si>
  <si>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</si>
  <si>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</si>
  <si>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</si>
  <si>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</si>
  <si>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</si>
  <si>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</si>
  <si>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</si>
  <si>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</si>
  <si>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</si>
  <si>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</si>
  <si>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</si>
  <si>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</si>
  <si>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</si>
  <si>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</si>
  <si>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</si>
  <si>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</si>
  <si>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</si>
  <si>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</si>
  <si>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</si>
  <si>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</si>
  <si>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</si>
  <si>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</si>
  <si>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</si>
  <si>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</si>
  <si>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</si>
  <si>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</si>
  <si>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</si>
  <si>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</si>
  <si>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</si>
  <si>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</si>
  <si>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</si>
  <si>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</si>
  <si>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</si>
  <si>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</si>
  <si>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</si>
  <si>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</si>
  <si>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</si>
  <si>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</si>
  <si>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</si>
  <si>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</si>
  <si>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</si>
  <si>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</si>
  <si>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</si>
  <si>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</si>
  <si>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</si>
  <si>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</si>
  <si>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</si>
  <si>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</si>
  <si>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</si>
  <si>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</si>
  <si>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</si>
  <si>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</si>
  <si>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</si>
  <si>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</si>
  <si>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</si>
  <si>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</si>
  <si>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</si>
  <si>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</si>
  <si>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</si>
  <si>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</si>
  <si>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</si>
  <si>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</si>
  <si>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</si>
  <si>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</si>
  <si>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</si>
  <si>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</si>
  <si>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</si>
  <si>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</si>
  <si>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</si>
  <si>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</si>
  <si>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</si>
  <si>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</si>
  <si>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</si>
  <si>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</si>
  <si>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</si>
  <si>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</si>
  <si>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</si>
  <si>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</si>
  <si>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</si>
  <si>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</si>
  <si>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</si>
  <si>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</si>
  <si>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</si>
  <si>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</si>
  <si>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</si>
  <si>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</si>
  <si>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</si>
  <si>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</si>
  <si>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</si>
  <si>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</si>
  <si>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</si>
  <si>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</si>
  <si>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</si>
  <si>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</si>
  <si>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</si>
  <si>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</si>
  <si>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</si>
  <si>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</si>
  <si>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</si>
  <si>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</si>
  <si>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</si>
  <si>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</si>
  <si>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</si>
  <si>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</si>
  <si>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</si>
  <si>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</si>
  <si>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</si>
  <si>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</si>
  <si>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</si>
  <si>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</si>
  <si>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</si>
  <si>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</si>
  <si>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</si>
  <si>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</si>
  <si>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</si>
  <si>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</si>
  <si>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</si>
  <si>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</si>
  <si>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</si>
  <si>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</si>
  <si>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</si>
  <si>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</si>
  <si>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</si>
  <si>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</si>
  <si>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</si>
  <si>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</si>
  <si>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</si>
  <si>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</si>
  <si>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</si>
  <si>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</si>
  <si>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</si>
  <si>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</si>
  <si>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</si>
  <si>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</si>
  <si>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</si>
  <si>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</si>
  <si>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</si>
  <si>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</si>
  <si>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</si>
  <si>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</si>
  <si>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</si>
  <si>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</si>
  <si>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</si>
  <si>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</si>
  <si>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</si>
  <si>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</si>
  <si>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</si>
  <si>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</si>
  <si>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</si>
  <si>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</si>
  <si>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</si>
  <si>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</si>
  <si>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</si>
  <si>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</si>
  <si>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</si>
  <si>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</si>
  <si>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</si>
  <si>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</si>
  <si>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</si>
  <si>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</si>
  <si>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</si>
  <si>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</si>
  <si>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</si>
  <si>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</si>
  <si>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</si>
  <si>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</si>
  <si>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</si>
  <si>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</si>
  <si>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</si>
  <si>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</si>
  <si>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</si>
  <si>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</si>
  <si>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</si>
  <si>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</si>
  <si>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</si>
  <si>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</si>
  <si>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</si>
  <si>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</si>
  <si>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</si>
  <si>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</si>
  <si>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</si>
  <si>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</si>
  <si>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</si>
  <si>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</si>
  <si>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</si>
  <si>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</si>
  <si>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</si>
  <si>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</si>
  <si>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</si>
  <si>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</si>
  <si>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</si>
  <si>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</si>
  <si>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</si>
  <si>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</si>
  <si>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</si>
  <si>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</si>
  <si>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</si>
  <si>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</si>
  <si>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</si>
  <si>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</si>
  <si>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</si>
  <si>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</si>
  <si>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</si>
  <si>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</si>
  <si>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</si>
  <si>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</si>
  <si>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</si>
  <si>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</si>
  <si>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</si>
  <si>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</si>
  <si>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</si>
  <si>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</si>
  <si>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</si>
  <si>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</si>
  <si>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</si>
  <si>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</si>
  <si>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</si>
  <si>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</si>
  <si>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</si>
  <si>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</si>
  <si>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</si>
  <si>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</si>
  <si>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</si>
  <si>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</si>
  <si>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</si>
  <si>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</si>
  <si>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</si>
  <si>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</si>
  <si>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</si>
  <si>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</si>
  <si>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</si>
  <si>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</si>
  <si>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</si>
  <si>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</si>
  <si>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</si>
  <si>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</si>
  <si>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</si>
  <si>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</si>
  <si>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</si>
  <si>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</si>
  <si>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</si>
  <si>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</si>
  <si>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</si>
  <si>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</si>
  <si>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</si>
  <si>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</si>
  <si>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</si>
  <si>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</si>
  <si>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</si>
  <si>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</si>
  <si>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</si>
  <si>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</si>
  <si>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</si>
  <si>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</si>
  <si>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</si>
  <si>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</si>
  <si>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</si>
  <si>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</si>
  <si>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</si>
  <si>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</si>
  <si>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</si>
  <si>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</si>
  <si>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</si>
  <si>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</si>
  <si>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</si>
  <si>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</si>
  <si>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</si>
  <si>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</si>
  <si>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</si>
  <si>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</si>
  <si>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</si>
  <si>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</si>
  <si>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</si>
  <si>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</si>
  <si>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</si>
  <si>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</si>
  <si>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</si>
  <si>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</si>
  <si>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</si>
  <si>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</si>
  <si>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</si>
  <si>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</si>
  <si>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</si>
  <si>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</si>
  <si>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</si>
  <si>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</si>
  <si>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</si>
  <si>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</si>
  <si>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</si>
  <si>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</si>
  <si>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</si>
  <si>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</si>
  <si>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</si>
  <si>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</si>
  <si>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</si>
  <si>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</si>
  <si>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</si>
  <si>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</si>
  <si>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</si>
  <si>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</si>
  <si>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</si>
  <si>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</si>
  <si>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</si>
  <si>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</si>
  <si>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</si>
  <si>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</si>
  <si>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</si>
  <si>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</si>
  <si>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</si>
  <si>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</si>
  <si>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</si>
  <si>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</si>
  <si>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</si>
  <si>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</si>
  <si>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</si>
  <si>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</si>
  <si>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</si>
  <si>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</si>
  <si>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</si>
  <si>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</si>
  <si>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</si>
  <si>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</si>
  <si>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</si>
  <si>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</si>
  <si>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</si>
  <si>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</si>
  <si>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</si>
  <si>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</si>
  <si>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</si>
  <si>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</si>
  <si>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</si>
  <si>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</si>
  <si>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</si>
  <si>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</si>
  <si>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</si>
  <si>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</si>
  <si>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</si>
  <si>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</si>
  <si>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</si>
  <si>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</si>
  <si>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</si>
  <si>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</si>
  <si>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</si>
  <si>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</si>
  <si>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</si>
  <si>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</si>
  <si>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</si>
  <si>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</si>
  <si>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</si>
  <si>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</si>
  <si>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</si>
  <si>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</si>
  <si>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</si>
  <si>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</si>
  <si>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</si>
  <si>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</si>
  <si>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</si>
  <si>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</si>
  <si>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</si>
  <si>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</si>
  <si>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</si>
  <si>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</si>
  <si>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</si>
  <si>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</si>
  <si>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</si>
  <si>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</si>
  <si>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</si>
  <si>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</si>
  <si>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</si>
  <si>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</si>
  <si>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</si>
  <si>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</si>
  <si>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</si>
  <si>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</si>
  <si>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</si>
  <si>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</si>
  <si>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</si>
  <si>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</si>
  <si>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</si>
  <si>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</si>
  <si>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</si>
  <si>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</si>
  <si>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</si>
  <si>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</si>
  <si>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</si>
  <si>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</si>
  <si>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</si>
  <si>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</si>
  <si>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</si>
  <si>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</si>
  <si>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</si>
  <si>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</si>
  <si>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</si>
  <si>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</si>
  <si>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</si>
  <si>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</si>
  <si>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</si>
  <si>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</si>
  <si>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</si>
  <si>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</si>
  <si>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</si>
  <si>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</si>
  <si>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</si>
  <si>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</si>
  <si>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</si>
  <si>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</si>
  <si>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</si>
  <si>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</si>
  <si>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</si>
  <si>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</si>
  <si>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</si>
  <si>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</si>
  <si>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</si>
  <si>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</si>
  <si>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</si>
  <si>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</si>
  <si>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</si>
  <si>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</si>
  <si>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</si>
  <si>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</si>
  <si>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</si>
  <si>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</si>
  <si>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</si>
  <si>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</si>
  <si>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</si>
  <si>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</si>
  <si>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</si>
  <si>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</si>
  <si>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</si>
  <si>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</si>
  <si>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</si>
  <si>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</si>
  <si>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</si>
  <si>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</si>
  <si>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</si>
  <si>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</si>
  <si>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</si>
  <si>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</si>
  <si>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</si>
  <si>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</si>
  <si>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</si>
  <si>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</si>
  <si>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</si>
  <si>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</si>
  <si>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</si>
  <si>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</si>
  <si>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</si>
  <si>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</si>
  <si>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</si>
  <si>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</si>
  <si>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</si>
  <si>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</si>
  <si>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</si>
  <si>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</si>
  <si>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</si>
  <si>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</si>
  <si>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</si>
  <si>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</si>
  <si>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</si>
  <si>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</si>
  <si>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</si>
  <si>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</si>
  <si>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</si>
  <si>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</si>
  <si>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</si>
  <si>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</si>
  <si>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</si>
  <si>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</si>
  <si>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</si>
  <si>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</si>
  <si>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</si>
  <si>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</si>
  <si>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</si>
  <si>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</si>
  <si>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</si>
  <si>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</si>
  <si>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</si>
  <si>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</si>
  <si>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</si>
  <si>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</si>
  <si>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</si>
  <si>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</si>
  <si>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</si>
  <si>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</si>
  <si>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</si>
  <si>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</si>
  <si>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</si>
  <si>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</si>
  <si>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</si>
  <si>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</si>
  <si>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</si>
  <si>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</si>
  <si>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</si>
  <si>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</si>
  <si>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</si>
  <si>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</si>
  <si>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</si>
  <si>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</si>
  <si>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</si>
  <si>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</si>
  <si>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</si>
  <si>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</si>
  <si>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</si>
  <si>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</si>
  <si>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</si>
  <si>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</si>
  <si>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</si>
  <si>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</si>
  <si>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</si>
  <si>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</si>
  <si>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</si>
  <si>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</si>
  <si>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</si>
  <si>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</si>
  <si>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</si>
  <si>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</si>
  <si>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</si>
  <si>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</si>
  <si>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</si>
  <si>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</si>
  <si>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</si>
  <si>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</si>
  <si>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</si>
  <si>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</si>
  <si>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</si>
  <si>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</si>
  <si>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</si>
  <si>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</si>
  <si>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</si>
  <si>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</si>
  <si>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</si>
  <si>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</si>
  <si>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</si>
  <si>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</si>
  <si>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</si>
  <si>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</si>
  <si>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</si>
  <si>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</si>
  <si>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</si>
  <si>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</si>
  <si>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</si>
  <si>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</si>
  <si>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</si>
  <si>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</si>
  <si>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</si>
  <si>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</si>
  <si>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</si>
  <si>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</si>
  <si>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</si>
  <si>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</si>
  <si>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</si>
  <si>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</si>
  <si>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</si>
  <si>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</si>
  <si>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</si>
  <si>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</si>
  <si>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</si>
  <si>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</si>
  <si>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</si>
  <si>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</si>
  <si>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</si>
  <si>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</si>
  <si>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</si>
  <si>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</si>
  <si>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</si>
  <si>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</si>
  <si>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</si>
  <si>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</si>
  <si>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</si>
  <si>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</si>
  <si>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</si>
  <si>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</si>
  <si>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</si>
  <si>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</si>
  <si>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</si>
  <si>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</si>
  <si>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</si>
  <si>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</si>
  <si>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</si>
  <si>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</si>
  <si>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</si>
  <si>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</si>
  <si>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</si>
  <si>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</si>
  <si>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</si>
  <si>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</si>
  <si>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</si>
  <si>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</si>
  <si>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</si>
  <si>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</si>
  <si>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</si>
  <si>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</si>
  <si>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</si>
  <si>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</si>
  <si>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</si>
  <si>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</si>
  <si>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</si>
  <si>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</si>
  <si>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</si>
  <si>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</si>
  <si>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</si>
  <si>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</si>
  <si>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</si>
  <si>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</si>
  <si>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</si>
  <si>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</si>
  <si>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</si>
  <si>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</si>
  <si>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</si>
  <si>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</si>
  <si>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</si>
  <si>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</si>
  <si>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</si>
  <si>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</si>
  <si>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</si>
  <si>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</si>
  <si>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</si>
  <si>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</si>
  <si>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</si>
  <si>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</si>
  <si>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</si>
  <si>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</si>
  <si>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</si>
  <si>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</si>
  <si>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</si>
  <si>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</si>
  <si>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</si>
  <si>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</si>
  <si>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</si>
  <si>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</si>
  <si>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</si>
  <si>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</si>
  <si>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</si>
  <si>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</si>
  <si>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</si>
  <si>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</si>
  <si>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</si>
  <si>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</si>
  <si>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</si>
  <si>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</si>
  <si>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</si>
  <si>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</si>
  <si>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</si>
  <si>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</si>
  <si>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</si>
  <si>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</si>
  <si>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</si>
  <si>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</si>
  <si>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</si>
  <si>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</si>
  <si>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</si>
  <si>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</si>
  <si>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</si>
  <si>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</si>
  <si>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</si>
  <si>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</si>
  <si>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</si>
  <si>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</si>
  <si>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</si>
  <si>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</si>
  <si>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</si>
  <si>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</si>
  <si>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</si>
  <si>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</si>
  <si>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</si>
  <si>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</si>
  <si>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</si>
  <si>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</si>
  <si>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</si>
  <si>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</si>
  <si>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</si>
  <si>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</si>
  <si>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</si>
  <si>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</si>
  <si>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</si>
  <si>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</si>
  <si>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</si>
  <si>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</si>
  <si>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</si>
  <si>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</si>
  <si>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</si>
  <si>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</si>
  <si>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</si>
  <si>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</si>
  <si>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</si>
  <si>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</si>
  <si>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</si>
  <si>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</si>
  <si>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</si>
  <si>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</si>
  <si>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</si>
  <si>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</si>
  <si>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</si>
  <si>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</si>
  <si>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</si>
  <si>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</si>
  <si>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</si>
  <si>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</si>
  <si>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</si>
  <si>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</si>
  <si>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</si>
  <si>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</si>
  <si>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</si>
  <si>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</si>
  <si>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</si>
  <si>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</si>
  <si>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</si>
  <si>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</si>
  <si>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</si>
  <si>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</si>
  <si>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</si>
  <si>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</si>
  <si>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</si>
  <si>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</si>
  <si>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</si>
  <si>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</si>
  <si>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</si>
  <si>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</si>
  <si>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</si>
  <si>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</si>
  <si>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</si>
  <si>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</si>
  <si>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</si>
  <si>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</si>
  <si>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</si>
  <si>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</si>
  <si>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</si>
  <si>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</si>
  <si>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</si>
  <si>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</si>
  <si>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</si>
  <si>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</si>
  <si>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</si>
  <si>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</si>
  <si>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</si>
  <si>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</si>
  <si>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</si>
  <si>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</si>
  <si>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</si>
  <si>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</si>
  <si>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</si>
  <si>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</si>
  <si>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</si>
  <si>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</si>
  <si>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</si>
  <si>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</si>
  <si>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</si>
  <si>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</si>
  <si>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</si>
  <si>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</si>
  <si>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</si>
  <si>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</si>
  <si>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</si>
  <si>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</si>
  <si>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</si>
  <si>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</si>
  <si>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</si>
  <si>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</si>
  <si>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</si>
  <si>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</si>
  <si>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</si>
  <si>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</si>
  <si>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</si>
  <si>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</si>
  <si>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</si>
  <si>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</si>
  <si>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</si>
  <si>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</si>
  <si>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</si>
  <si>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</si>
  <si>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</si>
  <si>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</si>
  <si>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</si>
  <si>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</si>
  <si>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</si>
  <si>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</si>
  <si>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</si>
  <si>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</si>
  <si>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</si>
  <si>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</si>
  <si>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</si>
  <si>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</si>
  <si>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</si>
  <si>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</si>
  <si>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</si>
  <si>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</si>
  <si>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</si>
  <si>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</si>
  <si>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</si>
  <si>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</si>
  <si>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</si>
  <si>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</si>
  <si>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</si>
  <si>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</si>
  <si>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</si>
  <si>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</si>
  <si>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</si>
  <si>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</si>
  <si>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</si>
  <si>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</si>
  <si>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</si>
  <si>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</si>
  <si>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</si>
  <si>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</si>
  <si>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</si>
  <si>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</si>
  <si>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</si>
  <si>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</si>
  <si>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</si>
  <si>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</si>
  <si>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</si>
  <si>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</si>
  <si>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</si>
  <si>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</si>
  <si>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</si>
  <si>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</si>
  <si>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</si>
  <si>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</si>
  <si>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</si>
  <si>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</si>
  <si>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</si>
  <si>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</si>
  <si>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</si>
  <si>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</si>
  <si>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</si>
  <si>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</si>
  <si>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</si>
  <si>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</si>
  <si>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</si>
  <si>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</si>
  <si>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</si>
  <si>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</si>
  <si>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</si>
  <si>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</si>
  <si>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</si>
  <si>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</si>
  <si>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</si>
  <si>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</si>
  <si>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</si>
  <si>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</si>
  <si>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</si>
  <si>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</si>
  <si>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</si>
  <si>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</si>
  <si>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</si>
  <si>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</si>
  <si>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</si>
  <si>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</si>
  <si>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</si>
  <si>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</si>
  <si>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</si>
  <si>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</si>
  <si>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</si>
  <si>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</si>
  <si>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</si>
  <si>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</si>
  <si>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</si>
  <si>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</si>
  <si>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</si>
  <si>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</si>
  <si>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</si>
  <si>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</si>
  <si>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</si>
  <si>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</si>
  <si>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</si>
  <si>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</si>
  <si>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</si>
  <si>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</si>
  <si>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</si>
  <si>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</si>
  <si>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</si>
  <si>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</si>
  <si>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</si>
  <si>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</si>
  <si>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</si>
  <si>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</si>
  <si>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</si>
  <si>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</si>
  <si>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</si>
  <si>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</si>
  <si>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</si>
  <si>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</si>
  <si>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</si>
  <si>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</si>
  <si>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</si>
  <si>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</si>
  <si>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</si>
  <si>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</si>
  <si>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</si>
  <si>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</si>
  <si>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</si>
  <si>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</si>
  <si>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</si>
  <si>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</si>
  <si>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</si>
  <si>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</si>
  <si>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</si>
  <si>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</si>
  <si>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</si>
  <si>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</si>
  <si>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</si>
  <si>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</si>
  <si>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</si>
  <si>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</si>
  <si>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</si>
  <si>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</si>
  <si>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</si>
  <si>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</si>
  <si>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</si>
  <si>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</si>
  <si>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</si>
  <si>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</si>
  <si>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</si>
  <si>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</si>
  <si>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</si>
  <si>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</si>
  <si>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</si>
  <si>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</si>
  <si>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</si>
  <si>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</si>
  <si>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</si>
  <si>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</si>
  <si>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</si>
  <si>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</si>
  <si>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</si>
  <si>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</si>
  <si>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</si>
  <si>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</si>
  <si>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</si>
  <si>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</si>
  <si>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</si>
  <si>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</si>
  <si>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</si>
  <si>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</si>
  <si>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</si>
  <si>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</si>
  <si>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</si>
  <si>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</si>
  <si>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</si>
  <si>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</si>
  <si>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</si>
  <si>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</si>
  <si>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</si>
  <si>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</si>
  <si>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</si>
  <si>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</si>
  <si>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</si>
  <si>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</si>
  <si>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</si>
  <si>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</si>
  <si>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</si>
  <si>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</si>
  <si>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</si>
  <si>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</si>
  <si>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</si>
  <si>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</si>
  <si>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</si>
  <si>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</si>
  <si>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</si>
  <si>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</si>
  <si>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</si>
  <si>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</si>
  <si>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</si>
  <si>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</si>
  <si>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</si>
  <si>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</si>
  <si>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</si>
  <si>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</si>
  <si>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</si>
  <si>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</si>
  <si>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</si>
  <si>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</si>
  <si>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</si>
  <si>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</si>
  <si>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</si>
  <si>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</si>
  <si>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</si>
  <si>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</si>
  <si>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</si>
  <si>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</si>
  <si>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</si>
  <si>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</si>
  <si>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</si>
  <si>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</si>
  <si>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</si>
  <si>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</si>
  <si>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</si>
  <si>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</si>
  <si>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</si>
  <si>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</si>
  <si>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</si>
  <si>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</si>
  <si>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</si>
  <si>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</si>
  <si>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</si>
  <si>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</si>
  <si>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</si>
  <si>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</si>
  <si>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</si>
  <si>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</si>
  <si>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</si>
  <si>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</si>
  <si>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</si>
  <si>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</si>
  <si>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</si>
  <si>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</si>
  <si>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</si>
  <si>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</si>
  <si>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</si>
  <si>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</si>
  <si>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</si>
  <si>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</si>
  <si>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</si>
  <si>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</si>
  <si>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</si>
  <si>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</si>
  <si>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</si>
  <si>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</si>
  <si>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</si>
  <si>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</si>
  <si>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</si>
  <si>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</si>
  <si>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</si>
  <si>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</si>
  <si>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</si>
  <si>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</si>
  <si>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</si>
  <si>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</si>
  <si>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</si>
  <si>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</si>
  <si>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</si>
  <si>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</si>
  <si>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</si>
  <si>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</si>
  <si>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</si>
  <si>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</si>
  <si>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</si>
  <si>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</si>
  <si>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</si>
  <si>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</si>
  <si>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</si>
  <si>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</si>
  <si>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</si>
  <si>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</si>
  <si>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</si>
  <si>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</si>
  <si>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</si>
  <si>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</si>
  <si>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</si>
  <si>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</si>
  <si>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</si>
  <si>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</si>
  <si>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</si>
  <si>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</si>
  <si>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</si>
  <si>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</si>
  <si>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</si>
  <si>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</si>
  <si>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</si>
  <si>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</si>
  <si>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</si>
  <si>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</si>
  <si>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</si>
  <si>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</si>
  <si>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</si>
  <si>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</si>
  <si>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</si>
  <si>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</si>
  <si>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</si>
  <si>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</si>
  <si>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</si>
  <si>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</si>
  <si>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</si>
  <si>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</si>
  <si>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</si>
  <si>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</si>
  <si>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</si>
  <si>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</si>
  <si>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</si>
  <si>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</si>
  <si>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</si>
  <si>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</si>
  <si>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</si>
  <si>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</si>
  <si>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</si>
  <si>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</si>
  <si>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</si>
  <si>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</si>
  <si>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</si>
  <si>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</si>
  <si>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</si>
  <si>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</si>
  <si>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</si>
  <si>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</si>
  <si>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</si>
  <si>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</si>
  <si>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</si>
  <si>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</si>
  <si>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</si>
  <si>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</si>
  <si>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</si>
  <si>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</si>
  <si>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</si>
  <si>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</si>
  <si>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</si>
  <si>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</si>
  <si>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</si>
  <si>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</si>
  <si>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</si>
  <si>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</si>
  <si>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</si>
  <si>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</si>
  <si>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</si>
  <si>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</si>
  <si>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</si>
  <si>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</si>
  <si>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</si>
  <si>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</si>
  <si>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</si>
  <si>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</si>
  <si>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</si>
  <si>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</si>
  <si>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</si>
  <si>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</si>
  <si>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</si>
  <si>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</si>
  <si>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</si>
  <si>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</si>
  <si>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</si>
  <si>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</si>
  <si>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</si>
  <si>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</si>
  <si>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</si>
  <si>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</si>
  <si>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</si>
  <si>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</si>
  <si>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</si>
  <si>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</si>
  <si>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</si>
  <si>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</si>
  <si>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</si>
  <si>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</si>
  <si>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</si>
  <si>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</si>
  <si>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</si>
  <si>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</si>
  <si>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</si>
  <si>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</si>
  <si>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</si>
  <si>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</si>
  <si>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</si>
  <si>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</si>
  <si>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</si>
  <si>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</si>
  <si>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</si>
  <si>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</si>
  <si>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</si>
  <si>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</si>
  <si>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</si>
  <si>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</si>
  <si>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</si>
  <si>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</si>
  <si>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</si>
  <si>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</si>
  <si>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</si>
  <si>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</si>
  <si>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</si>
  <si>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</si>
  <si>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</si>
  <si>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</si>
  <si>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</si>
  <si>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</si>
  <si>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</si>
  <si>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</si>
  <si>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</si>
  <si>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</si>
  <si>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</si>
  <si>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</si>
  <si>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</si>
  <si>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</si>
  <si>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</si>
  <si>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</si>
  <si>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</si>
  <si>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</si>
  <si>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</si>
  <si>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</si>
  <si>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</si>
  <si>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</si>
  <si>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</si>
  <si>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</si>
  <si>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</si>
  <si>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</si>
  <si>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</si>
  <si>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</si>
  <si>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</si>
  <si>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</si>
  <si>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</si>
  <si>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</si>
  <si>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</si>
  <si>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</si>
  <si>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</si>
  <si>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</si>
  <si>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</si>
  <si>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</si>
  <si>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</si>
  <si>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</si>
  <si>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</si>
  <si>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</si>
  <si>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</si>
  <si>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</si>
  <si>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</si>
  <si>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</si>
  <si>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</si>
  <si>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</si>
  <si>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</si>
  <si>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</si>
  <si>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</si>
  <si>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</si>
  <si>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</si>
  <si>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</si>
  <si>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</si>
  <si>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</si>
  <si>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</si>
  <si>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</si>
  <si>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</si>
  <si>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</si>
  <si>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</si>
  <si>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</si>
  <si>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</si>
  <si>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</si>
  <si>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</si>
  <si>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</si>
  <si>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</si>
  <si>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</si>
  <si>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</si>
  <si>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</si>
  <si>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</si>
  <si>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</si>
  <si>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</si>
  <si>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</si>
  <si>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</si>
  <si>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</si>
  <si>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</si>
  <si>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</si>
  <si>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</si>
  <si>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</si>
  <si>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</si>
  <si>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</si>
  <si>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</si>
  <si>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</si>
  <si>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</si>
  <si>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</si>
  <si>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</si>
  <si>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</si>
  <si>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</si>
  <si>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</si>
  <si>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</si>
  <si>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</si>
  <si>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</si>
  <si>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</si>
  <si>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</si>
  <si>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</si>
  <si>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</si>
  <si>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</si>
  <si>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</si>
  <si>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</si>
  <si>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</si>
  <si>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</si>
  <si>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</si>
  <si>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</si>
  <si>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</si>
  <si>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</si>
  <si>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</si>
  <si>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</si>
  <si>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</si>
  <si>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</si>
  <si>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</si>
  <si>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</si>
  <si>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</si>
  <si>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</si>
  <si>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</si>
  <si>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</si>
  <si>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</si>
  <si>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</si>
  <si>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</si>
  <si>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</si>
  <si>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</si>
  <si>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</si>
  <si>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</si>
  <si>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</si>
  <si>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</si>
  <si>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</si>
  <si>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</si>
  <si>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</si>
  <si>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</si>
  <si>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</si>
  <si>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</si>
  <si>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</si>
  <si>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</si>
  <si>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</si>
  <si>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</si>
  <si>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</si>
  <si>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</si>
  <si>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</si>
  <si>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</si>
  <si>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</si>
  <si>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</si>
  <si>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</si>
  <si>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</si>
  <si>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</si>
  <si>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</si>
  <si>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</si>
  <si>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</si>
  <si>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</si>
  <si>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</si>
  <si>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</si>
  <si>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</si>
  <si>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</si>
  <si>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</si>
  <si>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</si>
  <si>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</si>
  <si>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</si>
  <si>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</si>
  <si>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</si>
  <si>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</si>
  <si>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</si>
  <si>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</si>
  <si>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</si>
  <si>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</si>
  <si>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</si>
  <si>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</si>
  <si>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</si>
  <si>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</si>
  <si>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</si>
  <si>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</si>
  <si>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</si>
  <si>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</si>
  <si>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</si>
  <si>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</si>
  <si>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</si>
  <si>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</si>
  <si>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</si>
  <si>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</si>
  <si>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</si>
  <si>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</si>
  <si>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</si>
  <si>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</si>
  <si>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</si>
  <si>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</si>
  <si>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</si>
  <si>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</si>
  <si>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</si>
  <si>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</si>
  <si>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</si>
  <si>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</si>
  <si>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</si>
  <si>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</si>
  <si>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</si>
  <si>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</si>
  <si>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</si>
  <si>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</si>
  <si>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</si>
  <si>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</si>
  <si>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</si>
  <si>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</si>
  <si>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</si>
  <si>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</si>
  <si>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</si>
  <si>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</si>
  <si>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</si>
  <si>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</si>
  <si>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</si>
  <si>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</si>
  <si>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</si>
  <si>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</si>
  <si>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</si>
  <si>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</si>
  <si>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</si>
  <si>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</si>
  <si>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</si>
  <si>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</si>
  <si>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</si>
  <si>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</si>
  <si>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</si>
  <si>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</si>
  <si>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</si>
  <si>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</si>
  <si>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</si>
  <si>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</si>
  <si>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</si>
  <si>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</si>
  <si>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</si>
  <si>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</si>
  <si>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</si>
  <si>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</si>
  <si>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</si>
  <si>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</si>
  <si>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</si>
  <si>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</si>
  <si>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</si>
  <si>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</si>
  <si>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</si>
  <si>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</si>
  <si>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</si>
  <si>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</si>
  <si>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</si>
  <si>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</si>
  <si>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</si>
  <si>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</si>
  <si>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</si>
  <si>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</si>
  <si>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</si>
  <si>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</si>
  <si>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</si>
  <si>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</si>
  <si>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</si>
  <si>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</si>
  <si>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</si>
  <si>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</si>
  <si>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</si>
  <si>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</si>
  <si>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</si>
  <si>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</si>
  <si>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</si>
  <si>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</si>
  <si>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</si>
  <si>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</si>
  <si>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</si>
  <si>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</si>
  <si>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</si>
  <si>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</si>
  <si>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</si>
  <si>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</si>
  <si>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</si>
  <si>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</si>
  <si>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</si>
  <si>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</si>
  <si>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</si>
  <si>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</si>
  <si>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</si>
  <si>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</si>
  <si>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</si>
  <si>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</si>
  <si>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</si>
  <si>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</si>
  <si>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</si>
  <si>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</si>
  <si>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</si>
  <si>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</si>
  <si>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</si>
  <si>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</si>
  <si>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</si>
  <si>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</si>
  <si>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</si>
  <si>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</si>
  <si>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</si>
  <si>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</si>
  <si>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</si>
  <si>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</si>
  <si>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</si>
  <si>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</si>
  <si>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</si>
  <si>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</si>
  <si>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</si>
  <si>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</si>
  <si>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</si>
  <si>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</si>
  <si>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</si>
  <si>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</si>
  <si>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</si>
  <si>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</si>
  <si>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</si>
  <si>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</si>
  <si>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</si>
  <si>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</si>
  <si>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</si>
  <si>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</si>
  <si>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</si>
  <si>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</si>
  <si>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</si>
  <si>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</si>
  <si>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</si>
  <si>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</si>
  <si>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</si>
  <si>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</si>
  <si>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</si>
  <si>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</si>
  <si>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</si>
  <si>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</si>
  <si>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</si>
  <si>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</si>
  <si>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</si>
  <si>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</si>
  <si>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</si>
  <si>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</si>
  <si>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</si>
  <si>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</si>
  <si>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</si>
  <si>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</si>
  <si>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</si>
  <si>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</si>
  <si>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</si>
  <si>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</si>
  <si>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</si>
  <si>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</si>
  <si>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</si>
  <si>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</si>
  <si>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</si>
  <si>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</si>
  <si>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</si>
  <si>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</si>
  <si>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</si>
  <si>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</si>
  <si>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</si>
  <si>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</si>
  <si>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</si>
  <si>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</si>
  <si>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</si>
  <si>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</si>
  <si>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</si>
  <si>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</si>
  <si>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</si>
  <si>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</si>
  <si>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</si>
  <si>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</si>
  <si>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</si>
  <si>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</si>
  <si>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</si>
  <si>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</si>
  <si>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</si>
  <si>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</si>
  <si>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</si>
  <si>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</si>
  <si>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</si>
  <si>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</si>
  <si>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</si>
  <si>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</si>
  <si>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</si>
  <si>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</si>
  <si>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</si>
  <si>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</si>
  <si>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</si>
  <si>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</si>
  <si>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</si>
  <si>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</si>
  <si>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</si>
  <si>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</si>
  <si>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</si>
  <si>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</si>
  <si>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</si>
  <si>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</si>
  <si>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</si>
  <si>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</si>
  <si>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</si>
  <si>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</si>
  <si>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</si>
  <si>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</si>
  <si>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</si>
  <si>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</si>
  <si>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</si>
  <si>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</si>
  <si>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</si>
  <si>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</si>
  <si>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</si>
  <si>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</si>
  <si>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</si>
  <si>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</si>
  <si>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</si>
  <si>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</si>
  <si>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</si>
  <si>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</si>
  <si>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</si>
  <si>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</si>
  <si>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</si>
  <si>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</si>
  <si>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</si>
  <si>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</si>
  <si>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</si>
  <si>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</si>
  <si>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</si>
  <si>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</si>
  <si>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</si>
  <si>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</si>
  <si>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</si>
  <si>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</si>
  <si>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</si>
  <si>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</si>
  <si>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</si>
  <si>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</si>
  <si>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</si>
  <si>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</si>
  <si>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</si>
  <si>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</si>
  <si>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</si>
  <si>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</si>
  <si>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</si>
  <si>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</si>
  <si>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</si>
  <si>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</si>
  <si>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</si>
  <si>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</si>
  <si>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</si>
  <si>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</si>
  <si>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</si>
  <si>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</si>
  <si>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</si>
  <si>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</si>
  <si>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</si>
  <si>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</si>
  <si>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</si>
  <si>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</si>
  <si>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</si>
  <si>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</si>
  <si>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</si>
  <si>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</si>
  <si>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</si>
  <si>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</si>
  <si>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</si>
  <si>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</si>
  <si>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</si>
  <si>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</si>
  <si>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</si>
  <si>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</si>
  <si>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</si>
  <si>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</si>
  <si>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</si>
  <si>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</si>
  <si>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</si>
  <si>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</si>
  <si>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</si>
  <si>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</si>
  <si>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</si>
  <si>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</si>
  <si>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</si>
  <si>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</si>
  <si>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</si>
  <si>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</si>
  <si>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</si>
  <si>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</si>
  <si>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</si>
  <si>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</si>
  <si>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</si>
  <si>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</si>
  <si>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</si>
  <si>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</si>
  <si>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</si>
  <si>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</si>
  <si>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</si>
  <si>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</si>
  <si>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</si>
  <si>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</si>
  <si>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</si>
  <si>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</si>
  <si>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</si>
  <si>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</si>
  <si>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</si>
  <si>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</si>
  <si>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</si>
  <si>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</si>
  <si>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</si>
  <si>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</si>
  <si>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</si>
  <si>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</si>
  <si>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</si>
  <si>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</si>
  <si>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</si>
  <si>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</si>
  <si>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</si>
  <si>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</si>
  <si>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</si>
  <si>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</si>
  <si>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</si>
  <si>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</si>
  <si>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</si>
  <si>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</si>
  <si>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</si>
  <si>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</si>
  <si>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</si>
  <si>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</si>
  <si>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</si>
  <si>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</si>
  <si>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</si>
  <si>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</si>
  <si>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</si>
  <si>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</si>
  <si>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</si>
  <si>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</si>
  <si>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</si>
  <si>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</si>
  <si>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</si>
  <si>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</si>
  <si>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</si>
  <si>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</si>
  <si>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</si>
  <si>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</si>
  <si>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</si>
  <si>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</si>
  <si>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</si>
  <si>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</si>
  <si>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</si>
  <si>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</si>
  <si>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</si>
  <si>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</si>
  <si>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</si>
  <si>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</si>
  <si>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</si>
  <si>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</si>
  <si>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</si>
  <si>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</si>
  <si>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</si>
  <si>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</si>
  <si>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</si>
  <si>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</si>
  <si>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</si>
  <si>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</si>
  <si>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</si>
  <si>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</si>
  <si>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</si>
  <si>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</si>
  <si>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</si>
  <si>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</si>
  <si>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</si>
  <si>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</si>
  <si>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</si>
  <si>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</si>
  <si>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</si>
  <si>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</si>
  <si>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</si>
  <si>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</si>
  <si>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</si>
  <si>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</si>
  <si>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</si>
  <si>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</si>
  <si>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</si>
  <si>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</si>
  <si>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</si>
  <si>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</si>
  <si>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</si>
  <si>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</si>
  <si>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</si>
  <si>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</si>
  <si>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</si>
  <si>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</si>
  <si>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</si>
  <si>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</si>
  <si>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</si>
  <si>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</si>
  <si>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</si>
  <si>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</si>
  <si>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</si>
  <si>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</si>
  <si>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</si>
  <si>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</si>
  <si>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</si>
  <si>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</si>
  <si>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</si>
  <si>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</si>
  <si>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</si>
  <si>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</si>
  <si>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</si>
  <si>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</si>
  <si>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</si>
  <si>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</si>
  <si>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</si>
  <si>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</si>
  <si>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</si>
  <si>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</si>
  <si>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</si>
  <si>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</si>
  <si>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</si>
  <si>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</si>
  <si>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</si>
  <si>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</si>
  <si>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</si>
  <si>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</si>
  <si>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</si>
  <si>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</si>
  <si>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</si>
  <si>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</si>
  <si>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</si>
  <si>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</si>
  <si>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</si>
  <si>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</si>
  <si>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</si>
  <si>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</si>
  <si>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</si>
  <si>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</si>
  <si>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</si>
  <si>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</si>
  <si>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</si>
  <si>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</si>
  <si>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</si>
  <si>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</si>
  <si>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</si>
  <si>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</si>
  <si>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</si>
  <si>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</si>
  <si>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</si>
  <si>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</si>
  <si>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</si>
  <si>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</si>
  <si>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</si>
  <si>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</si>
  <si>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</si>
  <si>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</si>
  <si>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</si>
  <si>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</si>
  <si>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</si>
  <si>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</si>
  <si>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</si>
  <si>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</si>
  <si>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</si>
  <si>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</si>
  <si>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</si>
  <si>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</si>
  <si>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</si>
  <si>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</si>
  <si>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</si>
  <si>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</si>
  <si>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</si>
  <si>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</si>
  <si>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</si>
  <si>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</si>
  <si>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</si>
  <si>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</si>
  <si>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</si>
  <si>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</si>
  <si>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</si>
  <si>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</si>
  <si>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</si>
  <si>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</si>
  <si>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</si>
  <si>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</si>
  <si>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</si>
  <si>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</si>
  <si>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</si>
  <si>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</si>
  <si>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</si>
  <si>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</si>
  <si>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</si>
  <si>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</si>
  <si>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</si>
  <si>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</si>
  <si>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</si>
  <si>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</si>
  <si>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</si>
  <si>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</si>
  <si>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</si>
  <si>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</si>
  <si>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</si>
  <si>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</si>
  <si>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</si>
  <si>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</si>
  <si>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</si>
  <si>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</si>
  <si>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</si>
  <si>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</si>
  <si>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</si>
  <si>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</si>
  <si>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</si>
  <si>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</si>
  <si>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</si>
  <si>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</si>
  <si>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</si>
  <si>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</si>
  <si>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</si>
  <si>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</si>
  <si>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</si>
  <si>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</si>
  <si>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</si>
  <si>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</si>
  <si>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</si>
  <si>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</si>
  <si>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</si>
  <si>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</si>
  <si>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</si>
  <si>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</si>
  <si>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</si>
  <si>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</si>
  <si>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</si>
  <si>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</si>
  <si>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</si>
  <si>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</si>
  <si>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</si>
  <si>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</si>
  <si>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</si>
  <si>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</si>
  <si>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</si>
  <si>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</si>
  <si>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</si>
  <si>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</si>
  <si>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</si>
  <si>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</si>
  <si>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</si>
  <si>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</si>
  <si>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</si>
  <si>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</si>
  <si>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</si>
  <si>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</si>
  <si>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</si>
  <si>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</si>
  <si>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</si>
  <si>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</si>
  <si>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</si>
  <si>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</si>
  <si>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</si>
  <si>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</si>
  <si>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</si>
  <si>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</si>
  <si>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</si>
  <si>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</si>
  <si>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</si>
  <si>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</si>
  <si>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</si>
  <si>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</si>
  <si>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</si>
  <si>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</si>
  <si>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</si>
  <si>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</si>
  <si>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</si>
  <si>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</si>
  <si>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</si>
  <si>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</si>
  <si>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</si>
  <si>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</si>
  <si>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</si>
  <si>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</si>
  <si>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</si>
  <si>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</si>
  <si>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</si>
  <si>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</si>
  <si>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</si>
  <si>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</si>
  <si>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</si>
  <si>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</si>
  <si>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</si>
  <si>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</si>
  <si>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</si>
  <si>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</si>
  <si>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</si>
  <si>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</si>
  <si>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</si>
  <si>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</si>
  <si>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</si>
  <si>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</si>
  <si>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</si>
  <si>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</si>
  <si>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</si>
  <si>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</si>
  <si>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</si>
  <si>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</si>
  <si>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</si>
  <si>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</si>
  <si>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</si>
  <si>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</si>
  <si>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</si>
  <si>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</si>
  <si>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</si>
  <si>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</si>
  <si>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</si>
  <si>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</si>
  <si>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</si>
  <si>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</si>
  <si>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</si>
  <si>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</si>
  <si>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</si>
  <si>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</si>
  <si>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</si>
  <si>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</si>
  <si>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</si>
  <si>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</si>
  <si>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</si>
  <si>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</si>
  <si>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</si>
  <si>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</si>
  <si>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</si>
  <si>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</si>
  <si>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</si>
  <si>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</si>
  <si>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</si>
  <si>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</si>
  <si>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</si>
  <si>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</si>
  <si>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</si>
  <si>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</si>
  <si>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</si>
  <si>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</si>
  <si>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</si>
  <si>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</si>
  <si>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</si>
  <si>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</si>
  <si>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</si>
  <si>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</si>
  <si>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</si>
  <si>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</si>
  <si>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</si>
  <si>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</si>
  <si>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</si>
  <si>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</si>
  <si>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</si>
  <si>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</si>
  <si>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</si>
  <si>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</si>
  <si>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</si>
  <si>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</si>
  <si>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</si>
  <si>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</si>
  <si>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</si>
  <si>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</si>
  <si>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</si>
  <si>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</si>
  <si>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</si>
  <si>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</si>
  <si>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</si>
  <si>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</si>
  <si>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</si>
  <si>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</si>
  <si>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</si>
  <si>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</si>
  <si>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</si>
  <si>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</si>
  <si>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</si>
  <si>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</si>
  <si>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</si>
  <si>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</si>
  <si>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</si>
  <si>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</si>
  <si>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</si>
  <si>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</si>
  <si>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</si>
  <si>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</si>
  <si>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</si>
  <si>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</si>
  <si>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</si>
  <si>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</si>
  <si>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</si>
  <si>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</si>
  <si>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</si>
  <si>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</si>
  <si>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</si>
  <si>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</si>
  <si>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</si>
  <si>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</si>
  <si>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</si>
  <si>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</si>
  <si>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</si>
  <si>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</si>
  <si>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</si>
  <si>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</si>
  <si>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</si>
  <si>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</si>
  <si>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</si>
  <si>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</si>
  <si>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</si>
  <si>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</si>
  <si>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</si>
  <si>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</si>
  <si>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</si>
  <si>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</si>
  <si>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</si>
  <si>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</si>
  <si>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</si>
  <si>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</si>
  <si>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</si>
  <si>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</si>
  <si>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</si>
  <si>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</si>
  <si>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</si>
  <si>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</si>
  <si>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</si>
  <si>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</si>
  <si>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</si>
  <si>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</si>
  <si>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</si>
  <si>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</si>
  <si>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</si>
  <si>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</si>
  <si>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</si>
  <si>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</si>
  <si>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</si>
  <si>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</si>
  <si>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</si>
  <si>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</si>
  <si>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</si>
  <si>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</si>
  <si>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</si>
  <si>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</si>
  <si>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</si>
  <si>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</si>
  <si>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</si>
  <si>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</si>
  <si>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</si>
  <si>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</si>
  <si>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</si>
  <si>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</si>
  <si>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</si>
  <si>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</si>
  <si>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</si>
  <si>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</si>
  <si>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</si>
  <si>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</si>
  <si>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</si>
  <si>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</si>
  <si>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</si>
  <si>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</si>
  <si>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</si>
  <si>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</si>
  <si>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</si>
  <si>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</si>
  <si>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</si>
  <si>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</si>
  <si>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</si>
  <si>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</si>
  <si>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</si>
  <si>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</si>
  <si>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</si>
  <si>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</si>
  <si>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</si>
  <si>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</si>
  <si>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</si>
  <si>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</si>
  <si>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</si>
  <si>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</si>
  <si>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</si>
  <si>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</si>
  <si>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</si>
  <si>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</si>
  <si>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</si>
  <si>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</si>
  <si>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</si>
  <si>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</si>
  <si>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</si>
  <si>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</si>
  <si>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</si>
  <si>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</si>
  <si>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</si>
  <si>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</si>
  <si>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</si>
  <si>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</si>
  <si>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</si>
  <si>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</si>
  <si>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</si>
  <si>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</si>
  <si>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</si>
  <si>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</si>
  <si>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</si>
  <si>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</si>
  <si>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</si>
  <si>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</si>
  <si>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</si>
  <si>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</si>
  <si>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</si>
  <si>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</si>
  <si>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</si>
  <si>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</si>
  <si>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</si>
  <si>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</si>
  <si>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</si>
  <si>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</si>
  <si>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</si>
  <si>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</si>
  <si>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</si>
  <si>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</si>
  <si>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</si>
  <si>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</si>
  <si>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</si>
  <si>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</si>
  <si>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</si>
  <si>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</si>
  <si>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</si>
  <si>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</si>
  <si>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</si>
  <si>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</si>
  <si>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</si>
  <si>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</si>
  <si>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</si>
  <si>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</si>
  <si>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</si>
  <si>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</si>
  <si>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</si>
  <si>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</si>
  <si>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</si>
  <si>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</si>
  <si>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</si>
  <si>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</si>
  <si>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</si>
  <si>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</si>
  <si>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</si>
  <si>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</si>
  <si>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</si>
  <si>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</si>
  <si>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</si>
  <si>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</si>
  <si>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</si>
  <si>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</si>
  <si>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</si>
  <si>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</si>
  <si>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</si>
  <si>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</si>
  <si>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</si>
  <si>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</si>
  <si>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</si>
  <si>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</si>
  <si>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</si>
  <si>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</si>
  <si>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</si>
  <si>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</si>
  <si>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</si>
  <si>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</si>
  <si>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</si>
  <si>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</si>
  <si>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</si>
  <si>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</si>
  <si>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</si>
  <si>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</si>
  <si>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</si>
  <si>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</si>
  <si>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</si>
  <si>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</si>
  <si>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</si>
  <si>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</si>
  <si>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</si>
  <si>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</si>
  <si>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</si>
  <si>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</si>
  <si>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</si>
  <si>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</si>
  <si>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</si>
  <si>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</si>
  <si>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</si>
  <si>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</si>
  <si>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</si>
  <si>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</si>
  <si>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</si>
  <si>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</si>
  <si>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</si>
  <si>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</si>
  <si>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</si>
  <si>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</si>
  <si>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</si>
  <si>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</si>
  <si>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</si>
  <si>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</si>
  <si>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</si>
  <si>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</si>
  <si>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</si>
  <si>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</si>
  <si>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</si>
  <si>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</si>
  <si>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</si>
  <si>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</si>
  <si>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</si>
  <si>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</si>
  <si>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</si>
  <si>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</si>
  <si>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</si>
  <si>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</si>
  <si>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</si>
  <si>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</si>
  <si>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</si>
  <si>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</si>
  <si>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</si>
  <si>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</si>
  <si>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</si>
  <si>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</si>
  <si>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</si>
  <si>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</si>
  <si>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</si>
  <si>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</si>
  <si>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</si>
  <si>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</si>
  <si>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</si>
  <si>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</si>
  <si>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</si>
  <si>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</si>
  <si>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</si>
  <si>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</si>
  <si>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</si>
  <si>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</si>
  <si>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</si>
  <si>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</si>
  <si>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</si>
  <si>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</si>
  <si>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</si>
  <si>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</si>
  <si>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</si>
  <si>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</si>
  <si>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</si>
  <si>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</si>
  <si>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</si>
  <si>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</si>
  <si>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</si>
  <si>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</si>
  <si>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</si>
  <si>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</si>
  <si>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</si>
  <si>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</si>
  <si>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</si>
  <si>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</si>
  <si>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</si>
  <si>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</si>
  <si>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</si>
  <si>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</si>
  <si>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</si>
  <si>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</si>
  <si>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</si>
  <si>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</si>
  <si>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</si>
  <si>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</si>
  <si>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</si>
  <si>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</si>
  <si>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</si>
  <si>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</si>
  <si>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</si>
  <si>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</si>
  <si>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</si>
  <si>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</si>
  <si>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</si>
  <si>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</si>
  <si>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</si>
  <si>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</si>
  <si>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</si>
  <si>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</si>
  <si>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</si>
  <si>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</si>
  <si>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</si>
  <si>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</si>
  <si>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</si>
  <si>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</si>
  <si>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</si>
  <si>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</si>
  <si>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</si>
  <si>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</si>
  <si>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</si>
  <si>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</si>
  <si>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</si>
  <si>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</si>
  <si>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</si>
  <si>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</si>
  <si>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</si>
  <si>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</si>
  <si>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</si>
  <si>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</si>
  <si>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</si>
  <si>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</si>
  <si>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</si>
  <si>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</si>
  <si>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</si>
  <si>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</si>
  <si>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</si>
  <si>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</si>
  <si>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</si>
  <si>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</si>
  <si>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</si>
  <si>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</si>
  <si>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</si>
  <si>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</si>
  <si>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</si>
  <si>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</si>
  <si>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</si>
  <si>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</si>
  <si>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</si>
  <si>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</si>
  <si>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</si>
  <si>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</si>
  <si>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</si>
  <si>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</si>
  <si>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</si>
  <si>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</si>
  <si>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</si>
  <si>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</si>
  <si>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</si>
  <si>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</si>
  <si>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</si>
  <si>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</si>
  <si>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</si>
  <si>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</si>
  <si>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</si>
  <si>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</si>
  <si>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</si>
  <si>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</si>
  <si>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</si>
  <si>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</si>
  <si>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</si>
  <si>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</si>
  <si>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</si>
  <si>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</si>
  <si>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</si>
  <si>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</si>
  <si>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</si>
  <si>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</si>
  <si>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</si>
  <si>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</si>
  <si>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</si>
  <si>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</si>
  <si>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</si>
  <si>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</si>
  <si>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</si>
  <si>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</si>
  <si>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</si>
  <si>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</si>
  <si>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</si>
  <si>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</si>
  <si>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</si>
  <si>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</si>
  <si>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</si>
  <si>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</si>
  <si>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</si>
  <si>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</si>
  <si>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</si>
  <si>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</si>
  <si>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</si>
  <si>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</si>
  <si>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</si>
  <si>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</si>
  <si>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</si>
  <si>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</si>
  <si>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</si>
  <si>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</si>
  <si>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</si>
  <si>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</si>
  <si>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</si>
  <si>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</si>
  <si>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</si>
  <si>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</si>
  <si>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</si>
  <si>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</si>
  <si>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</si>
  <si>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</si>
  <si>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</si>
  <si>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</si>
  <si>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</si>
  <si>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</si>
  <si>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</si>
  <si>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</si>
  <si>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</si>
  <si>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</si>
  <si>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</si>
  <si>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</si>
  <si>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</si>
  <si>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</si>
  <si>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</si>
  <si>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</si>
  <si>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</si>
  <si>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</si>
  <si>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</si>
  <si>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</si>
  <si>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</si>
  <si>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</si>
  <si>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</si>
  <si>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</si>
  <si>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</si>
  <si>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</si>
  <si>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</si>
  <si>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</si>
  <si>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</si>
  <si>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</si>
  <si>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</si>
  <si>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</si>
  <si>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</si>
  <si>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</si>
  <si>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</si>
  <si>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</si>
  <si>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</si>
  <si>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</si>
  <si>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</si>
  <si>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</si>
  <si>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</si>
  <si>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</si>
  <si>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</si>
  <si>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</si>
  <si>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</si>
  <si>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</si>
  <si>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</si>
  <si>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</si>
  <si>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</si>
  <si>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</si>
  <si>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</si>
  <si>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</si>
  <si>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</si>
  <si>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</si>
  <si>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</si>
  <si>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</si>
  <si>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</si>
  <si>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</si>
  <si>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</si>
  <si>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</si>
  <si>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</si>
  <si>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</si>
  <si>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</si>
  <si>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</si>
  <si>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</si>
  <si>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</si>
  <si>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</si>
  <si>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</si>
  <si>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</si>
  <si>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</si>
  <si>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</si>
  <si>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</si>
  <si>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</si>
  <si>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</si>
  <si>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</si>
  <si>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</si>
  <si>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</si>
  <si>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</si>
  <si>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</si>
  <si>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</si>
  <si>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</si>
  <si>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</si>
  <si>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</si>
  <si>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</si>
  <si>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</si>
  <si>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</si>
  <si>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</si>
  <si>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</si>
  <si>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</si>
  <si>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</si>
  <si>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</si>
  <si>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</si>
  <si>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</si>
  <si>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</si>
  <si>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</si>
  <si>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</si>
  <si>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</si>
  <si>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</si>
  <si>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</si>
  <si>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</si>
  <si>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</si>
  <si>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</si>
  <si>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</si>
  <si>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</si>
  <si>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</si>
  <si>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</si>
  <si>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</si>
  <si>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</si>
  <si>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</si>
  <si>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</si>
  <si>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</si>
  <si>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</si>
  <si>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</si>
  <si>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</si>
  <si>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</si>
  <si>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</si>
  <si>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</si>
  <si>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</si>
  <si>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</si>
  <si>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</si>
  <si>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</si>
  <si>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</si>
  <si>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</si>
  <si>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</si>
  <si>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</si>
  <si>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</si>
  <si>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</si>
  <si>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</si>
  <si>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</si>
  <si>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</si>
  <si>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</si>
  <si>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</si>
  <si>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</si>
  <si>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</si>
  <si>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</si>
  <si>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</si>
  <si>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</si>
  <si>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</si>
  <si>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</si>
  <si>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</si>
  <si>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</si>
  <si>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</si>
  <si>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</si>
  <si>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</si>
  <si>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</si>
  <si>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</si>
  <si>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</si>
  <si>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</si>
  <si>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</si>
  <si>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</si>
  <si>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</si>
  <si>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</si>
  <si>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</si>
  <si>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</si>
  <si>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</si>
  <si>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</si>
  <si>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</si>
  <si>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</si>
  <si>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</si>
  <si>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</si>
  <si>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</si>
  <si>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</si>
  <si>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</si>
  <si>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</si>
  <si>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</si>
  <si>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</si>
  <si>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</si>
  <si>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</si>
  <si>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</si>
  <si>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</si>
  <si>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</si>
  <si>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</si>
  <si>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</si>
  <si>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</si>
  <si>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</si>
  <si>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</si>
  <si>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</si>
  <si>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</si>
  <si>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</si>
  <si>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</si>
  <si>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</si>
  <si>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</si>
  <si>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</si>
  <si>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</si>
  <si>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</si>
  <si>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</si>
  <si>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</si>
  <si>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</si>
  <si>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</si>
  <si>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</si>
  <si>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</si>
  <si>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</si>
  <si>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</si>
  <si>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</si>
  <si>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</si>
  <si>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</si>
  <si>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</si>
  <si>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</si>
  <si>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</si>
  <si>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</si>
  <si>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</si>
  <si>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</si>
  <si>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</si>
  <si>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</si>
  <si>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</si>
  <si>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</si>
  <si>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</si>
  <si>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</si>
  <si>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</si>
  <si>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</si>
  <si>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</si>
  <si>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</si>
  <si>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</si>
  <si>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</si>
  <si>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</si>
  <si>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</si>
  <si>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</si>
  <si>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</si>
  <si>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</si>
  <si>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</si>
  <si>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</si>
  <si>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</si>
  <si>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</si>
  <si>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</si>
  <si>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</si>
  <si>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</si>
  <si>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</si>
  <si>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</si>
  <si>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</si>
  <si>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</si>
  <si>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</si>
  <si>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</si>
  <si>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</si>
  <si>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</si>
  <si>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</si>
  <si>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</si>
  <si>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</si>
  <si>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</si>
  <si>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</si>
  <si>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</si>
  <si>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</si>
  <si>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</si>
  <si>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</si>
  <si>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</si>
  <si>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</si>
  <si>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</si>
  <si>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</si>
  <si>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</si>
  <si>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</si>
  <si>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</si>
  <si>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</si>
  <si>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</si>
  <si>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</si>
  <si>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</si>
  <si>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</si>
  <si>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</si>
  <si>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</si>
  <si>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</si>
  <si>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</si>
  <si>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</si>
  <si>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</si>
  <si>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</si>
  <si>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</si>
  <si>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</si>
  <si>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</si>
  <si>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</si>
  <si>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</si>
  <si>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</si>
  <si>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</si>
  <si>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</si>
  <si>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</si>
  <si>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</si>
  <si>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</si>
  <si>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</si>
  <si>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</si>
  <si>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</si>
  <si>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</si>
  <si>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</si>
  <si>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</si>
  <si>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</si>
  <si>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</si>
  <si>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</si>
  <si>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</si>
  <si>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</si>
  <si>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</si>
  <si>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</si>
  <si>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</si>
  <si>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</si>
  <si>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</si>
  <si>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</si>
  <si>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</si>
  <si>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</si>
  <si>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</si>
  <si>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</si>
  <si>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</si>
  <si>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</si>
  <si>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</si>
  <si>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</si>
  <si>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</si>
  <si>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</si>
  <si>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</si>
  <si>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</si>
  <si>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</si>
  <si>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</si>
  <si>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</si>
  <si>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</si>
  <si>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</si>
  <si>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</si>
  <si>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</si>
  <si>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</si>
  <si>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</si>
  <si>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</si>
  <si>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</si>
  <si>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</si>
  <si>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</si>
  <si>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</si>
  <si>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</si>
  <si>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</si>
  <si>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</si>
  <si>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</si>
  <si>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</si>
  <si>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</si>
  <si>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</si>
  <si>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</si>
  <si>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</si>
  <si>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</si>
  <si>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</si>
  <si>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</si>
  <si>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</si>
  <si>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</si>
  <si>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</si>
  <si>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</si>
  <si>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</si>
  <si>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</si>
  <si>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</si>
  <si>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</si>
  <si>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</si>
  <si>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</si>
  <si>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</si>
  <si>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</si>
  <si>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</si>
  <si>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</si>
  <si>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</si>
  <si>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</si>
  <si>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</si>
  <si>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</si>
  <si>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</si>
  <si>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</si>
  <si>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</si>
  <si>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</si>
  <si>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</si>
  <si>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</si>
  <si>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</si>
  <si>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</si>
  <si>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</si>
  <si>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</si>
  <si>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</si>
  <si>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</si>
  <si>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</si>
  <si>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</si>
  <si>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</si>
  <si>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</si>
  <si>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</si>
  <si>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</si>
  <si>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</si>
  <si>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</si>
  <si>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</si>
  <si>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</si>
  <si>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</si>
  <si>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</si>
  <si>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</si>
  <si>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</si>
  <si>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</si>
  <si>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</si>
  <si>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</si>
  <si>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</si>
  <si>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</si>
  <si>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</si>
  <si>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</si>
  <si>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</si>
  <si>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</si>
  <si>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</si>
  <si>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</si>
  <si>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</si>
  <si>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</si>
  <si>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</si>
  <si>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</si>
  <si>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</si>
  <si>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</si>
  <si>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</si>
  <si>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</si>
  <si>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</si>
  <si>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</si>
  <si>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</si>
  <si>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</si>
  <si>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</si>
  <si>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</si>
  <si>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</si>
  <si>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</si>
  <si>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</si>
  <si>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</si>
  <si>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</si>
  <si>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</si>
  <si>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</si>
  <si>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</si>
  <si>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</si>
  <si>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</si>
  <si>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</si>
  <si>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</si>
  <si>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</si>
  <si>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</si>
  <si>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</si>
  <si>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</si>
  <si>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</si>
  <si>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</si>
  <si>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</si>
  <si>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</si>
  <si>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</si>
  <si>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</si>
  <si>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</si>
  <si>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</si>
  <si>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</si>
  <si>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</si>
  <si>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</si>
  <si>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</si>
  <si>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</si>
  <si>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</si>
  <si>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</si>
  <si>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</si>
  <si>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</si>
  <si>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</si>
  <si>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</si>
  <si>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</si>
  <si>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</si>
  <si>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</si>
  <si>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</si>
  <si>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</si>
  <si>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</si>
  <si>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</si>
  <si>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</si>
  <si>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</si>
  <si>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</si>
  <si>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</si>
  <si>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</si>
  <si>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</si>
  <si>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</si>
  <si>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</si>
  <si>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</si>
  <si>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</si>
  <si>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</si>
  <si>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</si>
  <si>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</si>
  <si>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</si>
  <si>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</si>
  <si>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</si>
  <si>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</si>
  <si>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</si>
  <si>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</si>
  <si>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</si>
  <si>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</si>
  <si>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</si>
  <si>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</si>
  <si>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</si>
  <si>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</si>
  <si>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</si>
  <si>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</si>
  <si>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</si>
  <si>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</si>
  <si>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</si>
  <si>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</si>
  <si>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</si>
  <si>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</si>
  <si>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</si>
  <si>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</si>
  <si>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</si>
  <si>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</si>
  <si>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</si>
  <si>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</si>
  <si>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</si>
  <si>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</si>
  <si>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</si>
  <si>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</si>
  <si>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</si>
  <si>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</si>
  <si>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</si>
  <si>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</si>
  <si>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</si>
  <si>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</si>
  <si>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</si>
  <si>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</si>
  <si>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</si>
  <si>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</si>
  <si>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</si>
  <si>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</si>
  <si>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</si>
  <si>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</si>
  <si>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</si>
  <si>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</si>
  <si>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</si>
  <si>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</si>
  <si>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</si>
  <si>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</si>
  <si>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</si>
  <si>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</si>
  <si>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</si>
  <si>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</si>
  <si>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</si>
  <si>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</si>
  <si>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</si>
  <si>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</si>
  <si>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</si>
  <si>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</si>
  <si>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</si>
  <si>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</si>
  <si>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</si>
  <si>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</si>
  <si>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</si>
  <si>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</si>
  <si>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</si>
  <si>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</si>
  <si>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</si>
  <si>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</si>
  <si>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</si>
  <si>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</si>
  <si>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</si>
  <si>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</si>
  <si>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</si>
  <si>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</si>
  <si>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</si>
  <si>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</si>
  <si>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</si>
  <si>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</si>
  <si>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</si>
  <si>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</si>
  <si>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</si>
  <si>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</si>
  <si>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</si>
  <si>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</si>
  <si>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</si>
  <si>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</si>
  <si>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</si>
  <si>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</si>
  <si>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</si>
  <si>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</si>
  <si>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</si>
  <si>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</si>
  <si>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</si>
  <si>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</si>
  <si>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</si>
  <si>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</si>
  <si>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</si>
  <si>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</si>
  <si>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</si>
  <si>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</si>
  <si>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</si>
  <si>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</si>
  <si>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</si>
  <si>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</si>
  <si>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</si>
  <si>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</si>
  <si>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</si>
  <si>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</si>
  <si>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</si>
  <si>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</si>
  <si>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</si>
  <si>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</si>
  <si>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</si>
  <si>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</si>
  <si>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</si>
  <si>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</si>
  <si>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</si>
  <si>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</si>
  <si>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</si>
  <si>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</si>
  <si>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</si>
  <si>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</si>
  <si>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</si>
  <si>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</si>
  <si>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</si>
  <si>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</si>
  <si>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</si>
  <si>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</si>
  <si>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</si>
  <si>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</si>
  <si>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</si>
  <si>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</si>
  <si>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</si>
  <si>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</si>
  <si>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</si>
  <si>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</si>
  <si>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</si>
  <si>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</si>
  <si>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</si>
  <si>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</si>
  <si>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</si>
  <si>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</si>
  <si>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</si>
  <si>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</si>
  <si>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</si>
  <si>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</si>
  <si>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</si>
  <si>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</si>
  <si>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</si>
  <si>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</si>
  <si>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</si>
  <si>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</si>
  <si>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</si>
  <si>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</si>
  <si>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</si>
  <si>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</si>
  <si>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</si>
  <si>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</si>
  <si>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</si>
  <si>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</si>
  <si>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</si>
  <si>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</si>
  <si>
    <t>04/05/2026</t>
  </si>
  <si>
    <t>05/05/2026</t>
  </si>
  <si>
    <t>06/05/2026</t>
  </si>
  <si>
    <t>07/05/2026</t>
  </si>
  <si>
    <t>09/05/2026</t>
  </si>
  <si>
    <t>11/05/2026</t>
  </si>
  <si>
    <t>13/05/2026</t>
  </si>
  <si>
    <t>14/05/2026</t>
  </si>
  <si>
    <t>15/05/2026</t>
  </si>
  <si>
    <t>16/05/2026</t>
  </si>
  <si>
    <t>18/05/2026</t>
  </si>
  <si>
    <t>19/05/2026</t>
  </si>
  <si>
    <t>21/05/2026</t>
  </si>
  <si>
    <t>23/05/2026</t>
  </si>
  <si>
    <t>25/05/2026</t>
  </si>
  <si>
    <t>26/05/2026</t>
  </si>
  <si>
    <t>28/05/2026</t>
  </si>
  <si>
    <t>29/05/2026</t>
  </si>
  <si>
    <t>INV00001599</t>
  </si>
  <si>
    <t>INV00001600</t>
  </si>
  <si>
    <t>INV00001601</t>
  </si>
  <si>
    <t>INV00001602</t>
  </si>
  <si>
    <t>INV00001603</t>
  </si>
  <si>
    <t>INV00001604</t>
  </si>
  <si>
    <t>INV00001605</t>
  </si>
  <si>
    <t>INV00001606</t>
  </si>
  <si>
    <t>INV00001607</t>
  </si>
  <si>
    <t>INV00001608</t>
  </si>
  <si>
    <t>INV00001609</t>
  </si>
  <si>
    <t>INV00001610</t>
  </si>
  <si>
    <t>INV00001611</t>
  </si>
  <si>
    <t>INV00001612</t>
  </si>
  <si>
    <t>INV00001613</t>
  </si>
  <si>
    <t>INV00001614</t>
  </si>
  <si>
    <t>INV00001615</t>
  </si>
  <si>
    <t>INV00001616</t>
  </si>
  <si>
    <t>INV00001617</t>
  </si>
  <si>
    <t>INV00001618</t>
  </si>
  <si>
    <t>INV00001619</t>
  </si>
  <si>
    <t>INV00001620</t>
  </si>
  <si>
    <t>INV00001621</t>
  </si>
  <si>
    <t>INV00001622</t>
  </si>
  <si>
    <t>INV00001623</t>
  </si>
  <si>
    <t>INV00001624</t>
  </si>
  <si>
    <t>INV00001625</t>
  </si>
  <si>
    <t>INV00001626</t>
  </si>
  <si>
    <t>INV00001627</t>
  </si>
  <si>
    <t>INV00001628</t>
  </si>
  <si>
    <t>INV00001629</t>
  </si>
  <si>
    <t>INV00001630</t>
  </si>
  <si>
    <t>INV00001631</t>
  </si>
  <si>
    <t>INV00001632</t>
  </si>
  <si>
    <t>INV00001633</t>
  </si>
  <si>
    <t>RM Pigment Light Grey G1 (25kg)</t>
  </si>
  <si>
    <t>RS Talcum Powder (25kg)</t>
  </si>
  <si>
    <t>RM Resin HPC 268BQT (50Kg)</t>
  </si>
  <si>
    <t>RA Butanox M90 (5Kg)</t>
  </si>
  <si>
    <t>RA Hardnox M90 (5Kg)</t>
  </si>
  <si>
    <t>Pigment Chestnut Brown C1 (1kg)</t>
  </si>
  <si>
    <t>Resin 9539Wax (225Kg)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</si>
</sst>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3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507"/>
  <sheetViews>
    <sheetView tabSelected="1" topLeftCell="A5390" zoomScale="68" zoomScaleNormal="68" workbookViewId="0">
      <selection activeCell="P5406" sqref="P5406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196" si="1171">MONTH(K5159)</f>
        <v>3</v>
      </c>
      <c r="M5159" s="5">
        <f t="shared" ref="M5159:M5196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1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1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1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1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1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1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1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1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1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1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1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1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1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1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1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1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1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1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1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1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1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1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1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1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1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1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1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1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1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1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1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1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1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1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1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1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1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1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1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1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1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1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1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1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1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1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1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1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1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1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1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1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1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1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1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1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1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1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1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1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1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1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1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1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1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1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1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1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1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1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1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1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1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1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1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1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1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1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1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1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1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1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1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1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1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1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1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1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1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1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1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1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51" t="s">
        <v>4638</v>
      </c>
      <c r="B5290" s="5">
        <f t="shared" ref="B5290" si="1186">MONTH(A5290)</f>
        <v>5</v>
      </c>
      <c r="C5290" s="5">
        <f t="shared" ref="C5290" si="1187">YEAR(A5290)</f>
        <v>2026</v>
      </c>
      <c r="D5290" s="150" t="s">
        <v>4656</v>
      </c>
      <c r="E5290" s="5" t="str">
        <f>VLOOKUP(F5290,'Set up'!$A$2:$C$100,2,FALSE)</f>
        <v>C00000042</v>
      </c>
      <c r="F5290" s="150" t="s">
        <v>2012</v>
      </c>
      <c r="G5290" s="150" t="s">
        <v>2646</v>
      </c>
      <c r="H5290" s="150">
        <v>2</v>
      </c>
      <c r="I5290" s="5" t="str">
        <f>VLOOKUP(F5290,'Set up'!$A$2:$C$100,3,FALSE)</f>
        <v>Cash</v>
      </c>
      <c r="J5290" s="5">
        <f>VLOOKUP(F5290,'Set up'!$A$2:$D$100,4,FALSE)</f>
        <v>0</v>
      </c>
      <c r="K5290" s="4">
        <f t="shared" ref="K5290" si="1188">A5290+J5290</f>
        <v>46146</v>
      </c>
      <c r="L5290" s="5">
        <f t="shared" ref="L5290" si="1189">MONTH(K5290)</f>
        <v>5</v>
      </c>
      <c r="M5290" s="5">
        <f t="shared" ref="M5290" si="1190">YEAR(K5290)</f>
        <v>2026</v>
      </c>
      <c r="N5290" s="156">
        <v>125</v>
      </c>
      <c r="P5290" s="12"/>
      <c r="Q5290" s="7">
        <f t="shared" ref="Q5290" si="1191">SUM(Q5196+N5290)</f>
        <v>8468933.1500000134</v>
      </c>
      <c r="R5290" s="44" t="str">
        <f>VLOOKUP(F5290,'Set up'!$A$2:$E$100,5,FALSE)</f>
        <v>Trsf</v>
      </c>
    </row>
    <row r="5291" spans="1:18" ht="16.8" customHeight="1" x14ac:dyDescent="0.3">
      <c r="A5291" s="151" t="s">
        <v>4638</v>
      </c>
      <c r="B5291" s="5">
        <f t="shared" ref="B5291:B5354" si="1192">MONTH(A5291)</f>
        <v>5</v>
      </c>
      <c r="C5291" s="5">
        <f t="shared" ref="C5291:C5354" si="1193">YEAR(A5291)</f>
        <v>2026</v>
      </c>
      <c r="D5291" s="150" t="s">
        <v>4657</v>
      </c>
      <c r="E5291" s="5" t="str">
        <f>VLOOKUP(F5291,'Set up'!$A$2:$C$100,2,FALSE)</f>
        <v>C00000042</v>
      </c>
      <c r="F5291" s="150" t="s">
        <v>2012</v>
      </c>
      <c r="G5291" s="150" t="s">
        <v>3645</v>
      </c>
      <c r="H5291" s="150">
        <v>5</v>
      </c>
      <c r="I5291" s="5" t="str">
        <f>VLOOKUP(F5291,'Set up'!$A$2:$C$100,3,FALSE)</f>
        <v>Cash</v>
      </c>
      <c r="J5291" s="5">
        <f>VLOOKUP(F5291,'Set up'!$A$2:$D$100,4,FALSE)</f>
        <v>0</v>
      </c>
      <c r="K5291" s="4">
        <f t="shared" ref="K5291:K5354" si="1194">A5291+J5291</f>
        <v>46146</v>
      </c>
      <c r="L5291" s="5">
        <f t="shared" ref="L5291:L5354" si="1195">MONTH(K5291)</f>
        <v>5</v>
      </c>
      <c r="M5291" s="5">
        <f t="shared" ref="M5291:M5354" si="1196">YEAR(K5291)</f>
        <v>2026</v>
      </c>
      <c r="N5291" s="156">
        <v>8887.5</v>
      </c>
      <c r="P5291" s="12"/>
      <c r="Q5291" s="7">
        <f t="shared" ref="Q5291:Q5354" si="1197">SUM(Q5197+N5291)</f>
        <v>8347468.6500000134</v>
      </c>
      <c r="R5291" s="44" t="str">
        <f>VLOOKUP(F5291,'Set up'!$A$2:$E$100,5,FALSE)</f>
        <v>Trsf</v>
      </c>
    </row>
    <row r="5292" spans="1:18" ht="16.8" customHeight="1" x14ac:dyDescent="0.3">
      <c r="A5292" s="151" t="s">
        <v>4638</v>
      </c>
      <c r="B5292" s="5">
        <f t="shared" si="1192"/>
        <v>5</v>
      </c>
      <c r="C5292" s="5">
        <f t="shared" si="1193"/>
        <v>2026</v>
      </c>
      <c r="D5292" s="150" t="s">
        <v>4657</v>
      </c>
      <c r="E5292" s="5" t="str">
        <f>VLOOKUP(F5292,'Set up'!$A$2:$C$100,2,FALSE)</f>
        <v>C00000042</v>
      </c>
      <c r="F5292" s="150" t="s">
        <v>2012</v>
      </c>
      <c r="G5292" s="150" t="s">
        <v>2129</v>
      </c>
      <c r="H5292" s="150">
        <v>9</v>
      </c>
      <c r="I5292" s="5" t="str">
        <f>VLOOKUP(F5292,'Set up'!$A$2:$C$100,3,FALSE)</f>
        <v>Cash</v>
      </c>
      <c r="J5292" s="5">
        <f>VLOOKUP(F5292,'Set up'!$A$2:$D$100,4,FALSE)</f>
        <v>0</v>
      </c>
      <c r="K5292" s="4">
        <f t="shared" si="1194"/>
        <v>46146</v>
      </c>
      <c r="L5292" s="5">
        <f t="shared" si="1195"/>
        <v>5</v>
      </c>
      <c r="M5292" s="5">
        <f t="shared" si="1196"/>
        <v>2026</v>
      </c>
      <c r="N5292" s="156">
        <v>1931.4</v>
      </c>
      <c r="P5292" s="12"/>
      <c r="Q5292" s="7">
        <f t="shared" si="1197"/>
        <v>8335773.5500000138</v>
      </c>
      <c r="R5292" s="44" t="str">
        <f>VLOOKUP(F5292,'Set up'!$A$2:$E$100,5,FALSE)</f>
        <v>Trsf</v>
      </c>
    </row>
    <row r="5293" spans="1:18" ht="16.8" customHeight="1" x14ac:dyDescent="0.3">
      <c r="A5293" s="151" t="s">
        <v>4638</v>
      </c>
      <c r="B5293" s="5">
        <f t="shared" si="1192"/>
        <v>5</v>
      </c>
      <c r="C5293" s="5">
        <f t="shared" si="1193"/>
        <v>2026</v>
      </c>
      <c r="D5293" s="150" t="s">
        <v>4657</v>
      </c>
      <c r="E5293" s="5" t="str">
        <f>VLOOKUP(F5293,'Set up'!$A$2:$C$100,2,FALSE)</f>
        <v>C00000042</v>
      </c>
      <c r="F5293" s="150" t="s">
        <v>2012</v>
      </c>
      <c r="G5293" s="150" t="s">
        <v>1922</v>
      </c>
      <c r="H5293" s="150">
        <v>8</v>
      </c>
      <c r="I5293" s="5" t="str">
        <f>VLOOKUP(F5293,'Set up'!$A$2:$C$100,3,FALSE)</f>
        <v>Cash</v>
      </c>
      <c r="J5293" s="5">
        <f>VLOOKUP(F5293,'Set up'!$A$2:$D$100,4,FALSE)</f>
        <v>0</v>
      </c>
      <c r="K5293" s="4">
        <f t="shared" si="1194"/>
        <v>46146</v>
      </c>
      <c r="L5293" s="5">
        <f t="shared" si="1195"/>
        <v>5</v>
      </c>
      <c r="M5293" s="5">
        <f t="shared" si="1196"/>
        <v>2026</v>
      </c>
      <c r="N5293" s="156">
        <v>1656</v>
      </c>
      <c r="P5293" s="12"/>
      <c r="Q5293" s="7">
        <f t="shared" si="1197"/>
        <v>8334200.9500000132</v>
      </c>
      <c r="R5293" s="44" t="str">
        <f>VLOOKUP(F5293,'Set up'!$A$2:$E$100,5,FALSE)</f>
        <v>Trsf</v>
      </c>
    </row>
    <row r="5294" spans="1:18" ht="16.8" customHeight="1" x14ac:dyDescent="0.3">
      <c r="A5294" s="151" t="s">
        <v>4638</v>
      </c>
      <c r="B5294" s="5">
        <f t="shared" si="1192"/>
        <v>5</v>
      </c>
      <c r="C5294" s="5">
        <f t="shared" si="1193"/>
        <v>2026</v>
      </c>
      <c r="D5294" s="150" t="s">
        <v>4657</v>
      </c>
      <c r="E5294" s="5" t="str">
        <f>VLOOKUP(F5294,'Set up'!$A$2:$C$100,2,FALSE)</f>
        <v>C00000042</v>
      </c>
      <c r="F5294" s="150" t="s">
        <v>2012</v>
      </c>
      <c r="G5294" s="150" t="s">
        <v>46</v>
      </c>
      <c r="H5294" s="150">
        <v>4</v>
      </c>
      <c r="I5294" s="5" t="str">
        <f>VLOOKUP(F5294,'Set up'!$A$2:$C$100,3,FALSE)</f>
        <v>Cash</v>
      </c>
      <c r="J5294" s="5">
        <f>VLOOKUP(F5294,'Set up'!$A$2:$D$100,4,FALSE)</f>
        <v>0</v>
      </c>
      <c r="K5294" s="4">
        <f t="shared" si="1194"/>
        <v>46146</v>
      </c>
      <c r="L5294" s="5">
        <f t="shared" si="1195"/>
        <v>5</v>
      </c>
      <c r="M5294" s="5">
        <f t="shared" si="1196"/>
        <v>2026</v>
      </c>
      <c r="N5294" s="156">
        <v>460</v>
      </c>
      <c r="P5294" s="12"/>
      <c r="Q5294" s="7">
        <f t="shared" si="1197"/>
        <v>8333552.9500000132</v>
      </c>
      <c r="R5294" s="44" t="str">
        <f>VLOOKUP(F5294,'Set up'!$A$2:$E$100,5,FALSE)</f>
        <v>Trsf</v>
      </c>
    </row>
    <row r="5295" spans="1:18" ht="16.8" customHeight="1" x14ac:dyDescent="0.3">
      <c r="A5295" s="151" t="s">
        <v>4638</v>
      </c>
      <c r="B5295" s="5">
        <f t="shared" si="1192"/>
        <v>5</v>
      </c>
      <c r="C5295" s="5">
        <f t="shared" si="1193"/>
        <v>2026</v>
      </c>
      <c r="D5295" s="150" t="s">
        <v>4657</v>
      </c>
      <c r="E5295" s="5" t="str">
        <f>VLOOKUP(F5295,'Set up'!$A$2:$C$100,2,FALSE)</f>
        <v>C00000042</v>
      </c>
      <c r="F5295" s="150" t="s">
        <v>2012</v>
      </c>
      <c r="G5295" s="150" t="s">
        <v>1073</v>
      </c>
      <c r="H5295" s="150">
        <v>1</v>
      </c>
      <c r="I5295" s="5" t="str">
        <f>VLOOKUP(F5295,'Set up'!$A$2:$C$100,3,FALSE)</f>
        <v>Cash</v>
      </c>
      <c r="J5295" s="5">
        <f>VLOOKUP(F5295,'Set up'!$A$2:$D$100,4,FALSE)</f>
        <v>0</v>
      </c>
      <c r="K5295" s="4">
        <f t="shared" si="1194"/>
        <v>46146</v>
      </c>
      <c r="L5295" s="5">
        <f t="shared" si="1195"/>
        <v>5</v>
      </c>
      <c r="M5295" s="5">
        <f t="shared" si="1196"/>
        <v>2026</v>
      </c>
      <c r="N5295" s="156">
        <v>1050</v>
      </c>
      <c r="P5295" s="12"/>
      <c r="Q5295" s="7">
        <f t="shared" si="1197"/>
        <v>8335158.9500000132</v>
      </c>
      <c r="R5295" s="44" t="str">
        <f>VLOOKUP(F5295,'Set up'!$A$2:$E$100,5,FALSE)</f>
        <v>Trsf</v>
      </c>
    </row>
    <row r="5296" spans="1:18" ht="16.8" customHeight="1" x14ac:dyDescent="0.3">
      <c r="A5296" s="151" t="s">
        <v>4639</v>
      </c>
      <c r="B5296" s="5">
        <f t="shared" si="1192"/>
        <v>5</v>
      </c>
      <c r="C5296" s="5">
        <f t="shared" si="1193"/>
        <v>2026</v>
      </c>
      <c r="D5296" s="150" t="s">
        <v>4658</v>
      </c>
      <c r="E5296" s="5" t="str">
        <f>VLOOKUP(F5296,'Set up'!$A$2:$C$100,2,FALSE)</f>
        <v>C00000019</v>
      </c>
      <c r="F5296" s="150" t="s">
        <v>400</v>
      </c>
      <c r="G5296" s="150" t="s">
        <v>3122</v>
      </c>
      <c r="H5296" s="150">
        <v>1</v>
      </c>
      <c r="I5296" s="5" t="str">
        <f>VLOOKUP(F5296,'Set up'!$A$2:$C$100,3,FALSE)</f>
        <v>Cash</v>
      </c>
      <c r="J5296" s="5">
        <f>VLOOKUP(F5296,'Set up'!$A$2:$D$100,4,FALSE)</f>
        <v>0</v>
      </c>
      <c r="K5296" s="4">
        <f t="shared" si="1194"/>
        <v>46147</v>
      </c>
      <c r="L5296" s="5">
        <f t="shared" si="1195"/>
        <v>5</v>
      </c>
      <c r="M5296" s="5">
        <f t="shared" si="1196"/>
        <v>2026</v>
      </c>
      <c r="N5296" s="156">
        <v>1912.5</v>
      </c>
      <c r="P5296" s="12"/>
      <c r="Q5296" s="7">
        <f t="shared" si="1197"/>
        <v>8338413.9500000132</v>
      </c>
      <c r="R5296" s="44" t="str">
        <f>VLOOKUP(F5296,'Set up'!$A$2:$E$100,5,FALSE)</f>
        <v>Trsf</v>
      </c>
    </row>
    <row r="5297" spans="1:18" ht="16.8" customHeight="1" x14ac:dyDescent="0.3">
      <c r="A5297" s="151" t="s">
        <v>4639</v>
      </c>
      <c r="B5297" s="5">
        <f t="shared" si="1192"/>
        <v>5</v>
      </c>
      <c r="C5297" s="5">
        <f t="shared" si="1193"/>
        <v>2026</v>
      </c>
      <c r="D5297" s="150" t="s">
        <v>4658</v>
      </c>
      <c r="E5297" s="5" t="str">
        <f>VLOOKUP(F5297,'Set up'!$A$2:$C$100,2,FALSE)</f>
        <v>C00000019</v>
      </c>
      <c r="F5297" s="150" t="s">
        <v>400</v>
      </c>
      <c r="G5297" s="150" t="s">
        <v>3639</v>
      </c>
      <c r="H5297" s="150">
        <v>1</v>
      </c>
      <c r="I5297" s="5" t="str">
        <f>VLOOKUP(F5297,'Set up'!$A$2:$C$100,3,FALSE)</f>
        <v>Cash</v>
      </c>
      <c r="J5297" s="5">
        <f>VLOOKUP(F5297,'Set up'!$A$2:$D$100,4,FALSE)</f>
        <v>0</v>
      </c>
      <c r="K5297" s="4">
        <f t="shared" si="1194"/>
        <v>46147</v>
      </c>
      <c r="L5297" s="5">
        <f t="shared" si="1195"/>
        <v>5</v>
      </c>
      <c r="M5297" s="5">
        <f t="shared" si="1196"/>
        <v>2026</v>
      </c>
      <c r="N5297" s="156">
        <v>482.4</v>
      </c>
      <c r="P5297" s="12"/>
      <c r="Q5297" s="7">
        <f t="shared" si="1197"/>
        <v>8336363.3500000136</v>
      </c>
      <c r="R5297" s="44" t="str">
        <f>VLOOKUP(F5297,'Set up'!$A$2:$E$100,5,FALSE)</f>
        <v>Trsf</v>
      </c>
    </row>
    <row r="5298" spans="1:18" ht="16.8" customHeight="1" x14ac:dyDescent="0.3">
      <c r="A5298" s="151" t="s">
        <v>4639</v>
      </c>
      <c r="B5298" s="5">
        <f t="shared" si="1192"/>
        <v>5</v>
      </c>
      <c r="C5298" s="5">
        <f t="shared" si="1193"/>
        <v>2026</v>
      </c>
      <c r="D5298" s="150" t="s">
        <v>4658</v>
      </c>
      <c r="E5298" s="5" t="str">
        <f>VLOOKUP(F5298,'Set up'!$A$2:$C$100,2,FALSE)</f>
        <v>C00000019</v>
      </c>
      <c r="F5298" s="150" t="s">
        <v>400</v>
      </c>
      <c r="G5298" s="150" t="s">
        <v>945</v>
      </c>
      <c r="H5298" s="150">
        <v>1</v>
      </c>
      <c r="I5298" s="5" t="str">
        <f>VLOOKUP(F5298,'Set up'!$A$2:$C$100,3,FALSE)</f>
        <v>Cash</v>
      </c>
      <c r="J5298" s="5">
        <f>VLOOKUP(F5298,'Set up'!$A$2:$D$100,4,FALSE)</f>
        <v>0</v>
      </c>
      <c r="K5298" s="4">
        <f t="shared" si="1194"/>
        <v>46147</v>
      </c>
      <c r="L5298" s="5">
        <f t="shared" si="1195"/>
        <v>5</v>
      </c>
      <c r="M5298" s="5">
        <f t="shared" si="1196"/>
        <v>2026</v>
      </c>
      <c r="N5298" s="156">
        <v>115</v>
      </c>
      <c r="P5298" s="12"/>
      <c r="Q5298" s="7">
        <f t="shared" si="1197"/>
        <v>8336171.3500000136</v>
      </c>
      <c r="R5298" s="44" t="str">
        <f>VLOOKUP(F5298,'Set up'!$A$2:$E$100,5,FALSE)</f>
        <v>Trsf</v>
      </c>
    </row>
    <row r="5299" spans="1:18" ht="16.8" customHeight="1" x14ac:dyDescent="0.3">
      <c r="A5299" s="151" t="s">
        <v>4639</v>
      </c>
      <c r="B5299" s="5">
        <f t="shared" si="1192"/>
        <v>5</v>
      </c>
      <c r="C5299" s="5">
        <f t="shared" si="1193"/>
        <v>2026</v>
      </c>
      <c r="D5299" s="150" t="s">
        <v>4658</v>
      </c>
      <c r="E5299" s="5" t="str">
        <f>VLOOKUP(F5299,'Set up'!$A$2:$C$100,2,FALSE)</f>
        <v>C00000019</v>
      </c>
      <c r="F5299" s="150" t="s">
        <v>400</v>
      </c>
      <c r="G5299" s="150" t="s">
        <v>2646</v>
      </c>
      <c r="H5299" s="150">
        <v>3</v>
      </c>
      <c r="I5299" s="5" t="str">
        <f>VLOOKUP(F5299,'Set up'!$A$2:$C$100,3,FALSE)</f>
        <v>Cash</v>
      </c>
      <c r="J5299" s="5">
        <f>VLOOKUP(F5299,'Set up'!$A$2:$D$100,4,FALSE)</f>
        <v>0</v>
      </c>
      <c r="K5299" s="4">
        <f t="shared" si="1194"/>
        <v>46147</v>
      </c>
      <c r="L5299" s="5">
        <f t="shared" si="1195"/>
        <v>5</v>
      </c>
      <c r="M5299" s="5">
        <f t="shared" si="1196"/>
        <v>2026</v>
      </c>
      <c r="N5299" s="156">
        <v>187.5</v>
      </c>
      <c r="P5299" s="12"/>
      <c r="Q5299" s="7">
        <f t="shared" si="1197"/>
        <v>8336291.4500000132</v>
      </c>
      <c r="R5299" s="44" t="str">
        <f>VLOOKUP(F5299,'Set up'!$A$2:$E$100,5,FALSE)</f>
        <v>Trsf</v>
      </c>
    </row>
    <row r="5300" spans="1:18" ht="16.8" customHeight="1" x14ac:dyDescent="0.3">
      <c r="A5300" s="151" t="s">
        <v>4640</v>
      </c>
      <c r="B5300" s="5">
        <f t="shared" si="1192"/>
        <v>5</v>
      </c>
      <c r="C5300" s="5">
        <f t="shared" si="1193"/>
        <v>2026</v>
      </c>
      <c r="D5300" s="150" t="s">
        <v>4659</v>
      </c>
      <c r="E5300" s="5" t="e">
        <f>VLOOKUP(F5300,'Set up'!$A$2:$C$100,2,FALSE)</f>
        <v>#N/A</v>
      </c>
      <c r="F5300" s="150" t="s">
        <v>4130</v>
      </c>
      <c r="G5300" s="150" t="s">
        <v>3122</v>
      </c>
      <c r="H5300" s="150">
        <v>1</v>
      </c>
      <c r="I5300" s="5" t="e">
        <f>VLOOKUP(F5300,'Set up'!$A$2:$C$100,3,FALSE)</f>
        <v>#N/A</v>
      </c>
      <c r="J5300" s="5" t="e">
        <f>VLOOKUP(F5300,'Set up'!$A$2:$D$100,4,FALSE)</f>
        <v>#N/A</v>
      </c>
      <c r="K5300" s="4" t="e">
        <f t="shared" si="1194"/>
        <v>#N/A</v>
      </c>
      <c r="L5300" s="5" t="e">
        <f t="shared" si="1195"/>
        <v>#N/A</v>
      </c>
      <c r="M5300" s="5" t="e">
        <f t="shared" si="1196"/>
        <v>#N/A</v>
      </c>
      <c r="N5300" s="156">
        <v>1912.5</v>
      </c>
      <c r="P5300" s="12"/>
      <c r="Q5300" s="7">
        <f t="shared" si="1197"/>
        <v>8340898.9500000132</v>
      </c>
      <c r="R5300" s="44" t="e">
        <f>VLOOKUP(F5300,'Set up'!$A$2:$E$100,5,FALSE)</f>
        <v>#N/A</v>
      </c>
    </row>
    <row r="5301" spans="1:18" ht="16.8" customHeight="1" x14ac:dyDescent="0.3">
      <c r="A5301" s="151" t="s">
        <v>4640</v>
      </c>
      <c r="B5301" s="5">
        <f t="shared" si="1192"/>
        <v>5</v>
      </c>
      <c r="C5301" s="5">
        <f t="shared" si="1193"/>
        <v>2026</v>
      </c>
      <c r="D5301" s="150" t="s">
        <v>4659</v>
      </c>
      <c r="E5301" s="5" t="e">
        <f>VLOOKUP(F5301,'Set up'!$A$2:$C$100,2,FALSE)</f>
        <v>#N/A</v>
      </c>
      <c r="F5301" s="150" t="s">
        <v>4130</v>
      </c>
      <c r="G5301" s="150" t="s">
        <v>2144</v>
      </c>
      <c r="H5301" s="150">
        <v>1</v>
      </c>
      <c r="I5301" s="5" t="e">
        <f>VLOOKUP(F5301,'Set up'!$A$2:$C$100,3,FALSE)</f>
        <v>#N/A</v>
      </c>
      <c r="J5301" s="5" t="e">
        <f>VLOOKUP(F5301,'Set up'!$A$2:$D$100,4,FALSE)</f>
        <v>#N/A</v>
      </c>
      <c r="K5301" s="4" t="e">
        <f t="shared" si="1194"/>
        <v>#N/A</v>
      </c>
      <c r="L5301" s="5" t="e">
        <f t="shared" si="1195"/>
        <v>#N/A</v>
      </c>
      <c r="M5301" s="5" t="e">
        <f t="shared" si="1196"/>
        <v>#N/A</v>
      </c>
      <c r="N5301" s="156">
        <v>308</v>
      </c>
      <c r="P5301" s="12"/>
      <c r="Q5301" s="7">
        <f t="shared" si="1197"/>
        <v>8344244.3500000136</v>
      </c>
      <c r="R5301" s="44" t="e">
        <f>VLOOKUP(F5301,'Set up'!$A$2:$E$100,5,FALSE)</f>
        <v>#N/A</v>
      </c>
    </row>
    <row r="5302" spans="1:18" ht="16.8" customHeight="1" x14ac:dyDescent="0.3">
      <c r="A5302" s="151" t="s">
        <v>4640</v>
      </c>
      <c r="B5302" s="5">
        <f t="shared" si="1192"/>
        <v>5</v>
      </c>
      <c r="C5302" s="5">
        <f t="shared" si="1193"/>
        <v>2026</v>
      </c>
      <c r="D5302" s="150" t="s">
        <v>4659</v>
      </c>
      <c r="E5302" s="5" t="e">
        <f>VLOOKUP(F5302,'Set up'!$A$2:$C$100,2,FALSE)</f>
        <v>#N/A</v>
      </c>
      <c r="F5302" s="150" t="s">
        <v>4130</v>
      </c>
      <c r="G5302" s="150" t="s">
        <v>4204</v>
      </c>
      <c r="H5302" s="150">
        <v>1</v>
      </c>
      <c r="I5302" s="5" t="e">
        <f>VLOOKUP(F5302,'Set up'!$A$2:$C$100,3,FALSE)</f>
        <v>#N/A</v>
      </c>
      <c r="J5302" s="5" t="e">
        <f>VLOOKUP(F5302,'Set up'!$A$2:$D$100,4,FALSE)</f>
        <v>#N/A</v>
      </c>
      <c r="K5302" s="4" t="e">
        <f t="shared" si="1194"/>
        <v>#N/A</v>
      </c>
      <c r="L5302" s="5" t="e">
        <f t="shared" si="1195"/>
        <v>#N/A</v>
      </c>
      <c r="M5302" s="5" t="e">
        <f t="shared" si="1196"/>
        <v>#N/A</v>
      </c>
      <c r="N5302" s="156">
        <v>160</v>
      </c>
      <c r="P5302" s="12"/>
      <c r="Q5302" s="7">
        <f t="shared" si="1197"/>
        <v>8341803.8500000136</v>
      </c>
      <c r="R5302" s="44" t="e">
        <f>VLOOKUP(F5302,'Set up'!$A$2:$E$100,5,FALSE)</f>
        <v>#N/A</v>
      </c>
    </row>
    <row r="5303" spans="1:18" ht="16.8" customHeight="1" x14ac:dyDescent="0.3">
      <c r="A5303" s="151" t="s">
        <v>4640</v>
      </c>
      <c r="B5303" s="5">
        <f t="shared" si="1192"/>
        <v>5</v>
      </c>
      <c r="C5303" s="5">
        <f t="shared" si="1193"/>
        <v>2026</v>
      </c>
      <c r="D5303" s="150" t="s">
        <v>4660</v>
      </c>
      <c r="E5303" s="5" t="str">
        <f>VLOOKUP(F5303,'Set up'!$A$2:$C$100,2,FALSE)</f>
        <v>C00000042</v>
      </c>
      <c r="F5303" s="150" t="s">
        <v>2012</v>
      </c>
      <c r="G5303" s="150" t="s">
        <v>2646</v>
      </c>
      <c r="H5303" s="150">
        <v>3</v>
      </c>
      <c r="I5303" s="5" t="str">
        <f>VLOOKUP(F5303,'Set up'!$A$2:$C$100,3,FALSE)</f>
        <v>Cash</v>
      </c>
      <c r="J5303" s="5">
        <f>VLOOKUP(F5303,'Set up'!$A$2:$D$100,4,FALSE)</f>
        <v>0</v>
      </c>
      <c r="K5303" s="4">
        <f t="shared" si="1194"/>
        <v>46148</v>
      </c>
      <c r="L5303" s="5">
        <f t="shared" si="1195"/>
        <v>5</v>
      </c>
      <c r="M5303" s="5">
        <f t="shared" si="1196"/>
        <v>2026</v>
      </c>
      <c r="N5303" s="156">
        <v>187.5</v>
      </c>
      <c r="P5303" s="12"/>
      <c r="Q5303" s="7">
        <f t="shared" si="1197"/>
        <v>8340932.9500000132</v>
      </c>
      <c r="R5303" s="44" t="str">
        <f>VLOOKUP(F5303,'Set up'!$A$2:$E$100,5,FALSE)</f>
        <v>Trsf</v>
      </c>
    </row>
    <row r="5304" spans="1:18" ht="16.8" customHeight="1" x14ac:dyDescent="0.3">
      <c r="A5304" s="151" t="s">
        <v>4640</v>
      </c>
      <c r="B5304" s="5">
        <f t="shared" si="1192"/>
        <v>5</v>
      </c>
      <c r="C5304" s="5">
        <f t="shared" si="1193"/>
        <v>2026</v>
      </c>
      <c r="D5304" s="150" t="s">
        <v>4661</v>
      </c>
      <c r="E5304" s="5" t="str">
        <f>VLOOKUP(F5304,'Set up'!$A$2:$C$100,2,FALSE)</f>
        <v>C00000042</v>
      </c>
      <c r="F5304" s="150" t="s">
        <v>2012</v>
      </c>
      <c r="G5304" s="150" t="s">
        <v>3645</v>
      </c>
      <c r="H5304" s="150">
        <v>5</v>
      </c>
      <c r="I5304" s="5" t="str">
        <f>VLOOKUP(F5304,'Set up'!$A$2:$C$100,3,FALSE)</f>
        <v>Cash</v>
      </c>
      <c r="J5304" s="5">
        <f>VLOOKUP(F5304,'Set up'!$A$2:$D$100,4,FALSE)</f>
        <v>0</v>
      </c>
      <c r="K5304" s="4">
        <f t="shared" si="1194"/>
        <v>46148</v>
      </c>
      <c r="L5304" s="5">
        <f t="shared" si="1195"/>
        <v>5</v>
      </c>
      <c r="M5304" s="5">
        <f t="shared" si="1196"/>
        <v>2026</v>
      </c>
      <c r="N5304" s="156">
        <v>8887.5</v>
      </c>
      <c r="P5304" s="12"/>
      <c r="Q5304" s="7">
        <f t="shared" si="1197"/>
        <v>8349576.8500000136</v>
      </c>
      <c r="R5304" s="44" t="str">
        <f>VLOOKUP(F5304,'Set up'!$A$2:$E$100,5,FALSE)</f>
        <v>Trsf</v>
      </c>
    </row>
    <row r="5305" spans="1:18" ht="16.8" customHeight="1" x14ac:dyDescent="0.3">
      <c r="A5305" s="151" t="s">
        <v>4640</v>
      </c>
      <c r="B5305" s="5">
        <f t="shared" si="1192"/>
        <v>5</v>
      </c>
      <c r="C5305" s="5">
        <f t="shared" si="1193"/>
        <v>2026</v>
      </c>
      <c r="D5305" s="150" t="s">
        <v>4661</v>
      </c>
      <c r="E5305" s="5" t="str">
        <f>VLOOKUP(F5305,'Set up'!$A$2:$C$100,2,FALSE)</f>
        <v>C00000042</v>
      </c>
      <c r="F5305" s="150" t="s">
        <v>2012</v>
      </c>
      <c r="G5305" s="150" t="s">
        <v>2129</v>
      </c>
      <c r="H5305" s="150">
        <v>15</v>
      </c>
      <c r="I5305" s="5" t="str">
        <f>VLOOKUP(F5305,'Set up'!$A$2:$C$100,3,FALSE)</f>
        <v>Cash</v>
      </c>
      <c r="J5305" s="5">
        <f>VLOOKUP(F5305,'Set up'!$A$2:$D$100,4,FALSE)</f>
        <v>0</v>
      </c>
      <c r="K5305" s="4">
        <f t="shared" si="1194"/>
        <v>46148</v>
      </c>
      <c r="L5305" s="5">
        <f t="shared" si="1195"/>
        <v>5</v>
      </c>
      <c r="M5305" s="5">
        <f t="shared" si="1196"/>
        <v>2026</v>
      </c>
      <c r="N5305" s="156">
        <v>3219</v>
      </c>
      <c r="P5305" s="12"/>
      <c r="Q5305" s="7">
        <f t="shared" si="1197"/>
        <v>8349880.3500000136</v>
      </c>
      <c r="R5305" s="44" t="str">
        <f>VLOOKUP(F5305,'Set up'!$A$2:$E$100,5,FALSE)</f>
        <v>Trsf</v>
      </c>
    </row>
    <row r="5306" spans="1:18" ht="16.8" customHeight="1" x14ac:dyDescent="0.3">
      <c r="A5306" s="151" t="s">
        <v>4640</v>
      </c>
      <c r="B5306" s="5">
        <f t="shared" si="1192"/>
        <v>5</v>
      </c>
      <c r="C5306" s="5">
        <f t="shared" si="1193"/>
        <v>2026</v>
      </c>
      <c r="D5306" s="150" t="s">
        <v>4661</v>
      </c>
      <c r="E5306" s="5" t="str">
        <f>VLOOKUP(F5306,'Set up'!$A$2:$C$100,2,FALSE)</f>
        <v>C00000042</v>
      </c>
      <c r="F5306" s="150" t="s">
        <v>2012</v>
      </c>
      <c r="G5306" s="150" t="s">
        <v>1922</v>
      </c>
      <c r="H5306" s="150">
        <v>8</v>
      </c>
      <c r="I5306" s="5" t="str">
        <f>VLOOKUP(F5306,'Set up'!$A$2:$C$100,3,FALSE)</f>
        <v>Cash</v>
      </c>
      <c r="J5306" s="5">
        <f>VLOOKUP(F5306,'Set up'!$A$2:$D$100,4,FALSE)</f>
        <v>0</v>
      </c>
      <c r="K5306" s="4">
        <f t="shared" si="1194"/>
        <v>46148</v>
      </c>
      <c r="L5306" s="5">
        <f t="shared" si="1195"/>
        <v>5</v>
      </c>
      <c r="M5306" s="5">
        <f t="shared" si="1196"/>
        <v>2026</v>
      </c>
      <c r="N5306" s="156">
        <v>1656</v>
      </c>
      <c r="P5306" s="12"/>
      <c r="Q5306" s="7">
        <f t="shared" si="1197"/>
        <v>8350406.3500000136</v>
      </c>
      <c r="R5306" s="44" t="str">
        <f>VLOOKUP(F5306,'Set up'!$A$2:$E$100,5,FALSE)</f>
        <v>Trsf</v>
      </c>
    </row>
    <row r="5307" spans="1:18" ht="16.8" customHeight="1" x14ac:dyDescent="0.3">
      <c r="A5307" s="151" t="s">
        <v>4640</v>
      </c>
      <c r="B5307" s="5">
        <f t="shared" si="1192"/>
        <v>5</v>
      </c>
      <c r="C5307" s="5">
        <f t="shared" si="1193"/>
        <v>2026</v>
      </c>
      <c r="D5307" s="150" t="s">
        <v>4661</v>
      </c>
      <c r="E5307" s="5" t="str">
        <f>VLOOKUP(F5307,'Set up'!$A$2:$C$100,2,FALSE)</f>
        <v>C00000042</v>
      </c>
      <c r="F5307" s="150" t="s">
        <v>2012</v>
      </c>
      <c r="G5307" s="150" t="s">
        <v>46</v>
      </c>
      <c r="H5307" s="150">
        <v>4</v>
      </c>
      <c r="I5307" s="5" t="str">
        <f>VLOOKUP(F5307,'Set up'!$A$2:$C$100,3,FALSE)</f>
        <v>Cash</v>
      </c>
      <c r="J5307" s="5">
        <f>VLOOKUP(F5307,'Set up'!$A$2:$D$100,4,FALSE)</f>
        <v>0</v>
      </c>
      <c r="K5307" s="4">
        <f t="shared" si="1194"/>
        <v>46148</v>
      </c>
      <c r="L5307" s="5">
        <f t="shared" si="1195"/>
        <v>5</v>
      </c>
      <c r="M5307" s="5">
        <f t="shared" si="1196"/>
        <v>2026</v>
      </c>
      <c r="N5307" s="156">
        <v>460</v>
      </c>
      <c r="P5307" s="12"/>
      <c r="Q5307" s="7">
        <f t="shared" si="1197"/>
        <v>8350702.3500000136</v>
      </c>
      <c r="R5307" s="44" t="str">
        <f>VLOOKUP(F5307,'Set up'!$A$2:$E$100,5,FALSE)</f>
        <v>Trsf</v>
      </c>
    </row>
    <row r="5308" spans="1:18" ht="16.8" customHeight="1" x14ac:dyDescent="0.3">
      <c r="A5308" s="151" t="s">
        <v>4640</v>
      </c>
      <c r="B5308" s="5">
        <f t="shared" si="1192"/>
        <v>5</v>
      </c>
      <c r="C5308" s="5">
        <f t="shared" si="1193"/>
        <v>2026</v>
      </c>
      <c r="D5308" s="150" t="s">
        <v>4661</v>
      </c>
      <c r="E5308" s="5" t="str">
        <f>VLOOKUP(F5308,'Set up'!$A$2:$C$100,2,FALSE)</f>
        <v>C00000042</v>
      </c>
      <c r="F5308" s="150" t="s">
        <v>2012</v>
      </c>
      <c r="G5308" s="150" t="s">
        <v>4691</v>
      </c>
      <c r="H5308" s="150">
        <v>1</v>
      </c>
      <c r="I5308" s="5" t="str">
        <f>VLOOKUP(F5308,'Set up'!$A$2:$C$100,3,FALSE)</f>
        <v>Cash</v>
      </c>
      <c r="J5308" s="5">
        <f>VLOOKUP(F5308,'Set up'!$A$2:$D$100,4,FALSE)</f>
        <v>0</v>
      </c>
      <c r="K5308" s="4">
        <f t="shared" si="1194"/>
        <v>46148</v>
      </c>
      <c r="L5308" s="5">
        <f t="shared" si="1195"/>
        <v>5</v>
      </c>
      <c r="M5308" s="5">
        <f t="shared" si="1196"/>
        <v>2026</v>
      </c>
      <c r="N5308" s="156">
        <v>950</v>
      </c>
      <c r="P5308" s="12"/>
      <c r="Q5308" s="7">
        <f t="shared" si="1197"/>
        <v>8351628.3500000136</v>
      </c>
      <c r="R5308" s="44" t="str">
        <f>VLOOKUP(F5308,'Set up'!$A$2:$E$100,5,FALSE)</f>
        <v>Trsf</v>
      </c>
    </row>
    <row r="5309" spans="1:18" ht="16.8" customHeight="1" x14ac:dyDescent="0.3">
      <c r="A5309" s="151" t="s">
        <v>4641</v>
      </c>
      <c r="B5309" s="5">
        <f t="shared" si="1192"/>
        <v>5</v>
      </c>
      <c r="C5309" s="5">
        <f t="shared" si="1193"/>
        <v>2026</v>
      </c>
      <c r="D5309" s="150" t="s">
        <v>4662</v>
      </c>
      <c r="E5309" s="5" t="str">
        <f>VLOOKUP(F5309,'Set up'!$A$2:$C$100,2,FALSE)</f>
        <v>C00000044</v>
      </c>
      <c r="F5309" s="150" t="s">
        <v>2929</v>
      </c>
      <c r="G5309" s="150" t="s">
        <v>3122</v>
      </c>
      <c r="H5309" s="150">
        <v>1</v>
      </c>
      <c r="I5309" s="5" t="str">
        <f>VLOOKUP(F5309,'Set up'!$A$2:$C$100,3,FALSE)</f>
        <v>Cash</v>
      </c>
      <c r="J5309" s="5">
        <f>VLOOKUP(F5309,'Set up'!$A$2:$D$100,4,FALSE)</f>
        <v>0</v>
      </c>
      <c r="K5309" s="4">
        <f t="shared" si="1194"/>
        <v>46149</v>
      </c>
      <c r="L5309" s="5">
        <f t="shared" si="1195"/>
        <v>5</v>
      </c>
      <c r="M5309" s="5">
        <f t="shared" si="1196"/>
        <v>2026</v>
      </c>
      <c r="N5309" s="156">
        <v>1912.5</v>
      </c>
      <c r="P5309" s="12"/>
      <c r="Q5309" s="7">
        <f t="shared" si="1197"/>
        <v>8353599.8500000136</v>
      </c>
      <c r="R5309" s="44" t="str">
        <f>VLOOKUP(F5309,'Set up'!$A$2:$E$100,5,FALSE)</f>
        <v>Cash</v>
      </c>
    </row>
    <row r="5310" spans="1:18" ht="16.8" customHeight="1" x14ac:dyDescent="0.3">
      <c r="A5310" s="151" t="s">
        <v>4641</v>
      </c>
      <c r="B5310" s="5">
        <f t="shared" si="1192"/>
        <v>5</v>
      </c>
      <c r="C5310" s="5">
        <f t="shared" si="1193"/>
        <v>2026</v>
      </c>
      <c r="D5310" s="150" t="s">
        <v>4662</v>
      </c>
      <c r="E5310" s="5" t="str">
        <f>VLOOKUP(F5310,'Set up'!$A$2:$C$100,2,FALSE)</f>
        <v>C00000044</v>
      </c>
      <c r="F5310" s="150" t="s">
        <v>2929</v>
      </c>
      <c r="G5310" s="150" t="s">
        <v>2570</v>
      </c>
      <c r="H5310" s="150">
        <v>2</v>
      </c>
      <c r="I5310" s="5" t="str">
        <f>VLOOKUP(F5310,'Set up'!$A$2:$C$100,3,FALSE)</f>
        <v>Cash</v>
      </c>
      <c r="J5310" s="5">
        <f>VLOOKUP(F5310,'Set up'!$A$2:$D$100,4,FALSE)</f>
        <v>0</v>
      </c>
      <c r="K5310" s="4">
        <f t="shared" si="1194"/>
        <v>46149</v>
      </c>
      <c r="L5310" s="5">
        <f t="shared" si="1195"/>
        <v>5</v>
      </c>
      <c r="M5310" s="5">
        <f t="shared" si="1196"/>
        <v>2026</v>
      </c>
      <c r="N5310" s="156">
        <v>432</v>
      </c>
      <c r="P5310" s="12"/>
      <c r="Q5310" s="7">
        <f t="shared" si="1197"/>
        <v>8358881.8500000136</v>
      </c>
      <c r="R5310" s="44" t="str">
        <f>VLOOKUP(F5310,'Set up'!$A$2:$E$100,5,FALSE)</f>
        <v>Cash</v>
      </c>
    </row>
    <row r="5311" spans="1:18" ht="16.8" customHeight="1" x14ac:dyDescent="0.3">
      <c r="A5311" s="151" t="s">
        <v>4641</v>
      </c>
      <c r="B5311" s="5">
        <f t="shared" si="1192"/>
        <v>5</v>
      </c>
      <c r="C5311" s="5">
        <f t="shared" si="1193"/>
        <v>2026</v>
      </c>
      <c r="D5311" s="150" t="s">
        <v>4662</v>
      </c>
      <c r="E5311" s="5" t="str">
        <f>VLOOKUP(F5311,'Set up'!$A$2:$C$100,2,FALSE)</f>
        <v>C00000044</v>
      </c>
      <c r="F5311" s="150" t="s">
        <v>2929</v>
      </c>
      <c r="G5311" s="150" t="s">
        <v>2738</v>
      </c>
      <c r="H5311" s="150">
        <v>3</v>
      </c>
      <c r="I5311" s="5" t="str">
        <f>VLOOKUP(F5311,'Set up'!$A$2:$C$100,3,FALSE)</f>
        <v>Cash</v>
      </c>
      <c r="J5311" s="5">
        <f>VLOOKUP(F5311,'Set up'!$A$2:$D$100,4,FALSE)</f>
        <v>0</v>
      </c>
      <c r="K5311" s="4">
        <f t="shared" si="1194"/>
        <v>46149</v>
      </c>
      <c r="L5311" s="5">
        <f t="shared" si="1195"/>
        <v>5</v>
      </c>
      <c r="M5311" s="5">
        <f t="shared" si="1196"/>
        <v>2026</v>
      </c>
      <c r="N5311" s="156">
        <v>525</v>
      </c>
      <c r="P5311" s="12"/>
      <c r="Q5311" s="7">
        <f t="shared" si="1197"/>
        <v>8354234.750000014</v>
      </c>
      <c r="R5311" s="44" t="str">
        <f>VLOOKUP(F5311,'Set up'!$A$2:$E$100,5,FALSE)</f>
        <v>Cash</v>
      </c>
    </row>
    <row r="5312" spans="1:18" ht="16.8" customHeight="1" x14ac:dyDescent="0.3">
      <c r="A5312" s="151" t="s">
        <v>4641</v>
      </c>
      <c r="B5312" s="5">
        <f t="shared" si="1192"/>
        <v>5</v>
      </c>
      <c r="C5312" s="5">
        <f t="shared" si="1193"/>
        <v>2026</v>
      </c>
      <c r="D5312" s="150" t="s">
        <v>4663</v>
      </c>
      <c r="E5312" s="5" t="str">
        <f>VLOOKUP(F5312,'Set up'!$A$2:$C$100,2,FALSE)</f>
        <v>C00000042</v>
      </c>
      <c r="F5312" s="150" t="s">
        <v>2012</v>
      </c>
      <c r="G5312" s="150" t="s">
        <v>2646</v>
      </c>
      <c r="H5312" s="150">
        <v>2</v>
      </c>
      <c r="I5312" s="5" t="str">
        <f>VLOOKUP(F5312,'Set up'!$A$2:$C$100,3,FALSE)</f>
        <v>Cash</v>
      </c>
      <c r="J5312" s="5">
        <f>VLOOKUP(F5312,'Set up'!$A$2:$D$100,4,FALSE)</f>
        <v>0</v>
      </c>
      <c r="K5312" s="4">
        <f t="shared" si="1194"/>
        <v>46149</v>
      </c>
      <c r="L5312" s="5">
        <f t="shared" si="1195"/>
        <v>5</v>
      </c>
      <c r="M5312" s="5">
        <f t="shared" si="1196"/>
        <v>2026</v>
      </c>
      <c r="N5312" s="156">
        <v>125</v>
      </c>
      <c r="P5312" s="12"/>
      <c r="Q5312" s="7">
        <f t="shared" si="1197"/>
        <v>8355024.8500000136</v>
      </c>
      <c r="R5312" s="44" t="str">
        <f>VLOOKUP(F5312,'Set up'!$A$2:$E$100,5,FALSE)</f>
        <v>Trsf</v>
      </c>
    </row>
    <row r="5313" spans="1:18" ht="16.8" customHeight="1" x14ac:dyDescent="0.3">
      <c r="A5313" s="151" t="s">
        <v>4641</v>
      </c>
      <c r="B5313" s="5">
        <f t="shared" si="1192"/>
        <v>5</v>
      </c>
      <c r="C5313" s="5">
        <f t="shared" si="1193"/>
        <v>2026</v>
      </c>
      <c r="D5313" s="150" t="s">
        <v>4664</v>
      </c>
      <c r="E5313" s="5" t="str">
        <f>VLOOKUP(F5313,'Set up'!$A$2:$C$100,2,FALSE)</f>
        <v>C00000042</v>
      </c>
      <c r="F5313" s="150" t="s">
        <v>2012</v>
      </c>
      <c r="G5313" s="150" t="s">
        <v>3645</v>
      </c>
      <c r="H5313" s="150">
        <v>4</v>
      </c>
      <c r="I5313" s="5" t="str">
        <f>VLOOKUP(F5313,'Set up'!$A$2:$C$100,3,FALSE)</f>
        <v>Cash</v>
      </c>
      <c r="J5313" s="5">
        <f>VLOOKUP(F5313,'Set up'!$A$2:$D$100,4,FALSE)</f>
        <v>0</v>
      </c>
      <c r="K5313" s="4">
        <f t="shared" si="1194"/>
        <v>46149</v>
      </c>
      <c r="L5313" s="5">
        <f t="shared" si="1195"/>
        <v>5</v>
      </c>
      <c r="M5313" s="5">
        <f t="shared" si="1196"/>
        <v>2026</v>
      </c>
      <c r="N5313" s="156">
        <v>7290</v>
      </c>
      <c r="P5313" s="12"/>
      <c r="Q5313" s="7">
        <f t="shared" si="1197"/>
        <v>8362879.0500000138</v>
      </c>
      <c r="R5313" s="44" t="str">
        <f>VLOOKUP(F5313,'Set up'!$A$2:$E$100,5,FALSE)</f>
        <v>Trsf</v>
      </c>
    </row>
    <row r="5314" spans="1:18" ht="16.8" customHeight="1" x14ac:dyDescent="0.3">
      <c r="A5314" s="151" t="s">
        <v>4641</v>
      </c>
      <c r="B5314" s="5">
        <f t="shared" si="1192"/>
        <v>5</v>
      </c>
      <c r="C5314" s="5">
        <f t="shared" si="1193"/>
        <v>2026</v>
      </c>
      <c r="D5314" s="150" t="s">
        <v>4664</v>
      </c>
      <c r="E5314" s="5" t="str">
        <f>VLOOKUP(F5314,'Set up'!$A$2:$C$100,2,FALSE)</f>
        <v>C00000042</v>
      </c>
      <c r="F5314" s="150" t="s">
        <v>2012</v>
      </c>
      <c r="G5314" s="150" t="s">
        <v>2129</v>
      </c>
      <c r="H5314" s="150">
        <v>12</v>
      </c>
      <c r="I5314" s="5" t="str">
        <f>VLOOKUP(F5314,'Set up'!$A$2:$C$100,3,FALSE)</f>
        <v>Cash</v>
      </c>
      <c r="J5314" s="5">
        <f>VLOOKUP(F5314,'Set up'!$A$2:$D$100,4,FALSE)</f>
        <v>0</v>
      </c>
      <c r="K5314" s="4">
        <f t="shared" si="1194"/>
        <v>46149</v>
      </c>
      <c r="L5314" s="5">
        <f t="shared" si="1195"/>
        <v>5</v>
      </c>
      <c r="M5314" s="5">
        <f t="shared" si="1196"/>
        <v>2026</v>
      </c>
      <c r="N5314" s="156">
        <v>2575.1999999999998</v>
      </c>
      <c r="P5314" s="12"/>
      <c r="Q5314" s="7">
        <f t="shared" si="1197"/>
        <v>8362516.750000014</v>
      </c>
      <c r="R5314" s="44" t="str">
        <f>VLOOKUP(F5314,'Set up'!$A$2:$E$100,5,FALSE)</f>
        <v>Trsf</v>
      </c>
    </row>
    <row r="5315" spans="1:18" ht="16.8" customHeight="1" x14ac:dyDescent="0.3">
      <c r="A5315" s="151" t="s">
        <v>4641</v>
      </c>
      <c r="B5315" s="5">
        <f t="shared" si="1192"/>
        <v>5</v>
      </c>
      <c r="C5315" s="5">
        <f t="shared" si="1193"/>
        <v>2026</v>
      </c>
      <c r="D5315" s="150" t="s">
        <v>4664</v>
      </c>
      <c r="E5315" s="5" t="str">
        <f>VLOOKUP(F5315,'Set up'!$A$2:$C$100,2,FALSE)</f>
        <v>C00000042</v>
      </c>
      <c r="F5315" s="150" t="s">
        <v>2012</v>
      </c>
      <c r="G5315" s="150" t="s">
        <v>1922</v>
      </c>
      <c r="H5315" s="150">
        <v>6</v>
      </c>
      <c r="I5315" s="5" t="str">
        <f>VLOOKUP(F5315,'Set up'!$A$2:$C$100,3,FALSE)</f>
        <v>Cash</v>
      </c>
      <c r="J5315" s="5">
        <f>VLOOKUP(F5315,'Set up'!$A$2:$D$100,4,FALSE)</f>
        <v>0</v>
      </c>
      <c r="K5315" s="4">
        <f t="shared" si="1194"/>
        <v>46149</v>
      </c>
      <c r="L5315" s="5">
        <f t="shared" si="1195"/>
        <v>5</v>
      </c>
      <c r="M5315" s="5">
        <f t="shared" si="1196"/>
        <v>2026</v>
      </c>
      <c r="N5315" s="156">
        <v>1242</v>
      </c>
      <c r="P5315" s="12"/>
      <c r="Q5315" s="7">
        <f t="shared" si="1197"/>
        <v>8358947.5500000138</v>
      </c>
      <c r="R5315" s="44" t="str">
        <f>VLOOKUP(F5315,'Set up'!$A$2:$E$100,5,FALSE)</f>
        <v>Trsf</v>
      </c>
    </row>
    <row r="5316" spans="1:18" ht="16.8" customHeight="1" x14ac:dyDescent="0.3">
      <c r="A5316" s="151" t="s">
        <v>4641</v>
      </c>
      <c r="B5316" s="5">
        <f t="shared" si="1192"/>
        <v>5</v>
      </c>
      <c r="C5316" s="5">
        <f t="shared" si="1193"/>
        <v>2026</v>
      </c>
      <c r="D5316" s="150" t="s">
        <v>4664</v>
      </c>
      <c r="E5316" s="5" t="str">
        <f>VLOOKUP(F5316,'Set up'!$A$2:$C$100,2,FALSE)</f>
        <v>C00000042</v>
      </c>
      <c r="F5316" s="150" t="s">
        <v>2012</v>
      </c>
      <c r="G5316" s="150" t="s">
        <v>46</v>
      </c>
      <c r="H5316" s="150">
        <v>4</v>
      </c>
      <c r="I5316" s="5" t="str">
        <f>VLOOKUP(F5316,'Set up'!$A$2:$C$100,3,FALSE)</f>
        <v>Cash</v>
      </c>
      <c r="J5316" s="5">
        <f>VLOOKUP(F5316,'Set up'!$A$2:$D$100,4,FALSE)</f>
        <v>0</v>
      </c>
      <c r="K5316" s="4">
        <f t="shared" si="1194"/>
        <v>46149</v>
      </c>
      <c r="L5316" s="5">
        <f t="shared" si="1195"/>
        <v>5</v>
      </c>
      <c r="M5316" s="5">
        <f t="shared" si="1196"/>
        <v>2026</v>
      </c>
      <c r="N5316" s="156">
        <v>460</v>
      </c>
      <c r="P5316" s="12"/>
      <c r="Q5316" s="7">
        <f t="shared" si="1197"/>
        <v>8358018.5500000138</v>
      </c>
      <c r="R5316" s="44" t="str">
        <f>VLOOKUP(F5316,'Set up'!$A$2:$E$100,5,FALSE)</f>
        <v>Trsf</v>
      </c>
    </row>
    <row r="5317" spans="1:18" ht="16.8" customHeight="1" x14ac:dyDescent="0.3">
      <c r="A5317" s="151" t="s">
        <v>4641</v>
      </c>
      <c r="B5317" s="5">
        <f t="shared" si="1192"/>
        <v>5</v>
      </c>
      <c r="C5317" s="5">
        <f t="shared" si="1193"/>
        <v>2026</v>
      </c>
      <c r="D5317" s="150" t="s">
        <v>4664</v>
      </c>
      <c r="E5317" s="5" t="str">
        <f>VLOOKUP(F5317,'Set up'!$A$2:$C$100,2,FALSE)</f>
        <v>C00000042</v>
      </c>
      <c r="F5317" s="150" t="s">
        <v>2012</v>
      </c>
      <c r="G5317" s="150" t="s">
        <v>4691</v>
      </c>
      <c r="H5317" s="150">
        <v>1</v>
      </c>
      <c r="I5317" s="5" t="str">
        <f>VLOOKUP(F5317,'Set up'!$A$2:$C$100,3,FALSE)</f>
        <v>Cash</v>
      </c>
      <c r="J5317" s="5">
        <f>VLOOKUP(F5317,'Set up'!$A$2:$D$100,4,FALSE)</f>
        <v>0</v>
      </c>
      <c r="K5317" s="4">
        <f t="shared" si="1194"/>
        <v>46149</v>
      </c>
      <c r="L5317" s="5">
        <f t="shared" si="1195"/>
        <v>5</v>
      </c>
      <c r="M5317" s="5">
        <f t="shared" si="1196"/>
        <v>2026</v>
      </c>
      <c r="N5317" s="156">
        <v>950</v>
      </c>
      <c r="P5317" s="12"/>
      <c r="Q5317" s="7">
        <f t="shared" si="1197"/>
        <v>8360268.5500000138</v>
      </c>
      <c r="R5317" s="44" t="str">
        <f>VLOOKUP(F5317,'Set up'!$A$2:$E$100,5,FALSE)</f>
        <v>Trsf</v>
      </c>
    </row>
    <row r="5318" spans="1:18" ht="16.8" customHeight="1" x14ac:dyDescent="0.3">
      <c r="A5318" s="151" t="s">
        <v>4642</v>
      </c>
      <c r="B5318" s="5">
        <f t="shared" si="1192"/>
        <v>5</v>
      </c>
      <c r="C5318" s="5">
        <f t="shared" si="1193"/>
        <v>2026</v>
      </c>
      <c r="D5318" s="150" t="s">
        <v>4665</v>
      </c>
      <c r="E5318" s="5" t="str">
        <f>VLOOKUP(F5318,'Set up'!$A$2:$C$100,2,FALSE)</f>
        <v>C00000042</v>
      </c>
      <c r="F5318" s="150" t="s">
        <v>2012</v>
      </c>
      <c r="G5318" s="150" t="s">
        <v>2646</v>
      </c>
      <c r="H5318" s="150">
        <v>1</v>
      </c>
      <c r="I5318" s="5" t="str">
        <f>VLOOKUP(F5318,'Set up'!$A$2:$C$100,3,FALSE)</f>
        <v>Cash</v>
      </c>
      <c r="J5318" s="5">
        <f>VLOOKUP(F5318,'Set up'!$A$2:$D$100,4,FALSE)</f>
        <v>0</v>
      </c>
      <c r="K5318" s="4">
        <f t="shared" si="1194"/>
        <v>46151</v>
      </c>
      <c r="L5318" s="5">
        <f t="shared" si="1195"/>
        <v>5</v>
      </c>
      <c r="M5318" s="5">
        <f t="shared" si="1196"/>
        <v>2026</v>
      </c>
      <c r="N5318" s="156">
        <v>62.5</v>
      </c>
      <c r="P5318" s="12"/>
      <c r="Q5318" s="7">
        <f t="shared" si="1197"/>
        <v>8364178.0500000138</v>
      </c>
      <c r="R5318" s="44" t="str">
        <f>VLOOKUP(F5318,'Set up'!$A$2:$E$100,5,FALSE)</f>
        <v>Trsf</v>
      </c>
    </row>
    <row r="5319" spans="1:18" ht="16.8" customHeight="1" x14ac:dyDescent="0.3">
      <c r="A5319" s="151" t="s">
        <v>4642</v>
      </c>
      <c r="B5319" s="5">
        <f t="shared" si="1192"/>
        <v>5</v>
      </c>
      <c r="C5319" s="5">
        <f t="shared" si="1193"/>
        <v>2026</v>
      </c>
      <c r="D5319" s="150" t="s">
        <v>4666</v>
      </c>
      <c r="E5319" s="5" t="str">
        <f>VLOOKUP(F5319,'Set up'!$A$2:$C$100,2,FALSE)</f>
        <v>C00000042</v>
      </c>
      <c r="F5319" s="150" t="s">
        <v>2012</v>
      </c>
      <c r="G5319" s="150" t="s">
        <v>3645</v>
      </c>
      <c r="H5319" s="150">
        <v>2</v>
      </c>
      <c r="I5319" s="5" t="str">
        <f>VLOOKUP(F5319,'Set up'!$A$2:$C$100,3,FALSE)</f>
        <v>Cash</v>
      </c>
      <c r="J5319" s="5">
        <f>VLOOKUP(F5319,'Set up'!$A$2:$D$100,4,FALSE)</f>
        <v>0</v>
      </c>
      <c r="K5319" s="4">
        <f t="shared" si="1194"/>
        <v>46151</v>
      </c>
      <c r="L5319" s="5">
        <f t="shared" si="1195"/>
        <v>5</v>
      </c>
      <c r="M5319" s="5">
        <f t="shared" si="1196"/>
        <v>2026</v>
      </c>
      <c r="N5319" s="156">
        <v>3645</v>
      </c>
      <c r="P5319" s="12"/>
      <c r="Q5319" s="7">
        <f t="shared" si="1197"/>
        <v>8368960.5500000138</v>
      </c>
      <c r="R5319" s="44" t="str">
        <f>VLOOKUP(F5319,'Set up'!$A$2:$E$100,5,FALSE)</f>
        <v>Trsf</v>
      </c>
    </row>
    <row r="5320" spans="1:18" ht="16.8" customHeight="1" x14ac:dyDescent="0.3">
      <c r="A5320" s="151" t="s">
        <v>4642</v>
      </c>
      <c r="B5320" s="5">
        <f t="shared" si="1192"/>
        <v>5</v>
      </c>
      <c r="C5320" s="5">
        <f t="shared" si="1193"/>
        <v>2026</v>
      </c>
      <c r="D5320" s="150" t="s">
        <v>4666</v>
      </c>
      <c r="E5320" s="5" t="str">
        <f>VLOOKUP(F5320,'Set up'!$A$2:$C$100,2,FALSE)</f>
        <v>C00000042</v>
      </c>
      <c r="F5320" s="150" t="s">
        <v>2012</v>
      </c>
      <c r="G5320" s="150" t="s">
        <v>2129</v>
      </c>
      <c r="H5320" s="150">
        <v>8</v>
      </c>
      <c r="I5320" s="5" t="str">
        <f>VLOOKUP(F5320,'Set up'!$A$2:$C$100,3,FALSE)</f>
        <v>Cash</v>
      </c>
      <c r="J5320" s="5">
        <f>VLOOKUP(F5320,'Set up'!$A$2:$D$100,4,FALSE)</f>
        <v>0</v>
      </c>
      <c r="K5320" s="4">
        <f t="shared" si="1194"/>
        <v>46151</v>
      </c>
      <c r="L5320" s="5">
        <f t="shared" si="1195"/>
        <v>5</v>
      </c>
      <c r="M5320" s="5">
        <f t="shared" si="1196"/>
        <v>2026</v>
      </c>
      <c r="N5320" s="156">
        <v>1716.8</v>
      </c>
      <c r="P5320" s="12"/>
      <c r="Q5320" s="7">
        <f t="shared" si="1197"/>
        <v>8368882.3500000136</v>
      </c>
      <c r="R5320" s="44" t="str">
        <f>VLOOKUP(F5320,'Set up'!$A$2:$E$100,5,FALSE)</f>
        <v>Trsf</v>
      </c>
    </row>
    <row r="5321" spans="1:18" ht="16.8" customHeight="1" x14ac:dyDescent="0.3">
      <c r="A5321" s="151" t="s">
        <v>4642</v>
      </c>
      <c r="B5321" s="5">
        <f t="shared" si="1192"/>
        <v>5</v>
      </c>
      <c r="C5321" s="5">
        <f t="shared" si="1193"/>
        <v>2026</v>
      </c>
      <c r="D5321" s="150" t="s">
        <v>4666</v>
      </c>
      <c r="E5321" s="5" t="str">
        <f>VLOOKUP(F5321,'Set up'!$A$2:$C$100,2,FALSE)</f>
        <v>C00000042</v>
      </c>
      <c r="F5321" s="150" t="s">
        <v>2012</v>
      </c>
      <c r="G5321" s="150" t="s">
        <v>1922</v>
      </c>
      <c r="H5321" s="150">
        <v>3</v>
      </c>
      <c r="I5321" s="5" t="str">
        <f>VLOOKUP(F5321,'Set up'!$A$2:$C$100,3,FALSE)</f>
        <v>Cash</v>
      </c>
      <c r="J5321" s="5">
        <f>VLOOKUP(F5321,'Set up'!$A$2:$D$100,4,FALSE)</f>
        <v>0</v>
      </c>
      <c r="K5321" s="4">
        <f t="shared" si="1194"/>
        <v>46151</v>
      </c>
      <c r="L5321" s="5">
        <f t="shared" si="1195"/>
        <v>5</v>
      </c>
      <c r="M5321" s="5">
        <f t="shared" si="1196"/>
        <v>2026</v>
      </c>
      <c r="N5321" s="156">
        <v>621</v>
      </c>
      <c r="P5321" s="12"/>
      <c r="Q5321" s="7">
        <f t="shared" si="1197"/>
        <v>8379189.0500000138</v>
      </c>
      <c r="R5321" s="44" t="str">
        <f>VLOOKUP(F5321,'Set up'!$A$2:$E$100,5,FALSE)</f>
        <v>Trsf</v>
      </c>
    </row>
    <row r="5322" spans="1:18" ht="16.8" customHeight="1" x14ac:dyDescent="0.3">
      <c r="A5322" s="151" t="s">
        <v>4642</v>
      </c>
      <c r="B5322" s="5">
        <f t="shared" si="1192"/>
        <v>5</v>
      </c>
      <c r="C5322" s="5">
        <f t="shared" si="1193"/>
        <v>2026</v>
      </c>
      <c r="D5322" s="150" t="s">
        <v>4667</v>
      </c>
      <c r="E5322" s="5" t="str">
        <f>VLOOKUP(F5322,'Set up'!$A$2:$C$100,2,FALSE)</f>
        <v>C00000027</v>
      </c>
      <c r="F5322" s="150" t="s">
        <v>859</v>
      </c>
      <c r="G5322" s="150" t="s">
        <v>3122</v>
      </c>
      <c r="H5322" s="150">
        <v>1</v>
      </c>
      <c r="I5322" s="5" t="str">
        <f>VLOOKUP(F5322,'Set up'!$A$2:$C$100,3,FALSE)</f>
        <v>Cash</v>
      </c>
      <c r="J5322" s="5">
        <f>VLOOKUP(F5322,'Set up'!$A$2:$D$100,4,FALSE)</f>
        <v>0</v>
      </c>
      <c r="K5322" s="4">
        <f t="shared" si="1194"/>
        <v>46151</v>
      </c>
      <c r="L5322" s="5">
        <f t="shared" si="1195"/>
        <v>5</v>
      </c>
      <c r="M5322" s="5">
        <f t="shared" si="1196"/>
        <v>2026</v>
      </c>
      <c r="N5322" s="156">
        <v>1935</v>
      </c>
      <c r="P5322" s="12"/>
      <c r="Q5322" s="7">
        <f t="shared" si="1197"/>
        <v>8381282.8500000136</v>
      </c>
      <c r="R5322" s="44" t="str">
        <f>VLOOKUP(F5322,'Set up'!$A$2:$E$100,5,FALSE)</f>
        <v>Trsf</v>
      </c>
    </row>
    <row r="5323" spans="1:18" ht="16.8" customHeight="1" x14ac:dyDescent="0.3">
      <c r="A5323" s="151" t="s">
        <v>4642</v>
      </c>
      <c r="B5323" s="5">
        <f t="shared" si="1192"/>
        <v>5</v>
      </c>
      <c r="C5323" s="5">
        <f t="shared" si="1193"/>
        <v>2026</v>
      </c>
      <c r="D5323" s="150" t="s">
        <v>4667</v>
      </c>
      <c r="E5323" s="5" t="str">
        <f>VLOOKUP(F5323,'Set up'!$A$2:$C$100,2,FALSE)</f>
        <v>C00000027</v>
      </c>
      <c r="F5323" s="150" t="s">
        <v>859</v>
      </c>
      <c r="G5323" s="150" t="s">
        <v>4046</v>
      </c>
      <c r="H5323" s="150">
        <v>5</v>
      </c>
      <c r="I5323" s="5" t="str">
        <f>VLOOKUP(F5323,'Set up'!$A$2:$C$100,3,FALSE)</f>
        <v>Cash</v>
      </c>
      <c r="J5323" s="5">
        <f>VLOOKUP(F5323,'Set up'!$A$2:$D$100,4,FALSE)</f>
        <v>0</v>
      </c>
      <c r="K5323" s="4">
        <f t="shared" si="1194"/>
        <v>46151</v>
      </c>
      <c r="L5323" s="5">
        <f t="shared" si="1195"/>
        <v>5</v>
      </c>
      <c r="M5323" s="5">
        <f t="shared" si="1196"/>
        <v>2026</v>
      </c>
      <c r="N5323" s="156">
        <v>1125</v>
      </c>
      <c r="P5323" s="12"/>
      <c r="Q5323" s="7">
        <f t="shared" si="1197"/>
        <v>8381479.5500000138</v>
      </c>
      <c r="R5323" s="44" t="str">
        <f>VLOOKUP(F5323,'Set up'!$A$2:$E$100,5,FALSE)</f>
        <v>Trsf</v>
      </c>
    </row>
    <row r="5324" spans="1:18" ht="16.8" customHeight="1" x14ac:dyDescent="0.3">
      <c r="A5324" s="151" t="s">
        <v>4642</v>
      </c>
      <c r="B5324" s="5">
        <f t="shared" si="1192"/>
        <v>5</v>
      </c>
      <c r="C5324" s="5">
        <f t="shared" si="1193"/>
        <v>2026</v>
      </c>
      <c r="D5324" s="150" t="s">
        <v>4667</v>
      </c>
      <c r="E5324" s="5" t="str">
        <f>VLOOKUP(F5324,'Set up'!$A$2:$C$100,2,FALSE)</f>
        <v>C00000027</v>
      </c>
      <c r="F5324" s="150" t="s">
        <v>859</v>
      </c>
      <c r="G5324" s="150" t="s">
        <v>1922</v>
      </c>
      <c r="H5324" s="150">
        <v>1</v>
      </c>
      <c r="I5324" s="5" t="str">
        <f>VLOOKUP(F5324,'Set up'!$A$2:$C$100,3,FALSE)</f>
        <v>Cash</v>
      </c>
      <c r="J5324" s="5">
        <f>VLOOKUP(F5324,'Set up'!$A$2:$D$100,4,FALSE)</f>
        <v>0</v>
      </c>
      <c r="K5324" s="4">
        <f t="shared" si="1194"/>
        <v>46151</v>
      </c>
      <c r="L5324" s="5">
        <f t="shared" si="1195"/>
        <v>5</v>
      </c>
      <c r="M5324" s="5">
        <f t="shared" si="1196"/>
        <v>2026</v>
      </c>
      <c r="N5324" s="156">
        <v>301.5</v>
      </c>
      <c r="P5324" s="12"/>
      <c r="Q5324" s="7">
        <f t="shared" si="1197"/>
        <v>8380901.8500000136</v>
      </c>
      <c r="R5324" s="44" t="str">
        <f>VLOOKUP(F5324,'Set up'!$A$2:$E$100,5,FALSE)</f>
        <v>Trsf</v>
      </c>
    </row>
    <row r="5325" spans="1:18" ht="16.8" customHeight="1" x14ac:dyDescent="0.3">
      <c r="A5325" s="151" t="s">
        <v>4642</v>
      </c>
      <c r="B5325" s="5">
        <f t="shared" si="1192"/>
        <v>5</v>
      </c>
      <c r="C5325" s="5">
        <f t="shared" si="1193"/>
        <v>2026</v>
      </c>
      <c r="D5325" s="150" t="s">
        <v>4667</v>
      </c>
      <c r="E5325" s="5" t="str">
        <f>VLOOKUP(F5325,'Set up'!$A$2:$C$100,2,FALSE)</f>
        <v>C00000027</v>
      </c>
      <c r="F5325" s="150" t="s">
        <v>859</v>
      </c>
      <c r="G5325" s="150" t="s">
        <v>2144</v>
      </c>
      <c r="H5325" s="150">
        <v>1</v>
      </c>
      <c r="I5325" s="5" t="str">
        <f>VLOOKUP(F5325,'Set up'!$A$2:$C$100,3,FALSE)</f>
        <v>Cash</v>
      </c>
      <c r="J5325" s="5">
        <f>VLOOKUP(F5325,'Set up'!$A$2:$D$100,4,FALSE)</f>
        <v>0</v>
      </c>
      <c r="K5325" s="4">
        <f t="shared" si="1194"/>
        <v>46151</v>
      </c>
      <c r="L5325" s="5">
        <f t="shared" si="1195"/>
        <v>5</v>
      </c>
      <c r="M5325" s="5">
        <f t="shared" si="1196"/>
        <v>2026</v>
      </c>
      <c r="N5325" s="156">
        <v>319</v>
      </c>
      <c r="P5325" s="12"/>
      <c r="Q5325" s="7">
        <f t="shared" si="1197"/>
        <v>8381559.3500000136</v>
      </c>
      <c r="R5325" s="44" t="str">
        <f>VLOOKUP(F5325,'Set up'!$A$2:$E$100,5,FALSE)</f>
        <v>Trsf</v>
      </c>
    </row>
    <row r="5326" spans="1:18" ht="16.8" customHeight="1" x14ac:dyDescent="0.3">
      <c r="A5326" s="151" t="s">
        <v>4642</v>
      </c>
      <c r="B5326" s="5">
        <f t="shared" si="1192"/>
        <v>5</v>
      </c>
      <c r="C5326" s="5">
        <f t="shared" si="1193"/>
        <v>2026</v>
      </c>
      <c r="D5326" s="150" t="s">
        <v>4667</v>
      </c>
      <c r="E5326" s="5" t="str">
        <f>VLOOKUP(F5326,'Set up'!$A$2:$C$100,2,FALSE)</f>
        <v>C00000027</v>
      </c>
      <c r="F5326" s="150" t="s">
        <v>859</v>
      </c>
      <c r="G5326" s="150" t="s">
        <v>4348</v>
      </c>
      <c r="H5326" s="150">
        <v>6</v>
      </c>
      <c r="I5326" s="5" t="str">
        <f>VLOOKUP(F5326,'Set up'!$A$2:$C$100,3,FALSE)</f>
        <v>Cash</v>
      </c>
      <c r="J5326" s="5">
        <f>VLOOKUP(F5326,'Set up'!$A$2:$D$100,4,FALSE)</f>
        <v>0</v>
      </c>
      <c r="K5326" s="4">
        <f t="shared" si="1194"/>
        <v>46151</v>
      </c>
      <c r="L5326" s="5">
        <f t="shared" si="1195"/>
        <v>5</v>
      </c>
      <c r="M5326" s="5">
        <f t="shared" si="1196"/>
        <v>2026</v>
      </c>
      <c r="N5326" s="156">
        <v>360</v>
      </c>
      <c r="P5326" s="12"/>
      <c r="Q5326" s="7">
        <f t="shared" si="1197"/>
        <v>8388820.3500000127</v>
      </c>
      <c r="R5326" s="44" t="str">
        <f>VLOOKUP(F5326,'Set up'!$A$2:$E$100,5,FALSE)</f>
        <v>Trsf</v>
      </c>
    </row>
    <row r="5327" spans="1:18" ht="16.8" customHeight="1" x14ac:dyDescent="0.3">
      <c r="A5327" s="151" t="s">
        <v>4642</v>
      </c>
      <c r="B5327" s="5">
        <f t="shared" si="1192"/>
        <v>5</v>
      </c>
      <c r="C5327" s="5">
        <f t="shared" si="1193"/>
        <v>2026</v>
      </c>
      <c r="D5327" s="150" t="s">
        <v>4667</v>
      </c>
      <c r="E5327" s="5" t="str">
        <f>VLOOKUP(F5327,'Set up'!$A$2:$C$100,2,FALSE)</f>
        <v>C00000027</v>
      </c>
      <c r="F5327" s="150" t="s">
        <v>859</v>
      </c>
      <c r="G5327" s="150" t="s">
        <v>945</v>
      </c>
      <c r="H5327" s="150">
        <v>3</v>
      </c>
      <c r="I5327" s="5" t="str">
        <f>VLOOKUP(F5327,'Set up'!$A$2:$C$100,3,FALSE)</f>
        <v>Cash</v>
      </c>
      <c r="J5327" s="5">
        <f>VLOOKUP(F5327,'Set up'!$A$2:$D$100,4,FALSE)</f>
        <v>0</v>
      </c>
      <c r="K5327" s="4">
        <f t="shared" si="1194"/>
        <v>46151</v>
      </c>
      <c r="L5327" s="5">
        <f t="shared" si="1195"/>
        <v>5</v>
      </c>
      <c r="M5327" s="5">
        <f t="shared" si="1196"/>
        <v>2026</v>
      </c>
      <c r="N5327" s="156">
        <v>360</v>
      </c>
      <c r="P5327" s="12"/>
      <c r="Q5327" s="7">
        <f t="shared" si="1197"/>
        <v>8386065.3500000136</v>
      </c>
      <c r="R5327" s="44" t="str">
        <f>VLOOKUP(F5327,'Set up'!$A$2:$E$100,5,FALSE)</f>
        <v>Trsf</v>
      </c>
    </row>
    <row r="5328" spans="1:18" ht="16.8" customHeight="1" x14ac:dyDescent="0.3">
      <c r="A5328" s="151" t="s">
        <v>4642</v>
      </c>
      <c r="B5328" s="5">
        <f t="shared" si="1192"/>
        <v>5</v>
      </c>
      <c r="C5328" s="5">
        <f t="shared" si="1193"/>
        <v>2026</v>
      </c>
      <c r="D5328" s="150" t="s">
        <v>4667</v>
      </c>
      <c r="E5328" s="5" t="str">
        <f>VLOOKUP(F5328,'Set up'!$A$2:$C$100,2,FALSE)</f>
        <v>C00000027</v>
      </c>
      <c r="F5328" s="150" t="s">
        <v>859</v>
      </c>
      <c r="G5328" s="150" t="s">
        <v>1715</v>
      </c>
      <c r="H5328" s="150">
        <v>1</v>
      </c>
      <c r="I5328" s="5" t="str">
        <f>VLOOKUP(F5328,'Set up'!$A$2:$C$100,3,FALSE)</f>
        <v>Cash</v>
      </c>
      <c r="J5328" s="5">
        <f>VLOOKUP(F5328,'Set up'!$A$2:$D$100,4,FALSE)</f>
        <v>0</v>
      </c>
      <c r="K5328" s="4">
        <f t="shared" si="1194"/>
        <v>46151</v>
      </c>
      <c r="L5328" s="5">
        <f t="shared" si="1195"/>
        <v>5</v>
      </c>
      <c r="M5328" s="5">
        <f t="shared" si="1196"/>
        <v>2026</v>
      </c>
      <c r="N5328" s="156">
        <v>180</v>
      </c>
      <c r="P5328" s="12"/>
      <c r="Q5328" s="7">
        <f t="shared" si="1197"/>
        <v>8384617.8500000136</v>
      </c>
      <c r="R5328" s="44" t="str">
        <f>VLOOKUP(F5328,'Set up'!$A$2:$E$100,5,FALSE)</f>
        <v>Trsf</v>
      </c>
    </row>
    <row r="5329" spans="1:18" ht="16.8" customHeight="1" x14ac:dyDescent="0.3">
      <c r="A5329" s="151" t="s">
        <v>4642</v>
      </c>
      <c r="B5329" s="5">
        <f t="shared" si="1192"/>
        <v>5</v>
      </c>
      <c r="C5329" s="5">
        <f t="shared" si="1193"/>
        <v>2026</v>
      </c>
      <c r="D5329" s="150" t="s">
        <v>4667</v>
      </c>
      <c r="E5329" s="5" t="str">
        <f>VLOOKUP(F5329,'Set up'!$A$2:$C$100,2,FALSE)</f>
        <v>C00000027</v>
      </c>
      <c r="F5329" s="150" t="s">
        <v>859</v>
      </c>
      <c r="G5329" s="150" t="s">
        <v>1818</v>
      </c>
      <c r="H5329" s="150">
        <v>1</v>
      </c>
      <c r="I5329" s="5" t="str">
        <f>VLOOKUP(F5329,'Set up'!$A$2:$C$100,3,FALSE)</f>
        <v>Cash</v>
      </c>
      <c r="J5329" s="5">
        <f>VLOOKUP(F5329,'Set up'!$A$2:$D$100,4,FALSE)</f>
        <v>0</v>
      </c>
      <c r="K5329" s="4">
        <f t="shared" si="1194"/>
        <v>46151</v>
      </c>
      <c r="L5329" s="5">
        <f t="shared" si="1195"/>
        <v>5</v>
      </c>
      <c r="M5329" s="5">
        <f t="shared" si="1196"/>
        <v>2026</v>
      </c>
      <c r="N5329" s="156">
        <v>170</v>
      </c>
      <c r="P5329" s="12"/>
      <c r="Q5329" s="7">
        <f t="shared" si="1197"/>
        <v>8389904.3500000127</v>
      </c>
      <c r="R5329" s="44" t="str">
        <f>VLOOKUP(F5329,'Set up'!$A$2:$E$100,5,FALSE)</f>
        <v>Trsf</v>
      </c>
    </row>
    <row r="5330" spans="1:18" ht="16.8" customHeight="1" x14ac:dyDescent="0.3">
      <c r="A5330" s="151" t="s">
        <v>4643</v>
      </c>
      <c r="B5330" s="5">
        <f t="shared" si="1192"/>
        <v>5</v>
      </c>
      <c r="C5330" s="5">
        <f t="shared" si="1193"/>
        <v>2026</v>
      </c>
      <c r="D5330" s="150" t="s">
        <v>4668</v>
      </c>
      <c r="E5330" s="5" t="str">
        <f>VLOOKUP(F5330,'Set up'!$A$2:$C$100,2,FALSE)</f>
        <v>C00000013</v>
      </c>
      <c r="F5330" s="150" t="s">
        <v>3549</v>
      </c>
      <c r="G5330" s="150" t="s">
        <v>3507</v>
      </c>
      <c r="H5330" s="150">
        <v>1</v>
      </c>
      <c r="I5330" s="5" t="str">
        <f>VLOOKUP(F5330,'Set up'!$A$2:$C$100,3,FALSE)</f>
        <v>Cash</v>
      </c>
      <c r="J5330" s="5">
        <f>VLOOKUP(F5330,'Set up'!$A$2:$D$100,4,FALSE)</f>
        <v>0</v>
      </c>
      <c r="K5330" s="4">
        <f t="shared" si="1194"/>
        <v>46153</v>
      </c>
      <c r="L5330" s="5">
        <f t="shared" si="1195"/>
        <v>5</v>
      </c>
      <c r="M5330" s="5">
        <f t="shared" si="1196"/>
        <v>2026</v>
      </c>
      <c r="N5330" s="156">
        <v>2002.5</v>
      </c>
      <c r="P5330" s="12"/>
      <c r="Q5330" s="7">
        <f t="shared" si="1197"/>
        <v>8391046.4500000142</v>
      </c>
      <c r="R5330" s="44" t="str">
        <f>VLOOKUP(F5330,'Set up'!$A$2:$E$100,5,FALSE)</f>
        <v>Chq</v>
      </c>
    </row>
    <row r="5331" spans="1:18" ht="16.8" customHeight="1" x14ac:dyDescent="0.3">
      <c r="A5331" s="151" t="s">
        <v>4643</v>
      </c>
      <c r="B5331" s="5">
        <f t="shared" si="1192"/>
        <v>5</v>
      </c>
      <c r="C5331" s="5">
        <f t="shared" si="1193"/>
        <v>2026</v>
      </c>
      <c r="D5331" s="150" t="s">
        <v>4668</v>
      </c>
      <c r="E5331" s="5" t="str">
        <f>VLOOKUP(F5331,'Set up'!$A$2:$C$100,2,FALSE)</f>
        <v>C00000013</v>
      </c>
      <c r="F5331" s="150" t="s">
        <v>3549</v>
      </c>
      <c r="G5331" s="150" t="s">
        <v>1443</v>
      </c>
      <c r="H5331" s="150">
        <v>1</v>
      </c>
      <c r="I5331" s="5" t="str">
        <f>VLOOKUP(F5331,'Set up'!$A$2:$C$100,3,FALSE)</f>
        <v>Cash</v>
      </c>
      <c r="J5331" s="5">
        <f>VLOOKUP(F5331,'Set up'!$A$2:$D$100,4,FALSE)</f>
        <v>0</v>
      </c>
      <c r="K5331" s="4">
        <f t="shared" si="1194"/>
        <v>46153</v>
      </c>
      <c r="L5331" s="5">
        <f t="shared" si="1195"/>
        <v>5</v>
      </c>
      <c r="M5331" s="5">
        <f t="shared" si="1196"/>
        <v>2026</v>
      </c>
      <c r="N5331" s="156">
        <v>405</v>
      </c>
      <c r="P5331" s="12"/>
      <c r="Q5331" s="7">
        <f t="shared" si="1197"/>
        <v>8385807.8500000136</v>
      </c>
      <c r="R5331" s="44" t="str">
        <f>VLOOKUP(F5331,'Set up'!$A$2:$E$100,5,FALSE)</f>
        <v>Chq</v>
      </c>
    </row>
    <row r="5332" spans="1:18" ht="16.8" customHeight="1" x14ac:dyDescent="0.3">
      <c r="A5332" s="151" t="s">
        <v>4643</v>
      </c>
      <c r="B5332" s="5">
        <f t="shared" si="1192"/>
        <v>5</v>
      </c>
      <c r="C5332" s="5">
        <f t="shared" si="1193"/>
        <v>2026</v>
      </c>
      <c r="D5332" s="150" t="s">
        <v>4668</v>
      </c>
      <c r="E5332" s="5" t="str">
        <f>VLOOKUP(F5332,'Set up'!$A$2:$C$100,2,FALSE)</f>
        <v>C00000013</v>
      </c>
      <c r="F5332" s="150" t="s">
        <v>3549</v>
      </c>
      <c r="G5332" s="150" t="s">
        <v>3508</v>
      </c>
      <c r="H5332" s="150">
        <v>2</v>
      </c>
      <c r="I5332" s="5" t="str">
        <f>VLOOKUP(F5332,'Set up'!$A$2:$C$100,3,FALSE)</f>
        <v>Cash</v>
      </c>
      <c r="J5332" s="5">
        <f>VLOOKUP(F5332,'Set up'!$A$2:$D$100,4,FALSE)</f>
        <v>0</v>
      </c>
      <c r="K5332" s="4">
        <f t="shared" si="1194"/>
        <v>46153</v>
      </c>
      <c r="L5332" s="5">
        <f t="shared" si="1195"/>
        <v>5</v>
      </c>
      <c r="M5332" s="5">
        <f t="shared" si="1196"/>
        <v>2026</v>
      </c>
      <c r="N5332" s="156">
        <v>655.6</v>
      </c>
      <c r="P5332" s="12"/>
      <c r="Q5332" s="7">
        <f t="shared" si="1197"/>
        <v>8386418.4500000132</v>
      </c>
      <c r="R5332" s="44" t="str">
        <f>VLOOKUP(F5332,'Set up'!$A$2:$E$100,5,FALSE)</f>
        <v>Chq</v>
      </c>
    </row>
    <row r="5333" spans="1:18" ht="16.8" customHeight="1" x14ac:dyDescent="0.3">
      <c r="A5333" s="151" t="s">
        <v>4643</v>
      </c>
      <c r="B5333" s="5">
        <f t="shared" si="1192"/>
        <v>5</v>
      </c>
      <c r="C5333" s="5">
        <f t="shared" si="1193"/>
        <v>2026</v>
      </c>
      <c r="D5333" s="150" t="s">
        <v>4669</v>
      </c>
      <c r="E5333" s="5" t="str">
        <f>VLOOKUP(F5333,'Set up'!$A$2:$C$100,2,FALSE)</f>
        <v>C00000050</v>
      </c>
      <c r="F5333" s="150" t="s">
        <v>2656</v>
      </c>
      <c r="G5333" s="150" t="s">
        <v>4637</v>
      </c>
      <c r="H5333" s="150">
        <v>2</v>
      </c>
      <c r="I5333" s="5" t="str">
        <f>VLOOKUP(F5333,'Set up'!$A$2:$C$100,3,FALSE)</f>
        <v>Cash</v>
      </c>
      <c r="J5333" s="5">
        <f>VLOOKUP(F5333,'Set up'!$A$2:$D$100,4,FALSE)</f>
        <v>0</v>
      </c>
      <c r="K5333" s="4">
        <f t="shared" si="1194"/>
        <v>46153</v>
      </c>
      <c r="L5333" s="5">
        <f t="shared" si="1195"/>
        <v>5</v>
      </c>
      <c r="M5333" s="5">
        <f t="shared" si="1196"/>
        <v>2026</v>
      </c>
      <c r="N5333" s="156">
        <v>555</v>
      </c>
      <c r="P5333" s="12"/>
      <c r="Q5333" s="7">
        <f t="shared" si="1197"/>
        <v>8389002.8500000127</v>
      </c>
      <c r="R5333" s="44" t="str">
        <f>VLOOKUP(F5333,'Set up'!$A$2:$E$100,5,FALSE)</f>
        <v>Cash</v>
      </c>
    </row>
    <row r="5334" spans="1:18" ht="16.8" customHeight="1" x14ac:dyDescent="0.3">
      <c r="A5334" s="151" t="s">
        <v>4643</v>
      </c>
      <c r="B5334" s="5">
        <f t="shared" si="1192"/>
        <v>5</v>
      </c>
      <c r="C5334" s="5">
        <f t="shared" si="1193"/>
        <v>2026</v>
      </c>
      <c r="D5334" s="150" t="s">
        <v>4670</v>
      </c>
      <c r="E5334" s="5" t="str">
        <f>VLOOKUP(F5334,'Set up'!$A$2:$C$100,2,FALSE)</f>
        <v>C00000042</v>
      </c>
      <c r="F5334" s="150" t="s">
        <v>2012</v>
      </c>
      <c r="G5334" s="150" t="s">
        <v>2646</v>
      </c>
      <c r="H5334" s="150">
        <v>1</v>
      </c>
      <c r="I5334" s="5" t="str">
        <f>VLOOKUP(F5334,'Set up'!$A$2:$C$100,3,FALSE)</f>
        <v>Cash</v>
      </c>
      <c r="J5334" s="5">
        <f>VLOOKUP(F5334,'Set up'!$A$2:$D$100,4,FALSE)</f>
        <v>0</v>
      </c>
      <c r="K5334" s="4">
        <f t="shared" si="1194"/>
        <v>46153</v>
      </c>
      <c r="L5334" s="5">
        <f t="shared" si="1195"/>
        <v>5</v>
      </c>
      <c r="M5334" s="5">
        <f t="shared" si="1196"/>
        <v>2026</v>
      </c>
      <c r="N5334" s="156">
        <v>62.5</v>
      </c>
      <c r="P5334" s="12"/>
      <c r="Q5334" s="7">
        <f t="shared" si="1197"/>
        <v>8387179.5500000138</v>
      </c>
      <c r="R5334" s="44" t="str">
        <f>VLOOKUP(F5334,'Set up'!$A$2:$E$100,5,FALSE)</f>
        <v>Trsf</v>
      </c>
    </row>
    <row r="5335" spans="1:18" ht="16.8" customHeight="1" x14ac:dyDescent="0.3">
      <c r="A5335" s="151" t="s">
        <v>4643</v>
      </c>
      <c r="B5335" s="5">
        <f t="shared" si="1192"/>
        <v>5</v>
      </c>
      <c r="C5335" s="5">
        <f t="shared" si="1193"/>
        <v>2026</v>
      </c>
      <c r="D5335" s="150" t="s">
        <v>4671</v>
      </c>
      <c r="E5335" s="5" t="str">
        <f>VLOOKUP(F5335,'Set up'!$A$2:$C$100,2,FALSE)</f>
        <v>C00000042</v>
      </c>
      <c r="F5335" s="150" t="s">
        <v>2012</v>
      </c>
      <c r="G5335" s="150" t="s">
        <v>3645</v>
      </c>
      <c r="H5335" s="150">
        <v>2</v>
      </c>
      <c r="I5335" s="5" t="str">
        <f>VLOOKUP(F5335,'Set up'!$A$2:$C$100,3,FALSE)</f>
        <v>Cash</v>
      </c>
      <c r="J5335" s="5">
        <f>VLOOKUP(F5335,'Set up'!$A$2:$D$100,4,FALSE)</f>
        <v>0</v>
      </c>
      <c r="K5335" s="4">
        <f t="shared" si="1194"/>
        <v>46153</v>
      </c>
      <c r="L5335" s="5">
        <f t="shared" si="1195"/>
        <v>5</v>
      </c>
      <c r="M5335" s="5">
        <f t="shared" si="1196"/>
        <v>2026</v>
      </c>
      <c r="N5335" s="156">
        <v>3645</v>
      </c>
      <c r="P5335" s="12"/>
      <c r="Q5335" s="7">
        <f t="shared" si="1197"/>
        <v>8403303.0500000138</v>
      </c>
      <c r="R5335" s="44" t="str">
        <f>VLOOKUP(F5335,'Set up'!$A$2:$E$100,5,FALSE)</f>
        <v>Trsf</v>
      </c>
    </row>
    <row r="5336" spans="1:18" ht="16.8" customHeight="1" x14ac:dyDescent="0.3">
      <c r="A5336" s="151" t="s">
        <v>4643</v>
      </c>
      <c r="B5336" s="5">
        <f t="shared" si="1192"/>
        <v>5</v>
      </c>
      <c r="C5336" s="5">
        <f t="shared" si="1193"/>
        <v>2026</v>
      </c>
      <c r="D5336" s="150" t="s">
        <v>4671</v>
      </c>
      <c r="E5336" s="5" t="str">
        <f>VLOOKUP(F5336,'Set up'!$A$2:$C$100,2,FALSE)</f>
        <v>C00000042</v>
      </c>
      <c r="F5336" s="150" t="s">
        <v>2012</v>
      </c>
      <c r="G5336" s="150" t="s">
        <v>2129</v>
      </c>
      <c r="H5336" s="150">
        <v>2</v>
      </c>
      <c r="I5336" s="5" t="str">
        <f>VLOOKUP(F5336,'Set up'!$A$2:$C$100,3,FALSE)</f>
        <v>Cash</v>
      </c>
      <c r="J5336" s="5">
        <f>VLOOKUP(F5336,'Set up'!$A$2:$D$100,4,FALSE)</f>
        <v>0</v>
      </c>
      <c r="K5336" s="4">
        <f t="shared" si="1194"/>
        <v>46153</v>
      </c>
      <c r="L5336" s="5">
        <f t="shared" si="1195"/>
        <v>5</v>
      </c>
      <c r="M5336" s="5">
        <f t="shared" si="1196"/>
        <v>2026</v>
      </c>
      <c r="N5336" s="156">
        <v>429.2</v>
      </c>
      <c r="P5336" s="12"/>
      <c r="Q5336" s="7">
        <f t="shared" si="1197"/>
        <v>8389022.750000013</v>
      </c>
      <c r="R5336" s="44" t="str">
        <f>VLOOKUP(F5336,'Set up'!$A$2:$E$100,5,FALSE)</f>
        <v>Trsf</v>
      </c>
    </row>
    <row r="5337" spans="1:18" ht="16.8" customHeight="1" x14ac:dyDescent="0.3">
      <c r="A5337" s="151" t="s">
        <v>4643</v>
      </c>
      <c r="B5337" s="5">
        <f t="shared" si="1192"/>
        <v>5</v>
      </c>
      <c r="C5337" s="5">
        <f t="shared" si="1193"/>
        <v>2026</v>
      </c>
      <c r="D5337" s="150" t="s">
        <v>4671</v>
      </c>
      <c r="E5337" s="5" t="str">
        <f>VLOOKUP(F5337,'Set up'!$A$2:$C$100,2,FALSE)</f>
        <v>C00000042</v>
      </c>
      <c r="F5337" s="150" t="s">
        <v>2012</v>
      </c>
      <c r="G5337" s="150" t="s">
        <v>1922</v>
      </c>
      <c r="H5337" s="150">
        <v>3</v>
      </c>
      <c r="I5337" s="5" t="str">
        <f>VLOOKUP(F5337,'Set up'!$A$2:$C$100,3,FALSE)</f>
        <v>Cash</v>
      </c>
      <c r="J5337" s="5">
        <f>VLOOKUP(F5337,'Set up'!$A$2:$D$100,4,FALSE)</f>
        <v>0</v>
      </c>
      <c r="K5337" s="4">
        <f t="shared" si="1194"/>
        <v>46153</v>
      </c>
      <c r="L5337" s="5">
        <f t="shared" si="1195"/>
        <v>5</v>
      </c>
      <c r="M5337" s="5">
        <f t="shared" si="1196"/>
        <v>2026</v>
      </c>
      <c r="N5337" s="156">
        <v>621</v>
      </c>
      <c r="P5337" s="12"/>
      <c r="Q5337" s="7">
        <f t="shared" si="1197"/>
        <v>8389777.5500000138</v>
      </c>
      <c r="R5337" s="44" t="str">
        <f>VLOOKUP(F5337,'Set up'!$A$2:$E$100,5,FALSE)</f>
        <v>Trsf</v>
      </c>
    </row>
    <row r="5338" spans="1:18" ht="16.8" customHeight="1" x14ac:dyDescent="0.3">
      <c r="A5338" s="151" t="s">
        <v>4644</v>
      </c>
      <c r="B5338" s="5">
        <f t="shared" si="1192"/>
        <v>5</v>
      </c>
      <c r="C5338" s="5">
        <f t="shared" si="1193"/>
        <v>2026</v>
      </c>
      <c r="D5338" s="150" t="s">
        <v>4672</v>
      </c>
      <c r="E5338" s="5" t="str">
        <f>VLOOKUP(F5338,'Set up'!$A$2:$C$100,2,FALSE)</f>
        <v>C00000027</v>
      </c>
      <c r="F5338" s="150" t="s">
        <v>859</v>
      </c>
      <c r="G5338" s="150" t="s">
        <v>3122</v>
      </c>
      <c r="H5338" s="150">
        <v>2</v>
      </c>
      <c r="I5338" s="5" t="str">
        <f>VLOOKUP(F5338,'Set up'!$A$2:$C$100,3,FALSE)</f>
        <v>Cash</v>
      </c>
      <c r="J5338" s="5">
        <f>VLOOKUP(F5338,'Set up'!$A$2:$D$100,4,FALSE)</f>
        <v>0</v>
      </c>
      <c r="K5338" s="4">
        <f t="shared" si="1194"/>
        <v>46155</v>
      </c>
      <c r="L5338" s="5">
        <f t="shared" si="1195"/>
        <v>5</v>
      </c>
      <c r="M5338" s="5">
        <f t="shared" si="1196"/>
        <v>2026</v>
      </c>
      <c r="N5338" s="156">
        <v>3870</v>
      </c>
      <c r="P5338" s="12"/>
      <c r="Q5338" s="7">
        <f t="shared" si="1197"/>
        <v>8393653.0500000138</v>
      </c>
      <c r="R5338" s="44" t="str">
        <f>VLOOKUP(F5338,'Set up'!$A$2:$E$100,5,FALSE)</f>
        <v>Trsf</v>
      </c>
    </row>
    <row r="5339" spans="1:18" ht="16.8" customHeight="1" x14ac:dyDescent="0.3">
      <c r="A5339" s="151" t="s">
        <v>4644</v>
      </c>
      <c r="B5339" s="5">
        <f t="shared" si="1192"/>
        <v>5</v>
      </c>
      <c r="C5339" s="5">
        <f t="shared" si="1193"/>
        <v>2026</v>
      </c>
      <c r="D5339" s="150" t="s">
        <v>4672</v>
      </c>
      <c r="E5339" s="5" t="str">
        <f>VLOOKUP(F5339,'Set up'!$A$2:$C$100,2,FALSE)</f>
        <v>C00000027</v>
      </c>
      <c r="F5339" s="150" t="s">
        <v>859</v>
      </c>
      <c r="G5339" s="150" t="s">
        <v>4144</v>
      </c>
      <c r="H5339" s="150">
        <v>1</v>
      </c>
      <c r="I5339" s="5" t="str">
        <f>VLOOKUP(F5339,'Set up'!$A$2:$C$100,3,FALSE)</f>
        <v>Cash</v>
      </c>
      <c r="J5339" s="5">
        <f>VLOOKUP(F5339,'Set up'!$A$2:$D$100,4,FALSE)</f>
        <v>0</v>
      </c>
      <c r="K5339" s="4">
        <f t="shared" si="1194"/>
        <v>46155</v>
      </c>
      <c r="L5339" s="5">
        <f t="shared" si="1195"/>
        <v>5</v>
      </c>
      <c r="M5339" s="5">
        <f t="shared" si="1196"/>
        <v>2026</v>
      </c>
      <c r="N5339" s="156">
        <v>1336.6</v>
      </c>
      <c r="P5339" s="12"/>
      <c r="Q5339" s="7">
        <f t="shared" si="1197"/>
        <v>8393004.1500000134</v>
      </c>
      <c r="R5339" s="44" t="str">
        <f>VLOOKUP(F5339,'Set up'!$A$2:$E$100,5,FALSE)</f>
        <v>Trsf</v>
      </c>
    </row>
    <row r="5340" spans="1:18" ht="16.8" customHeight="1" x14ac:dyDescent="0.3">
      <c r="A5340" s="151" t="s">
        <v>4644</v>
      </c>
      <c r="B5340" s="5">
        <f t="shared" si="1192"/>
        <v>5</v>
      </c>
      <c r="C5340" s="5">
        <f t="shared" si="1193"/>
        <v>2026</v>
      </c>
      <c r="D5340" s="150" t="s">
        <v>4673</v>
      </c>
      <c r="E5340" s="5" t="str">
        <f>VLOOKUP(F5340,'Set up'!$A$2:$C$100,2,FALSE)</f>
        <v>C00000050</v>
      </c>
      <c r="F5340" s="150" t="s">
        <v>2656</v>
      </c>
      <c r="G5340" s="150" t="s">
        <v>3645</v>
      </c>
      <c r="H5340" s="150">
        <v>1</v>
      </c>
      <c r="I5340" s="5" t="str">
        <f>VLOOKUP(F5340,'Set up'!$A$2:$C$100,3,FALSE)</f>
        <v>Cash</v>
      </c>
      <c r="J5340" s="5">
        <f>VLOOKUP(F5340,'Set up'!$A$2:$D$100,4,FALSE)</f>
        <v>0</v>
      </c>
      <c r="K5340" s="4">
        <f t="shared" si="1194"/>
        <v>46155</v>
      </c>
      <c r="L5340" s="5">
        <f t="shared" si="1195"/>
        <v>5</v>
      </c>
      <c r="M5340" s="5">
        <f t="shared" si="1196"/>
        <v>2026</v>
      </c>
      <c r="N5340" s="156">
        <v>1957.5</v>
      </c>
      <c r="P5340" s="12"/>
      <c r="Q5340" s="7">
        <f t="shared" si="1197"/>
        <v>8392259.5500000138</v>
      </c>
      <c r="R5340" s="44" t="str">
        <f>VLOOKUP(F5340,'Set up'!$A$2:$E$100,5,FALSE)</f>
        <v>Cash</v>
      </c>
    </row>
    <row r="5341" spans="1:18" ht="16.8" customHeight="1" x14ac:dyDescent="0.3">
      <c r="A5341" s="151" t="s">
        <v>4644</v>
      </c>
      <c r="B5341" s="5">
        <f t="shared" si="1192"/>
        <v>5</v>
      </c>
      <c r="C5341" s="5">
        <f t="shared" si="1193"/>
        <v>2026</v>
      </c>
      <c r="D5341" s="150" t="s">
        <v>4673</v>
      </c>
      <c r="E5341" s="5" t="str">
        <f>VLOOKUP(F5341,'Set up'!$A$2:$C$100,2,FALSE)</f>
        <v>C00000050</v>
      </c>
      <c r="F5341" s="150" t="s">
        <v>2656</v>
      </c>
      <c r="G5341" s="150" t="s">
        <v>2449</v>
      </c>
      <c r="H5341" s="150">
        <v>1</v>
      </c>
      <c r="I5341" s="5" t="str">
        <f>VLOOKUP(F5341,'Set up'!$A$2:$C$100,3,FALSE)</f>
        <v>Cash</v>
      </c>
      <c r="J5341" s="5">
        <f>VLOOKUP(F5341,'Set up'!$A$2:$D$100,4,FALSE)</f>
        <v>0</v>
      </c>
      <c r="K5341" s="4">
        <f t="shared" si="1194"/>
        <v>46155</v>
      </c>
      <c r="L5341" s="5">
        <f t="shared" si="1195"/>
        <v>5</v>
      </c>
      <c r="M5341" s="5">
        <f t="shared" si="1196"/>
        <v>2026</v>
      </c>
      <c r="N5341" s="156">
        <v>420</v>
      </c>
      <c r="P5341" s="12"/>
      <c r="Q5341" s="7">
        <f t="shared" si="1197"/>
        <v>8394025.0500000138</v>
      </c>
      <c r="R5341" s="44" t="str">
        <f>VLOOKUP(F5341,'Set up'!$A$2:$E$100,5,FALSE)</f>
        <v>Cash</v>
      </c>
    </row>
    <row r="5342" spans="1:18" ht="16.8" customHeight="1" x14ac:dyDescent="0.3">
      <c r="A5342" s="151" t="s">
        <v>4644</v>
      </c>
      <c r="B5342" s="5">
        <f t="shared" si="1192"/>
        <v>5</v>
      </c>
      <c r="C5342" s="5">
        <f t="shared" si="1193"/>
        <v>2026</v>
      </c>
      <c r="D5342" s="150" t="s">
        <v>4673</v>
      </c>
      <c r="E5342" s="5" t="str">
        <f>VLOOKUP(F5342,'Set up'!$A$2:$C$100,2,FALSE)</f>
        <v>C00000050</v>
      </c>
      <c r="F5342" s="150" t="s">
        <v>2656</v>
      </c>
      <c r="G5342" s="150" t="s">
        <v>945</v>
      </c>
      <c r="H5342" s="150">
        <v>1</v>
      </c>
      <c r="I5342" s="5" t="str">
        <f>VLOOKUP(F5342,'Set up'!$A$2:$C$100,3,FALSE)</f>
        <v>Cash</v>
      </c>
      <c r="J5342" s="5">
        <f>VLOOKUP(F5342,'Set up'!$A$2:$D$100,4,FALSE)</f>
        <v>0</v>
      </c>
      <c r="K5342" s="4">
        <f t="shared" si="1194"/>
        <v>46155</v>
      </c>
      <c r="L5342" s="5">
        <f t="shared" si="1195"/>
        <v>5</v>
      </c>
      <c r="M5342" s="5">
        <f t="shared" si="1196"/>
        <v>2026</v>
      </c>
      <c r="N5342" s="156">
        <v>115</v>
      </c>
      <c r="P5342" s="12"/>
      <c r="Q5342" s="7">
        <f t="shared" si="1197"/>
        <v>8392152.5500000138</v>
      </c>
      <c r="R5342" s="44" t="str">
        <f>VLOOKUP(F5342,'Set up'!$A$2:$E$100,5,FALSE)</f>
        <v>Cash</v>
      </c>
    </row>
    <row r="5343" spans="1:18" ht="16.8" customHeight="1" x14ac:dyDescent="0.3">
      <c r="A5343" s="151" t="s">
        <v>4644</v>
      </c>
      <c r="B5343" s="5">
        <f t="shared" si="1192"/>
        <v>5</v>
      </c>
      <c r="C5343" s="5">
        <f t="shared" si="1193"/>
        <v>2026</v>
      </c>
      <c r="D5343" s="150" t="s">
        <v>4673</v>
      </c>
      <c r="E5343" s="5" t="str">
        <f>VLOOKUP(F5343,'Set up'!$A$2:$C$100,2,FALSE)</f>
        <v>C00000050</v>
      </c>
      <c r="F5343" s="150" t="s">
        <v>2656</v>
      </c>
      <c r="G5343" s="150" t="s">
        <v>800</v>
      </c>
      <c r="H5343" s="150">
        <v>1</v>
      </c>
      <c r="I5343" s="5" t="str">
        <f>VLOOKUP(F5343,'Set up'!$A$2:$C$100,3,FALSE)</f>
        <v>Cash</v>
      </c>
      <c r="J5343" s="5">
        <f>VLOOKUP(F5343,'Set up'!$A$2:$D$100,4,FALSE)</f>
        <v>0</v>
      </c>
      <c r="K5343" s="4">
        <f t="shared" si="1194"/>
        <v>46155</v>
      </c>
      <c r="L5343" s="5">
        <f t="shared" si="1195"/>
        <v>5</v>
      </c>
      <c r="M5343" s="5">
        <f t="shared" si="1196"/>
        <v>2026</v>
      </c>
      <c r="N5343" s="156">
        <v>225</v>
      </c>
      <c r="P5343" s="12"/>
      <c r="Q5343" s="7">
        <f t="shared" si="1197"/>
        <v>8409552.5500000138</v>
      </c>
      <c r="R5343" s="44" t="str">
        <f>VLOOKUP(F5343,'Set up'!$A$2:$E$100,5,FALSE)</f>
        <v>Cash</v>
      </c>
    </row>
    <row r="5344" spans="1:18" ht="16.8" customHeight="1" x14ac:dyDescent="0.3">
      <c r="A5344" s="151" t="s">
        <v>4644</v>
      </c>
      <c r="B5344" s="5">
        <f t="shared" si="1192"/>
        <v>5</v>
      </c>
      <c r="C5344" s="5">
        <f t="shared" si="1193"/>
        <v>2026</v>
      </c>
      <c r="D5344" s="150" t="s">
        <v>4674</v>
      </c>
      <c r="E5344" s="5" t="str">
        <f>VLOOKUP(F5344,'Set up'!$A$2:$C$100,2,FALSE)</f>
        <v>C00000042</v>
      </c>
      <c r="F5344" s="150" t="s">
        <v>2012</v>
      </c>
      <c r="G5344" s="150" t="s">
        <v>3645</v>
      </c>
      <c r="H5344" s="150">
        <v>5</v>
      </c>
      <c r="I5344" s="5" t="str">
        <f>VLOOKUP(F5344,'Set up'!$A$2:$C$100,3,FALSE)</f>
        <v>Cash</v>
      </c>
      <c r="J5344" s="5">
        <f>VLOOKUP(F5344,'Set up'!$A$2:$D$100,4,FALSE)</f>
        <v>0</v>
      </c>
      <c r="K5344" s="4">
        <f t="shared" si="1194"/>
        <v>46155</v>
      </c>
      <c r="L5344" s="5">
        <f t="shared" si="1195"/>
        <v>5</v>
      </c>
      <c r="M5344" s="5">
        <f t="shared" si="1196"/>
        <v>2026</v>
      </c>
      <c r="N5344" s="156">
        <v>9112.5</v>
      </c>
      <c r="P5344" s="12"/>
      <c r="Q5344" s="7">
        <f t="shared" si="1197"/>
        <v>8404075.0500000138</v>
      </c>
      <c r="R5344" s="44" t="str">
        <f>VLOOKUP(F5344,'Set up'!$A$2:$E$100,5,FALSE)</f>
        <v>Trsf</v>
      </c>
    </row>
    <row r="5345" spans="1:18" ht="16.8" customHeight="1" x14ac:dyDescent="0.3">
      <c r="A5345" s="151" t="s">
        <v>4644</v>
      </c>
      <c r="B5345" s="5">
        <f t="shared" si="1192"/>
        <v>5</v>
      </c>
      <c r="C5345" s="5">
        <f t="shared" si="1193"/>
        <v>2026</v>
      </c>
      <c r="D5345" s="150" t="s">
        <v>4674</v>
      </c>
      <c r="E5345" s="5" t="str">
        <f>VLOOKUP(F5345,'Set up'!$A$2:$C$100,2,FALSE)</f>
        <v>C00000042</v>
      </c>
      <c r="F5345" s="150" t="s">
        <v>2012</v>
      </c>
      <c r="G5345" s="150" t="s">
        <v>1392</v>
      </c>
      <c r="H5345" s="150">
        <v>15</v>
      </c>
      <c r="I5345" s="5" t="str">
        <f>VLOOKUP(F5345,'Set up'!$A$2:$C$100,3,FALSE)</f>
        <v>Cash</v>
      </c>
      <c r="J5345" s="5">
        <f>VLOOKUP(F5345,'Set up'!$A$2:$D$100,4,FALSE)</f>
        <v>0</v>
      </c>
      <c r="K5345" s="4">
        <f t="shared" si="1194"/>
        <v>46155</v>
      </c>
      <c r="L5345" s="5">
        <f t="shared" si="1195"/>
        <v>5</v>
      </c>
      <c r="M5345" s="5">
        <f t="shared" si="1196"/>
        <v>2026</v>
      </c>
      <c r="N5345" s="156">
        <v>2610</v>
      </c>
      <c r="P5345" s="12"/>
      <c r="Q5345" s="7">
        <f t="shared" si="1197"/>
        <v>8402632.5500000138</v>
      </c>
      <c r="R5345" s="44" t="str">
        <f>VLOOKUP(F5345,'Set up'!$A$2:$E$100,5,FALSE)</f>
        <v>Trsf</v>
      </c>
    </row>
    <row r="5346" spans="1:18" ht="16.8" customHeight="1" x14ac:dyDescent="0.3">
      <c r="A5346" s="151" t="s">
        <v>4644</v>
      </c>
      <c r="B5346" s="5">
        <f t="shared" si="1192"/>
        <v>5</v>
      </c>
      <c r="C5346" s="5">
        <f t="shared" si="1193"/>
        <v>2026</v>
      </c>
      <c r="D5346" s="150" t="s">
        <v>4674</v>
      </c>
      <c r="E5346" s="5" t="str">
        <f>VLOOKUP(F5346,'Set up'!$A$2:$C$100,2,FALSE)</f>
        <v>C00000042</v>
      </c>
      <c r="F5346" s="150" t="s">
        <v>2012</v>
      </c>
      <c r="G5346" s="150" t="s">
        <v>1922</v>
      </c>
      <c r="H5346" s="150">
        <v>13</v>
      </c>
      <c r="I5346" s="5" t="str">
        <f>VLOOKUP(F5346,'Set up'!$A$2:$C$100,3,FALSE)</f>
        <v>Cash</v>
      </c>
      <c r="J5346" s="5">
        <f>VLOOKUP(F5346,'Set up'!$A$2:$D$100,4,FALSE)</f>
        <v>0</v>
      </c>
      <c r="K5346" s="4">
        <f t="shared" si="1194"/>
        <v>46155</v>
      </c>
      <c r="L5346" s="5">
        <f t="shared" si="1195"/>
        <v>5</v>
      </c>
      <c r="M5346" s="5">
        <f t="shared" si="1196"/>
        <v>2026</v>
      </c>
      <c r="N5346" s="156">
        <v>2691</v>
      </c>
      <c r="P5346" s="12"/>
      <c r="Q5346" s="7">
        <f t="shared" si="1197"/>
        <v>8404823.5500000138</v>
      </c>
      <c r="R5346" s="44" t="str">
        <f>VLOOKUP(F5346,'Set up'!$A$2:$E$100,5,FALSE)</f>
        <v>Trsf</v>
      </c>
    </row>
    <row r="5347" spans="1:18" ht="16.8" customHeight="1" x14ac:dyDescent="0.3">
      <c r="A5347" s="151" t="s">
        <v>4644</v>
      </c>
      <c r="B5347" s="5">
        <f t="shared" si="1192"/>
        <v>5</v>
      </c>
      <c r="C5347" s="5">
        <f t="shared" si="1193"/>
        <v>2026</v>
      </c>
      <c r="D5347" s="150" t="s">
        <v>4674</v>
      </c>
      <c r="E5347" s="5" t="str">
        <f>VLOOKUP(F5347,'Set up'!$A$2:$C$100,2,FALSE)</f>
        <v>C00000042</v>
      </c>
      <c r="F5347" s="150" t="s">
        <v>2012</v>
      </c>
      <c r="G5347" s="150" t="s">
        <v>46</v>
      </c>
      <c r="H5347" s="150">
        <v>4</v>
      </c>
      <c r="I5347" s="5" t="str">
        <f>VLOOKUP(F5347,'Set up'!$A$2:$C$100,3,FALSE)</f>
        <v>Cash</v>
      </c>
      <c r="J5347" s="5">
        <f>VLOOKUP(F5347,'Set up'!$A$2:$D$100,4,FALSE)</f>
        <v>0</v>
      </c>
      <c r="K5347" s="4">
        <f t="shared" si="1194"/>
        <v>46155</v>
      </c>
      <c r="L5347" s="5">
        <f t="shared" si="1195"/>
        <v>5</v>
      </c>
      <c r="M5347" s="5">
        <f t="shared" si="1196"/>
        <v>2026</v>
      </c>
      <c r="N5347" s="156">
        <v>460</v>
      </c>
      <c r="P5347" s="12"/>
      <c r="Q5347" s="7">
        <f t="shared" si="1197"/>
        <v>8403809.5500000138</v>
      </c>
      <c r="R5347" s="44" t="str">
        <f>VLOOKUP(F5347,'Set up'!$A$2:$E$100,5,FALSE)</f>
        <v>Trsf</v>
      </c>
    </row>
    <row r="5348" spans="1:18" ht="16.8" customHeight="1" x14ac:dyDescent="0.3">
      <c r="A5348" s="151" t="s">
        <v>4644</v>
      </c>
      <c r="B5348" s="5">
        <f t="shared" si="1192"/>
        <v>5</v>
      </c>
      <c r="C5348" s="5">
        <f t="shared" si="1193"/>
        <v>2026</v>
      </c>
      <c r="D5348" s="150" t="s">
        <v>4674</v>
      </c>
      <c r="E5348" s="5" t="str">
        <f>VLOOKUP(F5348,'Set up'!$A$2:$C$100,2,FALSE)</f>
        <v>C00000042</v>
      </c>
      <c r="F5348" s="150" t="s">
        <v>2012</v>
      </c>
      <c r="G5348" s="150" t="s">
        <v>4580</v>
      </c>
      <c r="H5348" s="150">
        <v>2</v>
      </c>
      <c r="I5348" s="5" t="str">
        <f>VLOOKUP(F5348,'Set up'!$A$2:$C$100,3,FALSE)</f>
        <v>Cash</v>
      </c>
      <c r="J5348" s="5">
        <f>VLOOKUP(F5348,'Set up'!$A$2:$D$100,4,FALSE)</f>
        <v>0</v>
      </c>
      <c r="K5348" s="4">
        <f t="shared" si="1194"/>
        <v>46155</v>
      </c>
      <c r="L5348" s="5">
        <f t="shared" si="1195"/>
        <v>5</v>
      </c>
      <c r="M5348" s="5">
        <f t="shared" si="1196"/>
        <v>2026</v>
      </c>
      <c r="N5348" s="156">
        <v>2000</v>
      </c>
      <c r="P5348" s="12"/>
      <c r="Q5348" s="7">
        <f t="shared" si="1197"/>
        <v>8405644.9500000142</v>
      </c>
      <c r="R5348" s="44" t="str">
        <f>VLOOKUP(F5348,'Set up'!$A$2:$E$100,5,FALSE)</f>
        <v>Trsf</v>
      </c>
    </row>
    <row r="5349" spans="1:18" ht="16.8" customHeight="1" x14ac:dyDescent="0.3">
      <c r="A5349" s="151" t="s">
        <v>4644</v>
      </c>
      <c r="B5349" s="5">
        <f t="shared" si="1192"/>
        <v>5</v>
      </c>
      <c r="C5349" s="5">
        <f t="shared" si="1193"/>
        <v>2026</v>
      </c>
      <c r="D5349" s="150" t="s">
        <v>4675</v>
      </c>
      <c r="E5349" s="5" t="str">
        <f>VLOOKUP(F5349,'Set up'!$A$2:$C$100,2,FALSE)</f>
        <v>C00000019</v>
      </c>
      <c r="F5349" s="150" t="s">
        <v>400</v>
      </c>
      <c r="G5349" s="150" t="s">
        <v>1469</v>
      </c>
      <c r="H5349" s="150">
        <v>1</v>
      </c>
      <c r="I5349" s="5" t="str">
        <f>VLOOKUP(F5349,'Set up'!$A$2:$C$100,3,FALSE)</f>
        <v>Cash</v>
      </c>
      <c r="J5349" s="5">
        <f>VLOOKUP(F5349,'Set up'!$A$2:$D$100,4,FALSE)</f>
        <v>0</v>
      </c>
      <c r="K5349" s="4">
        <f t="shared" si="1194"/>
        <v>46155</v>
      </c>
      <c r="L5349" s="5">
        <f t="shared" si="1195"/>
        <v>5</v>
      </c>
      <c r="M5349" s="5">
        <f t="shared" si="1196"/>
        <v>2026</v>
      </c>
      <c r="N5349" s="156">
        <v>410</v>
      </c>
      <c r="P5349" s="12"/>
      <c r="Q5349" s="7">
        <f t="shared" si="1197"/>
        <v>8405570.5500000138</v>
      </c>
      <c r="R5349" s="44" t="str">
        <f>VLOOKUP(F5349,'Set up'!$A$2:$E$100,5,FALSE)</f>
        <v>Trsf</v>
      </c>
    </row>
    <row r="5350" spans="1:18" ht="16.8" customHeight="1" x14ac:dyDescent="0.3">
      <c r="A5350" s="151" t="s">
        <v>4645</v>
      </c>
      <c r="B5350" s="5">
        <f t="shared" si="1192"/>
        <v>5</v>
      </c>
      <c r="C5350" s="5">
        <f t="shared" si="1193"/>
        <v>2026</v>
      </c>
      <c r="D5350" s="150" t="s">
        <v>4676</v>
      </c>
      <c r="E5350" s="5" t="str">
        <f>VLOOKUP(F5350,'Set up'!$A$2:$C$100,2,FALSE)</f>
        <v>C00000010</v>
      </c>
      <c r="F5350" s="150" t="s">
        <v>62</v>
      </c>
      <c r="G5350" s="150" t="s">
        <v>3140</v>
      </c>
      <c r="H5350" s="150">
        <v>10</v>
      </c>
      <c r="I5350" s="5">
        <f>VLOOKUP(F5350,'Set up'!$A$2:$C$100,3,FALSE)</f>
        <v>120</v>
      </c>
      <c r="J5350" s="5">
        <f>VLOOKUP(F5350,'Set up'!$A$2:$D$100,4,FALSE)</f>
        <v>120</v>
      </c>
      <c r="K5350" s="4">
        <f t="shared" si="1194"/>
        <v>46276</v>
      </c>
      <c r="L5350" s="5">
        <f t="shared" si="1195"/>
        <v>9</v>
      </c>
      <c r="M5350" s="5">
        <f t="shared" si="1196"/>
        <v>2026</v>
      </c>
      <c r="N5350" s="156">
        <v>18225</v>
      </c>
      <c r="P5350" s="12"/>
      <c r="Q5350" s="7">
        <f t="shared" si="1197"/>
        <v>8425602.0500000138</v>
      </c>
      <c r="R5350" s="44" t="str">
        <f>VLOOKUP(F5350,'Set up'!$A$2:$E$100,5,FALSE)</f>
        <v>Trsf</v>
      </c>
    </row>
    <row r="5351" spans="1:18" ht="16.8" customHeight="1" x14ac:dyDescent="0.3">
      <c r="A5351" s="151" t="s">
        <v>4645</v>
      </c>
      <c r="B5351" s="5">
        <f t="shared" si="1192"/>
        <v>5</v>
      </c>
      <c r="C5351" s="5">
        <f t="shared" si="1193"/>
        <v>2026</v>
      </c>
      <c r="D5351" s="150" t="s">
        <v>4676</v>
      </c>
      <c r="E5351" s="5" t="str">
        <f>VLOOKUP(F5351,'Set up'!$A$2:$C$100,2,FALSE)</f>
        <v>C00000010</v>
      </c>
      <c r="F5351" s="150" t="s">
        <v>62</v>
      </c>
      <c r="G5351" s="150" t="s">
        <v>2129</v>
      </c>
      <c r="H5351" s="150">
        <v>10</v>
      </c>
      <c r="I5351" s="5">
        <f>VLOOKUP(F5351,'Set up'!$A$2:$C$100,3,FALSE)</f>
        <v>120</v>
      </c>
      <c r="J5351" s="5">
        <f>VLOOKUP(F5351,'Set up'!$A$2:$D$100,4,FALSE)</f>
        <v>120</v>
      </c>
      <c r="K5351" s="4">
        <f t="shared" si="1194"/>
        <v>46276</v>
      </c>
      <c r="L5351" s="5">
        <f t="shared" si="1195"/>
        <v>9</v>
      </c>
      <c r="M5351" s="5">
        <f t="shared" si="1196"/>
        <v>2026</v>
      </c>
      <c r="N5351" s="156">
        <v>2146</v>
      </c>
      <c r="P5351" s="12"/>
      <c r="Q5351" s="7">
        <f t="shared" si="1197"/>
        <v>8407985.5500000138</v>
      </c>
      <c r="R5351" s="44" t="str">
        <f>VLOOKUP(F5351,'Set up'!$A$2:$E$100,5,FALSE)</f>
        <v>Trsf</v>
      </c>
    </row>
    <row r="5352" spans="1:18" ht="16.8" customHeight="1" x14ac:dyDescent="0.3">
      <c r="A5352" s="151" t="s">
        <v>4645</v>
      </c>
      <c r="B5352" s="5">
        <f t="shared" si="1192"/>
        <v>5</v>
      </c>
      <c r="C5352" s="5">
        <f t="shared" si="1193"/>
        <v>2026</v>
      </c>
      <c r="D5352" s="150" t="s">
        <v>4676</v>
      </c>
      <c r="E5352" s="5" t="str">
        <f>VLOOKUP(F5352,'Set up'!$A$2:$C$100,2,FALSE)</f>
        <v>C00000010</v>
      </c>
      <c r="F5352" s="150" t="s">
        <v>62</v>
      </c>
      <c r="G5352" s="150" t="s">
        <v>4692</v>
      </c>
      <c r="H5352" s="150">
        <v>20</v>
      </c>
      <c r="I5352" s="5">
        <f>VLOOKUP(F5352,'Set up'!$A$2:$C$100,3,FALSE)</f>
        <v>120</v>
      </c>
      <c r="J5352" s="5">
        <f>VLOOKUP(F5352,'Set up'!$A$2:$D$100,4,FALSE)</f>
        <v>120</v>
      </c>
      <c r="K5352" s="4">
        <f t="shared" si="1194"/>
        <v>46276</v>
      </c>
      <c r="L5352" s="5">
        <f t="shared" si="1195"/>
        <v>9</v>
      </c>
      <c r="M5352" s="5">
        <f t="shared" si="1196"/>
        <v>2026</v>
      </c>
      <c r="N5352" s="156">
        <v>1150</v>
      </c>
      <c r="P5352" s="12"/>
      <c r="Q5352" s="7">
        <f t="shared" si="1197"/>
        <v>8429134.5500000138</v>
      </c>
      <c r="R5352" s="44" t="str">
        <f>VLOOKUP(F5352,'Set up'!$A$2:$E$100,5,FALSE)</f>
        <v>Trsf</v>
      </c>
    </row>
    <row r="5353" spans="1:18" ht="16.8" customHeight="1" x14ac:dyDescent="0.3">
      <c r="A5353" s="151" t="s">
        <v>4645</v>
      </c>
      <c r="B5353" s="5">
        <f t="shared" si="1192"/>
        <v>5</v>
      </c>
      <c r="C5353" s="5">
        <f t="shared" si="1193"/>
        <v>2026</v>
      </c>
      <c r="D5353" s="150" t="s">
        <v>4676</v>
      </c>
      <c r="E5353" s="5" t="str">
        <f>VLOOKUP(F5353,'Set up'!$A$2:$C$100,2,FALSE)</f>
        <v>C00000010</v>
      </c>
      <c r="F5353" s="150" t="s">
        <v>62</v>
      </c>
      <c r="G5353" s="150" t="s">
        <v>945</v>
      </c>
      <c r="H5353" s="150">
        <v>8</v>
      </c>
      <c r="I5353" s="5">
        <f>VLOOKUP(F5353,'Set up'!$A$2:$C$100,3,FALSE)</f>
        <v>120</v>
      </c>
      <c r="J5353" s="5">
        <f>VLOOKUP(F5353,'Set up'!$A$2:$D$100,4,FALSE)</f>
        <v>120</v>
      </c>
      <c r="K5353" s="4">
        <f t="shared" si="1194"/>
        <v>46276</v>
      </c>
      <c r="L5353" s="5">
        <f t="shared" si="1195"/>
        <v>9</v>
      </c>
      <c r="M5353" s="5">
        <f t="shared" si="1196"/>
        <v>2026</v>
      </c>
      <c r="N5353" s="156">
        <v>920</v>
      </c>
      <c r="P5353" s="12"/>
      <c r="Q5353" s="7">
        <f t="shared" si="1197"/>
        <v>8428582.0500000138</v>
      </c>
      <c r="R5353" s="44" t="str">
        <f>VLOOKUP(F5353,'Set up'!$A$2:$E$100,5,FALSE)</f>
        <v>Trsf</v>
      </c>
    </row>
    <row r="5354" spans="1:18" ht="16.8" customHeight="1" x14ac:dyDescent="0.3">
      <c r="A5354" s="151" t="s">
        <v>4645</v>
      </c>
      <c r="B5354" s="5">
        <f t="shared" si="1192"/>
        <v>5</v>
      </c>
      <c r="C5354" s="5">
        <f t="shared" si="1193"/>
        <v>2026</v>
      </c>
      <c r="D5354" s="150" t="s">
        <v>4676</v>
      </c>
      <c r="E5354" s="5" t="str">
        <f>VLOOKUP(F5354,'Set up'!$A$2:$C$100,2,FALSE)</f>
        <v>C00000010</v>
      </c>
      <c r="F5354" s="150" t="s">
        <v>62</v>
      </c>
      <c r="G5354" s="150" t="s">
        <v>2449</v>
      </c>
      <c r="H5354" s="150">
        <v>1</v>
      </c>
      <c r="I5354" s="5">
        <f>VLOOKUP(F5354,'Set up'!$A$2:$C$100,3,FALSE)</f>
        <v>120</v>
      </c>
      <c r="J5354" s="5">
        <f>VLOOKUP(F5354,'Set up'!$A$2:$D$100,4,FALSE)</f>
        <v>120</v>
      </c>
      <c r="K5354" s="4">
        <f t="shared" si="1194"/>
        <v>46276</v>
      </c>
      <c r="L5354" s="5">
        <f t="shared" si="1195"/>
        <v>9</v>
      </c>
      <c r="M5354" s="5">
        <f t="shared" si="1196"/>
        <v>2026</v>
      </c>
      <c r="N5354" s="156">
        <v>420</v>
      </c>
      <c r="P5354" s="12"/>
      <c r="Q5354" s="7">
        <f t="shared" si="1197"/>
        <v>8428707.0500000138</v>
      </c>
      <c r="R5354" s="44" t="str">
        <f>VLOOKUP(F5354,'Set up'!$A$2:$E$100,5,FALSE)</f>
        <v>Trsf</v>
      </c>
    </row>
    <row r="5355" spans="1:18" ht="16.8" customHeight="1" x14ac:dyDescent="0.3">
      <c r="A5355" s="151" t="s">
        <v>4645</v>
      </c>
      <c r="B5355" s="5">
        <f t="shared" ref="B5355:B5405" si="1198">MONTH(A5355)</f>
        <v>5</v>
      </c>
      <c r="C5355" s="5">
        <f t="shared" ref="C5355:C5405" si="1199">YEAR(A5355)</f>
        <v>2026</v>
      </c>
      <c r="D5355" s="150" t="s">
        <v>4676</v>
      </c>
      <c r="E5355" s="5" t="str">
        <f>VLOOKUP(F5355,'Set up'!$A$2:$C$100,2,FALSE)</f>
        <v>C00000010</v>
      </c>
      <c r="F5355" s="150" t="s">
        <v>62</v>
      </c>
      <c r="G5355" s="150" t="s">
        <v>614</v>
      </c>
      <c r="H5355" s="150">
        <v>1</v>
      </c>
      <c r="I5355" s="5">
        <f>VLOOKUP(F5355,'Set up'!$A$2:$C$100,3,FALSE)</f>
        <v>120</v>
      </c>
      <c r="J5355" s="5">
        <f>VLOOKUP(F5355,'Set up'!$A$2:$D$100,4,FALSE)</f>
        <v>120</v>
      </c>
      <c r="K5355" s="4">
        <f t="shared" ref="K5355:K5405" si="1200">A5355+J5355</f>
        <v>46276</v>
      </c>
      <c r="L5355" s="5">
        <f t="shared" ref="L5355:L5405" si="1201">MONTH(K5355)</f>
        <v>9</v>
      </c>
      <c r="M5355" s="5">
        <f t="shared" ref="M5355:M5405" si="1202">YEAR(K5355)</f>
        <v>2026</v>
      </c>
      <c r="N5355" s="156">
        <v>395</v>
      </c>
      <c r="P5355" s="12"/>
      <c r="Q5355" s="7">
        <f t="shared" ref="Q5355:Q5405" si="1203">SUM(Q5261+N5355)</f>
        <v>8429157.0500000138</v>
      </c>
      <c r="R5355" s="44" t="str">
        <f>VLOOKUP(F5355,'Set up'!$A$2:$E$100,5,FALSE)</f>
        <v>Trsf</v>
      </c>
    </row>
    <row r="5356" spans="1:18" ht="16.8" customHeight="1" x14ac:dyDescent="0.3">
      <c r="A5356" s="151" t="s">
        <v>4645</v>
      </c>
      <c r="B5356" s="5">
        <f t="shared" si="1198"/>
        <v>5</v>
      </c>
      <c r="C5356" s="5">
        <f t="shared" si="1199"/>
        <v>2026</v>
      </c>
      <c r="D5356" s="150" t="s">
        <v>4676</v>
      </c>
      <c r="E5356" s="5" t="str">
        <f>VLOOKUP(F5356,'Set up'!$A$2:$C$100,2,FALSE)</f>
        <v>C00000010</v>
      </c>
      <c r="F5356" s="150" t="s">
        <v>62</v>
      </c>
      <c r="G5356" s="150" t="s">
        <v>946</v>
      </c>
      <c r="H5356" s="150">
        <v>4</v>
      </c>
      <c r="I5356" s="5">
        <f>VLOOKUP(F5356,'Set up'!$A$2:$C$100,3,FALSE)</f>
        <v>120</v>
      </c>
      <c r="J5356" s="5">
        <f>VLOOKUP(F5356,'Set up'!$A$2:$D$100,4,FALSE)</f>
        <v>120</v>
      </c>
      <c r="K5356" s="4">
        <f t="shared" si="1200"/>
        <v>46276</v>
      </c>
      <c r="L5356" s="5">
        <f t="shared" si="1201"/>
        <v>9</v>
      </c>
      <c r="M5356" s="5">
        <f t="shared" si="1202"/>
        <v>2026</v>
      </c>
      <c r="N5356" s="156">
        <v>230.4</v>
      </c>
      <c r="P5356" s="12"/>
      <c r="Q5356" s="7">
        <f t="shared" si="1203"/>
        <v>8431427.4500000142</v>
      </c>
      <c r="R5356" s="44" t="str">
        <f>VLOOKUP(F5356,'Set up'!$A$2:$E$100,5,FALSE)</f>
        <v>Trsf</v>
      </c>
    </row>
    <row r="5357" spans="1:18" ht="16.8" customHeight="1" x14ac:dyDescent="0.3">
      <c r="A5357" s="151" t="s">
        <v>4645</v>
      </c>
      <c r="B5357" s="5">
        <f t="shared" si="1198"/>
        <v>5</v>
      </c>
      <c r="C5357" s="5">
        <f t="shared" si="1199"/>
        <v>2026</v>
      </c>
      <c r="D5357" s="150" t="s">
        <v>4676</v>
      </c>
      <c r="E5357" s="5" t="str">
        <f>VLOOKUP(F5357,'Set up'!$A$2:$C$100,2,FALSE)</f>
        <v>C00000010</v>
      </c>
      <c r="F5357" s="150" t="s">
        <v>62</v>
      </c>
      <c r="G5357" s="150" t="s">
        <v>949</v>
      </c>
      <c r="H5357" s="150">
        <v>1</v>
      </c>
      <c r="I5357" s="5">
        <f>VLOOKUP(F5357,'Set up'!$A$2:$C$100,3,FALSE)</f>
        <v>120</v>
      </c>
      <c r="J5357" s="5">
        <f>VLOOKUP(F5357,'Set up'!$A$2:$D$100,4,FALSE)</f>
        <v>120</v>
      </c>
      <c r="K5357" s="4">
        <f t="shared" si="1200"/>
        <v>46276</v>
      </c>
      <c r="L5357" s="5">
        <f t="shared" si="1201"/>
        <v>9</v>
      </c>
      <c r="M5357" s="5">
        <f t="shared" si="1202"/>
        <v>2026</v>
      </c>
      <c r="N5357" s="156">
        <v>696</v>
      </c>
      <c r="P5357" s="12"/>
      <c r="Q5357" s="7">
        <f t="shared" si="1203"/>
        <v>8431376.750000013</v>
      </c>
      <c r="R5357" s="44" t="str">
        <f>VLOOKUP(F5357,'Set up'!$A$2:$E$100,5,FALSE)</f>
        <v>Trsf</v>
      </c>
    </row>
    <row r="5358" spans="1:18" ht="16.8" customHeight="1" x14ac:dyDescent="0.3">
      <c r="A5358" s="151" t="s">
        <v>4646</v>
      </c>
      <c r="B5358" s="5">
        <f t="shared" si="1198"/>
        <v>5</v>
      </c>
      <c r="C5358" s="5">
        <f t="shared" si="1199"/>
        <v>2026</v>
      </c>
      <c r="D5358" s="150" t="s">
        <v>4677</v>
      </c>
      <c r="E5358" s="5" t="str">
        <f>VLOOKUP(F5358,'Set up'!$A$2:$C$100,2,FALSE)</f>
        <v>C00000050</v>
      </c>
      <c r="F5358" s="150" t="s">
        <v>2656</v>
      </c>
      <c r="G5358" s="150" t="s">
        <v>4637</v>
      </c>
      <c r="H5358" s="150">
        <v>3</v>
      </c>
      <c r="I5358" s="5" t="str">
        <f>VLOOKUP(F5358,'Set up'!$A$2:$C$100,3,FALSE)</f>
        <v>Cash</v>
      </c>
      <c r="J5358" s="5">
        <f>VLOOKUP(F5358,'Set up'!$A$2:$D$100,4,FALSE)</f>
        <v>0</v>
      </c>
      <c r="K5358" s="4">
        <f t="shared" si="1200"/>
        <v>46157</v>
      </c>
      <c r="L5358" s="5">
        <f t="shared" si="1201"/>
        <v>5</v>
      </c>
      <c r="M5358" s="5">
        <f t="shared" si="1202"/>
        <v>2026</v>
      </c>
      <c r="N5358" s="156">
        <v>832.5</v>
      </c>
      <c r="P5358" s="12"/>
      <c r="Q5358" s="7">
        <f t="shared" si="1203"/>
        <v>8436835.750000013</v>
      </c>
      <c r="R5358" s="44" t="str">
        <f>VLOOKUP(F5358,'Set up'!$A$2:$E$100,5,FALSE)</f>
        <v>Cash</v>
      </c>
    </row>
    <row r="5359" spans="1:18" ht="16.8" customHeight="1" x14ac:dyDescent="0.3">
      <c r="A5359" s="151" t="s">
        <v>4647</v>
      </c>
      <c r="B5359" s="5">
        <f t="shared" si="1198"/>
        <v>5</v>
      </c>
      <c r="C5359" s="5">
        <f t="shared" si="1199"/>
        <v>2026</v>
      </c>
      <c r="D5359" s="150" t="s">
        <v>4678</v>
      </c>
      <c r="E5359" s="5" t="e">
        <f>VLOOKUP(F5359,'Set up'!$A$2:$C$100,2,FALSE)</f>
        <v>#N/A</v>
      </c>
      <c r="F5359" s="150" t="s">
        <v>4130</v>
      </c>
      <c r="G5359" s="150" t="s">
        <v>3122</v>
      </c>
      <c r="H5359" s="150">
        <v>1</v>
      </c>
      <c r="I5359" s="5" t="e">
        <f>VLOOKUP(F5359,'Set up'!$A$2:$C$100,3,FALSE)</f>
        <v>#N/A</v>
      </c>
      <c r="J5359" s="5" t="e">
        <f>VLOOKUP(F5359,'Set up'!$A$2:$D$100,4,FALSE)</f>
        <v>#N/A</v>
      </c>
      <c r="K5359" s="4" t="e">
        <f t="shared" si="1200"/>
        <v>#N/A</v>
      </c>
      <c r="L5359" s="5" t="e">
        <f t="shared" si="1201"/>
        <v>#N/A</v>
      </c>
      <c r="M5359" s="5" t="e">
        <f t="shared" si="1202"/>
        <v>#N/A</v>
      </c>
      <c r="N5359" s="156">
        <v>1912.5</v>
      </c>
      <c r="P5359" s="12"/>
      <c r="Q5359" s="7">
        <f t="shared" si="1203"/>
        <v>8434562.5500000138</v>
      </c>
      <c r="R5359" s="44" t="e">
        <f>VLOOKUP(F5359,'Set up'!$A$2:$E$100,5,FALSE)</f>
        <v>#N/A</v>
      </c>
    </row>
    <row r="5360" spans="1:18" ht="16.8" customHeight="1" x14ac:dyDescent="0.3">
      <c r="A5360" s="151" t="s">
        <v>4647</v>
      </c>
      <c r="B5360" s="5">
        <f t="shared" si="1198"/>
        <v>5</v>
      </c>
      <c r="C5360" s="5">
        <f t="shared" si="1199"/>
        <v>2026</v>
      </c>
      <c r="D5360" s="150" t="s">
        <v>4678</v>
      </c>
      <c r="E5360" s="5" t="e">
        <f>VLOOKUP(F5360,'Set up'!$A$2:$C$100,2,FALSE)</f>
        <v>#N/A</v>
      </c>
      <c r="F5360" s="150" t="s">
        <v>4130</v>
      </c>
      <c r="G5360" s="150" t="s">
        <v>2143</v>
      </c>
      <c r="H5360" s="150">
        <v>1</v>
      </c>
      <c r="I5360" s="5" t="e">
        <f>VLOOKUP(F5360,'Set up'!$A$2:$C$100,3,FALSE)</f>
        <v>#N/A</v>
      </c>
      <c r="J5360" s="5" t="e">
        <f>VLOOKUP(F5360,'Set up'!$A$2:$D$100,4,FALSE)</f>
        <v>#N/A</v>
      </c>
      <c r="K5360" s="4" t="e">
        <f t="shared" si="1200"/>
        <v>#N/A</v>
      </c>
      <c r="L5360" s="5" t="e">
        <f t="shared" si="1201"/>
        <v>#N/A</v>
      </c>
      <c r="M5360" s="5" t="e">
        <f t="shared" si="1202"/>
        <v>#N/A</v>
      </c>
      <c r="N5360" s="156">
        <v>489.1</v>
      </c>
      <c r="P5360" s="12"/>
      <c r="Q5360" s="7">
        <f t="shared" si="1203"/>
        <v>8434072.8500000127</v>
      </c>
      <c r="R5360" s="44" t="e">
        <f>VLOOKUP(F5360,'Set up'!$A$2:$E$100,5,FALSE)</f>
        <v>#N/A</v>
      </c>
    </row>
    <row r="5361" spans="1:18" ht="16.8" customHeight="1" x14ac:dyDescent="0.3">
      <c r="A5361" s="151" t="s">
        <v>4647</v>
      </c>
      <c r="B5361" s="5">
        <f t="shared" si="1198"/>
        <v>5</v>
      </c>
      <c r="C5361" s="5">
        <f t="shared" si="1199"/>
        <v>2026</v>
      </c>
      <c r="D5361" s="150" t="s">
        <v>4678</v>
      </c>
      <c r="E5361" s="5" t="e">
        <f>VLOOKUP(F5361,'Set up'!$A$2:$C$100,2,FALSE)</f>
        <v>#N/A</v>
      </c>
      <c r="F5361" s="150" t="s">
        <v>4130</v>
      </c>
      <c r="G5361" s="150" t="s">
        <v>2556</v>
      </c>
      <c r="H5361" s="150">
        <v>1</v>
      </c>
      <c r="I5361" s="5" t="e">
        <f>VLOOKUP(F5361,'Set up'!$A$2:$C$100,3,FALSE)</f>
        <v>#N/A</v>
      </c>
      <c r="J5361" s="5" t="e">
        <f>VLOOKUP(F5361,'Set up'!$A$2:$D$100,4,FALSE)</f>
        <v>#N/A</v>
      </c>
      <c r="K5361" s="4" t="e">
        <f t="shared" si="1200"/>
        <v>#N/A</v>
      </c>
      <c r="L5361" s="5" t="e">
        <f t="shared" si="1201"/>
        <v>#N/A</v>
      </c>
      <c r="M5361" s="5" t="e">
        <f t="shared" si="1202"/>
        <v>#N/A</v>
      </c>
      <c r="N5361" s="156">
        <v>394.2</v>
      </c>
      <c r="P5361" s="12"/>
      <c r="Q5361" s="7">
        <f t="shared" si="1203"/>
        <v>8434004.1500000115</v>
      </c>
      <c r="R5361" s="44" t="e">
        <f>VLOOKUP(F5361,'Set up'!$A$2:$E$100,5,FALSE)</f>
        <v>#N/A</v>
      </c>
    </row>
    <row r="5362" spans="1:18" ht="16.8" customHeight="1" x14ac:dyDescent="0.3">
      <c r="A5362" s="151" t="s">
        <v>4647</v>
      </c>
      <c r="B5362" s="5">
        <f t="shared" si="1198"/>
        <v>5</v>
      </c>
      <c r="C5362" s="5">
        <f t="shared" si="1199"/>
        <v>2026</v>
      </c>
      <c r="D5362" s="150" t="s">
        <v>4678</v>
      </c>
      <c r="E5362" s="5" t="e">
        <f>VLOOKUP(F5362,'Set up'!$A$2:$C$100,2,FALSE)</f>
        <v>#N/A</v>
      </c>
      <c r="F5362" s="150" t="s">
        <v>4130</v>
      </c>
      <c r="G5362" s="150" t="s">
        <v>2144</v>
      </c>
      <c r="H5362" s="150">
        <v>1</v>
      </c>
      <c r="I5362" s="5" t="e">
        <f>VLOOKUP(F5362,'Set up'!$A$2:$C$100,3,FALSE)</f>
        <v>#N/A</v>
      </c>
      <c r="J5362" s="5" t="e">
        <f>VLOOKUP(F5362,'Set up'!$A$2:$D$100,4,FALSE)</f>
        <v>#N/A</v>
      </c>
      <c r="K5362" s="4" t="e">
        <f t="shared" si="1200"/>
        <v>#N/A</v>
      </c>
      <c r="L5362" s="5" t="e">
        <f t="shared" si="1201"/>
        <v>#N/A</v>
      </c>
      <c r="M5362" s="5" t="e">
        <f t="shared" si="1202"/>
        <v>#N/A</v>
      </c>
      <c r="N5362" s="156">
        <v>308</v>
      </c>
      <c r="P5362" s="12"/>
      <c r="Q5362" s="7">
        <f t="shared" si="1203"/>
        <v>8434815.9500000123</v>
      </c>
      <c r="R5362" s="44" t="e">
        <f>VLOOKUP(F5362,'Set up'!$A$2:$E$100,5,FALSE)</f>
        <v>#N/A</v>
      </c>
    </row>
    <row r="5363" spans="1:18" ht="16.8" customHeight="1" x14ac:dyDescent="0.3">
      <c r="A5363" s="151" t="s">
        <v>4647</v>
      </c>
      <c r="B5363" s="5">
        <f t="shared" si="1198"/>
        <v>5</v>
      </c>
      <c r="C5363" s="5">
        <f t="shared" si="1199"/>
        <v>2026</v>
      </c>
      <c r="D5363" s="150" t="s">
        <v>4678</v>
      </c>
      <c r="E5363" s="5" t="e">
        <f>VLOOKUP(F5363,'Set up'!$A$2:$C$100,2,FALSE)</f>
        <v>#N/A</v>
      </c>
      <c r="F5363" s="150" t="s">
        <v>4130</v>
      </c>
      <c r="G5363" s="150" t="s">
        <v>4204</v>
      </c>
      <c r="H5363" s="150">
        <v>1</v>
      </c>
      <c r="I5363" s="5" t="e">
        <f>VLOOKUP(F5363,'Set up'!$A$2:$C$100,3,FALSE)</f>
        <v>#N/A</v>
      </c>
      <c r="J5363" s="5" t="e">
        <f>VLOOKUP(F5363,'Set up'!$A$2:$D$100,4,FALSE)</f>
        <v>#N/A</v>
      </c>
      <c r="K5363" s="4" t="e">
        <f t="shared" si="1200"/>
        <v>#N/A</v>
      </c>
      <c r="L5363" s="5" t="e">
        <f t="shared" si="1201"/>
        <v>#N/A</v>
      </c>
      <c r="M5363" s="5" t="e">
        <f t="shared" si="1202"/>
        <v>#N/A</v>
      </c>
      <c r="N5363" s="156">
        <v>160</v>
      </c>
      <c r="P5363" s="12"/>
      <c r="Q5363" s="7">
        <f t="shared" si="1203"/>
        <v>8433937.9500000123</v>
      </c>
      <c r="R5363" s="44" t="e">
        <f>VLOOKUP(F5363,'Set up'!$A$2:$E$100,5,FALSE)</f>
        <v>#N/A</v>
      </c>
    </row>
    <row r="5364" spans="1:18" ht="16.8" customHeight="1" x14ac:dyDescent="0.3">
      <c r="A5364" s="151" t="s">
        <v>4647</v>
      </c>
      <c r="B5364" s="5">
        <f t="shared" si="1198"/>
        <v>5</v>
      </c>
      <c r="C5364" s="5">
        <f t="shared" si="1199"/>
        <v>2026</v>
      </c>
      <c r="D5364" s="150" t="s">
        <v>4678</v>
      </c>
      <c r="E5364" s="5" t="e">
        <f>VLOOKUP(F5364,'Set up'!$A$2:$C$100,2,FALSE)</f>
        <v>#N/A</v>
      </c>
      <c r="F5364" s="150" t="s">
        <v>4130</v>
      </c>
      <c r="G5364" s="150" t="s">
        <v>2646</v>
      </c>
      <c r="H5364" s="150">
        <v>2</v>
      </c>
      <c r="I5364" s="5" t="e">
        <f>VLOOKUP(F5364,'Set up'!$A$2:$C$100,3,FALSE)</f>
        <v>#N/A</v>
      </c>
      <c r="J5364" s="5" t="e">
        <f>VLOOKUP(F5364,'Set up'!$A$2:$D$100,4,FALSE)</f>
        <v>#N/A</v>
      </c>
      <c r="K5364" s="4" t="e">
        <f t="shared" si="1200"/>
        <v>#N/A</v>
      </c>
      <c r="L5364" s="5" t="e">
        <f t="shared" si="1201"/>
        <v>#N/A</v>
      </c>
      <c r="M5364" s="5" t="e">
        <f t="shared" si="1202"/>
        <v>#N/A</v>
      </c>
      <c r="N5364" s="156">
        <v>125</v>
      </c>
      <c r="P5364" s="12"/>
      <c r="Q5364" s="7">
        <f t="shared" si="1203"/>
        <v>8445417.9500000123</v>
      </c>
      <c r="R5364" s="44" t="e">
        <f>VLOOKUP(F5364,'Set up'!$A$2:$E$100,5,FALSE)</f>
        <v>#N/A</v>
      </c>
    </row>
    <row r="5365" spans="1:18" ht="16.8" customHeight="1" x14ac:dyDescent="0.3">
      <c r="A5365" s="151" t="s">
        <v>4647</v>
      </c>
      <c r="B5365" s="5">
        <f t="shared" si="1198"/>
        <v>5</v>
      </c>
      <c r="C5365" s="5">
        <f t="shared" si="1199"/>
        <v>2026</v>
      </c>
      <c r="D5365" s="150" t="s">
        <v>4678</v>
      </c>
      <c r="E5365" s="5" t="e">
        <f>VLOOKUP(F5365,'Set up'!$A$2:$C$100,2,FALSE)</f>
        <v>#N/A</v>
      </c>
      <c r="F5365" s="150" t="s">
        <v>4130</v>
      </c>
      <c r="G5365" s="150" t="s">
        <v>1405</v>
      </c>
      <c r="H5365" s="150">
        <v>2</v>
      </c>
      <c r="I5365" s="5" t="e">
        <f>VLOOKUP(F5365,'Set up'!$A$2:$C$100,3,FALSE)</f>
        <v>#N/A</v>
      </c>
      <c r="J5365" s="5" t="e">
        <f>VLOOKUP(F5365,'Set up'!$A$2:$D$100,4,FALSE)</f>
        <v>#N/A</v>
      </c>
      <c r="K5365" s="4" t="e">
        <f t="shared" si="1200"/>
        <v>#N/A</v>
      </c>
      <c r="L5365" s="5" t="e">
        <f t="shared" si="1201"/>
        <v>#N/A</v>
      </c>
      <c r="M5365" s="5" t="e">
        <f t="shared" si="1202"/>
        <v>#N/A</v>
      </c>
      <c r="N5365" s="156">
        <v>96</v>
      </c>
      <c r="P5365" s="12"/>
      <c r="Q5365" s="7">
        <f t="shared" si="1203"/>
        <v>8437742.5500000119</v>
      </c>
      <c r="R5365" s="44" t="e">
        <f>VLOOKUP(F5365,'Set up'!$A$2:$E$100,5,FALSE)</f>
        <v>#N/A</v>
      </c>
    </row>
    <row r="5366" spans="1:18" ht="16.8" customHeight="1" x14ac:dyDescent="0.3">
      <c r="A5366" s="151" t="s">
        <v>4646</v>
      </c>
      <c r="B5366" s="5">
        <f t="shared" si="1198"/>
        <v>5</v>
      </c>
      <c r="C5366" s="5">
        <f t="shared" si="1199"/>
        <v>2026</v>
      </c>
      <c r="D5366" s="150" t="s">
        <v>4679</v>
      </c>
      <c r="E5366" s="5" t="str">
        <f>VLOOKUP(F5366,'Set up'!$A$2:$C$100,2,FALSE)</f>
        <v>C00000042</v>
      </c>
      <c r="F5366" s="150" t="s">
        <v>2012</v>
      </c>
      <c r="G5366" s="150" t="s">
        <v>3645</v>
      </c>
      <c r="H5366" s="150">
        <v>2</v>
      </c>
      <c r="I5366" s="5" t="str">
        <f>VLOOKUP(F5366,'Set up'!$A$2:$C$100,3,FALSE)</f>
        <v>Cash</v>
      </c>
      <c r="J5366" s="5">
        <f>VLOOKUP(F5366,'Set up'!$A$2:$D$100,4,FALSE)</f>
        <v>0</v>
      </c>
      <c r="K5366" s="4">
        <f t="shared" si="1200"/>
        <v>46157</v>
      </c>
      <c r="L5366" s="5">
        <f t="shared" si="1201"/>
        <v>5</v>
      </c>
      <c r="M5366" s="5">
        <f t="shared" si="1202"/>
        <v>2026</v>
      </c>
      <c r="N5366" s="156">
        <v>3645</v>
      </c>
      <c r="P5366" s="12"/>
      <c r="Q5366" s="7">
        <f t="shared" si="1203"/>
        <v>8439396.3500000127</v>
      </c>
      <c r="R5366" s="44" t="str">
        <f>VLOOKUP(F5366,'Set up'!$A$2:$E$100,5,FALSE)</f>
        <v>Trsf</v>
      </c>
    </row>
    <row r="5367" spans="1:18" ht="16.8" customHeight="1" x14ac:dyDescent="0.3">
      <c r="A5367" s="151" t="s">
        <v>4646</v>
      </c>
      <c r="B5367" s="5">
        <f t="shared" si="1198"/>
        <v>5</v>
      </c>
      <c r="C5367" s="5">
        <f t="shared" si="1199"/>
        <v>2026</v>
      </c>
      <c r="D5367" s="150" t="s">
        <v>4679</v>
      </c>
      <c r="E5367" s="5" t="str">
        <f>VLOOKUP(F5367,'Set up'!$A$2:$C$100,2,FALSE)</f>
        <v>C00000042</v>
      </c>
      <c r="F5367" s="150" t="s">
        <v>2012</v>
      </c>
      <c r="G5367" s="150" t="s">
        <v>1392</v>
      </c>
      <c r="H5367" s="150">
        <v>6</v>
      </c>
      <c r="I5367" s="5" t="str">
        <f>VLOOKUP(F5367,'Set up'!$A$2:$C$100,3,FALSE)</f>
        <v>Cash</v>
      </c>
      <c r="J5367" s="5">
        <f>VLOOKUP(F5367,'Set up'!$A$2:$D$100,4,FALSE)</f>
        <v>0</v>
      </c>
      <c r="K5367" s="4">
        <f t="shared" si="1200"/>
        <v>46157</v>
      </c>
      <c r="L5367" s="5">
        <f t="shared" si="1201"/>
        <v>5</v>
      </c>
      <c r="M5367" s="5">
        <f t="shared" si="1202"/>
        <v>2026</v>
      </c>
      <c r="N5367" s="156">
        <v>1044</v>
      </c>
      <c r="P5367" s="12"/>
      <c r="Q5367" s="7">
        <f t="shared" si="1203"/>
        <v>8438408.4500000123</v>
      </c>
      <c r="R5367" s="44" t="str">
        <f>VLOOKUP(F5367,'Set up'!$A$2:$E$100,5,FALSE)</f>
        <v>Trsf</v>
      </c>
    </row>
    <row r="5368" spans="1:18" ht="16.8" customHeight="1" x14ac:dyDescent="0.3">
      <c r="A5368" s="151" t="s">
        <v>4646</v>
      </c>
      <c r="B5368" s="5">
        <f t="shared" si="1198"/>
        <v>5</v>
      </c>
      <c r="C5368" s="5">
        <f t="shared" si="1199"/>
        <v>2026</v>
      </c>
      <c r="D5368" s="150" t="s">
        <v>4679</v>
      </c>
      <c r="E5368" s="5" t="str">
        <f>VLOOKUP(F5368,'Set up'!$A$2:$C$100,2,FALSE)</f>
        <v>C00000042</v>
      </c>
      <c r="F5368" s="150" t="s">
        <v>2012</v>
      </c>
      <c r="G5368" s="150" t="s">
        <v>1922</v>
      </c>
      <c r="H5368" s="150">
        <v>3</v>
      </c>
      <c r="I5368" s="5" t="str">
        <f>VLOOKUP(F5368,'Set up'!$A$2:$C$100,3,FALSE)</f>
        <v>Cash</v>
      </c>
      <c r="J5368" s="5">
        <f>VLOOKUP(F5368,'Set up'!$A$2:$D$100,4,FALSE)</f>
        <v>0</v>
      </c>
      <c r="K5368" s="4">
        <f t="shared" si="1200"/>
        <v>46157</v>
      </c>
      <c r="L5368" s="5">
        <f t="shared" si="1201"/>
        <v>5</v>
      </c>
      <c r="M5368" s="5">
        <f t="shared" si="1202"/>
        <v>2026</v>
      </c>
      <c r="N5368" s="156">
        <v>621</v>
      </c>
      <c r="P5368" s="12"/>
      <c r="Q5368" s="7">
        <f t="shared" si="1203"/>
        <v>8438959.8500000127</v>
      </c>
      <c r="R5368" s="44" t="str">
        <f>VLOOKUP(F5368,'Set up'!$A$2:$E$100,5,FALSE)</f>
        <v>Trsf</v>
      </c>
    </row>
    <row r="5369" spans="1:18" ht="16.8" customHeight="1" x14ac:dyDescent="0.3">
      <c r="A5369" s="151" t="s">
        <v>4646</v>
      </c>
      <c r="B5369" s="5">
        <f t="shared" si="1198"/>
        <v>5</v>
      </c>
      <c r="C5369" s="5">
        <f t="shared" si="1199"/>
        <v>2026</v>
      </c>
      <c r="D5369" s="150" t="s">
        <v>4679</v>
      </c>
      <c r="E5369" s="5" t="str">
        <f>VLOOKUP(F5369,'Set up'!$A$2:$C$100,2,FALSE)</f>
        <v>C00000042</v>
      </c>
      <c r="F5369" s="150" t="s">
        <v>2012</v>
      </c>
      <c r="G5369" s="150" t="s">
        <v>46</v>
      </c>
      <c r="H5369" s="150">
        <v>4</v>
      </c>
      <c r="I5369" s="5" t="str">
        <f>VLOOKUP(F5369,'Set up'!$A$2:$C$100,3,FALSE)</f>
        <v>Cash</v>
      </c>
      <c r="J5369" s="5">
        <f>VLOOKUP(F5369,'Set up'!$A$2:$D$100,4,FALSE)</f>
        <v>0</v>
      </c>
      <c r="K5369" s="4">
        <f t="shared" si="1200"/>
        <v>46157</v>
      </c>
      <c r="L5369" s="5">
        <f t="shared" si="1201"/>
        <v>5</v>
      </c>
      <c r="M5369" s="5">
        <f t="shared" si="1202"/>
        <v>2026</v>
      </c>
      <c r="N5369" s="156">
        <v>460</v>
      </c>
      <c r="P5369" s="12"/>
      <c r="Q5369" s="7">
        <f t="shared" si="1203"/>
        <v>8438085.8500000127</v>
      </c>
      <c r="R5369" s="44" t="str">
        <f>VLOOKUP(F5369,'Set up'!$A$2:$E$100,5,FALSE)</f>
        <v>Trsf</v>
      </c>
    </row>
    <row r="5370" spans="1:18" ht="16.8" customHeight="1" x14ac:dyDescent="0.3">
      <c r="A5370" s="151" t="s">
        <v>4648</v>
      </c>
      <c r="B5370" s="5">
        <f t="shared" si="1198"/>
        <v>5</v>
      </c>
      <c r="C5370" s="5">
        <f t="shared" si="1199"/>
        <v>2026</v>
      </c>
      <c r="D5370" s="150" t="s">
        <v>4680</v>
      </c>
      <c r="E5370" s="5" t="str">
        <f>VLOOKUP(F5370,'Set up'!$A$2:$C$100,2,FALSE)</f>
        <v>C00000044</v>
      </c>
      <c r="F5370" s="150" t="s">
        <v>2929</v>
      </c>
      <c r="G5370" s="150" t="s">
        <v>4693</v>
      </c>
      <c r="H5370" s="150">
        <v>1</v>
      </c>
      <c r="I5370" s="5" t="str">
        <f>VLOOKUP(F5370,'Set up'!$A$2:$C$100,3,FALSE)</f>
        <v>Cash</v>
      </c>
      <c r="J5370" s="5">
        <f>VLOOKUP(F5370,'Set up'!$A$2:$D$100,4,FALSE)</f>
        <v>0</v>
      </c>
      <c r="K5370" s="4">
        <f t="shared" si="1200"/>
        <v>46160</v>
      </c>
      <c r="L5370" s="5">
        <f t="shared" si="1201"/>
        <v>5</v>
      </c>
      <c r="M5370" s="5">
        <f t="shared" si="1202"/>
        <v>2026</v>
      </c>
      <c r="N5370" s="156">
        <v>700</v>
      </c>
      <c r="P5370" s="12"/>
      <c r="Q5370" s="7">
        <f t="shared" si="1203"/>
        <v>8439078.3500000127</v>
      </c>
      <c r="R5370" s="44" t="str">
        <f>VLOOKUP(F5370,'Set up'!$A$2:$E$100,5,FALSE)</f>
        <v>Cash</v>
      </c>
    </row>
    <row r="5371" spans="1:18" ht="16.8" customHeight="1" x14ac:dyDescent="0.3">
      <c r="A5371" s="151" t="s">
        <v>4648</v>
      </c>
      <c r="B5371" s="5">
        <f t="shared" si="1198"/>
        <v>5</v>
      </c>
      <c r="C5371" s="5">
        <f t="shared" si="1199"/>
        <v>2026</v>
      </c>
      <c r="D5371" s="150" t="s">
        <v>4680</v>
      </c>
      <c r="E5371" s="5" t="str">
        <f>VLOOKUP(F5371,'Set up'!$A$2:$C$100,2,FALSE)</f>
        <v>C00000044</v>
      </c>
      <c r="F5371" s="150" t="s">
        <v>2929</v>
      </c>
      <c r="G5371" s="150" t="s">
        <v>4007</v>
      </c>
      <c r="H5371" s="150">
        <v>1</v>
      </c>
      <c r="I5371" s="5" t="str">
        <f>VLOOKUP(F5371,'Set up'!$A$2:$C$100,3,FALSE)</f>
        <v>Cash</v>
      </c>
      <c r="J5371" s="5">
        <f>VLOOKUP(F5371,'Set up'!$A$2:$D$100,4,FALSE)</f>
        <v>0</v>
      </c>
      <c r="K5371" s="4">
        <f t="shared" si="1200"/>
        <v>46160</v>
      </c>
      <c r="L5371" s="5">
        <f t="shared" si="1201"/>
        <v>5</v>
      </c>
      <c r="M5371" s="5">
        <f t="shared" si="1202"/>
        <v>2026</v>
      </c>
      <c r="N5371" s="156">
        <v>225</v>
      </c>
      <c r="P5371" s="12"/>
      <c r="Q5371" s="7">
        <f t="shared" si="1203"/>
        <v>8438563.3500000127</v>
      </c>
      <c r="R5371" s="44" t="str">
        <f>VLOOKUP(F5371,'Set up'!$A$2:$E$100,5,FALSE)</f>
        <v>Cash</v>
      </c>
    </row>
    <row r="5372" spans="1:18" ht="16.8" customHeight="1" x14ac:dyDescent="0.3">
      <c r="A5372" s="151" t="s">
        <v>4648</v>
      </c>
      <c r="B5372" s="5">
        <f t="shared" si="1198"/>
        <v>5</v>
      </c>
      <c r="C5372" s="5">
        <f t="shared" si="1199"/>
        <v>2026</v>
      </c>
      <c r="D5372" s="150" t="s">
        <v>4680</v>
      </c>
      <c r="E5372" s="5" t="str">
        <f>VLOOKUP(F5372,'Set up'!$A$2:$C$100,2,FALSE)</f>
        <v>C00000044</v>
      </c>
      <c r="F5372" s="150" t="s">
        <v>2929</v>
      </c>
      <c r="G5372" s="150" t="s">
        <v>1715</v>
      </c>
      <c r="H5372" s="150">
        <v>1</v>
      </c>
      <c r="I5372" s="5" t="str">
        <f>VLOOKUP(F5372,'Set up'!$A$2:$C$100,3,FALSE)</f>
        <v>Cash</v>
      </c>
      <c r="J5372" s="5">
        <f>VLOOKUP(F5372,'Set up'!$A$2:$D$100,4,FALSE)</f>
        <v>0</v>
      </c>
      <c r="K5372" s="4">
        <f t="shared" si="1200"/>
        <v>46160</v>
      </c>
      <c r="L5372" s="5">
        <f t="shared" si="1201"/>
        <v>5</v>
      </c>
      <c r="M5372" s="5">
        <f t="shared" si="1202"/>
        <v>2026</v>
      </c>
      <c r="N5372" s="156">
        <v>165</v>
      </c>
      <c r="P5372" s="12"/>
      <c r="Q5372" s="7">
        <f t="shared" si="1203"/>
        <v>8453405.8500000127</v>
      </c>
      <c r="R5372" s="44" t="str">
        <f>VLOOKUP(F5372,'Set up'!$A$2:$E$100,5,FALSE)</f>
        <v>Cash</v>
      </c>
    </row>
    <row r="5373" spans="1:18" ht="16.8" customHeight="1" x14ac:dyDescent="0.3">
      <c r="A5373" s="151" t="s">
        <v>4648</v>
      </c>
      <c r="B5373" s="5">
        <f t="shared" si="1198"/>
        <v>5</v>
      </c>
      <c r="C5373" s="5">
        <f t="shared" si="1199"/>
        <v>2026</v>
      </c>
      <c r="D5373" s="150" t="s">
        <v>4680</v>
      </c>
      <c r="E5373" s="5" t="str">
        <f>VLOOKUP(F5373,'Set up'!$A$2:$C$100,2,FALSE)</f>
        <v>C00000044</v>
      </c>
      <c r="F5373" s="150" t="s">
        <v>2929</v>
      </c>
      <c r="G5373" s="150" t="s">
        <v>945</v>
      </c>
      <c r="H5373" s="150">
        <v>1</v>
      </c>
      <c r="I5373" s="5" t="str">
        <f>VLOOKUP(F5373,'Set up'!$A$2:$C$100,3,FALSE)</f>
        <v>Cash</v>
      </c>
      <c r="J5373" s="5">
        <f>VLOOKUP(F5373,'Set up'!$A$2:$D$100,4,FALSE)</f>
        <v>0</v>
      </c>
      <c r="K5373" s="4">
        <f t="shared" si="1200"/>
        <v>46160</v>
      </c>
      <c r="L5373" s="5">
        <f t="shared" si="1201"/>
        <v>5</v>
      </c>
      <c r="M5373" s="5">
        <f t="shared" si="1202"/>
        <v>2026</v>
      </c>
      <c r="N5373" s="156">
        <v>115</v>
      </c>
      <c r="P5373" s="12"/>
      <c r="Q5373" s="7">
        <f t="shared" si="1203"/>
        <v>8457152.4500000123</v>
      </c>
      <c r="R5373" s="44" t="str">
        <f>VLOOKUP(F5373,'Set up'!$A$2:$E$100,5,FALSE)</f>
        <v>Cash</v>
      </c>
    </row>
    <row r="5374" spans="1:18" ht="16.8" customHeight="1" x14ac:dyDescent="0.3">
      <c r="A5374" s="151" t="s">
        <v>4649</v>
      </c>
      <c r="B5374" s="5">
        <f t="shared" si="1198"/>
        <v>5</v>
      </c>
      <c r="C5374" s="5">
        <f t="shared" si="1199"/>
        <v>2026</v>
      </c>
      <c r="D5374" s="150" t="s">
        <v>4681</v>
      </c>
      <c r="E5374" s="5" t="str">
        <f>VLOOKUP(F5374,'Set up'!$A$2:$C$100,2,FALSE)</f>
        <v>C00000042</v>
      </c>
      <c r="F5374" s="150" t="s">
        <v>2012</v>
      </c>
      <c r="G5374" s="150" t="s">
        <v>2646</v>
      </c>
      <c r="H5374" s="150">
        <v>5</v>
      </c>
      <c r="I5374" s="5" t="str">
        <f>VLOOKUP(F5374,'Set up'!$A$2:$C$100,3,FALSE)</f>
        <v>Cash</v>
      </c>
      <c r="J5374" s="5">
        <f>VLOOKUP(F5374,'Set up'!$A$2:$D$100,4,FALSE)</f>
        <v>0</v>
      </c>
      <c r="K5374" s="4">
        <f t="shared" si="1200"/>
        <v>46161</v>
      </c>
      <c r="L5374" s="5">
        <f t="shared" si="1201"/>
        <v>5</v>
      </c>
      <c r="M5374" s="5">
        <f t="shared" si="1202"/>
        <v>2026</v>
      </c>
      <c r="N5374" s="156">
        <v>312.5</v>
      </c>
      <c r="P5374" s="12"/>
      <c r="Q5374" s="7">
        <f t="shared" si="1203"/>
        <v>8460360.0500000119</v>
      </c>
      <c r="R5374" s="44" t="str">
        <f>VLOOKUP(F5374,'Set up'!$A$2:$E$100,5,FALSE)</f>
        <v>Trsf</v>
      </c>
    </row>
    <row r="5375" spans="1:18" ht="16.8" customHeight="1" x14ac:dyDescent="0.3">
      <c r="A5375" s="151" t="s">
        <v>4649</v>
      </c>
      <c r="B5375" s="5">
        <f t="shared" si="1198"/>
        <v>5</v>
      </c>
      <c r="C5375" s="5">
        <f t="shared" si="1199"/>
        <v>2026</v>
      </c>
      <c r="D5375" s="150" t="s">
        <v>4682</v>
      </c>
      <c r="E5375" s="5" t="str">
        <f>VLOOKUP(F5375,'Set up'!$A$2:$C$100,2,FALSE)</f>
        <v>C00000042</v>
      </c>
      <c r="F5375" s="150" t="s">
        <v>2012</v>
      </c>
      <c r="G5375" s="150" t="s">
        <v>3645</v>
      </c>
      <c r="H5375" s="150">
        <v>15</v>
      </c>
      <c r="I5375" s="5" t="str">
        <f>VLOOKUP(F5375,'Set up'!$A$2:$C$100,3,FALSE)</f>
        <v>Cash</v>
      </c>
      <c r="J5375" s="5">
        <f>VLOOKUP(F5375,'Set up'!$A$2:$D$100,4,FALSE)</f>
        <v>0</v>
      </c>
      <c r="K5375" s="4">
        <f t="shared" si="1200"/>
        <v>46161</v>
      </c>
      <c r="L5375" s="5">
        <f t="shared" si="1201"/>
        <v>5</v>
      </c>
      <c r="M5375" s="5">
        <f t="shared" si="1202"/>
        <v>2026</v>
      </c>
      <c r="N5375" s="156">
        <v>27337.5</v>
      </c>
      <c r="P5375" s="12"/>
      <c r="Q5375" s="7">
        <f t="shared" si="1203"/>
        <v>8487758.8500000127</v>
      </c>
      <c r="R5375" s="44" t="str">
        <f>VLOOKUP(F5375,'Set up'!$A$2:$E$100,5,FALSE)</f>
        <v>Trsf</v>
      </c>
    </row>
    <row r="5376" spans="1:18" ht="16.8" customHeight="1" x14ac:dyDescent="0.3">
      <c r="A5376" s="151" t="s">
        <v>4649</v>
      </c>
      <c r="B5376" s="5">
        <f t="shared" si="1198"/>
        <v>5</v>
      </c>
      <c r="C5376" s="5">
        <f t="shared" si="1199"/>
        <v>2026</v>
      </c>
      <c r="D5376" s="150" t="s">
        <v>4682</v>
      </c>
      <c r="E5376" s="5" t="str">
        <f>VLOOKUP(F5376,'Set up'!$A$2:$C$100,2,FALSE)</f>
        <v>C00000042</v>
      </c>
      <c r="F5376" s="150" t="s">
        <v>2012</v>
      </c>
      <c r="G5376" s="150" t="s">
        <v>1392</v>
      </c>
      <c r="H5376" s="150">
        <v>45</v>
      </c>
      <c r="I5376" s="5" t="str">
        <f>VLOOKUP(F5376,'Set up'!$A$2:$C$100,3,FALSE)</f>
        <v>Cash</v>
      </c>
      <c r="J5376" s="5">
        <f>VLOOKUP(F5376,'Set up'!$A$2:$D$100,4,FALSE)</f>
        <v>0</v>
      </c>
      <c r="K5376" s="4">
        <f t="shared" si="1200"/>
        <v>46161</v>
      </c>
      <c r="L5376" s="5">
        <f t="shared" si="1201"/>
        <v>5</v>
      </c>
      <c r="M5376" s="5">
        <f t="shared" si="1202"/>
        <v>2026</v>
      </c>
      <c r="N5376" s="156">
        <v>7830</v>
      </c>
      <c r="P5376" s="12"/>
      <c r="Q5376" s="7">
        <f t="shared" si="1203"/>
        <v>8469313.3500000127</v>
      </c>
      <c r="R5376" s="44" t="str">
        <f>VLOOKUP(F5376,'Set up'!$A$2:$E$100,5,FALSE)</f>
        <v>Trsf</v>
      </c>
    </row>
    <row r="5377" spans="1:18" ht="16.8" customHeight="1" x14ac:dyDescent="0.3">
      <c r="A5377" s="151" t="s">
        <v>4649</v>
      </c>
      <c r="B5377" s="5">
        <f t="shared" si="1198"/>
        <v>5</v>
      </c>
      <c r="C5377" s="5">
        <f t="shared" si="1199"/>
        <v>2026</v>
      </c>
      <c r="D5377" s="150" t="s">
        <v>4682</v>
      </c>
      <c r="E5377" s="5" t="str">
        <f>VLOOKUP(F5377,'Set up'!$A$2:$C$100,2,FALSE)</f>
        <v>C00000042</v>
      </c>
      <c r="F5377" s="150" t="s">
        <v>2012</v>
      </c>
      <c r="G5377" s="150" t="s">
        <v>1922</v>
      </c>
      <c r="H5377" s="150">
        <v>27</v>
      </c>
      <c r="I5377" s="5" t="str">
        <f>VLOOKUP(F5377,'Set up'!$A$2:$C$100,3,FALSE)</f>
        <v>Cash</v>
      </c>
      <c r="J5377" s="5">
        <f>VLOOKUP(F5377,'Set up'!$A$2:$D$100,4,FALSE)</f>
        <v>0</v>
      </c>
      <c r="K5377" s="4">
        <f t="shared" si="1200"/>
        <v>46161</v>
      </c>
      <c r="L5377" s="5">
        <f t="shared" si="1201"/>
        <v>5</v>
      </c>
      <c r="M5377" s="5">
        <f t="shared" si="1202"/>
        <v>2026</v>
      </c>
      <c r="N5377" s="156">
        <v>5589</v>
      </c>
      <c r="P5377" s="12"/>
      <c r="Q5377" s="7">
        <f t="shared" si="1203"/>
        <v>8467877.3500000127</v>
      </c>
      <c r="R5377" s="44" t="str">
        <f>VLOOKUP(F5377,'Set up'!$A$2:$E$100,5,FALSE)</f>
        <v>Trsf</v>
      </c>
    </row>
    <row r="5378" spans="1:18" ht="16.8" customHeight="1" x14ac:dyDescent="0.3">
      <c r="A5378" s="151" t="s">
        <v>4649</v>
      </c>
      <c r="B5378" s="5">
        <f t="shared" si="1198"/>
        <v>5</v>
      </c>
      <c r="C5378" s="5">
        <f t="shared" si="1199"/>
        <v>2026</v>
      </c>
      <c r="D5378" s="150" t="s">
        <v>4682</v>
      </c>
      <c r="E5378" s="5" t="str">
        <f>VLOOKUP(F5378,'Set up'!$A$2:$C$100,2,FALSE)</f>
        <v>C00000042</v>
      </c>
      <c r="F5378" s="150" t="s">
        <v>2012</v>
      </c>
      <c r="G5378" s="150" t="s">
        <v>945</v>
      </c>
      <c r="H5378" s="150">
        <v>4</v>
      </c>
      <c r="I5378" s="5" t="str">
        <f>VLOOKUP(F5378,'Set up'!$A$2:$C$100,3,FALSE)</f>
        <v>Cash</v>
      </c>
      <c r="J5378" s="5">
        <f>VLOOKUP(F5378,'Set up'!$A$2:$D$100,4,FALSE)</f>
        <v>0</v>
      </c>
      <c r="K5378" s="4">
        <f t="shared" si="1200"/>
        <v>46161</v>
      </c>
      <c r="L5378" s="5">
        <f t="shared" si="1201"/>
        <v>5</v>
      </c>
      <c r="M5378" s="5">
        <f t="shared" si="1202"/>
        <v>2026</v>
      </c>
      <c r="N5378" s="156">
        <v>460</v>
      </c>
      <c r="P5378" s="12"/>
      <c r="Q5378" s="7">
        <f t="shared" si="1203"/>
        <v>8466568.3500000127</v>
      </c>
      <c r="R5378" s="44" t="str">
        <f>VLOOKUP(F5378,'Set up'!$A$2:$E$100,5,FALSE)</f>
        <v>Trsf</v>
      </c>
    </row>
    <row r="5379" spans="1:18" ht="16.8" customHeight="1" x14ac:dyDescent="0.3">
      <c r="A5379" s="151" t="s">
        <v>4649</v>
      </c>
      <c r="B5379" s="5">
        <f t="shared" si="1198"/>
        <v>5</v>
      </c>
      <c r="C5379" s="5">
        <f t="shared" si="1199"/>
        <v>2026</v>
      </c>
      <c r="D5379" s="150" t="s">
        <v>4682</v>
      </c>
      <c r="E5379" s="5" t="str">
        <f>VLOOKUP(F5379,'Set up'!$A$2:$C$100,2,FALSE)</f>
        <v>C00000042</v>
      </c>
      <c r="F5379" s="150" t="s">
        <v>2012</v>
      </c>
      <c r="G5379" s="150" t="s">
        <v>4580</v>
      </c>
      <c r="H5379" s="150">
        <v>1</v>
      </c>
      <c r="I5379" s="5" t="str">
        <f>VLOOKUP(F5379,'Set up'!$A$2:$C$100,3,FALSE)</f>
        <v>Cash</v>
      </c>
      <c r="J5379" s="5">
        <f>VLOOKUP(F5379,'Set up'!$A$2:$D$100,4,FALSE)</f>
        <v>0</v>
      </c>
      <c r="K5379" s="4">
        <f t="shared" si="1200"/>
        <v>46161</v>
      </c>
      <c r="L5379" s="5">
        <f t="shared" si="1201"/>
        <v>5</v>
      </c>
      <c r="M5379" s="5">
        <f t="shared" si="1202"/>
        <v>2026</v>
      </c>
      <c r="N5379" s="156">
        <v>1000</v>
      </c>
      <c r="P5379" s="12"/>
      <c r="Q5379" s="7">
        <f t="shared" si="1203"/>
        <v>8469289.6500000134</v>
      </c>
      <c r="R5379" s="44" t="str">
        <f>VLOOKUP(F5379,'Set up'!$A$2:$E$100,5,FALSE)</f>
        <v>Trsf</v>
      </c>
    </row>
    <row r="5380" spans="1:18" ht="16.8" customHeight="1" x14ac:dyDescent="0.3">
      <c r="A5380" s="151" t="s">
        <v>4649</v>
      </c>
      <c r="B5380" s="5">
        <f t="shared" si="1198"/>
        <v>5</v>
      </c>
      <c r="C5380" s="5">
        <f t="shared" si="1199"/>
        <v>2026</v>
      </c>
      <c r="D5380" s="150" t="s">
        <v>4682</v>
      </c>
      <c r="E5380" s="5" t="str">
        <f>VLOOKUP(F5380,'Set up'!$A$2:$C$100,2,FALSE)</f>
        <v>C00000042</v>
      </c>
      <c r="F5380" s="150" t="s">
        <v>2012</v>
      </c>
      <c r="G5380" s="150" t="s">
        <v>1073</v>
      </c>
      <c r="H5380" s="150">
        <v>2</v>
      </c>
      <c r="I5380" s="5" t="str">
        <f>VLOOKUP(F5380,'Set up'!$A$2:$C$100,3,FALSE)</f>
        <v>Cash</v>
      </c>
      <c r="J5380" s="5">
        <f>VLOOKUP(F5380,'Set up'!$A$2:$D$100,4,FALSE)</f>
        <v>0</v>
      </c>
      <c r="K5380" s="4">
        <f t="shared" si="1200"/>
        <v>46161</v>
      </c>
      <c r="L5380" s="5">
        <f t="shared" si="1201"/>
        <v>5</v>
      </c>
      <c r="M5380" s="5">
        <f t="shared" si="1202"/>
        <v>2026</v>
      </c>
      <c r="N5380" s="156">
        <v>2100</v>
      </c>
      <c r="P5380" s="12"/>
      <c r="Q5380" s="7">
        <f t="shared" si="1203"/>
        <v>8469787.5500000138</v>
      </c>
      <c r="R5380" s="44" t="str">
        <f>VLOOKUP(F5380,'Set up'!$A$2:$E$100,5,FALSE)</f>
        <v>Trsf</v>
      </c>
    </row>
    <row r="5381" spans="1:18" ht="16.8" customHeight="1" x14ac:dyDescent="0.3">
      <c r="A5381" s="151" t="s">
        <v>4650</v>
      </c>
      <c r="B5381" s="5">
        <f t="shared" si="1198"/>
        <v>5</v>
      </c>
      <c r="C5381" s="5">
        <f t="shared" si="1199"/>
        <v>2026</v>
      </c>
      <c r="D5381" s="150" t="s">
        <v>4683</v>
      </c>
      <c r="E5381" s="5" t="str">
        <f>VLOOKUP(F5381,'Set up'!$A$2:$C$100,2,FALSE)</f>
        <v>C00000050</v>
      </c>
      <c r="F5381" s="150" t="s">
        <v>2656</v>
      </c>
      <c r="G5381" s="150" t="s">
        <v>3645</v>
      </c>
      <c r="H5381" s="150">
        <v>1</v>
      </c>
      <c r="I5381" s="5" t="str">
        <f>VLOOKUP(F5381,'Set up'!$A$2:$C$100,3,FALSE)</f>
        <v>Cash</v>
      </c>
      <c r="J5381" s="5">
        <f>VLOOKUP(F5381,'Set up'!$A$2:$D$100,4,FALSE)</f>
        <v>0</v>
      </c>
      <c r="K5381" s="4">
        <f t="shared" si="1200"/>
        <v>46163</v>
      </c>
      <c r="L5381" s="5">
        <f t="shared" si="1201"/>
        <v>5</v>
      </c>
      <c r="M5381" s="5">
        <f t="shared" si="1202"/>
        <v>2026</v>
      </c>
      <c r="N5381" s="156">
        <v>1957.5</v>
      </c>
      <c r="P5381" s="12"/>
      <c r="Q5381" s="7">
        <f t="shared" si="1203"/>
        <v>8470245.6500000134</v>
      </c>
      <c r="R5381" s="44" t="str">
        <f>VLOOKUP(F5381,'Set up'!$A$2:$E$100,5,FALSE)</f>
        <v>Cash</v>
      </c>
    </row>
    <row r="5382" spans="1:18" ht="16.8" customHeight="1" x14ac:dyDescent="0.3">
      <c r="A5382" s="151" t="s">
        <v>4650</v>
      </c>
      <c r="B5382" s="5">
        <f t="shared" si="1198"/>
        <v>5</v>
      </c>
      <c r="C5382" s="5">
        <f t="shared" si="1199"/>
        <v>2026</v>
      </c>
      <c r="D5382" s="150" t="s">
        <v>4683</v>
      </c>
      <c r="E5382" s="5" t="str">
        <f>VLOOKUP(F5382,'Set up'!$A$2:$C$100,2,FALSE)</f>
        <v>C00000050</v>
      </c>
      <c r="F5382" s="150" t="s">
        <v>2656</v>
      </c>
      <c r="G5382" s="150" t="s">
        <v>2646</v>
      </c>
      <c r="H5382" s="150">
        <v>5</v>
      </c>
      <c r="I5382" s="5" t="str">
        <f>VLOOKUP(F5382,'Set up'!$A$2:$C$100,3,FALSE)</f>
        <v>Cash</v>
      </c>
      <c r="J5382" s="5">
        <f>VLOOKUP(F5382,'Set up'!$A$2:$D$100,4,FALSE)</f>
        <v>0</v>
      </c>
      <c r="K5382" s="4">
        <f t="shared" si="1200"/>
        <v>46163</v>
      </c>
      <c r="L5382" s="5">
        <f t="shared" si="1201"/>
        <v>5</v>
      </c>
      <c r="M5382" s="5">
        <f t="shared" si="1202"/>
        <v>2026</v>
      </c>
      <c r="N5382" s="156">
        <v>312.5</v>
      </c>
      <c r="P5382" s="12"/>
      <c r="Q5382" s="7">
        <f t="shared" si="1203"/>
        <v>8469300.6500000134</v>
      </c>
      <c r="R5382" s="44" t="str">
        <f>VLOOKUP(F5382,'Set up'!$A$2:$E$100,5,FALSE)</f>
        <v>Cash</v>
      </c>
    </row>
    <row r="5383" spans="1:18" ht="16.8" customHeight="1" x14ac:dyDescent="0.3">
      <c r="A5383" s="151" t="s">
        <v>4650</v>
      </c>
      <c r="B5383" s="5">
        <f t="shared" si="1198"/>
        <v>5</v>
      </c>
      <c r="C5383" s="5">
        <f t="shared" si="1199"/>
        <v>2026</v>
      </c>
      <c r="D5383" s="150" t="s">
        <v>4683</v>
      </c>
      <c r="E5383" s="5" t="str">
        <f>VLOOKUP(F5383,'Set up'!$A$2:$C$100,2,FALSE)</f>
        <v>C00000050</v>
      </c>
      <c r="F5383" s="150" t="s">
        <v>2656</v>
      </c>
      <c r="G5383" s="150" t="s">
        <v>945</v>
      </c>
      <c r="H5383" s="150">
        <v>1</v>
      </c>
      <c r="I5383" s="5" t="str">
        <f>VLOOKUP(F5383,'Set up'!$A$2:$C$100,3,FALSE)</f>
        <v>Cash</v>
      </c>
      <c r="J5383" s="5">
        <f>VLOOKUP(F5383,'Set up'!$A$2:$D$100,4,FALSE)</f>
        <v>0</v>
      </c>
      <c r="K5383" s="4">
        <f t="shared" si="1200"/>
        <v>46163</v>
      </c>
      <c r="L5383" s="5">
        <f t="shared" si="1201"/>
        <v>5</v>
      </c>
      <c r="M5383" s="5">
        <f t="shared" si="1202"/>
        <v>2026</v>
      </c>
      <c r="N5383" s="156">
        <v>115</v>
      </c>
      <c r="P5383" s="12"/>
      <c r="Q5383" s="7">
        <f t="shared" si="1203"/>
        <v>8469080.6500000134</v>
      </c>
      <c r="R5383" s="44" t="str">
        <f>VLOOKUP(F5383,'Set up'!$A$2:$E$100,5,FALSE)</f>
        <v>Cash</v>
      </c>
    </row>
    <row r="5384" spans="1:18" ht="16.8" customHeight="1" x14ac:dyDescent="0.3">
      <c r="A5384" s="151" t="s">
        <v>4650</v>
      </c>
      <c r="B5384" s="5">
        <f t="shared" si="1198"/>
        <v>5</v>
      </c>
      <c r="C5384" s="5">
        <f t="shared" si="1199"/>
        <v>2026</v>
      </c>
      <c r="D5384" s="150" t="s">
        <v>4683</v>
      </c>
      <c r="E5384" s="5" t="str">
        <f>VLOOKUP(F5384,'Set up'!$A$2:$C$100,2,FALSE)</f>
        <v>C00000050</v>
      </c>
      <c r="F5384" s="150" t="s">
        <v>2656</v>
      </c>
      <c r="G5384" s="150" t="s">
        <v>905</v>
      </c>
      <c r="H5384" s="150">
        <v>1</v>
      </c>
      <c r="I5384" s="5" t="str">
        <f>VLOOKUP(F5384,'Set up'!$A$2:$C$100,3,FALSE)</f>
        <v>Cash</v>
      </c>
      <c r="J5384" s="5">
        <f>VLOOKUP(F5384,'Set up'!$A$2:$D$100,4,FALSE)</f>
        <v>0</v>
      </c>
      <c r="K5384" s="4">
        <f t="shared" si="1200"/>
        <v>46163</v>
      </c>
      <c r="L5384" s="5">
        <f t="shared" si="1201"/>
        <v>5</v>
      </c>
      <c r="M5384" s="5">
        <f t="shared" si="1202"/>
        <v>2026</v>
      </c>
      <c r="N5384" s="156">
        <v>310</v>
      </c>
      <c r="P5384" s="12"/>
      <c r="Q5384" s="7">
        <f t="shared" si="1203"/>
        <v>8469243.1500000134</v>
      </c>
      <c r="R5384" s="44" t="str">
        <f>VLOOKUP(F5384,'Set up'!$A$2:$E$100,5,FALSE)</f>
        <v>Cash</v>
      </c>
    </row>
    <row r="5385" spans="1:18" ht="16.8" customHeight="1" x14ac:dyDescent="0.3">
      <c r="A5385" s="151" t="s">
        <v>4651</v>
      </c>
      <c r="B5385" s="5">
        <f t="shared" si="1198"/>
        <v>5</v>
      </c>
      <c r="C5385" s="5">
        <f t="shared" si="1199"/>
        <v>2026</v>
      </c>
      <c r="D5385" s="150" t="s">
        <v>4684</v>
      </c>
      <c r="E5385" s="5" t="str">
        <f>VLOOKUP(F5385,'Set up'!$A$2:$C$100,2,FALSE)</f>
        <v>C00000003</v>
      </c>
      <c r="F5385" s="150" t="s">
        <v>20</v>
      </c>
      <c r="G5385" s="150" t="s">
        <v>3645</v>
      </c>
      <c r="H5385" s="150">
        <v>1</v>
      </c>
      <c r="I5385" s="5">
        <f>VLOOKUP(F5385,'Set up'!$A$2:$C$100,3,FALSE)</f>
        <v>45</v>
      </c>
      <c r="J5385" s="5">
        <f>VLOOKUP(F5385,'Set up'!$A$2:$D$100,4,FALSE)</f>
        <v>45</v>
      </c>
      <c r="K5385" s="4">
        <f t="shared" si="1200"/>
        <v>46210</v>
      </c>
      <c r="L5385" s="5">
        <f t="shared" si="1201"/>
        <v>7</v>
      </c>
      <c r="M5385" s="5">
        <f t="shared" si="1202"/>
        <v>2026</v>
      </c>
      <c r="N5385" s="156">
        <v>1957.5</v>
      </c>
      <c r="P5385" s="12"/>
      <c r="Q5385" s="7">
        <f t="shared" si="1203"/>
        <v>8349426.1500000134</v>
      </c>
      <c r="R5385" s="44" t="str">
        <f>VLOOKUP(F5385,'Set up'!$A$2:$E$100,5,FALSE)</f>
        <v>PD Chq</v>
      </c>
    </row>
    <row r="5386" spans="1:18" ht="16.8" customHeight="1" x14ac:dyDescent="0.3">
      <c r="A5386" s="151" t="s">
        <v>4651</v>
      </c>
      <c r="B5386" s="5">
        <f t="shared" si="1198"/>
        <v>5</v>
      </c>
      <c r="C5386" s="5">
        <f t="shared" si="1199"/>
        <v>2026</v>
      </c>
      <c r="D5386" s="150" t="s">
        <v>4684</v>
      </c>
      <c r="E5386" s="5" t="str">
        <f>VLOOKUP(F5386,'Set up'!$A$2:$C$100,2,FALSE)</f>
        <v>C00000003</v>
      </c>
      <c r="F5386" s="150" t="s">
        <v>20</v>
      </c>
      <c r="G5386" s="150" t="s">
        <v>1198</v>
      </c>
      <c r="H5386" s="150">
        <v>1</v>
      </c>
      <c r="I5386" s="5">
        <f>VLOOKUP(F5386,'Set up'!$A$2:$C$100,3,FALSE)</f>
        <v>45</v>
      </c>
      <c r="J5386" s="5">
        <f>VLOOKUP(F5386,'Set up'!$A$2:$D$100,4,FALSE)</f>
        <v>45</v>
      </c>
      <c r="K5386" s="4">
        <f t="shared" si="1200"/>
        <v>46210</v>
      </c>
      <c r="L5386" s="5">
        <f t="shared" si="1201"/>
        <v>7</v>
      </c>
      <c r="M5386" s="5">
        <f t="shared" si="1202"/>
        <v>2026</v>
      </c>
      <c r="N5386" s="156">
        <v>225</v>
      </c>
      <c r="P5386" s="12"/>
      <c r="Q5386" s="7">
        <f t="shared" si="1203"/>
        <v>8335998.5500000138</v>
      </c>
      <c r="R5386" s="44" t="str">
        <f>VLOOKUP(F5386,'Set up'!$A$2:$E$100,5,FALSE)</f>
        <v>PD Chq</v>
      </c>
    </row>
    <row r="5387" spans="1:18" ht="16.8" customHeight="1" x14ac:dyDescent="0.3">
      <c r="A5387" s="151" t="s">
        <v>4651</v>
      </c>
      <c r="B5387" s="5">
        <f t="shared" si="1198"/>
        <v>5</v>
      </c>
      <c r="C5387" s="5">
        <f t="shared" si="1199"/>
        <v>2026</v>
      </c>
      <c r="D5387" s="150" t="s">
        <v>4684</v>
      </c>
      <c r="E5387" s="5" t="str">
        <f>VLOOKUP(F5387,'Set up'!$A$2:$C$100,2,FALSE)</f>
        <v>C00000003</v>
      </c>
      <c r="F5387" s="150" t="s">
        <v>20</v>
      </c>
      <c r="G5387" s="150" t="s">
        <v>4694</v>
      </c>
      <c r="H5387" s="150">
        <v>2</v>
      </c>
      <c r="I5387" s="5">
        <f>VLOOKUP(F5387,'Set up'!$A$2:$C$100,3,FALSE)</f>
        <v>45</v>
      </c>
      <c r="J5387" s="5">
        <f>VLOOKUP(F5387,'Set up'!$A$2:$D$100,4,FALSE)</f>
        <v>45</v>
      </c>
      <c r="K5387" s="4">
        <f t="shared" si="1200"/>
        <v>46210</v>
      </c>
      <c r="L5387" s="5">
        <f t="shared" si="1201"/>
        <v>7</v>
      </c>
      <c r="M5387" s="5">
        <f t="shared" si="1202"/>
        <v>2026</v>
      </c>
      <c r="N5387" s="156">
        <v>230</v>
      </c>
      <c r="P5387" s="12"/>
      <c r="Q5387" s="7">
        <f t="shared" si="1203"/>
        <v>8334430.9500000132</v>
      </c>
      <c r="R5387" s="44" t="str">
        <f>VLOOKUP(F5387,'Set up'!$A$2:$E$100,5,FALSE)</f>
        <v>PD Chq</v>
      </c>
    </row>
    <row r="5388" spans="1:18" ht="16.8" customHeight="1" x14ac:dyDescent="0.3">
      <c r="A5388" s="151" t="s">
        <v>4651</v>
      </c>
      <c r="B5388" s="5">
        <f t="shared" si="1198"/>
        <v>5</v>
      </c>
      <c r="C5388" s="5">
        <f t="shared" si="1199"/>
        <v>2026</v>
      </c>
      <c r="D5388" s="150" t="s">
        <v>4684</v>
      </c>
      <c r="E5388" s="5" t="str">
        <f>VLOOKUP(F5388,'Set up'!$A$2:$C$100,2,FALSE)</f>
        <v>C00000003</v>
      </c>
      <c r="F5388" s="150" t="s">
        <v>20</v>
      </c>
      <c r="G5388" s="150" t="s">
        <v>2635</v>
      </c>
      <c r="H5388" s="150">
        <v>3</v>
      </c>
      <c r="I5388" s="5">
        <f>VLOOKUP(F5388,'Set up'!$A$2:$C$100,3,FALSE)</f>
        <v>45</v>
      </c>
      <c r="J5388" s="5">
        <f>VLOOKUP(F5388,'Set up'!$A$2:$D$100,4,FALSE)</f>
        <v>45</v>
      </c>
      <c r="K5388" s="4">
        <f t="shared" si="1200"/>
        <v>46210</v>
      </c>
      <c r="L5388" s="5">
        <f t="shared" si="1201"/>
        <v>7</v>
      </c>
      <c r="M5388" s="5">
        <f t="shared" si="1202"/>
        <v>2026</v>
      </c>
      <c r="N5388" s="156">
        <v>187.5</v>
      </c>
      <c r="P5388" s="12"/>
      <c r="Q5388" s="7">
        <f t="shared" si="1203"/>
        <v>8333740.4500000132</v>
      </c>
      <c r="R5388" s="44" t="str">
        <f>VLOOKUP(F5388,'Set up'!$A$2:$E$100,5,FALSE)</f>
        <v>PD Chq</v>
      </c>
    </row>
    <row r="5389" spans="1:18" ht="16.8" customHeight="1" x14ac:dyDescent="0.3">
      <c r="A5389" s="151" t="s">
        <v>4652</v>
      </c>
      <c r="B5389" s="5">
        <f t="shared" si="1198"/>
        <v>5</v>
      </c>
      <c r="C5389" s="5">
        <f t="shared" si="1199"/>
        <v>2026</v>
      </c>
      <c r="D5389" s="150" t="s">
        <v>4685</v>
      </c>
      <c r="E5389" s="5" t="str">
        <f>VLOOKUP(F5389,'Set up'!$A$2:$C$100,2,FALSE)</f>
        <v>C00000044</v>
      </c>
      <c r="F5389" s="150" t="s">
        <v>2929</v>
      </c>
      <c r="G5389" s="150" t="s">
        <v>3122</v>
      </c>
      <c r="H5389" s="150">
        <v>1</v>
      </c>
      <c r="I5389" s="5" t="str">
        <f>VLOOKUP(F5389,'Set up'!$A$2:$C$100,3,FALSE)</f>
        <v>Cash</v>
      </c>
      <c r="J5389" s="5">
        <f>VLOOKUP(F5389,'Set up'!$A$2:$D$100,4,FALSE)</f>
        <v>0</v>
      </c>
      <c r="K5389" s="4">
        <f t="shared" si="1200"/>
        <v>46167</v>
      </c>
      <c r="L5389" s="5">
        <f t="shared" si="1201"/>
        <v>5</v>
      </c>
      <c r="M5389" s="5">
        <f t="shared" si="1202"/>
        <v>2026</v>
      </c>
      <c r="N5389" s="156">
        <v>1912.5</v>
      </c>
      <c r="P5389" s="12"/>
      <c r="Q5389" s="7">
        <f t="shared" si="1203"/>
        <v>8337071.4500000132</v>
      </c>
      <c r="R5389" s="44" t="str">
        <f>VLOOKUP(F5389,'Set up'!$A$2:$E$100,5,FALSE)</f>
        <v>Cash</v>
      </c>
    </row>
    <row r="5390" spans="1:18" ht="16.8" customHeight="1" x14ac:dyDescent="0.3">
      <c r="A5390" s="151" t="s">
        <v>4652</v>
      </c>
      <c r="B5390" s="5">
        <f t="shared" si="1198"/>
        <v>5</v>
      </c>
      <c r="C5390" s="5">
        <f t="shared" si="1199"/>
        <v>2026</v>
      </c>
      <c r="D5390" s="150" t="s">
        <v>4685</v>
      </c>
      <c r="E5390" s="5" t="str">
        <f>VLOOKUP(F5390,'Set up'!$A$2:$C$100,2,FALSE)</f>
        <v>C00000044</v>
      </c>
      <c r="F5390" s="150" t="s">
        <v>2929</v>
      </c>
      <c r="G5390" s="150" t="s">
        <v>2570</v>
      </c>
      <c r="H5390" s="150">
        <v>2</v>
      </c>
      <c r="I5390" s="5" t="str">
        <f>VLOOKUP(F5390,'Set up'!$A$2:$C$100,3,FALSE)</f>
        <v>Cash</v>
      </c>
      <c r="J5390" s="5">
        <f>VLOOKUP(F5390,'Set up'!$A$2:$D$100,4,FALSE)</f>
        <v>0</v>
      </c>
      <c r="K5390" s="4">
        <f t="shared" si="1200"/>
        <v>46167</v>
      </c>
      <c r="L5390" s="5">
        <f t="shared" si="1201"/>
        <v>5</v>
      </c>
      <c r="M5390" s="5">
        <f t="shared" si="1202"/>
        <v>2026</v>
      </c>
      <c r="N5390" s="156">
        <v>450</v>
      </c>
      <c r="P5390" s="12"/>
      <c r="Q5390" s="7">
        <f t="shared" si="1203"/>
        <v>8338863.9500000132</v>
      </c>
      <c r="R5390" s="44" t="str">
        <f>VLOOKUP(F5390,'Set up'!$A$2:$E$100,5,FALSE)</f>
        <v>Cash</v>
      </c>
    </row>
    <row r="5391" spans="1:18" ht="16.8" customHeight="1" x14ac:dyDescent="0.3">
      <c r="A5391" s="151" t="s">
        <v>4652</v>
      </c>
      <c r="B5391" s="5">
        <f t="shared" si="1198"/>
        <v>5</v>
      </c>
      <c r="C5391" s="5">
        <f t="shared" si="1199"/>
        <v>2026</v>
      </c>
      <c r="D5391" s="150" t="s">
        <v>4685</v>
      </c>
      <c r="E5391" s="5" t="str">
        <f>VLOOKUP(F5391,'Set up'!$A$2:$C$100,2,FALSE)</f>
        <v>C00000044</v>
      </c>
      <c r="F5391" s="150" t="s">
        <v>2929</v>
      </c>
      <c r="G5391" s="150" t="s">
        <v>4695</v>
      </c>
      <c r="H5391" s="150">
        <v>1</v>
      </c>
      <c r="I5391" s="5" t="str">
        <f>VLOOKUP(F5391,'Set up'!$A$2:$C$100,3,FALSE)</f>
        <v>Cash</v>
      </c>
      <c r="J5391" s="5">
        <f>VLOOKUP(F5391,'Set up'!$A$2:$D$100,4,FALSE)</f>
        <v>0</v>
      </c>
      <c r="K5391" s="4">
        <f t="shared" si="1200"/>
        <v>46167</v>
      </c>
      <c r="L5391" s="5">
        <f t="shared" si="1201"/>
        <v>5</v>
      </c>
      <c r="M5391" s="5">
        <f t="shared" si="1202"/>
        <v>2026</v>
      </c>
      <c r="N5391" s="156">
        <v>115</v>
      </c>
      <c r="P5391" s="12"/>
      <c r="Q5391" s="7">
        <f t="shared" si="1203"/>
        <v>8336478.3500000136</v>
      </c>
      <c r="R5391" s="44" t="str">
        <f>VLOOKUP(F5391,'Set up'!$A$2:$E$100,5,FALSE)</f>
        <v>Cash</v>
      </c>
    </row>
    <row r="5392" spans="1:18" ht="16.8" customHeight="1" x14ac:dyDescent="0.3">
      <c r="A5392" s="151" t="s">
        <v>4653</v>
      </c>
      <c r="B5392" s="5">
        <f t="shared" si="1198"/>
        <v>5</v>
      </c>
      <c r="C5392" s="5">
        <f t="shared" si="1199"/>
        <v>2026</v>
      </c>
      <c r="D5392" s="150" t="s">
        <v>4686</v>
      </c>
      <c r="E5392" s="5" t="str">
        <f>VLOOKUP(F5392,'Set up'!$A$2:$C$100,2,FALSE)</f>
        <v>C00000049</v>
      </c>
      <c r="F5392" s="150" t="s">
        <v>2728</v>
      </c>
      <c r="G5392" s="150" t="s">
        <v>4696</v>
      </c>
      <c r="H5392" s="150">
        <v>1</v>
      </c>
      <c r="I5392" s="5" t="str">
        <f>VLOOKUP(F5392,'Set up'!$A$2:$C$100,3,FALSE)</f>
        <v>Cash</v>
      </c>
      <c r="J5392" s="5">
        <f>VLOOKUP(F5392,'Set up'!$A$2:$D$100,4,FALSE)</f>
        <v>0</v>
      </c>
      <c r="K5392" s="4">
        <f t="shared" si="1200"/>
        <v>46168</v>
      </c>
      <c r="L5392" s="5">
        <f t="shared" si="1201"/>
        <v>5</v>
      </c>
      <c r="M5392" s="5">
        <f t="shared" si="1202"/>
        <v>2026</v>
      </c>
      <c r="N5392" s="156">
        <v>60</v>
      </c>
      <c r="P5392" s="12"/>
      <c r="Q5392" s="7">
        <f t="shared" si="1203"/>
        <v>8336231.3500000136</v>
      </c>
      <c r="R5392" s="44" t="str">
        <f>VLOOKUP(F5392,'Set up'!$A$2:$E$100,5,FALSE)</f>
        <v>Cash</v>
      </c>
    </row>
    <row r="5393" spans="1:18" ht="16.8" customHeight="1" x14ac:dyDescent="0.3">
      <c r="A5393" s="151" t="s">
        <v>4653</v>
      </c>
      <c r="B5393" s="5">
        <f t="shared" si="1198"/>
        <v>5</v>
      </c>
      <c r="C5393" s="5">
        <f t="shared" si="1199"/>
        <v>2026</v>
      </c>
      <c r="D5393" s="150" t="s">
        <v>4687</v>
      </c>
      <c r="E5393" s="5" t="str">
        <f>VLOOKUP(F5393,'Set up'!$A$2:$C$100,2,FALSE)</f>
        <v>C00000042</v>
      </c>
      <c r="F5393" s="150" t="s">
        <v>2012</v>
      </c>
      <c r="G5393" s="150" t="s">
        <v>3645</v>
      </c>
      <c r="H5393" s="150">
        <v>5</v>
      </c>
      <c r="I5393" s="5" t="str">
        <f>VLOOKUP(F5393,'Set up'!$A$2:$C$100,3,FALSE)</f>
        <v>Cash</v>
      </c>
      <c r="J5393" s="5">
        <f>VLOOKUP(F5393,'Set up'!$A$2:$D$100,4,FALSE)</f>
        <v>0</v>
      </c>
      <c r="K5393" s="4">
        <f t="shared" si="1200"/>
        <v>46168</v>
      </c>
      <c r="L5393" s="5">
        <f t="shared" si="1201"/>
        <v>5</v>
      </c>
      <c r="M5393" s="5">
        <f t="shared" si="1202"/>
        <v>2026</v>
      </c>
      <c r="N5393" s="156">
        <v>9112.5</v>
      </c>
      <c r="P5393" s="12"/>
      <c r="Q5393" s="7">
        <f t="shared" si="1203"/>
        <v>8345403.9500000132</v>
      </c>
      <c r="R5393" s="44" t="str">
        <f>VLOOKUP(F5393,'Set up'!$A$2:$E$100,5,FALSE)</f>
        <v>Trsf</v>
      </c>
    </row>
    <row r="5394" spans="1:18" ht="16.8" customHeight="1" x14ac:dyDescent="0.3">
      <c r="A5394" s="151" t="s">
        <v>4653</v>
      </c>
      <c r="B5394" s="5">
        <f t="shared" si="1198"/>
        <v>5</v>
      </c>
      <c r="C5394" s="5">
        <f t="shared" si="1199"/>
        <v>2026</v>
      </c>
      <c r="D5394" s="150" t="s">
        <v>4687</v>
      </c>
      <c r="E5394" s="5" t="str">
        <f>VLOOKUP(F5394,'Set up'!$A$2:$C$100,2,FALSE)</f>
        <v>C00000042</v>
      </c>
      <c r="F5394" s="150" t="s">
        <v>2012</v>
      </c>
      <c r="G5394" s="150" t="s">
        <v>1392</v>
      </c>
      <c r="H5394" s="150">
        <v>18</v>
      </c>
      <c r="I5394" s="5" t="str">
        <f>VLOOKUP(F5394,'Set up'!$A$2:$C$100,3,FALSE)</f>
        <v>Cash</v>
      </c>
      <c r="J5394" s="5">
        <f>VLOOKUP(F5394,'Set up'!$A$2:$D$100,4,FALSE)</f>
        <v>0</v>
      </c>
      <c r="K5394" s="4">
        <f t="shared" si="1200"/>
        <v>46168</v>
      </c>
      <c r="L5394" s="5">
        <f t="shared" si="1201"/>
        <v>5</v>
      </c>
      <c r="M5394" s="5">
        <f t="shared" si="1202"/>
        <v>2026</v>
      </c>
      <c r="N5394" s="156">
        <v>3132</v>
      </c>
      <c r="P5394" s="12"/>
      <c r="Q5394" s="7">
        <f t="shared" si="1203"/>
        <v>8344030.9500000132</v>
      </c>
      <c r="R5394" s="44" t="str">
        <f>VLOOKUP(F5394,'Set up'!$A$2:$E$100,5,FALSE)</f>
        <v>Trsf</v>
      </c>
    </row>
    <row r="5395" spans="1:18" ht="16.8" customHeight="1" x14ac:dyDescent="0.3">
      <c r="A5395" s="151" t="s">
        <v>4653</v>
      </c>
      <c r="B5395" s="5">
        <f t="shared" si="1198"/>
        <v>5</v>
      </c>
      <c r="C5395" s="5">
        <f t="shared" si="1199"/>
        <v>2026</v>
      </c>
      <c r="D5395" s="150" t="s">
        <v>4687</v>
      </c>
      <c r="E5395" s="5" t="str">
        <f>VLOOKUP(F5395,'Set up'!$A$2:$C$100,2,FALSE)</f>
        <v>C00000042</v>
      </c>
      <c r="F5395" s="150" t="s">
        <v>2012</v>
      </c>
      <c r="G5395" s="150" t="s">
        <v>1922</v>
      </c>
      <c r="H5395" s="150">
        <v>10</v>
      </c>
      <c r="I5395" s="5" t="str">
        <f>VLOOKUP(F5395,'Set up'!$A$2:$C$100,3,FALSE)</f>
        <v>Cash</v>
      </c>
      <c r="J5395" s="5">
        <f>VLOOKUP(F5395,'Set up'!$A$2:$D$100,4,FALSE)</f>
        <v>0</v>
      </c>
      <c r="K5395" s="4">
        <f t="shared" si="1200"/>
        <v>46168</v>
      </c>
      <c r="L5395" s="5">
        <f t="shared" si="1201"/>
        <v>5</v>
      </c>
      <c r="M5395" s="5">
        <f t="shared" si="1202"/>
        <v>2026</v>
      </c>
      <c r="N5395" s="156">
        <v>2070</v>
      </c>
      <c r="P5395" s="12"/>
      <c r="Q5395" s="7">
        <f t="shared" si="1203"/>
        <v>8346314.3500000136</v>
      </c>
      <c r="R5395" s="44" t="str">
        <f>VLOOKUP(F5395,'Set up'!$A$2:$E$100,5,FALSE)</f>
        <v>Trsf</v>
      </c>
    </row>
    <row r="5396" spans="1:18" ht="16.8" customHeight="1" x14ac:dyDescent="0.3">
      <c r="A5396" s="151" t="s">
        <v>4653</v>
      </c>
      <c r="B5396" s="5">
        <f t="shared" si="1198"/>
        <v>5</v>
      </c>
      <c r="C5396" s="5">
        <f t="shared" si="1199"/>
        <v>2026</v>
      </c>
      <c r="D5396" s="150" t="s">
        <v>4687</v>
      </c>
      <c r="E5396" s="5" t="str">
        <f>VLOOKUP(F5396,'Set up'!$A$2:$C$100,2,FALSE)</f>
        <v>C00000042</v>
      </c>
      <c r="F5396" s="150" t="s">
        <v>2012</v>
      </c>
      <c r="G5396" s="150" t="s">
        <v>4695</v>
      </c>
      <c r="H5396" s="150">
        <v>4</v>
      </c>
      <c r="I5396" s="5" t="str">
        <f>VLOOKUP(F5396,'Set up'!$A$2:$C$100,3,FALSE)</f>
        <v>Cash</v>
      </c>
      <c r="J5396" s="5">
        <f>VLOOKUP(F5396,'Set up'!$A$2:$D$100,4,FALSE)</f>
        <v>0</v>
      </c>
      <c r="K5396" s="4">
        <f t="shared" si="1200"/>
        <v>46168</v>
      </c>
      <c r="L5396" s="5">
        <f t="shared" si="1201"/>
        <v>5</v>
      </c>
      <c r="M5396" s="5">
        <f t="shared" si="1202"/>
        <v>2026</v>
      </c>
      <c r="N5396" s="156">
        <v>460</v>
      </c>
      <c r="P5396" s="12"/>
      <c r="Q5396" s="7">
        <f t="shared" si="1203"/>
        <v>8342263.8500000136</v>
      </c>
      <c r="R5396" s="44" t="str">
        <f>VLOOKUP(F5396,'Set up'!$A$2:$E$100,5,FALSE)</f>
        <v>Trsf</v>
      </c>
    </row>
    <row r="5397" spans="1:18" ht="16.8" customHeight="1" x14ac:dyDescent="0.3">
      <c r="A5397" s="151" t="s">
        <v>4654</v>
      </c>
      <c r="B5397" s="5">
        <f t="shared" si="1198"/>
        <v>5</v>
      </c>
      <c r="C5397" s="5">
        <f t="shared" si="1199"/>
        <v>2026</v>
      </c>
      <c r="D5397" s="150" t="s">
        <v>4688</v>
      </c>
      <c r="E5397" s="5" t="e">
        <f>VLOOKUP(F5397,'Set up'!$A$2:$C$100,2,FALSE)</f>
        <v>#N/A</v>
      </c>
      <c r="F5397" s="150" t="s">
        <v>4130</v>
      </c>
      <c r="G5397" s="150" t="s">
        <v>4697</v>
      </c>
      <c r="H5397" s="150">
        <v>1</v>
      </c>
      <c r="I5397" s="5" t="e">
        <f>VLOOKUP(F5397,'Set up'!$A$2:$C$100,3,FALSE)</f>
        <v>#N/A</v>
      </c>
      <c r="J5397" s="5" t="e">
        <f>VLOOKUP(F5397,'Set up'!$A$2:$D$100,4,FALSE)</f>
        <v>#N/A</v>
      </c>
      <c r="K5397" s="4" t="e">
        <f t="shared" si="1200"/>
        <v>#N/A</v>
      </c>
      <c r="L5397" s="5" t="e">
        <f t="shared" si="1201"/>
        <v>#N/A</v>
      </c>
      <c r="M5397" s="5" t="e">
        <f t="shared" si="1202"/>
        <v>#N/A</v>
      </c>
      <c r="N5397" s="156">
        <v>1912.5</v>
      </c>
      <c r="P5397" s="12"/>
      <c r="Q5397" s="7">
        <f t="shared" si="1203"/>
        <v>8342845.4500000132</v>
      </c>
      <c r="R5397" s="44" t="e">
        <f>VLOOKUP(F5397,'Set up'!$A$2:$E$100,5,FALSE)</f>
        <v>#N/A</v>
      </c>
    </row>
    <row r="5398" spans="1:18" ht="16.8" customHeight="1" x14ac:dyDescent="0.3">
      <c r="A5398" s="151" t="s">
        <v>4655</v>
      </c>
      <c r="B5398" s="5">
        <f t="shared" si="1198"/>
        <v>5</v>
      </c>
      <c r="C5398" s="5">
        <f t="shared" si="1199"/>
        <v>2026</v>
      </c>
      <c r="D5398" s="150" t="s">
        <v>4689</v>
      </c>
      <c r="E5398" s="5" t="str">
        <f>VLOOKUP(F5398,'Set up'!$A$2:$C$100,2,FALSE)</f>
        <v>C00000019</v>
      </c>
      <c r="F5398" s="150" t="s">
        <v>400</v>
      </c>
      <c r="G5398" s="150" t="s">
        <v>3122</v>
      </c>
      <c r="H5398" s="150">
        <v>1</v>
      </c>
      <c r="I5398" s="5" t="str">
        <f>VLOOKUP(F5398,'Set up'!$A$2:$C$100,3,FALSE)</f>
        <v>Cash</v>
      </c>
      <c r="J5398" s="5">
        <f>VLOOKUP(F5398,'Set up'!$A$2:$D$100,4,FALSE)</f>
        <v>0</v>
      </c>
      <c r="K5398" s="4">
        <f t="shared" si="1200"/>
        <v>46171</v>
      </c>
      <c r="L5398" s="5">
        <f t="shared" si="1201"/>
        <v>5</v>
      </c>
      <c r="M5398" s="5">
        <f t="shared" si="1202"/>
        <v>2026</v>
      </c>
      <c r="N5398" s="156">
        <v>1935</v>
      </c>
      <c r="P5398" s="12"/>
      <c r="Q5398" s="7">
        <f t="shared" si="1203"/>
        <v>8351511.8500000136</v>
      </c>
      <c r="R5398" s="44" t="str">
        <f>VLOOKUP(F5398,'Set up'!$A$2:$E$100,5,FALSE)</f>
        <v>Trsf</v>
      </c>
    </row>
    <row r="5399" spans="1:18" ht="16.8" customHeight="1" x14ac:dyDescent="0.3">
      <c r="A5399" s="151" t="s">
        <v>4655</v>
      </c>
      <c r="B5399" s="5">
        <f t="shared" si="1198"/>
        <v>5</v>
      </c>
      <c r="C5399" s="5">
        <f t="shared" si="1199"/>
        <v>2026</v>
      </c>
      <c r="D5399" s="150" t="s">
        <v>4689</v>
      </c>
      <c r="E5399" s="5" t="str">
        <f>VLOOKUP(F5399,'Set up'!$A$2:$C$100,2,FALSE)</f>
        <v>C00000019</v>
      </c>
      <c r="F5399" s="150" t="s">
        <v>400</v>
      </c>
      <c r="G5399" s="150" t="s">
        <v>3639</v>
      </c>
      <c r="H5399" s="150">
        <v>1</v>
      </c>
      <c r="I5399" s="5" t="str">
        <f>VLOOKUP(F5399,'Set up'!$A$2:$C$100,3,FALSE)</f>
        <v>Cash</v>
      </c>
      <c r="J5399" s="5">
        <f>VLOOKUP(F5399,'Set up'!$A$2:$D$100,4,FALSE)</f>
        <v>0</v>
      </c>
      <c r="K5399" s="4">
        <f t="shared" si="1200"/>
        <v>46171</v>
      </c>
      <c r="L5399" s="5">
        <f t="shared" si="1201"/>
        <v>5</v>
      </c>
      <c r="M5399" s="5">
        <f t="shared" si="1202"/>
        <v>2026</v>
      </c>
      <c r="N5399" s="156">
        <v>482.4</v>
      </c>
      <c r="P5399" s="12"/>
      <c r="Q5399" s="7">
        <f t="shared" si="1203"/>
        <v>8350362.750000014</v>
      </c>
      <c r="R5399" s="44" t="str">
        <f>VLOOKUP(F5399,'Set up'!$A$2:$E$100,5,FALSE)</f>
        <v>Trsf</v>
      </c>
    </row>
    <row r="5400" spans="1:18" ht="16.8" customHeight="1" x14ac:dyDescent="0.3">
      <c r="A5400" s="151" t="s">
        <v>4655</v>
      </c>
      <c r="B5400" s="5">
        <f t="shared" si="1198"/>
        <v>5</v>
      </c>
      <c r="C5400" s="5">
        <f t="shared" si="1199"/>
        <v>2026</v>
      </c>
      <c r="D5400" s="150" t="s">
        <v>4689</v>
      </c>
      <c r="E5400" s="5" t="str">
        <f>VLOOKUP(F5400,'Set up'!$A$2:$C$100,2,FALSE)</f>
        <v>C00000019</v>
      </c>
      <c r="F5400" s="150" t="s">
        <v>400</v>
      </c>
      <c r="G5400" s="150" t="s">
        <v>945</v>
      </c>
      <c r="H5400" s="150">
        <v>1</v>
      </c>
      <c r="I5400" s="5" t="str">
        <f>VLOOKUP(F5400,'Set up'!$A$2:$C$100,3,FALSE)</f>
        <v>Cash</v>
      </c>
      <c r="J5400" s="5">
        <f>VLOOKUP(F5400,'Set up'!$A$2:$D$100,4,FALSE)</f>
        <v>0</v>
      </c>
      <c r="K5400" s="4">
        <f t="shared" si="1200"/>
        <v>46171</v>
      </c>
      <c r="L5400" s="5">
        <f t="shared" si="1201"/>
        <v>5</v>
      </c>
      <c r="M5400" s="5">
        <f t="shared" si="1202"/>
        <v>2026</v>
      </c>
      <c r="N5400" s="156">
        <v>115</v>
      </c>
      <c r="P5400" s="12"/>
      <c r="Q5400" s="7">
        <f t="shared" si="1203"/>
        <v>8350521.3500000136</v>
      </c>
      <c r="R5400" s="44" t="str">
        <f>VLOOKUP(F5400,'Set up'!$A$2:$E$100,5,FALSE)</f>
        <v>Trsf</v>
      </c>
    </row>
    <row r="5401" spans="1:18" ht="16.8" customHeight="1" x14ac:dyDescent="0.3">
      <c r="A5401" s="151" t="s">
        <v>4655</v>
      </c>
      <c r="B5401" s="5">
        <f t="shared" si="1198"/>
        <v>5</v>
      </c>
      <c r="C5401" s="5">
        <f t="shared" si="1199"/>
        <v>2026</v>
      </c>
      <c r="D5401" s="150" t="s">
        <v>4689</v>
      </c>
      <c r="E5401" s="5" t="str">
        <f>VLOOKUP(F5401,'Set up'!$A$2:$C$100,2,FALSE)</f>
        <v>C00000019</v>
      </c>
      <c r="F5401" s="150" t="s">
        <v>400</v>
      </c>
      <c r="G5401" s="150" t="s">
        <v>894</v>
      </c>
      <c r="H5401" s="150">
        <v>1</v>
      </c>
      <c r="I5401" s="5" t="str">
        <f>VLOOKUP(F5401,'Set up'!$A$2:$C$100,3,FALSE)</f>
        <v>Cash</v>
      </c>
      <c r="J5401" s="5">
        <f>VLOOKUP(F5401,'Set up'!$A$2:$D$100,4,FALSE)</f>
        <v>0</v>
      </c>
      <c r="K5401" s="4">
        <f t="shared" si="1200"/>
        <v>46171</v>
      </c>
      <c r="L5401" s="5">
        <f t="shared" si="1201"/>
        <v>5</v>
      </c>
      <c r="M5401" s="5">
        <f t="shared" si="1202"/>
        <v>2026</v>
      </c>
      <c r="N5401" s="156">
        <v>160</v>
      </c>
      <c r="P5401" s="12"/>
      <c r="Q5401" s="7">
        <f t="shared" si="1203"/>
        <v>8350862.3500000136</v>
      </c>
      <c r="R5401" s="44" t="str">
        <f>VLOOKUP(F5401,'Set up'!$A$2:$E$100,5,FALSE)</f>
        <v>Trsf</v>
      </c>
    </row>
    <row r="5402" spans="1:18" ht="16.8" customHeight="1" x14ac:dyDescent="0.3">
      <c r="A5402" s="151" t="s">
        <v>4655</v>
      </c>
      <c r="B5402" s="5">
        <f t="shared" si="1198"/>
        <v>5</v>
      </c>
      <c r="C5402" s="5">
        <f t="shared" si="1199"/>
        <v>2026</v>
      </c>
      <c r="D5402" s="150" t="s">
        <v>4690</v>
      </c>
      <c r="E5402" s="5" t="str">
        <f>VLOOKUP(F5402,'Set up'!$A$2:$C$100,2,FALSE)</f>
        <v>C00000042</v>
      </c>
      <c r="F5402" s="150" t="s">
        <v>2012</v>
      </c>
      <c r="G5402" s="150" t="s">
        <v>3645</v>
      </c>
      <c r="H5402" s="150">
        <v>2</v>
      </c>
      <c r="I5402" s="5" t="str">
        <f>VLOOKUP(F5402,'Set up'!$A$2:$C$100,3,FALSE)</f>
        <v>Cash</v>
      </c>
      <c r="J5402" s="5">
        <f>VLOOKUP(F5402,'Set up'!$A$2:$D$100,4,FALSE)</f>
        <v>0</v>
      </c>
      <c r="K5402" s="4">
        <f t="shared" si="1200"/>
        <v>46171</v>
      </c>
      <c r="L5402" s="5">
        <f t="shared" si="1201"/>
        <v>5</v>
      </c>
      <c r="M5402" s="5">
        <f t="shared" si="1202"/>
        <v>2026</v>
      </c>
      <c r="N5402" s="156">
        <v>3645</v>
      </c>
      <c r="P5402" s="12"/>
      <c r="Q5402" s="7">
        <f t="shared" si="1203"/>
        <v>8355273.3500000136</v>
      </c>
      <c r="R5402" s="44" t="str">
        <f>VLOOKUP(F5402,'Set up'!$A$2:$E$100,5,FALSE)</f>
        <v>Trsf</v>
      </c>
    </row>
    <row r="5403" spans="1:18" ht="16.8" customHeight="1" x14ac:dyDescent="0.3">
      <c r="A5403" s="151" t="s">
        <v>4655</v>
      </c>
      <c r="B5403" s="5">
        <f t="shared" si="1198"/>
        <v>5</v>
      </c>
      <c r="C5403" s="5">
        <f t="shared" si="1199"/>
        <v>2026</v>
      </c>
      <c r="D5403" s="150" t="s">
        <v>4690</v>
      </c>
      <c r="E5403" s="5" t="str">
        <f>VLOOKUP(F5403,'Set up'!$A$2:$C$100,2,FALSE)</f>
        <v>C00000042</v>
      </c>
      <c r="F5403" s="150" t="s">
        <v>2012</v>
      </c>
      <c r="G5403" s="150" t="s">
        <v>4356</v>
      </c>
      <c r="H5403" s="150">
        <v>5</v>
      </c>
      <c r="I5403" s="5" t="str">
        <f>VLOOKUP(F5403,'Set up'!$A$2:$C$100,3,FALSE)</f>
        <v>Cash</v>
      </c>
      <c r="J5403" s="5">
        <f>VLOOKUP(F5403,'Set up'!$A$2:$D$100,4,FALSE)</f>
        <v>0</v>
      </c>
      <c r="K5403" s="4">
        <f t="shared" si="1200"/>
        <v>46171</v>
      </c>
      <c r="L5403" s="5">
        <f t="shared" si="1201"/>
        <v>5</v>
      </c>
      <c r="M5403" s="5">
        <f t="shared" si="1202"/>
        <v>2026</v>
      </c>
      <c r="N5403" s="156">
        <v>1073</v>
      </c>
      <c r="P5403" s="12"/>
      <c r="Q5403" s="7">
        <f t="shared" si="1203"/>
        <v>8354672.8500000136</v>
      </c>
      <c r="R5403" s="44" t="str">
        <f>VLOOKUP(F5403,'Set up'!$A$2:$E$100,5,FALSE)</f>
        <v>Trsf</v>
      </c>
    </row>
    <row r="5404" spans="1:18" ht="16.8" customHeight="1" x14ac:dyDescent="0.3">
      <c r="A5404" s="151" t="s">
        <v>4655</v>
      </c>
      <c r="B5404" s="5">
        <f t="shared" si="1198"/>
        <v>5</v>
      </c>
      <c r="C5404" s="5">
        <f t="shared" si="1199"/>
        <v>2026</v>
      </c>
      <c r="D5404" s="150" t="s">
        <v>4690</v>
      </c>
      <c r="E5404" s="5" t="str">
        <f>VLOOKUP(F5404,'Set up'!$A$2:$C$100,2,FALSE)</f>
        <v>C00000042</v>
      </c>
      <c r="F5404" s="150" t="s">
        <v>2012</v>
      </c>
      <c r="G5404" s="150" t="s">
        <v>1922</v>
      </c>
      <c r="H5404" s="150">
        <v>3</v>
      </c>
      <c r="I5404" s="5" t="str">
        <f>VLOOKUP(F5404,'Set up'!$A$2:$C$100,3,FALSE)</f>
        <v>Cash</v>
      </c>
      <c r="J5404" s="5">
        <f>VLOOKUP(F5404,'Set up'!$A$2:$D$100,4,FALSE)</f>
        <v>0</v>
      </c>
      <c r="K5404" s="4">
        <f t="shared" si="1200"/>
        <v>46171</v>
      </c>
      <c r="L5404" s="5">
        <f t="shared" si="1201"/>
        <v>5</v>
      </c>
      <c r="M5404" s="5">
        <f t="shared" si="1202"/>
        <v>2026</v>
      </c>
      <c r="N5404" s="156">
        <v>621</v>
      </c>
      <c r="P5404" s="12"/>
      <c r="Q5404" s="7">
        <f t="shared" si="1203"/>
        <v>8359502.8500000136</v>
      </c>
      <c r="R5404" s="44" t="str">
        <f>VLOOKUP(F5404,'Set up'!$A$2:$E$100,5,FALSE)</f>
        <v>Trsf</v>
      </c>
    </row>
    <row r="5405" spans="1:18" ht="16.8" customHeight="1" x14ac:dyDescent="0.3">
      <c r="A5405" s="151" t="s">
        <v>4655</v>
      </c>
      <c r="B5405" s="5">
        <f t="shared" si="1198"/>
        <v>5</v>
      </c>
      <c r="C5405" s="5">
        <f t="shared" si="1199"/>
        <v>2026</v>
      </c>
      <c r="D5405" s="150" t="s">
        <v>4690</v>
      </c>
      <c r="E5405" s="5" t="str">
        <f>VLOOKUP(F5405,'Set up'!$A$2:$C$100,2,FALSE)</f>
        <v>C00000042</v>
      </c>
      <c r="F5405" s="150" t="s">
        <v>2012</v>
      </c>
      <c r="G5405" s="150" t="s">
        <v>4695</v>
      </c>
      <c r="H5405" s="150">
        <v>4</v>
      </c>
      <c r="I5405" s="5" t="str">
        <f>VLOOKUP(F5405,'Set up'!$A$2:$C$100,3,FALSE)</f>
        <v>Cash</v>
      </c>
      <c r="J5405" s="5">
        <f>VLOOKUP(F5405,'Set up'!$A$2:$D$100,4,FALSE)</f>
        <v>0</v>
      </c>
      <c r="K5405" s="4">
        <f t="shared" si="1200"/>
        <v>46171</v>
      </c>
      <c r="L5405" s="5">
        <f t="shared" si="1201"/>
        <v>5</v>
      </c>
      <c r="M5405" s="5">
        <f t="shared" si="1202"/>
        <v>2026</v>
      </c>
      <c r="N5405" s="156">
        <v>460</v>
      </c>
      <c r="P5405" s="12"/>
      <c r="Q5405" s="7">
        <f t="shared" si="1203"/>
        <v>8354694.750000014</v>
      </c>
      <c r="R5405" s="44" t="str">
        <f>VLOOKUP(F5405,'Set up'!$A$2:$E$100,5,FALSE)</f>
        <v>Trsf</v>
      </c>
    </row>
    <row r="5406" spans="1:18" ht="16.8" customHeight="1" x14ac:dyDescent="0.3">
      <c r="A5406" s="151"/>
      <c r="D5406" s="170"/>
      <c r="F5406" s="150"/>
      <c r="G5406" s="150"/>
      <c r="H5406" s="150"/>
      <c r="K5406" s="4"/>
      <c r="N5406" s="156"/>
      <c r="P5406" s="12"/>
      <c r="Q5406" s="7"/>
      <c r="R5406" s="44"/>
    </row>
    <row r="5407" spans="1:18" ht="16.8" customHeight="1" x14ac:dyDescent="0.3">
      <c r="A5407" s="151"/>
      <c r="D5407" s="170"/>
      <c r="F5407" s="150"/>
      <c r="G5407" s="150"/>
      <c r="H5407" s="150"/>
      <c r="K5407" s="4"/>
      <c r="N5407" s="156"/>
      <c r="P5407" s="12"/>
      <c r="Q5407" s="7"/>
      <c r="R5407" s="44"/>
    </row>
    <row r="5408" spans="1:18" ht="16.8" customHeight="1" x14ac:dyDescent="0.3">
      <c r="A5408" s="151"/>
      <c r="D5408" s="170"/>
      <c r="F5408" s="150"/>
      <c r="G5408" s="150"/>
      <c r="H5408" s="150"/>
      <c r="K5408" s="4"/>
      <c r="N5408" s="156"/>
      <c r="P5408" s="12"/>
      <c r="Q5408" s="7"/>
      <c r="R5408" s="44"/>
    </row>
    <row r="5409" spans="1:18" ht="16.8" customHeight="1" x14ac:dyDescent="0.3">
      <c r="A5409" s="151"/>
      <c r="D5409" s="170"/>
      <c r="F5409" s="150"/>
      <c r="G5409" s="150"/>
      <c r="H5409" s="150"/>
      <c r="K5409" s="4"/>
      <c r="N5409" s="156"/>
      <c r="P5409" s="12"/>
      <c r="Q5409" s="7"/>
      <c r="R5409" s="44"/>
    </row>
    <row r="5410" spans="1:18" ht="16.8" customHeight="1" x14ac:dyDescent="0.3">
      <c r="A5410" s="151"/>
      <c r="D5410" s="170"/>
      <c r="F5410" s="150"/>
      <c r="G5410" s="150"/>
      <c r="H5410" s="150"/>
      <c r="K5410" s="4"/>
      <c r="N5410" s="156"/>
      <c r="P5410" s="12"/>
      <c r="Q5410" s="7"/>
      <c r="R5410" s="44"/>
    </row>
    <row r="5411" spans="1:18" ht="16.8" customHeight="1" x14ac:dyDescent="0.3">
      <c r="A5411" s="151"/>
      <c r="D5411" s="170"/>
      <c r="F5411" s="150"/>
      <c r="G5411" s="150"/>
      <c r="H5411" s="150"/>
      <c r="K5411" s="4"/>
      <c r="N5411" s="156"/>
      <c r="P5411" s="12"/>
      <c r="Q5411" s="7"/>
      <c r="R5411" s="44"/>
    </row>
    <row r="5412" spans="1:18" ht="16.8" customHeight="1" x14ac:dyDescent="0.3">
      <c r="A5412" s="170"/>
      <c r="D5412" s="170"/>
      <c r="F5412" s="150"/>
      <c r="G5412" s="150"/>
      <c r="H5412" s="150"/>
      <c r="K5412" s="4"/>
      <c r="N5412" s="156"/>
      <c r="P5412" s="12"/>
      <c r="Q5412" s="7"/>
      <c r="R5412" s="44"/>
    </row>
    <row r="5413" spans="1:18" ht="16.2" customHeight="1" x14ac:dyDescent="0.3">
      <c r="A5413" s="170"/>
      <c r="F5413" s="132"/>
      <c r="G5413" s="133"/>
      <c r="K5413" s="4"/>
      <c r="N5413" s="12"/>
      <c r="O5413" s="12"/>
      <c r="P5413" s="12"/>
      <c r="Q5413" s="7"/>
      <c r="R5413" s="44"/>
    </row>
    <row r="5414" spans="1:18" ht="15" customHeight="1" x14ac:dyDescent="0.3">
      <c r="A5414" s="170"/>
      <c r="G5414" s="99"/>
      <c r="K5414" s="4"/>
      <c r="Q5414" s="7"/>
      <c r="R5414" s="44"/>
    </row>
    <row r="5415" spans="1:18" x14ac:dyDescent="0.3">
      <c r="A5415" s="170"/>
      <c r="K5415" s="4"/>
      <c r="Q5415" s="51"/>
    </row>
    <row r="5416" spans="1:18" x14ac:dyDescent="0.3">
      <c r="A5416" s="170"/>
      <c r="K5416" s="11" t="s">
        <v>194</v>
      </c>
      <c r="N5416" s="30">
        <f>SUM(N2:N5415)</f>
        <v>8832374.9500000123</v>
      </c>
      <c r="O5416" s="32">
        <f>SUM(O2:O5415)</f>
        <v>-6212715.1500000041</v>
      </c>
      <c r="P5416" s="34">
        <f>SUM(P2:P5415)</f>
        <v>782669.10000000009</v>
      </c>
      <c r="Q5416" s="52">
        <f>SUM(N5416+O5416)</f>
        <v>2619659.8000000082</v>
      </c>
    </row>
    <row r="5417" spans="1:18" x14ac:dyDescent="0.3">
      <c r="A5417" s="170"/>
      <c r="N5417" s="31" t="s">
        <v>197</v>
      </c>
      <c r="O5417" s="33" t="s">
        <v>195</v>
      </c>
      <c r="P5417" s="35" t="s">
        <v>196</v>
      </c>
      <c r="Q5417" s="53"/>
    </row>
    <row r="5418" spans="1:18" x14ac:dyDescent="0.3">
      <c r="A5418" s="170"/>
      <c r="N5418" s="28"/>
      <c r="O5418" s="28"/>
      <c r="P5418" s="28"/>
      <c r="Q5418" s="28"/>
    </row>
    <row r="5419" spans="1:18" x14ac:dyDescent="0.3">
      <c r="A5419" s="170"/>
      <c r="Q5419" s="51"/>
    </row>
    <row r="5420" spans="1:18" x14ac:dyDescent="0.3">
      <c r="A5420" s="170"/>
      <c r="O5420" s="32">
        <f>SUM(O5416)</f>
        <v>-6212715.1500000041</v>
      </c>
      <c r="P5420" s="27" t="s">
        <v>193</v>
      </c>
      <c r="Q5420" s="54" t="s">
        <v>195</v>
      </c>
    </row>
    <row r="5421" spans="1:18" x14ac:dyDescent="0.3">
      <c r="A5421" s="170"/>
      <c r="O5421" s="6">
        <v>0.5</v>
      </c>
      <c r="P5421" s="27" t="s">
        <v>193</v>
      </c>
      <c r="Q5421" s="50" t="s">
        <v>284</v>
      </c>
    </row>
    <row r="5422" spans="1:18" x14ac:dyDescent="0.3">
      <c r="A5422" s="170"/>
      <c r="P5422" s="27"/>
      <c r="Q5422" s="50"/>
    </row>
    <row r="5423" spans="1:18" ht="16.2" thickBot="1" x14ac:dyDescent="0.35">
      <c r="A5423" s="170"/>
      <c r="O5423" s="29">
        <f>SUM(O5420:O5422)</f>
        <v>-6212714.6500000041</v>
      </c>
      <c r="P5423" s="27" t="s">
        <v>193</v>
      </c>
      <c r="Q5423" s="49" t="s">
        <v>3968</v>
      </c>
    </row>
    <row r="5424" spans="1:18" ht="16.2" thickTop="1" x14ac:dyDescent="0.3">
      <c r="A5424" s="170"/>
      <c r="Q5424" s="51"/>
    </row>
    <row r="5425" spans="1:17" x14ac:dyDescent="0.3">
      <c r="A5425" s="170"/>
      <c r="Q5425" s="51"/>
    </row>
    <row r="5426" spans="1:17" x14ac:dyDescent="0.3">
      <c r="A5426" s="170"/>
    </row>
    <row r="5427" spans="1:17" x14ac:dyDescent="0.3">
      <c r="A5427" s="170"/>
    </row>
    <row r="5428" spans="1:17" x14ac:dyDescent="0.3">
      <c r="A5428" s="170"/>
    </row>
    <row r="5429" spans="1:17" x14ac:dyDescent="0.3">
      <c r="A5429" s="170"/>
    </row>
    <row r="5430" spans="1:17" x14ac:dyDescent="0.3">
      <c r="A5430" s="170"/>
    </row>
    <row r="5431" spans="1:17" x14ac:dyDescent="0.3">
      <c r="A5431" s="170"/>
    </row>
    <row r="5432" spans="1:17" x14ac:dyDescent="0.3">
      <c r="A5432" s="170"/>
    </row>
    <row r="5433" spans="1:17" x14ac:dyDescent="0.3">
      <c r="A5433" s="170"/>
    </row>
    <row r="5434" spans="1:17" x14ac:dyDescent="0.3">
      <c r="A5434" s="170"/>
    </row>
    <row r="5435" spans="1:17" x14ac:dyDescent="0.3">
      <c r="A5435" s="170"/>
    </row>
    <row r="5436" spans="1:17" x14ac:dyDescent="0.3">
      <c r="A5436" s="170"/>
    </row>
    <row r="5437" spans="1:17" x14ac:dyDescent="0.3">
      <c r="A5437" s="170"/>
    </row>
    <row r="5438" spans="1:17" x14ac:dyDescent="0.3">
      <c r="A5438" s="170"/>
    </row>
    <row r="5439" spans="1:17" x14ac:dyDescent="0.3">
      <c r="A5439" s="170"/>
    </row>
    <row r="5440" spans="1:17" x14ac:dyDescent="0.3">
      <c r="A5440" s="170"/>
    </row>
    <row r="5441" spans="1:1" x14ac:dyDescent="0.3">
      <c r="A5441" s="170"/>
    </row>
    <row r="5442" spans="1:1" x14ac:dyDescent="0.3">
      <c r="A5442" s="170"/>
    </row>
    <row r="5443" spans="1:1" x14ac:dyDescent="0.3">
      <c r="A5443" s="170"/>
    </row>
    <row r="5444" spans="1:1" x14ac:dyDescent="0.3">
      <c r="A5444" s="170"/>
    </row>
    <row r="5445" spans="1:1" x14ac:dyDescent="0.3">
      <c r="A5445" s="170"/>
    </row>
    <row r="5446" spans="1:1" x14ac:dyDescent="0.3">
      <c r="A5446" s="170"/>
    </row>
    <row r="5447" spans="1:1" x14ac:dyDescent="0.3">
      <c r="A5447" s="170"/>
    </row>
    <row r="5448" spans="1:1" x14ac:dyDescent="0.3">
      <c r="A5448" s="170"/>
    </row>
    <row r="5449" spans="1:1" x14ac:dyDescent="0.3">
      <c r="A5449" s="170"/>
    </row>
    <row r="5450" spans="1:1" x14ac:dyDescent="0.3">
      <c r="A5450" s="170"/>
    </row>
    <row r="5451" spans="1:1" x14ac:dyDescent="0.3">
      <c r="A5451" s="170"/>
    </row>
    <row r="5452" spans="1:1" x14ac:dyDescent="0.3">
      <c r="A5452" s="170"/>
    </row>
    <row r="5453" spans="1:1" x14ac:dyDescent="0.3">
      <c r="A5453" s="170"/>
    </row>
    <row r="5454" spans="1:1" x14ac:dyDescent="0.3">
      <c r="A5454" s="170"/>
    </row>
    <row r="5455" spans="1:1" x14ac:dyDescent="0.3">
      <c r="A5455" s="170"/>
    </row>
    <row r="5456" spans="1:1" x14ac:dyDescent="0.3">
      <c r="A5456" s="170"/>
    </row>
    <row r="5457" spans="1:1" x14ac:dyDescent="0.3">
      <c r="A5457" s="170"/>
    </row>
    <row r="5458" spans="1:1" x14ac:dyDescent="0.3">
      <c r="A5458" s="170"/>
    </row>
    <row r="5459" spans="1:1" x14ac:dyDescent="0.3">
      <c r="A5459" s="170"/>
    </row>
    <row r="5460" spans="1:1" x14ac:dyDescent="0.3">
      <c r="A5460" s="170"/>
    </row>
    <row r="5461" spans="1:1" x14ac:dyDescent="0.3">
      <c r="A5461" s="170"/>
    </row>
    <row r="5462" spans="1:1" x14ac:dyDescent="0.3">
      <c r="A5462" s="170"/>
    </row>
    <row r="5463" spans="1:1" x14ac:dyDescent="0.3">
      <c r="A5463" s="170"/>
    </row>
    <row r="5464" spans="1:1" x14ac:dyDescent="0.3">
      <c r="A5464" s="170"/>
    </row>
    <row r="5465" spans="1:1" x14ac:dyDescent="0.3">
      <c r="A5465" s="170"/>
    </row>
    <row r="5466" spans="1:1" x14ac:dyDescent="0.3">
      <c r="A5466" s="170"/>
    </row>
    <row r="5467" spans="1:1" x14ac:dyDescent="0.3">
      <c r="A5467" s="170"/>
    </row>
    <row r="5468" spans="1:1" x14ac:dyDescent="0.3">
      <c r="A5468" s="170"/>
    </row>
    <row r="5469" spans="1:1" x14ac:dyDescent="0.3">
      <c r="A5469" s="170"/>
    </row>
    <row r="5470" spans="1:1" x14ac:dyDescent="0.3">
      <c r="A5470" s="170"/>
    </row>
    <row r="5471" spans="1:1" x14ac:dyDescent="0.3">
      <c r="A5471" s="170"/>
    </row>
    <row r="5472" spans="1:1" x14ac:dyDescent="0.3">
      <c r="A5472" s="170"/>
    </row>
    <row r="5473" spans="1:1" x14ac:dyDescent="0.3">
      <c r="A5473" s="170"/>
    </row>
    <row r="5474" spans="1:1" x14ac:dyDescent="0.3">
      <c r="A5474" s="170"/>
    </row>
    <row r="5475" spans="1:1" x14ac:dyDescent="0.3">
      <c r="A5475" s="170"/>
    </row>
    <row r="5476" spans="1:1" x14ac:dyDescent="0.3">
      <c r="A5476" s="170"/>
    </row>
    <row r="5477" spans="1:1" x14ac:dyDescent="0.3">
      <c r="A5477" s="170"/>
    </row>
    <row r="5478" spans="1:1" x14ac:dyDescent="0.3">
      <c r="A5478" s="170"/>
    </row>
    <row r="5479" spans="1:1" x14ac:dyDescent="0.3">
      <c r="A5479" s="170"/>
    </row>
    <row r="5480" spans="1:1" x14ac:dyDescent="0.3">
      <c r="A5480" s="170"/>
    </row>
    <row r="5481" spans="1:1" x14ac:dyDescent="0.3">
      <c r="A5481" s="170"/>
    </row>
    <row r="5482" spans="1:1" x14ac:dyDescent="0.3">
      <c r="A5482" s="170"/>
    </row>
    <row r="5483" spans="1:1" x14ac:dyDescent="0.3">
      <c r="A5483" s="170"/>
    </row>
    <row r="5484" spans="1:1" x14ac:dyDescent="0.3">
      <c r="A5484" s="170"/>
    </row>
    <row r="5485" spans="1:1" x14ac:dyDescent="0.3">
      <c r="A5485" s="170"/>
    </row>
    <row r="5486" spans="1:1" x14ac:dyDescent="0.3">
      <c r="A5486" s="170"/>
    </row>
    <row r="5487" spans="1:1" x14ac:dyDescent="0.3">
      <c r="A5487" s="170"/>
    </row>
    <row r="5488" spans="1:1" x14ac:dyDescent="0.3">
      <c r="A5488" s="170"/>
    </row>
    <row r="5489" spans="1:1" x14ac:dyDescent="0.3">
      <c r="A5489" s="170"/>
    </row>
    <row r="5490" spans="1:1" x14ac:dyDescent="0.3">
      <c r="A5490" s="170"/>
    </row>
    <row r="5491" spans="1:1" x14ac:dyDescent="0.3">
      <c r="A5491" s="170"/>
    </row>
    <row r="5492" spans="1:1" x14ac:dyDescent="0.3">
      <c r="A5492" s="170"/>
    </row>
    <row r="5493" spans="1:1" x14ac:dyDescent="0.3">
      <c r="A5493" s="170"/>
    </row>
    <row r="5494" spans="1:1" x14ac:dyDescent="0.3">
      <c r="A5494" s="170"/>
    </row>
    <row r="5495" spans="1:1" x14ac:dyDescent="0.3">
      <c r="A5495" s="170"/>
    </row>
    <row r="5496" spans="1:1" x14ac:dyDescent="0.3">
      <c r="A5496" s="170"/>
    </row>
    <row r="5497" spans="1:1" x14ac:dyDescent="0.3">
      <c r="A5497" s="170"/>
    </row>
    <row r="5498" spans="1:1" x14ac:dyDescent="0.3">
      <c r="A5498" s="170"/>
    </row>
    <row r="5499" spans="1:1" x14ac:dyDescent="0.3">
      <c r="A5499" s="170"/>
    </row>
    <row r="5500" spans="1:1" x14ac:dyDescent="0.3">
      <c r="A5500" s="170"/>
    </row>
    <row r="5501" spans="1:1" x14ac:dyDescent="0.3">
      <c r="A5501" s="170"/>
    </row>
    <row r="5502" spans="1:1" x14ac:dyDescent="0.3">
      <c r="A5502" s="170"/>
    </row>
    <row r="5503" spans="1:1" x14ac:dyDescent="0.3">
      <c r="A5503" s="170"/>
    </row>
    <row r="5504" spans="1:1" x14ac:dyDescent="0.3">
      <c r="A5504" s="170"/>
    </row>
    <row r="5505" spans="1:1" x14ac:dyDescent="0.3">
      <c r="A5505" s="151"/>
    </row>
    <row r="5506" spans="1:1" x14ac:dyDescent="0.3">
      <c r="A5506" s="1"/>
    </row>
    <row r="5507" spans="1:1" x14ac:dyDescent="0.3">
      <c r="A5507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2026-06-02T15:09:39Z</dcterms:modified>
</cp:coreProperties>
</file>