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firstSheet="2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59" r:id="rId11"/>
    <pivotCache cacheId="60" r:id="rId12"/>
    <pivotCache cacheId="61" r:id="rId13"/>
    <pivotCache cacheId="62" r:id="rId14"/>
    <pivotCache cacheId="63" r:id="rId15"/>
    <pivotCache cacheId="64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93" i="4" l="1"/>
  <c r="M1809" i="4"/>
  <c r="M1810" i="4"/>
  <c r="M1811" i="4"/>
  <c r="R2269" i="4" l="1"/>
  <c r="R2270" i="4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R2363" i="4"/>
  <c r="R2364" i="4"/>
  <c r="R2365" i="4"/>
  <c r="R2366" i="4"/>
  <c r="R2367" i="4"/>
  <c r="R2368" i="4"/>
  <c r="R2369" i="4"/>
  <c r="R2370" i="4"/>
  <c r="R2371" i="4"/>
  <c r="R2372" i="4"/>
  <c r="R2373" i="4"/>
  <c r="R2374" i="4"/>
  <c r="R2375" i="4"/>
  <c r="R2376" i="4"/>
  <c r="R2377" i="4"/>
  <c r="R2378" i="4"/>
  <c r="R2379" i="4"/>
  <c r="R2380" i="4"/>
  <c r="R2381" i="4"/>
  <c r="R2382" i="4"/>
  <c r="R2383" i="4"/>
  <c r="R2384" i="4"/>
  <c r="R2385" i="4"/>
  <c r="R2386" i="4"/>
  <c r="R2387" i="4"/>
  <c r="R2388" i="4"/>
  <c r="R2389" i="4"/>
  <c r="R2390" i="4"/>
  <c r="R2391" i="4"/>
  <c r="R2392" i="4"/>
  <c r="R2393" i="4"/>
  <c r="R2394" i="4"/>
  <c r="R2395" i="4"/>
  <c r="R2396" i="4"/>
  <c r="R2397" i="4"/>
  <c r="R2398" i="4"/>
  <c r="R2399" i="4"/>
  <c r="R2400" i="4"/>
  <c r="R2401" i="4"/>
  <c r="R2402" i="4"/>
  <c r="R2403" i="4"/>
  <c r="R2404" i="4"/>
  <c r="R2405" i="4"/>
  <c r="R2406" i="4"/>
  <c r="R2407" i="4"/>
  <c r="R2408" i="4"/>
  <c r="R2409" i="4"/>
  <c r="R2410" i="4"/>
  <c r="R2411" i="4"/>
  <c r="R2412" i="4"/>
  <c r="R2413" i="4"/>
  <c r="R2414" i="4"/>
  <c r="R2415" i="4"/>
  <c r="R2416" i="4"/>
  <c r="R2417" i="4"/>
  <c r="R2418" i="4"/>
  <c r="R2419" i="4"/>
  <c r="R2420" i="4"/>
  <c r="R2421" i="4"/>
  <c r="R2422" i="4"/>
  <c r="R2423" i="4"/>
  <c r="R2424" i="4"/>
  <c r="R2425" i="4"/>
  <c r="R2426" i="4"/>
  <c r="R2427" i="4"/>
  <c r="R2428" i="4"/>
  <c r="R2429" i="4"/>
  <c r="R2430" i="4"/>
  <c r="R2431" i="4"/>
  <c r="R2432" i="4"/>
  <c r="R2433" i="4"/>
  <c r="R2434" i="4"/>
  <c r="R2435" i="4"/>
  <c r="R2436" i="4"/>
  <c r="R2437" i="4"/>
  <c r="R2438" i="4"/>
  <c r="R2439" i="4"/>
  <c r="R2440" i="4"/>
  <c r="R2441" i="4"/>
  <c r="R2442" i="4"/>
  <c r="R2443" i="4"/>
  <c r="R2444" i="4"/>
  <c r="R2445" i="4"/>
  <c r="R2446" i="4"/>
  <c r="R2447" i="4"/>
  <c r="R2448" i="4"/>
  <c r="R2449" i="4"/>
  <c r="R2450" i="4"/>
  <c r="R2451" i="4"/>
  <c r="R2452" i="4"/>
  <c r="R2453" i="4"/>
  <c r="R2454" i="4"/>
  <c r="R2455" i="4"/>
  <c r="R2456" i="4"/>
  <c r="R2457" i="4"/>
  <c r="R2458" i="4"/>
  <c r="R2459" i="4"/>
  <c r="R2460" i="4"/>
  <c r="R2461" i="4"/>
  <c r="R2462" i="4"/>
  <c r="R2463" i="4"/>
  <c r="R2464" i="4"/>
  <c r="R2465" i="4"/>
  <c r="R2466" i="4"/>
  <c r="R2467" i="4"/>
  <c r="R2468" i="4"/>
  <c r="R2469" i="4"/>
  <c r="R2470" i="4"/>
  <c r="R2471" i="4"/>
  <c r="R2472" i="4"/>
  <c r="R2473" i="4"/>
  <c r="R2474" i="4"/>
  <c r="R2475" i="4"/>
  <c r="R2476" i="4"/>
  <c r="R2477" i="4"/>
  <c r="R2478" i="4"/>
  <c r="R2479" i="4"/>
  <c r="R2480" i="4"/>
  <c r="R2481" i="4"/>
  <c r="R2482" i="4"/>
  <c r="R2483" i="4"/>
  <c r="R2484" i="4"/>
  <c r="R2485" i="4"/>
  <c r="R2486" i="4"/>
  <c r="R2487" i="4"/>
  <c r="R2488" i="4"/>
  <c r="R2489" i="4"/>
  <c r="R2490" i="4"/>
  <c r="R2491" i="4"/>
  <c r="R2492" i="4"/>
  <c r="R2493" i="4"/>
  <c r="R2494" i="4"/>
  <c r="R2495" i="4"/>
  <c r="R2496" i="4"/>
  <c r="R2497" i="4"/>
  <c r="R2498" i="4"/>
  <c r="R2499" i="4"/>
  <c r="R2500" i="4"/>
  <c r="R2501" i="4"/>
  <c r="R2502" i="4"/>
  <c r="R2503" i="4"/>
  <c r="R2504" i="4"/>
  <c r="R2505" i="4"/>
  <c r="R2506" i="4"/>
  <c r="R2507" i="4"/>
  <c r="R2508" i="4"/>
  <c r="R2509" i="4"/>
  <c r="R2510" i="4"/>
  <c r="R2511" i="4"/>
  <c r="R2512" i="4"/>
  <c r="R2513" i="4"/>
  <c r="R2514" i="4"/>
  <c r="R2515" i="4"/>
  <c r="R2516" i="4"/>
  <c r="R2517" i="4"/>
  <c r="R2518" i="4"/>
  <c r="R2519" i="4"/>
  <c r="R2520" i="4"/>
  <c r="R2521" i="4"/>
  <c r="R2522" i="4"/>
  <c r="R2523" i="4"/>
  <c r="R2524" i="4"/>
  <c r="R2525" i="4"/>
  <c r="R2526" i="4"/>
  <c r="R2527" i="4"/>
  <c r="R2528" i="4"/>
  <c r="R2529" i="4"/>
  <c r="R2530" i="4"/>
  <c r="R2531" i="4"/>
  <c r="R2532" i="4"/>
  <c r="R2533" i="4"/>
  <c r="R2534" i="4"/>
  <c r="R2535" i="4"/>
  <c r="R2536" i="4"/>
  <c r="R2537" i="4"/>
  <c r="R2538" i="4"/>
  <c r="R2539" i="4"/>
  <c r="R2540" i="4"/>
  <c r="R2541" i="4"/>
  <c r="R2542" i="4"/>
  <c r="R2543" i="4"/>
  <c r="R2544" i="4"/>
  <c r="R2545" i="4"/>
  <c r="R2546" i="4"/>
  <c r="R2547" i="4"/>
  <c r="R2548" i="4"/>
  <c r="R2549" i="4"/>
  <c r="R2550" i="4"/>
  <c r="R2551" i="4"/>
  <c r="R2552" i="4"/>
  <c r="R2553" i="4"/>
  <c r="R2554" i="4"/>
  <c r="R2555" i="4"/>
  <c r="R2556" i="4"/>
  <c r="R2557" i="4"/>
  <c r="R2558" i="4"/>
  <c r="R2559" i="4"/>
  <c r="R2560" i="4"/>
  <c r="R2561" i="4"/>
  <c r="R2562" i="4"/>
  <c r="R2563" i="4"/>
  <c r="R2564" i="4"/>
  <c r="R2565" i="4"/>
  <c r="R2566" i="4"/>
  <c r="R2567" i="4"/>
  <c r="R2568" i="4"/>
  <c r="R2569" i="4"/>
  <c r="R2570" i="4"/>
  <c r="R2571" i="4"/>
  <c r="R2572" i="4"/>
  <c r="R2573" i="4"/>
  <c r="R2574" i="4"/>
  <c r="R2575" i="4"/>
  <c r="R2576" i="4"/>
  <c r="R2577" i="4"/>
  <c r="R2578" i="4"/>
  <c r="R2579" i="4"/>
  <c r="R2580" i="4"/>
  <c r="R2581" i="4"/>
  <c r="R2582" i="4"/>
  <c r="R2583" i="4"/>
  <c r="R2584" i="4"/>
  <c r="R2585" i="4"/>
  <c r="R2586" i="4"/>
  <c r="R2587" i="4"/>
  <c r="R2588" i="4"/>
  <c r="R2268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B2574" i="4"/>
  <c r="C2574" i="4"/>
  <c r="E2574" i="4"/>
  <c r="I2574" i="4"/>
  <c r="J2574" i="4"/>
  <c r="K2574" i="4"/>
  <c r="L2574" i="4"/>
  <c r="M2574" i="4"/>
  <c r="P2574" i="4"/>
  <c r="B2575" i="4"/>
  <c r="C2575" i="4"/>
  <c r="E2575" i="4"/>
  <c r="I2575" i="4"/>
  <c r="J2575" i="4"/>
  <c r="K2575" i="4"/>
  <c r="L2575" i="4"/>
  <c r="M2575" i="4"/>
  <c r="P2575" i="4"/>
  <c r="B2576" i="4"/>
  <c r="C2576" i="4"/>
  <c r="E2576" i="4"/>
  <c r="I2576" i="4"/>
  <c r="J2576" i="4"/>
  <c r="K2576" i="4"/>
  <c r="L2576" i="4"/>
  <c r="M2576" i="4"/>
  <c r="P2576" i="4"/>
  <c r="B2577" i="4"/>
  <c r="C2577" i="4"/>
  <c r="E2577" i="4"/>
  <c r="I2577" i="4"/>
  <c r="J2577" i="4"/>
  <c r="K2577" i="4"/>
  <c r="L2577" i="4"/>
  <c r="M2577" i="4"/>
  <c r="P2577" i="4"/>
  <c r="B2578" i="4"/>
  <c r="C2578" i="4"/>
  <c r="E2578" i="4"/>
  <c r="I2578" i="4"/>
  <c r="J2578" i="4"/>
  <c r="K2578" i="4"/>
  <c r="L2578" i="4"/>
  <c r="M2578" i="4"/>
  <c r="P2578" i="4"/>
  <c r="B2579" i="4"/>
  <c r="C2579" i="4"/>
  <c r="E2579" i="4"/>
  <c r="I2579" i="4"/>
  <c r="J2579" i="4"/>
  <c r="K2579" i="4"/>
  <c r="L2579" i="4"/>
  <c r="M2579" i="4"/>
  <c r="P2579" i="4"/>
  <c r="B2580" i="4"/>
  <c r="C2580" i="4"/>
  <c r="E2580" i="4"/>
  <c r="I2580" i="4"/>
  <c r="J2580" i="4"/>
  <c r="K2580" i="4"/>
  <c r="L2580" i="4"/>
  <c r="M2580" i="4"/>
  <c r="P2580" i="4"/>
  <c r="B2581" i="4"/>
  <c r="C2581" i="4"/>
  <c r="E2581" i="4"/>
  <c r="I2581" i="4"/>
  <c r="J2581" i="4"/>
  <c r="K2581" i="4"/>
  <c r="L2581" i="4"/>
  <c r="M2581" i="4"/>
  <c r="P2581" i="4"/>
  <c r="B2582" i="4"/>
  <c r="C2582" i="4"/>
  <c r="E2582" i="4"/>
  <c r="I2582" i="4"/>
  <c r="J2582" i="4"/>
  <c r="K2582" i="4"/>
  <c r="L2582" i="4"/>
  <c r="M2582" i="4"/>
  <c r="P2582" i="4"/>
  <c r="B2583" i="4"/>
  <c r="C2583" i="4"/>
  <c r="E2583" i="4"/>
  <c r="I2583" i="4"/>
  <c r="J2583" i="4"/>
  <c r="K2583" i="4"/>
  <c r="L2583" i="4"/>
  <c r="M2583" i="4"/>
  <c r="P2583" i="4"/>
  <c r="B2584" i="4"/>
  <c r="C2584" i="4"/>
  <c r="E2584" i="4"/>
  <c r="I2584" i="4"/>
  <c r="J2584" i="4"/>
  <c r="K2584" i="4"/>
  <c r="L2584" i="4"/>
  <c r="M2584" i="4"/>
  <c r="P2584" i="4"/>
  <c r="B2585" i="4"/>
  <c r="C2585" i="4"/>
  <c r="E2585" i="4"/>
  <c r="I2585" i="4"/>
  <c r="J2585" i="4"/>
  <c r="K2585" i="4"/>
  <c r="L2585" i="4"/>
  <c r="M2585" i="4"/>
  <c r="P2585" i="4"/>
  <c r="B2586" i="4"/>
  <c r="C2586" i="4"/>
  <c r="E2586" i="4"/>
  <c r="I2586" i="4"/>
  <c r="J2586" i="4"/>
  <c r="K2586" i="4"/>
  <c r="L2586" i="4"/>
  <c r="M2586" i="4"/>
  <c r="P2586" i="4"/>
  <c r="B2587" i="4"/>
  <c r="C2587" i="4"/>
  <c r="E2587" i="4"/>
  <c r="I2587" i="4"/>
  <c r="J2587" i="4"/>
  <c r="K2587" i="4"/>
  <c r="L2587" i="4"/>
  <c r="M2587" i="4"/>
  <c r="P2587" i="4"/>
  <c r="B2588" i="4"/>
  <c r="C2588" i="4"/>
  <c r="E2588" i="4"/>
  <c r="I2588" i="4"/>
  <c r="J2588" i="4"/>
  <c r="K2588" i="4"/>
  <c r="L2588" i="4"/>
  <c r="M2588" i="4"/>
  <c r="P2588" i="4"/>
  <c r="I2549" i="4"/>
  <c r="J2549" i="4"/>
  <c r="I2550" i="4"/>
  <c r="J2550" i="4"/>
  <c r="I2551" i="4"/>
  <c r="J2551" i="4"/>
  <c r="I2552" i="4"/>
  <c r="J2552" i="4"/>
  <c r="I2553" i="4"/>
  <c r="J2553" i="4"/>
  <c r="I2554" i="4"/>
  <c r="J2554" i="4"/>
  <c r="I2555" i="4"/>
  <c r="J2555" i="4"/>
  <c r="I2556" i="4"/>
  <c r="J2556" i="4"/>
  <c r="I2557" i="4"/>
  <c r="J2557" i="4"/>
  <c r="I2558" i="4"/>
  <c r="J2558" i="4"/>
  <c r="I2559" i="4"/>
  <c r="J2559" i="4"/>
  <c r="I2560" i="4"/>
  <c r="J2560" i="4"/>
  <c r="I2561" i="4"/>
  <c r="J2561" i="4"/>
  <c r="I2562" i="4"/>
  <c r="J2562" i="4"/>
  <c r="I2563" i="4"/>
  <c r="J2563" i="4"/>
  <c r="I2564" i="4"/>
  <c r="J2564" i="4"/>
  <c r="I2565" i="4"/>
  <c r="J2565" i="4"/>
  <c r="I2566" i="4"/>
  <c r="J2566" i="4"/>
  <c r="I2567" i="4"/>
  <c r="J2567" i="4"/>
  <c r="I2568" i="4"/>
  <c r="J2568" i="4"/>
  <c r="I2569" i="4"/>
  <c r="J2569" i="4"/>
  <c r="I2570" i="4"/>
  <c r="J2570" i="4"/>
  <c r="I2571" i="4"/>
  <c r="J2571" i="4"/>
  <c r="I2572" i="4"/>
  <c r="J2572" i="4"/>
  <c r="I2573" i="4"/>
  <c r="J2573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J2548" i="4"/>
  <c r="I2548" i="4"/>
  <c r="E2548" i="4"/>
  <c r="K2553" i="4"/>
  <c r="L2553" i="4"/>
  <c r="M2553" i="4"/>
  <c r="P2553" i="4"/>
  <c r="K2554" i="4"/>
  <c r="L2554" i="4"/>
  <c r="M2554" i="4"/>
  <c r="P2554" i="4"/>
  <c r="K2555" i="4"/>
  <c r="L2555" i="4"/>
  <c r="M2555" i="4"/>
  <c r="P2555" i="4"/>
  <c r="K2556" i="4"/>
  <c r="L2556" i="4"/>
  <c r="M2556" i="4"/>
  <c r="P2556" i="4"/>
  <c r="K2557" i="4"/>
  <c r="L2557" i="4"/>
  <c r="M2557" i="4"/>
  <c r="P2557" i="4"/>
  <c r="K2558" i="4"/>
  <c r="L2558" i="4"/>
  <c r="M2558" i="4"/>
  <c r="P2558" i="4"/>
  <c r="K2559" i="4"/>
  <c r="L2559" i="4"/>
  <c r="M2559" i="4"/>
  <c r="P2559" i="4"/>
  <c r="K2560" i="4"/>
  <c r="L2560" i="4"/>
  <c r="M2560" i="4"/>
  <c r="P2560" i="4"/>
  <c r="K2561" i="4"/>
  <c r="L2561" i="4"/>
  <c r="M2561" i="4"/>
  <c r="P2561" i="4"/>
  <c r="K2562" i="4"/>
  <c r="L2562" i="4"/>
  <c r="M2562" i="4"/>
  <c r="P2562" i="4"/>
  <c r="K2563" i="4"/>
  <c r="L2563" i="4"/>
  <c r="M2563" i="4"/>
  <c r="P2563" i="4"/>
  <c r="K2564" i="4"/>
  <c r="L2564" i="4"/>
  <c r="M2564" i="4"/>
  <c r="P2564" i="4"/>
  <c r="K2565" i="4"/>
  <c r="L2565" i="4"/>
  <c r="M2565" i="4"/>
  <c r="P2565" i="4"/>
  <c r="K2566" i="4"/>
  <c r="L2566" i="4"/>
  <c r="M2566" i="4"/>
  <c r="P2566" i="4"/>
  <c r="K2567" i="4"/>
  <c r="L2567" i="4"/>
  <c r="M2567" i="4"/>
  <c r="P2567" i="4"/>
  <c r="K2568" i="4"/>
  <c r="L2568" i="4"/>
  <c r="M2568" i="4"/>
  <c r="P2568" i="4"/>
  <c r="K2569" i="4"/>
  <c r="L2569" i="4"/>
  <c r="M2569" i="4"/>
  <c r="P2569" i="4"/>
  <c r="K2570" i="4"/>
  <c r="L2570" i="4"/>
  <c r="M2570" i="4"/>
  <c r="P2570" i="4"/>
  <c r="K2571" i="4"/>
  <c r="L2571" i="4"/>
  <c r="M2571" i="4"/>
  <c r="P2571" i="4"/>
  <c r="K2572" i="4"/>
  <c r="L2572" i="4"/>
  <c r="M2572" i="4"/>
  <c r="P2572" i="4"/>
  <c r="K2573" i="4"/>
  <c r="L2573" i="4"/>
  <c r="M2573" i="4"/>
  <c r="P2573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E2523" i="4"/>
  <c r="I2523" i="4"/>
  <c r="J2523" i="4"/>
  <c r="K2523" i="4"/>
  <c r="L2523" i="4"/>
  <c r="M2523" i="4"/>
  <c r="P2523" i="4"/>
  <c r="E2524" i="4"/>
  <c r="I2524" i="4"/>
  <c r="J2524" i="4"/>
  <c r="K2524" i="4"/>
  <c r="L2524" i="4"/>
  <c r="M2524" i="4"/>
  <c r="P2524" i="4"/>
  <c r="E2525" i="4"/>
  <c r="I2525" i="4"/>
  <c r="J2525" i="4"/>
  <c r="K2525" i="4"/>
  <c r="L2525" i="4"/>
  <c r="M2525" i="4"/>
  <c r="P2525" i="4"/>
  <c r="E2526" i="4"/>
  <c r="I2526" i="4"/>
  <c r="J2526" i="4"/>
  <c r="K2526" i="4"/>
  <c r="L2526" i="4"/>
  <c r="M2526" i="4"/>
  <c r="P2526" i="4"/>
  <c r="E2527" i="4"/>
  <c r="I2527" i="4"/>
  <c r="J2527" i="4"/>
  <c r="K2527" i="4"/>
  <c r="L2527" i="4"/>
  <c r="M2527" i="4"/>
  <c r="P2527" i="4"/>
  <c r="E2528" i="4"/>
  <c r="I2528" i="4"/>
  <c r="J2528" i="4"/>
  <c r="K2528" i="4"/>
  <c r="L2528" i="4"/>
  <c r="M2528" i="4"/>
  <c r="P2528" i="4"/>
  <c r="E2529" i="4"/>
  <c r="I2529" i="4"/>
  <c r="J2529" i="4"/>
  <c r="K2529" i="4"/>
  <c r="L2529" i="4"/>
  <c r="M2529" i="4"/>
  <c r="P2529" i="4"/>
  <c r="E2530" i="4"/>
  <c r="I2530" i="4"/>
  <c r="J2530" i="4"/>
  <c r="K2530" i="4"/>
  <c r="L2530" i="4"/>
  <c r="M2530" i="4"/>
  <c r="P2530" i="4"/>
  <c r="E2531" i="4"/>
  <c r="I2531" i="4"/>
  <c r="J2531" i="4"/>
  <c r="K2531" i="4"/>
  <c r="L2531" i="4"/>
  <c r="M2531" i="4"/>
  <c r="P2531" i="4"/>
  <c r="E2532" i="4"/>
  <c r="I2532" i="4"/>
  <c r="J2532" i="4"/>
  <c r="K2532" i="4"/>
  <c r="L2532" i="4"/>
  <c r="M2532" i="4"/>
  <c r="P2532" i="4"/>
  <c r="E2533" i="4"/>
  <c r="I2533" i="4"/>
  <c r="J2533" i="4"/>
  <c r="K2533" i="4"/>
  <c r="L2533" i="4"/>
  <c r="M2533" i="4"/>
  <c r="P2533" i="4"/>
  <c r="E2534" i="4"/>
  <c r="I2534" i="4"/>
  <c r="J2534" i="4"/>
  <c r="K2534" i="4"/>
  <c r="L2534" i="4"/>
  <c r="M2534" i="4"/>
  <c r="P2534" i="4"/>
  <c r="E2535" i="4"/>
  <c r="I2535" i="4"/>
  <c r="J2535" i="4"/>
  <c r="K2535" i="4"/>
  <c r="L2535" i="4"/>
  <c r="M2535" i="4"/>
  <c r="P2535" i="4"/>
  <c r="E2536" i="4"/>
  <c r="I2536" i="4"/>
  <c r="J2536" i="4"/>
  <c r="K2536" i="4"/>
  <c r="L2536" i="4"/>
  <c r="M2536" i="4"/>
  <c r="P2536" i="4"/>
  <c r="E2537" i="4"/>
  <c r="I2537" i="4"/>
  <c r="J2537" i="4"/>
  <c r="K2537" i="4"/>
  <c r="L2537" i="4"/>
  <c r="M2537" i="4"/>
  <c r="P2537" i="4"/>
  <c r="E2538" i="4"/>
  <c r="I2538" i="4"/>
  <c r="J2538" i="4"/>
  <c r="K2538" i="4"/>
  <c r="L2538" i="4"/>
  <c r="M2538" i="4"/>
  <c r="P2538" i="4"/>
  <c r="E2539" i="4"/>
  <c r="I2539" i="4"/>
  <c r="J2539" i="4"/>
  <c r="K2539" i="4"/>
  <c r="L2539" i="4"/>
  <c r="M2539" i="4"/>
  <c r="P2539" i="4"/>
  <c r="E2540" i="4"/>
  <c r="I2540" i="4"/>
  <c r="J2540" i="4"/>
  <c r="K2540" i="4"/>
  <c r="L2540" i="4"/>
  <c r="M2540" i="4"/>
  <c r="P2540" i="4"/>
  <c r="E2541" i="4"/>
  <c r="I2541" i="4"/>
  <c r="J2541" i="4"/>
  <c r="K2541" i="4"/>
  <c r="L2541" i="4"/>
  <c r="M2541" i="4"/>
  <c r="P2541" i="4"/>
  <c r="E2542" i="4"/>
  <c r="I2542" i="4"/>
  <c r="J2542" i="4"/>
  <c r="K2542" i="4"/>
  <c r="L2542" i="4"/>
  <c r="M2542" i="4"/>
  <c r="P2542" i="4"/>
  <c r="E2543" i="4"/>
  <c r="I2543" i="4"/>
  <c r="J2543" i="4"/>
  <c r="K2543" i="4"/>
  <c r="L2543" i="4"/>
  <c r="M2543" i="4"/>
  <c r="P2543" i="4"/>
  <c r="E2544" i="4"/>
  <c r="I2544" i="4"/>
  <c r="J2544" i="4"/>
  <c r="K2544" i="4"/>
  <c r="L2544" i="4"/>
  <c r="M2544" i="4"/>
  <c r="P2544" i="4"/>
  <c r="E2545" i="4"/>
  <c r="I2545" i="4"/>
  <c r="J2545" i="4"/>
  <c r="K2545" i="4"/>
  <c r="L2545" i="4"/>
  <c r="M2545" i="4"/>
  <c r="P2545" i="4"/>
  <c r="E2546" i="4"/>
  <c r="I2546" i="4"/>
  <c r="J2546" i="4"/>
  <c r="K2546" i="4" s="1"/>
  <c r="P2546" i="4"/>
  <c r="E2547" i="4"/>
  <c r="I2547" i="4"/>
  <c r="J2547" i="4"/>
  <c r="K2547" i="4"/>
  <c r="L2547" i="4"/>
  <c r="M2547" i="4"/>
  <c r="P2547" i="4"/>
  <c r="K2548" i="4"/>
  <c r="L2548" i="4"/>
  <c r="M2548" i="4"/>
  <c r="P2548" i="4"/>
  <c r="K2549" i="4"/>
  <c r="L2549" i="4"/>
  <c r="M2549" i="4"/>
  <c r="P2549" i="4"/>
  <c r="K2550" i="4"/>
  <c r="L2550" i="4"/>
  <c r="M2550" i="4"/>
  <c r="P2550" i="4"/>
  <c r="K2551" i="4"/>
  <c r="L2551" i="4"/>
  <c r="M2551" i="4"/>
  <c r="P2551" i="4"/>
  <c r="K2552" i="4"/>
  <c r="L2552" i="4"/>
  <c r="M2552" i="4"/>
  <c r="P2552" i="4"/>
  <c r="I2509" i="4"/>
  <c r="J2509" i="4"/>
  <c r="I2510" i="4"/>
  <c r="J2510" i="4"/>
  <c r="I2511" i="4"/>
  <c r="J2511" i="4"/>
  <c r="I2512" i="4"/>
  <c r="J2512" i="4"/>
  <c r="I2513" i="4"/>
  <c r="J2513" i="4"/>
  <c r="I2514" i="4"/>
  <c r="J2514" i="4"/>
  <c r="I2515" i="4"/>
  <c r="J2515" i="4"/>
  <c r="K2515" i="4" s="1"/>
  <c r="I2516" i="4"/>
  <c r="J2516" i="4"/>
  <c r="K2516" i="4" s="1"/>
  <c r="I2517" i="4"/>
  <c r="J2517" i="4"/>
  <c r="K2517" i="4" s="1"/>
  <c r="I2518" i="4"/>
  <c r="J2518" i="4"/>
  <c r="K2518" i="4" s="1"/>
  <c r="I2519" i="4"/>
  <c r="J2519" i="4"/>
  <c r="K2519" i="4" s="1"/>
  <c r="I2520" i="4"/>
  <c r="J2520" i="4"/>
  <c r="K2520" i="4" s="1"/>
  <c r="I2521" i="4"/>
  <c r="J2521" i="4"/>
  <c r="K2521" i="4" s="1"/>
  <c r="I2522" i="4"/>
  <c r="J2522" i="4"/>
  <c r="K2522" i="4" s="1"/>
  <c r="J2508" i="4"/>
  <c r="I2508" i="4"/>
  <c r="E2520" i="4"/>
  <c r="E2521" i="4"/>
  <c r="E2522" i="4"/>
  <c r="E2510" i="4"/>
  <c r="E2511" i="4"/>
  <c r="E2512" i="4"/>
  <c r="E2513" i="4"/>
  <c r="E2514" i="4"/>
  <c r="E2515" i="4"/>
  <c r="E2516" i="4"/>
  <c r="E2517" i="4"/>
  <c r="E2518" i="4"/>
  <c r="E2519" i="4"/>
  <c r="E2509" i="4"/>
  <c r="E2508" i="4"/>
  <c r="P2516" i="4"/>
  <c r="P2517" i="4"/>
  <c r="P2518" i="4"/>
  <c r="P2519" i="4"/>
  <c r="P2520" i="4"/>
  <c r="P2521" i="4"/>
  <c r="P2522" i="4"/>
  <c r="J2503" i="4"/>
  <c r="K2503" i="4"/>
  <c r="L2503" i="4"/>
  <c r="M2503" i="4"/>
  <c r="P2503" i="4"/>
  <c r="J2504" i="4"/>
  <c r="K2504" i="4"/>
  <c r="L2504" i="4"/>
  <c r="M2504" i="4"/>
  <c r="P2504" i="4"/>
  <c r="J2505" i="4"/>
  <c r="K2505" i="4"/>
  <c r="L2505" i="4"/>
  <c r="M2505" i="4"/>
  <c r="P2505" i="4"/>
  <c r="J2506" i="4"/>
  <c r="K2506" i="4"/>
  <c r="L2506" i="4"/>
  <c r="M2506" i="4"/>
  <c r="P2506" i="4"/>
  <c r="J2507" i="4"/>
  <c r="K2507" i="4"/>
  <c r="L2507" i="4"/>
  <c r="M2507" i="4"/>
  <c r="P2507" i="4"/>
  <c r="K2508" i="4"/>
  <c r="L2508" i="4"/>
  <c r="M2508" i="4"/>
  <c r="P2508" i="4"/>
  <c r="K2509" i="4"/>
  <c r="L2509" i="4"/>
  <c r="M2509" i="4"/>
  <c r="P2509" i="4"/>
  <c r="K2510" i="4"/>
  <c r="L2510" i="4"/>
  <c r="M2510" i="4"/>
  <c r="P2510" i="4"/>
  <c r="K2511" i="4"/>
  <c r="L2511" i="4"/>
  <c r="M2511" i="4"/>
  <c r="P2511" i="4"/>
  <c r="K2512" i="4"/>
  <c r="M2512" i="4" s="1"/>
  <c r="L2512" i="4"/>
  <c r="P2512" i="4"/>
  <c r="K2513" i="4"/>
  <c r="M2513" i="4" s="1"/>
  <c r="L2513" i="4"/>
  <c r="P2513" i="4"/>
  <c r="K2514" i="4"/>
  <c r="M2514" i="4" s="1"/>
  <c r="L2514" i="4"/>
  <c r="P2514" i="4"/>
  <c r="P2515" i="4"/>
  <c r="P2502" i="4"/>
  <c r="J2502" i="4"/>
  <c r="K2502" i="4" s="1"/>
  <c r="E2503" i="4"/>
  <c r="E2504" i="4"/>
  <c r="E2505" i="4"/>
  <c r="E2506" i="4"/>
  <c r="E2507" i="4"/>
  <c r="I2503" i="4"/>
  <c r="I2504" i="4"/>
  <c r="I2505" i="4"/>
  <c r="I2506" i="4"/>
  <c r="I2507" i="4"/>
  <c r="I2502" i="4"/>
  <c r="E2502" i="4"/>
  <c r="B2502" i="4"/>
  <c r="C2502" i="4"/>
  <c r="L2546" i="4" l="1"/>
  <c r="M2546" i="4"/>
  <c r="M2521" i="4"/>
  <c r="L2521" i="4"/>
  <c r="M2520" i="4"/>
  <c r="L2520" i="4"/>
  <c r="M2519" i="4"/>
  <c r="L2519" i="4"/>
  <c r="M2518" i="4"/>
  <c r="L2518" i="4"/>
  <c r="M2517" i="4"/>
  <c r="L2517" i="4"/>
  <c r="M2516" i="4"/>
  <c r="L2516" i="4"/>
  <c r="M2515" i="4"/>
  <c r="L2515" i="4"/>
  <c r="M2522" i="4"/>
  <c r="L2522" i="4"/>
  <c r="M2502" i="4"/>
  <c r="L2502" i="4"/>
  <c r="B2497" i="4" l="1"/>
  <c r="C2497" i="4"/>
  <c r="E2497" i="4"/>
  <c r="I2497" i="4"/>
  <c r="J2497" i="4"/>
  <c r="K2497" i="4"/>
  <c r="L2497" i="4"/>
  <c r="M2497" i="4"/>
  <c r="P2497" i="4"/>
  <c r="B2498" i="4"/>
  <c r="C2498" i="4"/>
  <c r="E2498" i="4"/>
  <c r="I2498" i="4"/>
  <c r="J2498" i="4"/>
  <c r="K2498" i="4"/>
  <c r="L2498" i="4"/>
  <c r="M2498" i="4"/>
  <c r="P2498" i="4"/>
  <c r="B2499" i="4"/>
  <c r="C2499" i="4"/>
  <c r="E2499" i="4"/>
  <c r="I2499" i="4"/>
  <c r="J2499" i="4"/>
  <c r="K2499" i="4"/>
  <c r="L2499" i="4"/>
  <c r="M2499" i="4"/>
  <c r="P2499" i="4"/>
  <c r="B2500" i="4"/>
  <c r="C2500" i="4"/>
  <c r="E2500" i="4"/>
  <c r="I2500" i="4"/>
  <c r="J2500" i="4"/>
  <c r="K2500" i="4"/>
  <c r="L2500" i="4"/>
  <c r="M2500" i="4"/>
  <c r="P2500" i="4"/>
  <c r="B2501" i="4"/>
  <c r="C2501" i="4"/>
  <c r="E2501" i="4"/>
  <c r="I2501" i="4"/>
  <c r="J2501" i="4"/>
  <c r="K2501" i="4"/>
  <c r="L2501" i="4"/>
  <c r="M2501" i="4"/>
  <c r="P2501" i="4"/>
  <c r="B2478" i="4"/>
  <c r="C2478" i="4"/>
  <c r="E2478" i="4"/>
  <c r="I2478" i="4"/>
  <c r="J2478" i="4"/>
  <c r="K2478" i="4"/>
  <c r="L2478" i="4"/>
  <c r="M2478" i="4"/>
  <c r="P2478" i="4"/>
  <c r="B2479" i="4"/>
  <c r="C2479" i="4"/>
  <c r="E2479" i="4"/>
  <c r="I2479" i="4"/>
  <c r="J2479" i="4"/>
  <c r="K2479" i="4"/>
  <c r="L2479" i="4"/>
  <c r="M2479" i="4"/>
  <c r="P2479" i="4"/>
  <c r="B2480" i="4"/>
  <c r="C2480" i="4"/>
  <c r="E2480" i="4"/>
  <c r="I2480" i="4"/>
  <c r="J2480" i="4"/>
  <c r="K2480" i="4"/>
  <c r="L2480" i="4"/>
  <c r="M2480" i="4"/>
  <c r="P2480" i="4"/>
  <c r="B2481" i="4"/>
  <c r="C2481" i="4"/>
  <c r="E2481" i="4"/>
  <c r="I2481" i="4"/>
  <c r="J2481" i="4"/>
  <c r="K2481" i="4"/>
  <c r="L2481" i="4"/>
  <c r="M2481" i="4"/>
  <c r="P2481" i="4"/>
  <c r="B2482" i="4"/>
  <c r="C2482" i="4"/>
  <c r="E2482" i="4"/>
  <c r="I2482" i="4"/>
  <c r="J2482" i="4"/>
  <c r="K2482" i="4"/>
  <c r="L2482" i="4"/>
  <c r="M2482" i="4"/>
  <c r="P2482" i="4"/>
  <c r="B2483" i="4"/>
  <c r="C2483" i="4"/>
  <c r="E2483" i="4"/>
  <c r="I2483" i="4"/>
  <c r="J2483" i="4"/>
  <c r="K2483" i="4"/>
  <c r="L2483" i="4"/>
  <c r="M2483" i="4"/>
  <c r="P2483" i="4"/>
  <c r="B2484" i="4"/>
  <c r="C2484" i="4"/>
  <c r="E2484" i="4"/>
  <c r="I2484" i="4"/>
  <c r="J2484" i="4"/>
  <c r="K2484" i="4"/>
  <c r="L2484" i="4"/>
  <c r="M2484" i="4"/>
  <c r="P2484" i="4"/>
  <c r="B2485" i="4"/>
  <c r="C2485" i="4"/>
  <c r="E2485" i="4"/>
  <c r="I2485" i="4"/>
  <c r="J2485" i="4"/>
  <c r="K2485" i="4"/>
  <c r="L2485" i="4"/>
  <c r="M2485" i="4"/>
  <c r="P2485" i="4"/>
  <c r="B2486" i="4"/>
  <c r="C2486" i="4"/>
  <c r="E2486" i="4"/>
  <c r="I2486" i="4"/>
  <c r="J2486" i="4"/>
  <c r="K2486" i="4"/>
  <c r="L2486" i="4"/>
  <c r="M2486" i="4"/>
  <c r="P2486" i="4"/>
  <c r="B2487" i="4"/>
  <c r="C2487" i="4"/>
  <c r="E2487" i="4"/>
  <c r="I2487" i="4"/>
  <c r="J2487" i="4"/>
  <c r="K2487" i="4"/>
  <c r="L2487" i="4"/>
  <c r="M2487" i="4"/>
  <c r="P2487" i="4"/>
  <c r="B2488" i="4"/>
  <c r="C2488" i="4"/>
  <c r="E2488" i="4"/>
  <c r="I2488" i="4"/>
  <c r="J2488" i="4"/>
  <c r="K2488" i="4"/>
  <c r="L2488" i="4"/>
  <c r="M2488" i="4"/>
  <c r="P2488" i="4"/>
  <c r="B2489" i="4"/>
  <c r="C2489" i="4"/>
  <c r="E2489" i="4"/>
  <c r="I2489" i="4"/>
  <c r="J2489" i="4"/>
  <c r="K2489" i="4"/>
  <c r="L2489" i="4"/>
  <c r="M2489" i="4"/>
  <c r="P2489" i="4"/>
  <c r="B2490" i="4"/>
  <c r="C2490" i="4"/>
  <c r="E2490" i="4"/>
  <c r="I2490" i="4"/>
  <c r="J2490" i="4"/>
  <c r="K2490" i="4"/>
  <c r="L2490" i="4"/>
  <c r="M2490" i="4"/>
  <c r="P2490" i="4"/>
  <c r="B2491" i="4"/>
  <c r="C2491" i="4"/>
  <c r="E2491" i="4"/>
  <c r="I2491" i="4"/>
  <c r="J2491" i="4"/>
  <c r="K2491" i="4"/>
  <c r="L2491" i="4"/>
  <c r="M2491" i="4"/>
  <c r="P2491" i="4"/>
  <c r="B2492" i="4"/>
  <c r="C2492" i="4"/>
  <c r="E2492" i="4"/>
  <c r="I2492" i="4"/>
  <c r="J2492" i="4"/>
  <c r="K2492" i="4"/>
  <c r="L2492" i="4"/>
  <c r="M2492" i="4"/>
  <c r="P2492" i="4"/>
  <c r="B2493" i="4"/>
  <c r="C2493" i="4"/>
  <c r="E2493" i="4"/>
  <c r="I2493" i="4"/>
  <c r="J2493" i="4"/>
  <c r="K2493" i="4"/>
  <c r="L2493" i="4"/>
  <c r="M2493" i="4"/>
  <c r="P2493" i="4"/>
  <c r="B2494" i="4"/>
  <c r="C2494" i="4"/>
  <c r="E2494" i="4"/>
  <c r="I2494" i="4"/>
  <c r="J2494" i="4"/>
  <c r="K2494" i="4"/>
  <c r="L2494" i="4"/>
  <c r="M2494" i="4"/>
  <c r="P2494" i="4"/>
  <c r="B2495" i="4"/>
  <c r="C2495" i="4"/>
  <c r="E2495" i="4"/>
  <c r="I2495" i="4"/>
  <c r="J2495" i="4"/>
  <c r="K2495" i="4"/>
  <c r="L2495" i="4"/>
  <c r="M2495" i="4"/>
  <c r="P2495" i="4"/>
  <c r="B2496" i="4"/>
  <c r="C2496" i="4"/>
  <c r="E2496" i="4"/>
  <c r="I2496" i="4"/>
  <c r="J2496" i="4"/>
  <c r="K2496" i="4"/>
  <c r="L2496" i="4"/>
  <c r="M2496" i="4"/>
  <c r="P2496" i="4"/>
  <c r="E2475" i="4"/>
  <c r="E2476" i="4"/>
  <c r="E2477" i="4"/>
  <c r="E2474" i="4"/>
  <c r="I2473" i="4"/>
  <c r="B2465" i="4"/>
  <c r="C2465" i="4"/>
  <c r="I2465" i="4"/>
  <c r="J2465" i="4"/>
  <c r="K2465" i="4"/>
  <c r="L2465" i="4"/>
  <c r="M2465" i="4"/>
  <c r="P2465" i="4"/>
  <c r="B2466" i="4"/>
  <c r="C2466" i="4"/>
  <c r="I2466" i="4"/>
  <c r="J2466" i="4"/>
  <c r="K2466" i="4"/>
  <c r="L2466" i="4"/>
  <c r="M2466" i="4"/>
  <c r="P2466" i="4"/>
  <c r="B2467" i="4"/>
  <c r="C2467" i="4"/>
  <c r="I2467" i="4"/>
  <c r="J2467" i="4"/>
  <c r="K2467" i="4"/>
  <c r="L2467" i="4"/>
  <c r="M2467" i="4"/>
  <c r="P2467" i="4"/>
  <c r="B2468" i="4"/>
  <c r="C2468" i="4"/>
  <c r="I2468" i="4"/>
  <c r="J2468" i="4"/>
  <c r="K2468" i="4"/>
  <c r="L2468" i="4"/>
  <c r="M2468" i="4"/>
  <c r="P2468" i="4"/>
  <c r="B2469" i="4"/>
  <c r="C2469" i="4"/>
  <c r="I2469" i="4"/>
  <c r="J2469" i="4"/>
  <c r="K2469" i="4"/>
  <c r="L2469" i="4"/>
  <c r="M2469" i="4"/>
  <c r="P2469" i="4"/>
  <c r="B2470" i="4"/>
  <c r="C2470" i="4"/>
  <c r="I2470" i="4"/>
  <c r="J2470" i="4"/>
  <c r="K2470" i="4"/>
  <c r="L2470" i="4"/>
  <c r="M2470" i="4"/>
  <c r="P2470" i="4"/>
  <c r="B2471" i="4"/>
  <c r="C2471" i="4"/>
  <c r="I2471" i="4"/>
  <c r="J2471" i="4"/>
  <c r="K2471" i="4"/>
  <c r="L2471" i="4"/>
  <c r="M2471" i="4"/>
  <c r="P2471" i="4"/>
  <c r="B2472" i="4"/>
  <c r="C2472" i="4"/>
  <c r="I2472" i="4"/>
  <c r="J2472" i="4"/>
  <c r="K2472" i="4"/>
  <c r="L2472" i="4"/>
  <c r="M2472" i="4"/>
  <c r="P2472" i="4"/>
  <c r="B2473" i="4"/>
  <c r="C2473" i="4"/>
  <c r="J2473" i="4"/>
  <c r="K2473" i="4"/>
  <c r="L2473" i="4"/>
  <c r="M2473" i="4"/>
  <c r="P2473" i="4"/>
  <c r="B2474" i="4"/>
  <c r="C2474" i="4"/>
  <c r="I2474" i="4"/>
  <c r="J2474" i="4"/>
  <c r="K2474" i="4"/>
  <c r="L2474" i="4"/>
  <c r="M2474" i="4"/>
  <c r="P2474" i="4"/>
  <c r="B2475" i="4"/>
  <c r="C2475" i="4"/>
  <c r="I2475" i="4"/>
  <c r="J2475" i="4"/>
  <c r="K2475" i="4"/>
  <c r="L2475" i="4"/>
  <c r="M2475" i="4"/>
  <c r="P2475" i="4"/>
  <c r="B2476" i="4"/>
  <c r="C2476" i="4"/>
  <c r="I2476" i="4"/>
  <c r="J2476" i="4"/>
  <c r="K2476" i="4"/>
  <c r="L2476" i="4"/>
  <c r="M2476" i="4"/>
  <c r="P2476" i="4"/>
  <c r="B2447" i="4"/>
  <c r="C2447" i="4"/>
  <c r="I2447" i="4"/>
  <c r="J2447" i="4"/>
  <c r="K2447" i="4"/>
  <c r="L2447" i="4"/>
  <c r="M2447" i="4"/>
  <c r="P2447" i="4"/>
  <c r="B2448" i="4"/>
  <c r="C2448" i="4"/>
  <c r="I2448" i="4"/>
  <c r="J2448" i="4"/>
  <c r="K2448" i="4"/>
  <c r="L2448" i="4"/>
  <c r="M2448" i="4"/>
  <c r="P2448" i="4"/>
  <c r="B2449" i="4"/>
  <c r="C2449" i="4"/>
  <c r="I2449" i="4"/>
  <c r="J2449" i="4"/>
  <c r="K2449" i="4"/>
  <c r="L2449" i="4"/>
  <c r="M2449" i="4"/>
  <c r="P2449" i="4"/>
  <c r="B2450" i="4"/>
  <c r="C2450" i="4"/>
  <c r="I2450" i="4"/>
  <c r="J2450" i="4"/>
  <c r="K2450" i="4"/>
  <c r="L2450" i="4"/>
  <c r="M2450" i="4"/>
  <c r="P2450" i="4"/>
  <c r="B2451" i="4"/>
  <c r="C2451" i="4"/>
  <c r="I2451" i="4"/>
  <c r="J2451" i="4"/>
  <c r="K2451" i="4"/>
  <c r="L2451" i="4"/>
  <c r="M2451" i="4"/>
  <c r="P2451" i="4"/>
  <c r="B2452" i="4"/>
  <c r="C2452" i="4"/>
  <c r="I2452" i="4"/>
  <c r="J2452" i="4"/>
  <c r="K2452" i="4"/>
  <c r="L2452" i="4"/>
  <c r="M2452" i="4"/>
  <c r="P2452" i="4"/>
  <c r="B2453" i="4"/>
  <c r="C2453" i="4"/>
  <c r="I2453" i="4"/>
  <c r="J2453" i="4"/>
  <c r="K2453" i="4"/>
  <c r="L2453" i="4"/>
  <c r="M2453" i="4"/>
  <c r="P2453" i="4"/>
  <c r="B2454" i="4"/>
  <c r="C2454" i="4"/>
  <c r="I2454" i="4"/>
  <c r="J2454" i="4"/>
  <c r="K2454" i="4"/>
  <c r="L2454" i="4"/>
  <c r="M2454" i="4"/>
  <c r="P2454" i="4"/>
  <c r="B2455" i="4"/>
  <c r="C2455" i="4"/>
  <c r="I2455" i="4"/>
  <c r="J2455" i="4"/>
  <c r="K2455" i="4"/>
  <c r="L2455" i="4"/>
  <c r="M2455" i="4"/>
  <c r="P2455" i="4"/>
  <c r="B2456" i="4"/>
  <c r="C2456" i="4"/>
  <c r="I2456" i="4"/>
  <c r="J2456" i="4"/>
  <c r="K2456" i="4"/>
  <c r="L2456" i="4"/>
  <c r="M2456" i="4"/>
  <c r="P2456" i="4"/>
  <c r="B2457" i="4"/>
  <c r="C2457" i="4"/>
  <c r="I2457" i="4"/>
  <c r="J2457" i="4"/>
  <c r="K2457" i="4"/>
  <c r="L2457" i="4"/>
  <c r="M2457" i="4"/>
  <c r="P2457" i="4"/>
  <c r="B2458" i="4"/>
  <c r="C2458" i="4"/>
  <c r="I2458" i="4"/>
  <c r="J2458" i="4"/>
  <c r="K2458" i="4"/>
  <c r="L2458" i="4"/>
  <c r="M2458" i="4"/>
  <c r="P2458" i="4"/>
  <c r="B2459" i="4"/>
  <c r="C2459" i="4"/>
  <c r="I2459" i="4"/>
  <c r="J2459" i="4"/>
  <c r="K2459" i="4"/>
  <c r="L2459" i="4"/>
  <c r="M2459" i="4"/>
  <c r="P2459" i="4"/>
  <c r="B2460" i="4"/>
  <c r="C2460" i="4"/>
  <c r="I2460" i="4"/>
  <c r="J2460" i="4"/>
  <c r="K2460" i="4"/>
  <c r="L2460" i="4"/>
  <c r="M2460" i="4"/>
  <c r="P2460" i="4"/>
  <c r="B2461" i="4"/>
  <c r="C2461" i="4"/>
  <c r="I2461" i="4"/>
  <c r="J2461" i="4"/>
  <c r="K2461" i="4"/>
  <c r="L2461" i="4"/>
  <c r="M2461" i="4"/>
  <c r="P2461" i="4"/>
  <c r="B2462" i="4"/>
  <c r="C2462" i="4"/>
  <c r="I2462" i="4"/>
  <c r="J2462" i="4"/>
  <c r="K2462" i="4"/>
  <c r="L2462" i="4"/>
  <c r="M2462" i="4"/>
  <c r="P2462" i="4"/>
  <c r="B2463" i="4"/>
  <c r="C2463" i="4"/>
  <c r="I2463" i="4"/>
  <c r="J2463" i="4"/>
  <c r="K2463" i="4"/>
  <c r="L2463" i="4"/>
  <c r="M2463" i="4"/>
  <c r="P2463" i="4"/>
  <c r="B2464" i="4"/>
  <c r="C2464" i="4"/>
  <c r="I2464" i="4"/>
  <c r="J2464" i="4"/>
  <c r="K2464" i="4"/>
  <c r="L2464" i="4"/>
  <c r="M2464" i="4"/>
  <c r="P2464" i="4"/>
  <c r="I2437" i="4"/>
  <c r="J2437" i="4"/>
  <c r="I2438" i="4"/>
  <c r="J2438" i="4"/>
  <c r="I2439" i="4"/>
  <c r="J2439" i="4"/>
  <c r="I2440" i="4"/>
  <c r="J2440" i="4"/>
  <c r="I2441" i="4"/>
  <c r="J2441" i="4"/>
  <c r="I2442" i="4"/>
  <c r="J2442" i="4"/>
  <c r="I2443" i="4"/>
  <c r="J2443" i="4"/>
  <c r="I2444" i="4"/>
  <c r="J2444" i="4"/>
  <c r="I2445" i="4"/>
  <c r="J2445" i="4"/>
  <c r="I2446" i="4"/>
  <c r="J2446" i="4"/>
  <c r="I2477" i="4"/>
  <c r="J2477" i="4"/>
  <c r="J2436" i="4"/>
  <c r="I2436" i="4"/>
  <c r="K2436" i="4"/>
  <c r="K2437" i="4"/>
  <c r="K2438" i="4"/>
  <c r="I2419" i="4"/>
  <c r="J2419" i="4"/>
  <c r="K2419" i="4"/>
  <c r="I2420" i="4"/>
  <c r="J2420" i="4"/>
  <c r="K2420" i="4"/>
  <c r="I2421" i="4"/>
  <c r="J2421" i="4"/>
  <c r="K2421" i="4"/>
  <c r="I2422" i="4"/>
  <c r="J2422" i="4"/>
  <c r="K2422" i="4"/>
  <c r="I2423" i="4"/>
  <c r="J2423" i="4"/>
  <c r="K2423" i="4"/>
  <c r="I2424" i="4"/>
  <c r="J2424" i="4"/>
  <c r="K2424" i="4"/>
  <c r="I2425" i="4"/>
  <c r="J2425" i="4"/>
  <c r="K2425" i="4"/>
  <c r="I2426" i="4"/>
  <c r="J2426" i="4"/>
  <c r="K2426" i="4"/>
  <c r="I2427" i="4"/>
  <c r="J2427" i="4"/>
  <c r="K2427" i="4"/>
  <c r="I2428" i="4"/>
  <c r="J2428" i="4"/>
  <c r="K2428" i="4"/>
  <c r="I2429" i="4"/>
  <c r="J2429" i="4"/>
  <c r="K2429" i="4"/>
  <c r="I2430" i="4"/>
  <c r="J2430" i="4"/>
  <c r="K2430" i="4"/>
  <c r="I2431" i="4"/>
  <c r="J2431" i="4"/>
  <c r="K2431" i="4"/>
  <c r="I2432" i="4"/>
  <c r="J2432" i="4"/>
  <c r="K2432" i="4"/>
  <c r="I2433" i="4"/>
  <c r="J2433" i="4"/>
  <c r="K2433" i="4"/>
  <c r="I2434" i="4"/>
  <c r="J2434" i="4"/>
  <c r="K2434" i="4"/>
  <c r="I2435" i="4"/>
  <c r="J2435" i="4"/>
  <c r="K2435" i="4"/>
  <c r="J2418" i="4"/>
  <c r="I2418" i="4"/>
  <c r="B2429" i="4" l="1"/>
  <c r="C2429" i="4"/>
  <c r="L2429" i="4"/>
  <c r="M2429" i="4"/>
  <c r="P2429" i="4"/>
  <c r="B2430" i="4"/>
  <c r="C2430" i="4"/>
  <c r="L2430" i="4"/>
  <c r="M2430" i="4"/>
  <c r="P2430" i="4"/>
  <c r="B2431" i="4"/>
  <c r="C2431" i="4"/>
  <c r="L2431" i="4"/>
  <c r="M2431" i="4"/>
  <c r="P2431" i="4"/>
  <c r="B2432" i="4"/>
  <c r="C2432" i="4"/>
  <c r="L2432" i="4"/>
  <c r="M2432" i="4"/>
  <c r="P2432" i="4"/>
  <c r="B2433" i="4"/>
  <c r="C2433" i="4"/>
  <c r="L2433" i="4"/>
  <c r="M2433" i="4"/>
  <c r="P2433" i="4"/>
  <c r="B2434" i="4"/>
  <c r="C2434" i="4"/>
  <c r="L2434" i="4"/>
  <c r="M2434" i="4"/>
  <c r="P2434" i="4"/>
  <c r="B2435" i="4"/>
  <c r="C2435" i="4"/>
  <c r="L2435" i="4"/>
  <c r="M2435" i="4"/>
  <c r="P2435" i="4"/>
  <c r="B2436" i="4"/>
  <c r="C2436" i="4"/>
  <c r="L2436" i="4"/>
  <c r="M2436" i="4"/>
  <c r="P2436" i="4"/>
  <c r="B2437" i="4"/>
  <c r="C2437" i="4"/>
  <c r="L2437" i="4"/>
  <c r="M2437" i="4"/>
  <c r="P2437" i="4"/>
  <c r="B2438" i="4"/>
  <c r="C2438" i="4"/>
  <c r="L2438" i="4"/>
  <c r="M2438" i="4"/>
  <c r="P2438" i="4"/>
  <c r="B2439" i="4"/>
  <c r="C2439" i="4"/>
  <c r="K2439" i="4"/>
  <c r="L2439" i="4"/>
  <c r="M2439" i="4"/>
  <c r="P2439" i="4"/>
  <c r="B2440" i="4"/>
  <c r="C2440" i="4"/>
  <c r="K2440" i="4"/>
  <c r="L2440" i="4"/>
  <c r="M2440" i="4"/>
  <c r="P2440" i="4"/>
  <c r="B2441" i="4"/>
  <c r="C2441" i="4"/>
  <c r="K2441" i="4"/>
  <c r="L2441" i="4"/>
  <c r="M2441" i="4"/>
  <c r="P2441" i="4"/>
  <c r="B2442" i="4"/>
  <c r="C2442" i="4"/>
  <c r="K2442" i="4"/>
  <c r="L2442" i="4"/>
  <c r="M2442" i="4"/>
  <c r="P2442" i="4"/>
  <c r="B2443" i="4"/>
  <c r="C2443" i="4"/>
  <c r="K2443" i="4"/>
  <c r="L2443" i="4"/>
  <c r="M2443" i="4"/>
  <c r="P2443" i="4"/>
  <c r="B2444" i="4"/>
  <c r="C2444" i="4"/>
  <c r="K2444" i="4"/>
  <c r="L2444" i="4"/>
  <c r="M2444" i="4"/>
  <c r="P2444" i="4"/>
  <c r="B2445" i="4"/>
  <c r="C2445" i="4"/>
  <c r="K2445" i="4"/>
  <c r="L2445" i="4"/>
  <c r="M2445" i="4"/>
  <c r="P2445" i="4"/>
  <c r="B2446" i="4"/>
  <c r="C2446" i="4"/>
  <c r="K2446" i="4"/>
  <c r="L2446" i="4"/>
  <c r="M2446" i="4"/>
  <c r="P2446" i="4"/>
  <c r="B2477" i="4"/>
  <c r="C2477" i="4"/>
  <c r="K2477" i="4"/>
  <c r="L2477" i="4"/>
  <c r="M2477" i="4"/>
  <c r="P2477" i="4"/>
  <c r="B2428" i="4"/>
  <c r="C2428" i="4"/>
  <c r="L2428" i="4"/>
  <c r="M2428" i="4"/>
  <c r="P2428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B2398" i="4"/>
  <c r="C2398" i="4"/>
  <c r="I2398" i="4"/>
  <c r="J2398" i="4"/>
  <c r="K2398" i="4"/>
  <c r="L2398" i="4"/>
  <c r="M2398" i="4"/>
  <c r="B2399" i="4"/>
  <c r="C2399" i="4"/>
  <c r="I2399" i="4"/>
  <c r="J2399" i="4"/>
  <c r="K2399" i="4"/>
  <c r="L2399" i="4"/>
  <c r="M2399" i="4"/>
  <c r="B2400" i="4"/>
  <c r="C2400" i="4"/>
  <c r="I2400" i="4"/>
  <c r="J2400" i="4"/>
  <c r="K2400" i="4"/>
  <c r="L2400" i="4"/>
  <c r="M2400" i="4"/>
  <c r="B2401" i="4"/>
  <c r="C2401" i="4"/>
  <c r="I2401" i="4"/>
  <c r="J2401" i="4"/>
  <c r="K2401" i="4"/>
  <c r="L2401" i="4"/>
  <c r="M2401" i="4"/>
  <c r="B2402" i="4"/>
  <c r="C2402" i="4"/>
  <c r="I2402" i="4"/>
  <c r="J2402" i="4"/>
  <c r="K2402" i="4"/>
  <c r="L2402" i="4"/>
  <c r="M2402" i="4"/>
  <c r="B2403" i="4"/>
  <c r="C2403" i="4"/>
  <c r="I2403" i="4"/>
  <c r="J2403" i="4"/>
  <c r="K2403" i="4"/>
  <c r="L2403" i="4"/>
  <c r="M2403" i="4"/>
  <c r="B2404" i="4"/>
  <c r="C2404" i="4"/>
  <c r="I2404" i="4"/>
  <c r="J2404" i="4"/>
  <c r="K2404" i="4"/>
  <c r="L2404" i="4"/>
  <c r="M2404" i="4"/>
  <c r="B2405" i="4"/>
  <c r="C2405" i="4"/>
  <c r="I2405" i="4"/>
  <c r="J2405" i="4"/>
  <c r="K2405" i="4"/>
  <c r="L2405" i="4"/>
  <c r="M2405" i="4"/>
  <c r="B2406" i="4"/>
  <c r="C2406" i="4"/>
  <c r="I2406" i="4"/>
  <c r="J2406" i="4"/>
  <c r="K2406" i="4"/>
  <c r="L2406" i="4"/>
  <c r="M2406" i="4"/>
  <c r="B2407" i="4"/>
  <c r="C2407" i="4"/>
  <c r="I2407" i="4"/>
  <c r="J2407" i="4"/>
  <c r="K2407" i="4"/>
  <c r="L2407" i="4"/>
  <c r="M2407" i="4"/>
  <c r="B2408" i="4"/>
  <c r="C2408" i="4"/>
  <c r="I2408" i="4"/>
  <c r="J2408" i="4"/>
  <c r="K2408" i="4"/>
  <c r="L2408" i="4"/>
  <c r="M2408" i="4"/>
  <c r="B2409" i="4"/>
  <c r="C2409" i="4"/>
  <c r="I2409" i="4"/>
  <c r="J2409" i="4"/>
  <c r="K2409" i="4"/>
  <c r="L2409" i="4"/>
  <c r="M2409" i="4"/>
  <c r="B2410" i="4"/>
  <c r="C2410" i="4"/>
  <c r="I2410" i="4"/>
  <c r="J2410" i="4"/>
  <c r="K2410" i="4"/>
  <c r="L2410" i="4"/>
  <c r="M2410" i="4"/>
  <c r="B2411" i="4"/>
  <c r="C2411" i="4"/>
  <c r="I2411" i="4"/>
  <c r="J2411" i="4"/>
  <c r="K2411" i="4"/>
  <c r="L2411" i="4"/>
  <c r="M2411" i="4"/>
  <c r="B2412" i="4"/>
  <c r="C2412" i="4"/>
  <c r="I2412" i="4"/>
  <c r="J2412" i="4"/>
  <c r="K2412" i="4"/>
  <c r="L2412" i="4"/>
  <c r="M2412" i="4"/>
  <c r="B2413" i="4"/>
  <c r="C2413" i="4"/>
  <c r="I2413" i="4"/>
  <c r="J2413" i="4"/>
  <c r="K2413" i="4"/>
  <c r="L2413" i="4"/>
  <c r="M2413" i="4"/>
  <c r="B2414" i="4"/>
  <c r="C2414" i="4"/>
  <c r="I2414" i="4"/>
  <c r="J2414" i="4"/>
  <c r="K2414" i="4"/>
  <c r="L2414" i="4"/>
  <c r="M2414" i="4"/>
  <c r="B2415" i="4"/>
  <c r="C2415" i="4"/>
  <c r="I2415" i="4"/>
  <c r="J2415" i="4"/>
  <c r="K2415" i="4"/>
  <c r="L2415" i="4"/>
  <c r="M2415" i="4"/>
  <c r="B2416" i="4"/>
  <c r="C2416" i="4"/>
  <c r="I2416" i="4"/>
  <c r="J2416" i="4"/>
  <c r="K2416" i="4"/>
  <c r="L2416" i="4"/>
  <c r="M2416" i="4"/>
  <c r="B2417" i="4"/>
  <c r="C2417" i="4"/>
  <c r="I2417" i="4"/>
  <c r="J2417" i="4"/>
  <c r="K2417" i="4"/>
  <c r="L2417" i="4"/>
  <c r="M2417" i="4"/>
  <c r="B2418" i="4"/>
  <c r="C2418" i="4"/>
  <c r="K2418" i="4"/>
  <c r="L2418" i="4"/>
  <c r="M2418" i="4"/>
  <c r="B2419" i="4"/>
  <c r="C2419" i="4"/>
  <c r="L2419" i="4"/>
  <c r="M2419" i="4"/>
  <c r="B2420" i="4"/>
  <c r="C2420" i="4"/>
  <c r="L2420" i="4"/>
  <c r="M2420" i="4"/>
  <c r="B2421" i="4"/>
  <c r="C2421" i="4"/>
  <c r="L2421" i="4"/>
  <c r="M2421" i="4"/>
  <c r="B2422" i="4"/>
  <c r="C2422" i="4"/>
  <c r="L2422" i="4"/>
  <c r="M2422" i="4"/>
  <c r="B2423" i="4"/>
  <c r="C2423" i="4"/>
  <c r="L2423" i="4"/>
  <c r="M2423" i="4"/>
  <c r="B2424" i="4"/>
  <c r="C2424" i="4"/>
  <c r="L2424" i="4"/>
  <c r="M2424" i="4"/>
  <c r="B2425" i="4"/>
  <c r="C2425" i="4"/>
  <c r="L2425" i="4"/>
  <c r="M2425" i="4"/>
  <c r="B2426" i="4"/>
  <c r="C2426" i="4"/>
  <c r="L2426" i="4"/>
  <c r="M2426" i="4"/>
  <c r="B2374" i="4"/>
  <c r="C2374" i="4"/>
  <c r="I2374" i="4"/>
  <c r="J2374" i="4"/>
  <c r="K2374" i="4"/>
  <c r="L2374" i="4"/>
  <c r="M2374" i="4"/>
  <c r="P2374" i="4"/>
  <c r="B2375" i="4"/>
  <c r="C2375" i="4"/>
  <c r="I2375" i="4"/>
  <c r="J2375" i="4"/>
  <c r="K2375" i="4"/>
  <c r="L2375" i="4"/>
  <c r="M2375" i="4"/>
  <c r="P2375" i="4"/>
  <c r="B2376" i="4"/>
  <c r="C2376" i="4"/>
  <c r="I2376" i="4"/>
  <c r="J2376" i="4"/>
  <c r="K2376" i="4"/>
  <c r="L2376" i="4"/>
  <c r="M2376" i="4"/>
  <c r="P2376" i="4"/>
  <c r="B2377" i="4"/>
  <c r="C2377" i="4"/>
  <c r="I2377" i="4"/>
  <c r="J2377" i="4"/>
  <c r="K2377" i="4"/>
  <c r="L2377" i="4"/>
  <c r="M2377" i="4"/>
  <c r="P2377" i="4"/>
  <c r="B2378" i="4"/>
  <c r="C2378" i="4"/>
  <c r="I2378" i="4"/>
  <c r="J2378" i="4"/>
  <c r="K2378" i="4"/>
  <c r="L2378" i="4"/>
  <c r="M2378" i="4"/>
  <c r="P2378" i="4"/>
  <c r="B2379" i="4"/>
  <c r="C2379" i="4"/>
  <c r="I2379" i="4"/>
  <c r="J2379" i="4"/>
  <c r="K2379" i="4"/>
  <c r="L2379" i="4"/>
  <c r="M2379" i="4"/>
  <c r="P2379" i="4"/>
  <c r="B2380" i="4"/>
  <c r="C2380" i="4"/>
  <c r="I2380" i="4"/>
  <c r="J2380" i="4"/>
  <c r="K2380" i="4"/>
  <c r="L2380" i="4"/>
  <c r="M2380" i="4"/>
  <c r="P2380" i="4"/>
  <c r="B2381" i="4"/>
  <c r="C2381" i="4"/>
  <c r="I2381" i="4"/>
  <c r="J2381" i="4"/>
  <c r="K2381" i="4"/>
  <c r="L2381" i="4"/>
  <c r="M2381" i="4"/>
  <c r="P2381" i="4"/>
  <c r="B2382" i="4"/>
  <c r="C2382" i="4"/>
  <c r="I2382" i="4"/>
  <c r="J2382" i="4"/>
  <c r="K2382" i="4"/>
  <c r="L2382" i="4"/>
  <c r="M2382" i="4"/>
  <c r="P2382" i="4"/>
  <c r="B2383" i="4"/>
  <c r="C2383" i="4"/>
  <c r="I2383" i="4"/>
  <c r="J2383" i="4"/>
  <c r="K2383" i="4"/>
  <c r="L2383" i="4"/>
  <c r="M2383" i="4"/>
  <c r="P2383" i="4"/>
  <c r="B2384" i="4"/>
  <c r="C2384" i="4"/>
  <c r="I2384" i="4"/>
  <c r="J2384" i="4"/>
  <c r="K2384" i="4"/>
  <c r="L2384" i="4"/>
  <c r="M2384" i="4"/>
  <c r="P2384" i="4"/>
  <c r="B2385" i="4"/>
  <c r="C2385" i="4"/>
  <c r="I2385" i="4"/>
  <c r="J2385" i="4"/>
  <c r="K2385" i="4"/>
  <c r="L2385" i="4"/>
  <c r="M2385" i="4"/>
  <c r="P2385" i="4"/>
  <c r="B2386" i="4"/>
  <c r="C2386" i="4"/>
  <c r="I2386" i="4"/>
  <c r="J2386" i="4"/>
  <c r="K2386" i="4"/>
  <c r="L2386" i="4"/>
  <c r="M2386" i="4"/>
  <c r="P2386" i="4"/>
  <c r="B2387" i="4"/>
  <c r="C2387" i="4"/>
  <c r="I2387" i="4"/>
  <c r="J2387" i="4"/>
  <c r="K2387" i="4"/>
  <c r="L2387" i="4"/>
  <c r="M2387" i="4"/>
  <c r="P2387" i="4"/>
  <c r="B2388" i="4"/>
  <c r="C2388" i="4"/>
  <c r="I2388" i="4"/>
  <c r="J2388" i="4"/>
  <c r="K2388" i="4"/>
  <c r="L2388" i="4"/>
  <c r="M2388" i="4"/>
  <c r="P2388" i="4"/>
  <c r="B2389" i="4"/>
  <c r="C2389" i="4"/>
  <c r="I2389" i="4"/>
  <c r="J2389" i="4"/>
  <c r="K2389" i="4"/>
  <c r="L2389" i="4"/>
  <c r="M2389" i="4"/>
  <c r="P2389" i="4"/>
  <c r="B2390" i="4"/>
  <c r="C2390" i="4"/>
  <c r="I2390" i="4"/>
  <c r="J2390" i="4"/>
  <c r="K2390" i="4"/>
  <c r="L2390" i="4"/>
  <c r="M2390" i="4"/>
  <c r="P2390" i="4"/>
  <c r="B2391" i="4"/>
  <c r="C2391" i="4"/>
  <c r="I2391" i="4"/>
  <c r="J2391" i="4"/>
  <c r="K2391" i="4"/>
  <c r="L2391" i="4"/>
  <c r="M2391" i="4"/>
  <c r="P2391" i="4"/>
  <c r="B2392" i="4"/>
  <c r="C2392" i="4"/>
  <c r="I2392" i="4"/>
  <c r="J2392" i="4"/>
  <c r="K2392" i="4"/>
  <c r="L2392" i="4"/>
  <c r="M2392" i="4"/>
  <c r="P2392" i="4"/>
  <c r="B2393" i="4"/>
  <c r="C2393" i="4"/>
  <c r="I2393" i="4"/>
  <c r="J2393" i="4"/>
  <c r="K2393" i="4"/>
  <c r="L2393" i="4"/>
  <c r="M2393" i="4"/>
  <c r="P2393" i="4"/>
  <c r="B2394" i="4"/>
  <c r="C2394" i="4"/>
  <c r="I2394" i="4"/>
  <c r="J2394" i="4"/>
  <c r="K2394" i="4"/>
  <c r="L2394" i="4"/>
  <c r="M2394" i="4"/>
  <c r="P2394" i="4"/>
  <c r="B2395" i="4"/>
  <c r="C2395" i="4"/>
  <c r="I2395" i="4"/>
  <c r="J2395" i="4"/>
  <c r="K2395" i="4"/>
  <c r="L2395" i="4"/>
  <c r="M2395" i="4"/>
  <c r="P2395" i="4"/>
  <c r="B2396" i="4"/>
  <c r="C2396" i="4"/>
  <c r="I2396" i="4"/>
  <c r="J2396" i="4"/>
  <c r="K2396" i="4"/>
  <c r="L2396" i="4"/>
  <c r="M2396" i="4"/>
  <c r="P2396" i="4"/>
  <c r="B2397" i="4"/>
  <c r="C2397" i="4"/>
  <c r="I2397" i="4"/>
  <c r="J2397" i="4"/>
  <c r="K2397" i="4"/>
  <c r="L2397" i="4"/>
  <c r="M2397" i="4"/>
  <c r="P2397" i="4"/>
  <c r="B2358" i="4" l="1"/>
  <c r="C2358" i="4"/>
  <c r="I2358" i="4"/>
  <c r="J2358" i="4"/>
  <c r="K2358" i="4"/>
  <c r="L2358" i="4"/>
  <c r="M2358" i="4"/>
  <c r="P2358" i="4"/>
  <c r="B2359" i="4"/>
  <c r="C2359" i="4"/>
  <c r="I2359" i="4"/>
  <c r="J2359" i="4"/>
  <c r="K2359" i="4"/>
  <c r="L2359" i="4"/>
  <c r="M2359" i="4"/>
  <c r="P2359" i="4"/>
  <c r="B2360" i="4"/>
  <c r="C2360" i="4"/>
  <c r="I2360" i="4"/>
  <c r="J2360" i="4"/>
  <c r="K2360" i="4"/>
  <c r="L2360" i="4"/>
  <c r="M2360" i="4"/>
  <c r="P2360" i="4"/>
  <c r="B2361" i="4"/>
  <c r="C2361" i="4"/>
  <c r="I2361" i="4"/>
  <c r="J2361" i="4"/>
  <c r="K2361" i="4"/>
  <c r="L2361" i="4"/>
  <c r="M2361" i="4"/>
  <c r="P2361" i="4"/>
  <c r="B2362" i="4"/>
  <c r="C2362" i="4"/>
  <c r="I2362" i="4"/>
  <c r="J2362" i="4"/>
  <c r="K2362" i="4"/>
  <c r="L2362" i="4"/>
  <c r="M2362" i="4"/>
  <c r="P2362" i="4"/>
  <c r="B2363" i="4"/>
  <c r="C2363" i="4"/>
  <c r="I2363" i="4"/>
  <c r="J2363" i="4"/>
  <c r="K2363" i="4"/>
  <c r="L2363" i="4"/>
  <c r="M2363" i="4"/>
  <c r="P2363" i="4"/>
  <c r="B2364" i="4"/>
  <c r="C2364" i="4"/>
  <c r="I2364" i="4"/>
  <c r="J2364" i="4"/>
  <c r="K2364" i="4"/>
  <c r="L2364" i="4"/>
  <c r="M2364" i="4"/>
  <c r="P2364" i="4"/>
  <c r="B2365" i="4"/>
  <c r="C2365" i="4"/>
  <c r="I2365" i="4"/>
  <c r="J2365" i="4"/>
  <c r="K2365" i="4"/>
  <c r="L2365" i="4"/>
  <c r="M2365" i="4"/>
  <c r="P2365" i="4"/>
  <c r="B2366" i="4"/>
  <c r="C2366" i="4"/>
  <c r="I2366" i="4"/>
  <c r="J2366" i="4"/>
  <c r="K2366" i="4"/>
  <c r="L2366" i="4"/>
  <c r="M2366" i="4"/>
  <c r="P2366" i="4"/>
  <c r="B2367" i="4"/>
  <c r="C2367" i="4"/>
  <c r="I2367" i="4"/>
  <c r="J2367" i="4"/>
  <c r="K2367" i="4"/>
  <c r="L2367" i="4"/>
  <c r="M2367" i="4"/>
  <c r="P2367" i="4"/>
  <c r="B2368" i="4"/>
  <c r="C2368" i="4"/>
  <c r="I2368" i="4"/>
  <c r="J2368" i="4"/>
  <c r="K2368" i="4"/>
  <c r="L2368" i="4"/>
  <c r="M2368" i="4"/>
  <c r="P2368" i="4"/>
  <c r="B2369" i="4"/>
  <c r="C2369" i="4"/>
  <c r="I2369" i="4"/>
  <c r="J2369" i="4"/>
  <c r="K2369" i="4"/>
  <c r="L2369" i="4"/>
  <c r="M2369" i="4"/>
  <c r="P2369" i="4"/>
  <c r="B2370" i="4"/>
  <c r="C2370" i="4"/>
  <c r="I2370" i="4"/>
  <c r="J2370" i="4"/>
  <c r="K2370" i="4"/>
  <c r="L2370" i="4"/>
  <c r="M2370" i="4"/>
  <c r="P2370" i="4"/>
  <c r="B2371" i="4"/>
  <c r="C2371" i="4"/>
  <c r="I2371" i="4"/>
  <c r="J2371" i="4"/>
  <c r="K2371" i="4"/>
  <c r="L2371" i="4"/>
  <c r="M2371" i="4"/>
  <c r="P2371" i="4"/>
  <c r="B2372" i="4"/>
  <c r="C2372" i="4"/>
  <c r="I2372" i="4"/>
  <c r="J2372" i="4"/>
  <c r="K2372" i="4"/>
  <c r="L2372" i="4"/>
  <c r="M2372" i="4"/>
  <c r="P2372" i="4"/>
  <c r="B2373" i="4"/>
  <c r="C2373" i="4"/>
  <c r="I2373" i="4"/>
  <c r="J2373" i="4"/>
  <c r="K2373" i="4"/>
  <c r="L2373" i="4"/>
  <c r="M2373" i="4"/>
  <c r="P2373" i="4"/>
  <c r="P2357" i="4"/>
  <c r="J2357" i="4"/>
  <c r="K2357" i="4" s="1"/>
  <c r="I2357" i="4"/>
  <c r="C2357" i="4"/>
  <c r="B2357" i="4"/>
  <c r="B2339" i="4"/>
  <c r="C2339" i="4"/>
  <c r="I2339" i="4"/>
  <c r="J2339" i="4"/>
  <c r="K2339" i="4"/>
  <c r="L2339" i="4"/>
  <c r="M2339" i="4"/>
  <c r="P2339" i="4"/>
  <c r="B2340" i="4"/>
  <c r="C2340" i="4"/>
  <c r="I2340" i="4"/>
  <c r="J2340" i="4"/>
  <c r="K2340" i="4"/>
  <c r="L2340" i="4"/>
  <c r="M2340" i="4"/>
  <c r="P2340" i="4"/>
  <c r="B2341" i="4"/>
  <c r="C2341" i="4"/>
  <c r="I2341" i="4"/>
  <c r="J2341" i="4"/>
  <c r="K2341" i="4"/>
  <c r="L2341" i="4"/>
  <c r="M2341" i="4"/>
  <c r="P2341" i="4"/>
  <c r="B2342" i="4"/>
  <c r="C2342" i="4"/>
  <c r="I2342" i="4"/>
  <c r="J2342" i="4"/>
  <c r="K2342" i="4"/>
  <c r="L2342" i="4"/>
  <c r="M2342" i="4"/>
  <c r="P2342" i="4"/>
  <c r="B2343" i="4"/>
  <c r="C2343" i="4"/>
  <c r="I2343" i="4"/>
  <c r="J2343" i="4"/>
  <c r="K2343" i="4"/>
  <c r="L2343" i="4"/>
  <c r="M2343" i="4"/>
  <c r="P2343" i="4"/>
  <c r="B2344" i="4"/>
  <c r="C2344" i="4"/>
  <c r="I2344" i="4"/>
  <c r="J2344" i="4"/>
  <c r="K2344" i="4"/>
  <c r="L2344" i="4"/>
  <c r="M2344" i="4"/>
  <c r="P2344" i="4"/>
  <c r="B2345" i="4"/>
  <c r="C2345" i="4"/>
  <c r="I2345" i="4"/>
  <c r="J2345" i="4"/>
  <c r="K2345" i="4"/>
  <c r="L2345" i="4"/>
  <c r="M2345" i="4"/>
  <c r="P2345" i="4"/>
  <c r="B2346" i="4"/>
  <c r="C2346" i="4"/>
  <c r="I2346" i="4"/>
  <c r="J2346" i="4"/>
  <c r="K2346" i="4"/>
  <c r="L2346" i="4"/>
  <c r="M2346" i="4"/>
  <c r="P2346" i="4"/>
  <c r="B2347" i="4"/>
  <c r="C2347" i="4"/>
  <c r="I2347" i="4"/>
  <c r="J2347" i="4"/>
  <c r="K2347" i="4"/>
  <c r="L2347" i="4"/>
  <c r="M2347" i="4"/>
  <c r="P2347" i="4"/>
  <c r="B2348" i="4"/>
  <c r="C2348" i="4"/>
  <c r="I2348" i="4"/>
  <c r="J2348" i="4"/>
  <c r="K2348" i="4"/>
  <c r="L2348" i="4"/>
  <c r="M2348" i="4"/>
  <c r="P2348" i="4"/>
  <c r="B2349" i="4"/>
  <c r="C2349" i="4"/>
  <c r="I2349" i="4"/>
  <c r="J2349" i="4"/>
  <c r="K2349" i="4"/>
  <c r="L2349" i="4"/>
  <c r="M2349" i="4"/>
  <c r="P2349" i="4"/>
  <c r="B2350" i="4"/>
  <c r="C2350" i="4"/>
  <c r="I2350" i="4"/>
  <c r="J2350" i="4"/>
  <c r="K2350" i="4"/>
  <c r="L2350" i="4"/>
  <c r="M2350" i="4"/>
  <c r="P2350" i="4"/>
  <c r="B2351" i="4"/>
  <c r="C2351" i="4"/>
  <c r="I2351" i="4"/>
  <c r="J2351" i="4"/>
  <c r="K2351" i="4"/>
  <c r="L2351" i="4"/>
  <c r="M2351" i="4"/>
  <c r="P2351" i="4"/>
  <c r="B2352" i="4"/>
  <c r="C2352" i="4"/>
  <c r="I2352" i="4"/>
  <c r="J2352" i="4"/>
  <c r="K2352" i="4"/>
  <c r="L2352" i="4"/>
  <c r="M2352" i="4"/>
  <c r="P2352" i="4"/>
  <c r="B2353" i="4"/>
  <c r="C2353" i="4"/>
  <c r="I2353" i="4"/>
  <c r="J2353" i="4"/>
  <c r="K2353" i="4"/>
  <c r="L2353" i="4"/>
  <c r="M2353" i="4"/>
  <c r="P2353" i="4"/>
  <c r="B2354" i="4"/>
  <c r="C2354" i="4"/>
  <c r="I2354" i="4"/>
  <c r="J2354" i="4"/>
  <c r="K2354" i="4"/>
  <c r="L2354" i="4"/>
  <c r="M2354" i="4"/>
  <c r="P2354" i="4"/>
  <c r="B2355" i="4"/>
  <c r="C2355" i="4"/>
  <c r="I2355" i="4"/>
  <c r="J2355" i="4"/>
  <c r="K2355" i="4"/>
  <c r="L2355" i="4"/>
  <c r="M2355" i="4"/>
  <c r="P2355" i="4"/>
  <c r="B2356" i="4"/>
  <c r="C2356" i="4"/>
  <c r="I2356" i="4"/>
  <c r="J2356" i="4"/>
  <c r="K2356" i="4"/>
  <c r="L2356" i="4"/>
  <c r="M2356" i="4"/>
  <c r="P2356" i="4"/>
  <c r="B2328" i="4"/>
  <c r="C2328" i="4"/>
  <c r="B2329" i="4"/>
  <c r="C2329" i="4"/>
  <c r="B2322" i="4"/>
  <c r="C2322" i="4"/>
  <c r="I2322" i="4"/>
  <c r="J2322" i="4"/>
  <c r="K2322" i="4"/>
  <c r="L2322" i="4"/>
  <c r="M2322" i="4"/>
  <c r="P2322" i="4"/>
  <c r="B2323" i="4"/>
  <c r="C2323" i="4"/>
  <c r="I2323" i="4"/>
  <c r="J2323" i="4"/>
  <c r="K2323" i="4"/>
  <c r="L2323" i="4"/>
  <c r="M2323" i="4"/>
  <c r="P2323" i="4"/>
  <c r="B2324" i="4"/>
  <c r="C2324" i="4"/>
  <c r="I2324" i="4"/>
  <c r="J2324" i="4"/>
  <c r="K2324" i="4"/>
  <c r="L2324" i="4"/>
  <c r="M2324" i="4"/>
  <c r="P2324" i="4"/>
  <c r="B2325" i="4"/>
  <c r="C2325" i="4"/>
  <c r="I2325" i="4"/>
  <c r="J2325" i="4"/>
  <c r="K2325" i="4"/>
  <c r="L2325" i="4"/>
  <c r="M2325" i="4"/>
  <c r="P2325" i="4"/>
  <c r="B2326" i="4"/>
  <c r="C2326" i="4"/>
  <c r="I2326" i="4"/>
  <c r="J2326" i="4"/>
  <c r="K2326" i="4"/>
  <c r="L2326" i="4"/>
  <c r="M2326" i="4"/>
  <c r="P2326" i="4"/>
  <c r="B2327" i="4"/>
  <c r="C2327" i="4"/>
  <c r="I2327" i="4"/>
  <c r="J2327" i="4"/>
  <c r="K2327" i="4"/>
  <c r="L2327" i="4"/>
  <c r="M2327" i="4"/>
  <c r="P2327" i="4"/>
  <c r="I2328" i="4"/>
  <c r="J2328" i="4"/>
  <c r="K2328" i="4"/>
  <c r="L2328" i="4"/>
  <c r="M2328" i="4"/>
  <c r="P2328" i="4"/>
  <c r="I2329" i="4"/>
  <c r="J2329" i="4"/>
  <c r="K2329" i="4"/>
  <c r="L2329" i="4"/>
  <c r="M2329" i="4"/>
  <c r="P2329" i="4"/>
  <c r="B2330" i="4"/>
  <c r="C2330" i="4"/>
  <c r="I2330" i="4"/>
  <c r="J2330" i="4"/>
  <c r="K2330" i="4"/>
  <c r="L2330" i="4"/>
  <c r="M2330" i="4"/>
  <c r="P2330" i="4"/>
  <c r="B2331" i="4"/>
  <c r="C2331" i="4"/>
  <c r="I2331" i="4"/>
  <c r="J2331" i="4"/>
  <c r="K2331" i="4"/>
  <c r="L2331" i="4"/>
  <c r="M2331" i="4"/>
  <c r="P2331" i="4"/>
  <c r="B2332" i="4"/>
  <c r="C2332" i="4"/>
  <c r="I2332" i="4"/>
  <c r="J2332" i="4"/>
  <c r="K2332" i="4"/>
  <c r="L2332" i="4"/>
  <c r="M2332" i="4"/>
  <c r="P2332" i="4"/>
  <c r="B2333" i="4"/>
  <c r="C2333" i="4"/>
  <c r="I2333" i="4"/>
  <c r="J2333" i="4"/>
  <c r="K2333" i="4"/>
  <c r="L2333" i="4"/>
  <c r="M2333" i="4"/>
  <c r="P2333" i="4"/>
  <c r="B2334" i="4"/>
  <c r="C2334" i="4"/>
  <c r="I2334" i="4"/>
  <c r="J2334" i="4"/>
  <c r="K2334" i="4"/>
  <c r="L2334" i="4"/>
  <c r="M2334" i="4"/>
  <c r="P2334" i="4"/>
  <c r="B2335" i="4"/>
  <c r="C2335" i="4"/>
  <c r="I2335" i="4"/>
  <c r="J2335" i="4"/>
  <c r="K2335" i="4"/>
  <c r="L2335" i="4"/>
  <c r="M2335" i="4"/>
  <c r="P2335" i="4"/>
  <c r="B2336" i="4"/>
  <c r="C2336" i="4"/>
  <c r="I2336" i="4"/>
  <c r="J2336" i="4"/>
  <c r="K2336" i="4"/>
  <c r="L2336" i="4"/>
  <c r="M2336" i="4"/>
  <c r="P2336" i="4"/>
  <c r="B2337" i="4"/>
  <c r="C2337" i="4"/>
  <c r="I2337" i="4"/>
  <c r="J2337" i="4"/>
  <c r="K2337" i="4"/>
  <c r="L2337" i="4"/>
  <c r="M2337" i="4"/>
  <c r="P2337" i="4"/>
  <c r="B2338" i="4"/>
  <c r="C2338" i="4"/>
  <c r="I2338" i="4"/>
  <c r="J2338" i="4"/>
  <c r="K2338" i="4"/>
  <c r="L2338" i="4"/>
  <c r="M2338" i="4"/>
  <c r="P2338" i="4"/>
  <c r="B2314" i="4"/>
  <c r="C2314" i="4"/>
  <c r="I2314" i="4"/>
  <c r="J2314" i="4"/>
  <c r="K2314" i="4"/>
  <c r="I2315" i="4"/>
  <c r="J2315" i="4"/>
  <c r="K2315" i="4"/>
  <c r="I2316" i="4"/>
  <c r="J2316" i="4"/>
  <c r="K2316" i="4"/>
  <c r="I2317" i="4"/>
  <c r="J2317" i="4"/>
  <c r="K2317" i="4"/>
  <c r="I2318" i="4"/>
  <c r="J2318" i="4"/>
  <c r="K2318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I2299" i="4"/>
  <c r="J2299" i="4"/>
  <c r="K2299" i="4"/>
  <c r="L2299" i="4"/>
  <c r="M2299" i="4"/>
  <c r="I2300" i="4"/>
  <c r="J2300" i="4"/>
  <c r="K2300" i="4"/>
  <c r="L2300" i="4"/>
  <c r="M2300" i="4"/>
  <c r="I2301" i="4"/>
  <c r="J2301" i="4"/>
  <c r="K2301" i="4"/>
  <c r="L2301" i="4"/>
  <c r="M2301" i="4"/>
  <c r="I2302" i="4"/>
  <c r="J2302" i="4"/>
  <c r="K2302" i="4"/>
  <c r="L2302" i="4"/>
  <c r="M2302" i="4"/>
  <c r="I2303" i="4"/>
  <c r="J2303" i="4"/>
  <c r="K2303" i="4"/>
  <c r="L2303" i="4"/>
  <c r="M2303" i="4"/>
  <c r="I2304" i="4"/>
  <c r="J2304" i="4"/>
  <c r="K2304" i="4"/>
  <c r="L2304" i="4"/>
  <c r="M2304" i="4"/>
  <c r="I2305" i="4"/>
  <c r="J2305" i="4"/>
  <c r="K2305" i="4"/>
  <c r="L2305" i="4"/>
  <c r="M2305" i="4"/>
  <c r="I2306" i="4"/>
  <c r="J2306" i="4"/>
  <c r="K2306" i="4"/>
  <c r="L2306" i="4"/>
  <c r="M2306" i="4"/>
  <c r="I2307" i="4"/>
  <c r="J2307" i="4"/>
  <c r="K2307" i="4"/>
  <c r="L2307" i="4"/>
  <c r="M2307" i="4"/>
  <c r="I2308" i="4"/>
  <c r="J2308" i="4"/>
  <c r="K2308" i="4"/>
  <c r="L2308" i="4"/>
  <c r="M2308" i="4"/>
  <c r="I2309" i="4"/>
  <c r="J2309" i="4"/>
  <c r="K2309" i="4"/>
  <c r="L2309" i="4"/>
  <c r="M2309" i="4"/>
  <c r="I2310" i="4"/>
  <c r="J2310" i="4"/>
  <c r="K2310" i="4"/>
  <c r="L2310" i="4"/>
  <c r="M2310" i="4"/>
  <c r="I2311" i="4"/>
  <c r="J2311" i="4"/>
  <c r="K2311" i="4"/>
  <c r="L2311" i="4"/>
  <c r="M2311" i="4"/>
  <c r="I2312" i="4"/>
  <c r="J2312" i="4"/>
  <c r="K2312" i="4"/>
  <c r="L2312" i="4"/>
  <c r="M2312" i="4"/>
  <c r="I2313" i="4"/>
  <c r="J2313" i="4"/>
  <c r="K2313" i="4"/>
  <c r="L2313" i="4"/>
  <c r="M2313" i="4"/>
  <c r="L2314" i="4"/>
  <c r="M2314" i="4"/>
  <c r="L2315" i="4"/>
  <c r="M2315" i="4"/>
  <c r="L2316" i="4"/>
  <c r="M2316" i="4"/>
  <c r="L2317" i="4"/>
  <c r="M2317" i="4"/>
  <c r="L2318" i="4"/>
  <c r="M2318" i="4"/>
  <c r="I2319" i="4"/>
  <c r="J2319" i="4"/>
  <c r="K2319" i="4"/>
  <c r="L2319" i="4"/>
  <c r="M2319" i="4"/>
  <c r="I2320" i="4"/>
  <c r="J2320" i="4"/>
  <c r="K2320" i="4"/>
  <c r="L2320" i="4"/>
  <c r="M2320" i="4"/>
  <c r="I2321" i="4"/>
  <c r="J2321" i="4"/>
  <c r="K2321" i="4"/>
  <c r="L2321" i="4"/>
  <c r="M2321" i="4"/>
  <c r="L2427" i="4"/>
  <c r="M2427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427" i="4"/>
  <c r="C2427" i="4"/>
  <c r="I2289" i="4"/>
  <c r="J2289" i="4"/>
  <c r="K2289" i="4"/>
  <c r="L2289" i="4"/>
  <c r="M2289" i="4"/>
  <c r="I2290" i="4"/>
  <c r="J2290" i="4"/>
  <c r="K2290" i="4"/>
  <c r="L2290" i="4"/>
  <c r="M2290" i="4"/>
  <c r="I2291" i="4"/>
  <c r="J2291" i="4"/>
  <c r="K2291" i="4"/>
  <c r="L2291" i="4"/>
  <c r="M2291" i="4"/>
  <c r="I2292" i="4"/>
  <c r="J2292" i="4"/>
  <c r="K2292" i="4"/>
  <c r="L2292" i="4"/>
  <c r="M2292" i="4"/>
  <c r="I2293" i="4"/>
  <c r="J2293" i="4"/>
  <c r="K2293" i="4"/>
  <c r="L2293" i="4"/>
  <c r="M2293" i="4"/>
  <c r="I2294" i="4"/>
  <c r="J2294" i="4"/>
  <c r="K2294" i="4"/>
  <c r="L2294" i="4"/>
  <c r="M2294" i="4"/>
  <c r="I2295" i="4"/>
  <c r="J2295" i="4"/>
  <c r="K2295" i="4"/>
  <c r="L2295" i="4"/>
  <c r="M2295" i="4"/>
  <c r="I2296" i="4"/>
  <c r="J2296" i="4"/>
  <c r="K2296" i="4"/>
  <c r="L2296" i="4"/>
  <c r="M2296" i="4"/>
  <c r="I2297" i="4"/>
  <c r="J2297" i="4"/>
  <c r="K2297" i="4"/>
  <c r="L2297" i="4"/>
  <c r="M2297" i="4"/>
  <c r="I2298" i="4"/>
  <c r="J2298" i="4"/>
  <c r="K2298" i="4"/>
  <c r="L2298" i="4"/>
  <c r="M229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P2289" i="4"/>
  <c r="P2290" i="4"/>
  <c r="P2291" i="4"/>
  <c r="P2292" i="4"/>
  <c r="P2293" i="4"/>
  <c r="P2294" i="4"/>
  <c r="P2295" i="4"/>
  <c r="P2296" i="4"/>
  <c r="P2297" i="4"/>
  <c r="P2298" i="4"/>
  <c r="P2299" i="4"/>
  <c r="P2288" i="4"/>
  <c r="I2288" i="4"/>
  <c r="J2288" i="4"/>
  <c r="K2288" i="4"/>
  <c r="L2288" i="4"/>
  <c r="M2288" i="4"/>
  <c r="B2288" i="4"/>
  <c r="C2288" i="4"/>
  <c r="P2282" i="4"/>
  <c r="P2283" i="4"/>
  <c r="P2284" i="4"/>
  <c r="P2285" i="4"/>
  <c r="P2286" i="4"/>
  <c r="P2287" i="4"/>
  <c r="B2282" i="4"/>
  <c r="B2283" i="4"/>
  <c r="B2284" i="4"/>
  <c r="B2285" i="4"/>
  <c r="B2286" i="4"/>
  <c r="B2287" i="4"/>
  <c r="C2282" i="4"/>
  <c r="C2283" i="4"/>
  <c r="C2284" i="4"/>
  <c r="C2285" i="4"/>
  <c r="C2286" i="4"/>
  <c r="C2287" i="4"/>
  <c r="I2282" i="4"/>
  <c r="J2282" i="4"/>
  <c r="K2282" i="4"/>
  <c r="L2282" i="4"/>
  <c r="M2282" i="4"/>
  <c r="I2283" i="4"/>
  <c r="J2283" i="4"/>
  <c r="K2283" i="4"/>
  <c r="L2283" i="4"/>
  <c r="M2283" i="4"/>
  <c r="I2284" i="4"/>
  <c r="J2284" i="4"/>
  <c r="K2284" i="4"/>
  <c r="L2284" i="4"/>
  <c r="M2284" i="4"/>
  <c r="I2285" i="4"/>
  <c r="J2285" i="4"/>
  <c r="K2285" i="4"/>
  <c r="L2285" i="4"/>
  <c r="M2285" i="4"/>
  <c r="I2286" i="4"/>
  <c r="J2286" i="4"/>
  <c r="K2286" i="4"/>
  <c r="L2286" i="4"/>
  <c r="M2286" i="4"/>
  <c r="I2287" i="4"/>
  <c r="J2287" i="4"/>
  <c r="K2287" i="4"/>
  <c r="L2287" i="4"/>
  <c r="M2287" i="4"/>
  <c r="P2278" i="4"/>
  <c r="P2279" i="4"/>
  <c r="P2280" i="4"/>
  <c r="P2281" i="4"/>
  <c r="I2278" i="4"/>
  <c r="J2278" i="4"/>
  <c r="K2278" i="4" s="1"/>
  <c r="I2279" i="4"/>
  <c r="J2279" i="4"/>
  <c r="K2279" i="4" s="1"/>
  <c r="I2280" i="4"/>
  <c r="J2280" i="4"/>
  <c r="K2280" i="4" s="1"/>
  <c r="I2281" i="4"/>
  <c r="J2281" i="4"/>
  <c r="K2281" i="4" s="1"/>
  <c r="B2278" i="4"/>
  <c r="C2278" i="4"/>
  <c r="B2279" i="4"/>
  <c r="C2279" i="4"/>
  <c r="B2280" i="4"/>
  <c r="C2280" i="4"/>
  <c r="B2281" i="4"/>
  <c r="C2281" i="4"/>
  <c r="M2357" i="4" l="1"/>
  <c r="L2357" i="4"/>
  <c r="L2281" i="4"/>
  <c r="M2281" i="4"/>
  <c r="L2280" i="4"/>
  <c r="M2280" i="4"/>
  <c r="L2279" i="4"/>
  <c r="M2279" i="4"/>
  <c r="L2278" i="4"/>
  <c r="M2278" i="4"/>
  <c r="P2275" i="4" l="1"/>
  <c r="P2276" i="4"/>
  <c r="P2277" i="4"/>
  <c r="J2275" i="4"/>
  <c r="K2275" i="4" s="1"/>
  <c r="J2276" i="4"/>
  <c r="K2276" i="4" s="1"/>
  <c r="J2277" i="4"/>
  <c r="K2277" i="4" s="1"/>
  <c r="I2276" i="4"/>
  <c r="I2277" i="4"/>
  <c r="C2277" i="4"/>
  <c r="B2277" i="4"/>
  <c r="C2276" i="4"/>
  <c r="B2276" i="4"/>
  <c r="I2275" i="4"/>
  <c r="B2275" i="4"/>
  <c r="C2275" i="4"/>
  <c r="P2272" i="4"/>
  <c r="L2277" i="4" l="1"/>
  <c r="M2277" i="4"/>
  <c r="L2276" i="4"/>
  <c r="M2276" i="4"/>
  <c r="L2275" i="4"/>
  <c r="M2275" i="4"/>
  <c r="P2274" i="4"/>
  <c r="P2273" i="4"/>
  <c r="P2271" i="4"/>
  <c r="P2270" i="4"/>
  <c r="J2274" i="4"/>
  <c r="K2274" i="4" s="1"/>
  <c r="J2273" i="4"/>
  <c r="K2273" i="4" s="1"/>
  <c r="J2272" i="4"/>
  <c r="K2272" i="4" s="1"/>
  <c r="J2271" i="4"/>
  <c r="K2271" i="4" s="1"/>
  <c r="J2270" i="4"/>
  <c r="K2270" i="4" s="1"/>
  <c r="J2269" i="4"/>
  <c r="J2268" i="4"/>
  <c r="I2274" i="4"/>
  <c r="I2273" i="4"/>
  <c r="I2272" i="4"/>
  <c r="I2271" i="4"/>
  <c r="I2270" i="4"/>
  <c r="I2269" i="4"/>
  <c r="I2268" i="4"/>
  <c r="C2274" i="4"/>
  <c r="B2274" i="4"/>
  <c r="C2273" i="4"/>
  <c r="B2273" i="4"/>
  <c r="C2272" i="4"/>
  <c r="B2272" i="4"/>
  <c r="B2271" i="4"/>
  <c r="C2271" i="4"/>
  <c r="B2270" i="4"/>
  <c r="C2270" i="4"/>
  <c r="M2271" i="4" l="1"/>
  <c r="L2271" i="4"/>
  <c r="M2272" i="4"/>
  <c r="L2272" i="4"/>
  <c r="M2273" i="4"/>
  <c r="L2273" i="4"/>
  <c r="M2274" i="4"/>
  <c r="L2274" i="4"/>
  <c r="M2270" i="4"/>
  <c r="L2270" i="4"/>
  <c r="P2269" i="4"/>
  <c r="K2269" i="4"/>
  <c r="C2269" i="4"/>
  <c r="B2269" i="4"/>
  <c r="M2269" i="4" l="1"/>
  <c r="L2269" i="4"/>
  <c r="O1720" i="4" l="1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K2268" i="4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9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P1923" i="4" s="1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593" i="4" l="1"/>
  <c r="O2597" i="4" s="1"/>
  <c r="O2600" i="4" s="1"/>
  <c r="P2" i="4"/>
  <c r="K139" i="4"/>
  <c r="K138" i="4"/>
  <c r="Q259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P1263" i="4"/>
  <c r="P1400" i="4"/>
  <c r="Q2305" i="4" l="1"/>
  <c r="Q2306" i="4" l="1"/>
  <c r="Q2307" i="4" l="1"/>
  <c r="Q2308" i="4" l="1"/>
  <c r="Q2309" i="4" l="1"/>
  <c r="Q2310" i="4" l="1"/>
  <c r="Q2311" i="4" l="1"/>
  <c r="Q2312" i="4" l="1"/>
  <c r="Q2313" i="4" l="1"/>
  <c r="Q2314" i="4" l="1"/>
  <c r="Q2315" i="4" l="1"/>
  <c r="Q2316" i="4" l="1"/>
  <c r="Q2317" i="4" l="1"/>
  <c r="Q2318" i="4" l="1"/>
  <c r="Q2319" i="4" l="1"/>
  <c r="Q2320" i="4" l="1"/>
  <c r="Q2321" i="4" l="1"/>
  <c r="Q2322" i="4" l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l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<sst xmlns="http://schemas.openxmlformats.org/spreadsheetml/2006/main" count="14672" uniqueCount="2181">
  <si>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</si>
  <si>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</si>
  <si>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</si>
  <si>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</si>
  <si>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</si>
  <si>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</si>
  <si>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</si>
  <si>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</si>
  <si>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</si>
  <si>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</si>
  <si>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</si>
  <si>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</si>
  <si>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</si>
  <si>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</si>
  <si>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</si>
  <si>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</si>
  <si>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</si>
  <si>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</si>
  <si>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</si>
  <si>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</si>
  <si>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</si>
  <si>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</si>
  <si>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</si>
  <si>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</si>
  <si>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</si>
  <si>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</si>
  <si>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</si>
  <si>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</si>
  <si>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</si>
  <si>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</si>
  <si>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</si>
  <si>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</si>
  <si>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</si>
  <si>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</si>
  <si>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</si>
  <si>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</si>
  <si>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</si>
  <si>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</si>
  <si>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</si>
  <si>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</si>
  <si>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</si>
  <si>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</si>
  <si>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</si>
  <si>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</si>
  <si>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</si>
  <si>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</si>
  <si>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</si>
  <si>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</si>
  <si>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</si>
  <si>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</si>
  <si>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</si>
  <si>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</si>
  <si>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</si>
  <si>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</si>
  <si>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</si>
  <si>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</si>
  <si>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</si>
  <si>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</si>
  <si>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</si>
  <si>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</si>
  <si>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</si>
  <si>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</si>
  <si>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</si>
  <si>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</si>
  <si>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</si>
  <si>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</si>
  <si>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</si>
  <si>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</si>
  <si>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</si>
  <si>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</si>
  <si>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</si>
  <si>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</si>
  <si>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</si>
  <si>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</si>
  <si>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</si>
  <si>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</si>
  <si>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</si>
  <si>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</si>
  <si>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</si>
  <si>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</si>
  <si>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</si>
  <si>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</si>
  <si>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</si>
  <si>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</si>
  <si>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</si>
  <si>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</si>
  <si>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</si>
  <si>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</si>
  <si>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</si>
  <si>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</si>
  <si>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</si>
  <si>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</si>
  <si>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</si>
  <si>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</si>
  <si>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</si>
  <si>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</si>
  <si>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</si>
  <si>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</si>
  <si>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</si>
  <si>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</si>
  <si>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</si>
  <si>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</si>
  <si>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</si>
  <si>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</si>
  <si>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</si>
  <si>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</si>
  <si>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</si>
  <si>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</si>
  <si>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</si>
  <si>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</si>
  <si>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</si>
  <si>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</si>
  <si>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</si>
  <si>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</si>
  <si>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</si>
  <si>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</si>
  <si>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</si>
  <si>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</si>
  <si>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</si>
  <si>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</si>
  <si>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</si>
  <si>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</si>
  <si>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</si>
  <si>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</si>
  <si>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</si>
  <si>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</si>
  <si>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</si>
  <si>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</si>
  <si>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</si>
  <si>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</si>
  <si>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</si>
  <si>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</si>
  <si>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</si>
  <si>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</si>
  <si>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</si>
  <si>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</si>
  <si>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</si>
  <si>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</si>
  <si>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</si>
  <si>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</si>
  <si>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</si>
  <si>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</si>
  <si>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</si>
  <si>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</si>
  <si>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</si>
  <si>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</si>
  <si>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</si>
  <si>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</si>
  <si>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</si>
  <si>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</si>
  <si>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</si>
  <si>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</si>
  <si>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</si>
  <si>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</si>
  <si>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</si>
  <si>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</si>
  <si>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</si>
  <si>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</si>
  <si>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</si>
  <si>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</si>
  <si>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</si>
  <si>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</si>
  <si>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</si>
  <si>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</si>
  <si>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</si>
  <si>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</si>
  <si>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</si>
  <si>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</si>
  <si>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</si>
  <si>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</si>
  <si>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</si>
  <si>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</si>
  <si>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</si>
  <si>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</si>
  <si>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</si>
  <si>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</si>
  <si>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</si>
  <si>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</si>
  <si>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</si>
  <si>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</si>
  <si>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</si>
  <si>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</si>
  <si>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</si>
  <si>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</si>
  <si>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</si>
  <si>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</si>
  <si>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</si>
  <si>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</si>
  <si>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</si>
  <si>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</si>
  <si>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</si>
  <si>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</si>
  <si>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</si>
  <si>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</si>
  <si>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</si>
  <si>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</si>
  <si>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</si>
  <si>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</si>
  <si>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</si>
  <si>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</si>
  <si>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</si>
  <si>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</si>
  <si>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</si>
  <si>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</si>
  <si>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</si>
  <si>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</si>
  <si>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</si>
  <si>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</si>
  <si>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</si>
  <si>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</si>
  <si>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</si>
  <si>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</si>
  <si>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</si>
  <si>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</si>
  <si>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</si>
  <si>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</si>
  <si>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</si>
  <si>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</si>
  <si>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</si>
  <si>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</si>
  <si>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</si>
  <si>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</si>
  <si>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</si>
  <si>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</si>
  <si>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</si>
  <si>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</si>
  <si>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</si>
  <si>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</si>
  <si>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</si>
  <si>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</si>
  <si>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</si>
  <si>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</si>
  <si>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</si>
  <si>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</si>
  <si>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</si>
  <si>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</si>
  <si>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</si>
  <si>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</si>
  <si>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</si>
  <si>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</si>
  <si>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</si>
  <si>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</si>
  <si>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</si>
  <si>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</si>
  <si>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</si>
  <si>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</si>
  <si>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</si>
  <si>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</si>
  <si>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</si>
  <si>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</si>
  <si>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</si>
  <si>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</si>
  <si>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</si>
  <si>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</si>
  <si>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</si>
  <si>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</si>
  <si>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</si>
  <si>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</si>
  <si>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</si>
  <si>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</si>
  <si>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</si>
  <si>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</si>
  <si>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</si>
  <si>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</si>
  <si>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</si>
  <si>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</si>
  <si>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</si>
  <si>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</si>
  <si>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</si>
  <si>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</si>
  <si>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</si>
  <si>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</si>
  <si>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</si>
  <si>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</si>
  <si>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</si>
  <si>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</si>
  <si>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</si>
  <si>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</si>
  <si>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</si>
  <si>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</si>
  <si>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</si>
  <si>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</si>
  <si>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</si>
  <si>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</si>
  <si>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</si>
  <si>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</si>
  <si>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</si>
  <si>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</si>
  <si>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</si>
  <si>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</si>
  <si>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</si>
  <si>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</si>
  <si>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</si>
  <si>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</si>
  <si>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</si>
  <si>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</si>
  <si>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</si>
  <si>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</si>
  <si>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</si>
  <si>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</si>
  <si>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</si>
  <si>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</si>
  <si>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</si>
  <si>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</si>
  <si>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</si>
  <si>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</si>
  <si>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</si>
  <si>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</si>
  <si>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</si>
  <si>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</si>
  <si>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</si>
  <si>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</si>
  <si>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</si>
  <si>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</si>
  <si>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</si>
  <si>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</si>
  <si>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</si>
  <si>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</si>
  <si>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</si>
  <si>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</si>
  <si>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</si>
  <si>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</si>
  <si>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</si>
  <si>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</si>
  <si>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</si>
  <si>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</si>
  <si>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</si>
  <si>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</si>
  <si>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</si>
  <si>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</si>
  <si>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</si>
  <si>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</si>
  <si>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</si>
  <si>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</si>
  <si>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</si>
  <si>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</si>
  <si>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</si>
  <si>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</si>
  <si>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</si>
  <si>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</si>
  <si>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</si>
  <si>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</si>
  <si>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</si>
  <si>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</si>
  <si>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</si>
  <si>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</si>
  <si>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</si>
  <si>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</si>
  <si>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</si>
  <si>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</si>
  <si>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</si>
  <si>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</si>
  <si>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</si>
  <si>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</si>
  <si>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</si>
  <si>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</si>
  <si>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</si>
  <si>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</si>
  <si>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</si>
  <si>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</si>
  <si>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</si>
  <si>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</si>
  <si>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</si>
  <si>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</si>
  <si>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</si>
  <si>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</si>
  <si>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</si>
  <si>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</si>
  <si>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</si>
  <si>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</si>
  <si>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</si>
  <si>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</si>
  <si>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</si>
  <si>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</si>
  <si>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</si>
  <si>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</si>
  <si>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</si>
  <si>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</si>
  <si>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</si>
  <si>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</si>
  <si>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</si>
  <si>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</si>
  <si>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</si>
  <si>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</si>
  <si>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</si>
  <si>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</si>
  <si>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</si>
  <si>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</si>
  <si>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</si>
  <si>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</si>
  <si>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</si>
  <si>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</si>
  <si>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</si>
  <si>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</si>
  <si>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</si>
  <si>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</si>
  <si>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</si>
  <si>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</si>
  <si>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</si>
  <si>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</si>
  <si>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</si>
  <si>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</si>
  <si>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</si>
  <si>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</si>
  <si>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</si>
  <si>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</si>
  <si>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</si>
  <si>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</si>
  <si>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</si>
  <si>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</si>
  <si>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</si>
  <si>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</si>
  <si>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</si>
  <si>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</si>
  <si>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</si>
  <si>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</si>
  <si>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</si>
  <si>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</si>
  <si>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</si>
  <si>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</si>
  <si>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</si>
  <si>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</si>
  <si>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</si>
  <si>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</si>
  <si>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</si>
  <si>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</si>
  <si>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</si>
  <si>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</si>
  <si>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</si>
  <si>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</si>
  <si>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</si>
  <si>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</si>
  <si>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</si>
  <si>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</si>
  <si>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</si>
  <si>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</si>
  <si>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</si>
  <si>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</si>
  <si>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</si>
  <si>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</si>
  <si>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</si>
  <si>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</si>
  <si>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</si>
  <si>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</si>
  <si>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</si>
  <si>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</si>
  <si>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</si>
  <si>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</si>
  <si>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</si>
  <si>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</si>
  <si>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</si>
  <si>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</si>
  <si>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</si>
  <si>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</si>
  <si>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</si>
  <si>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</si>
  <si>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</si>
  <si>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</si>
  <si>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</si>
  <si>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</si>
  <si>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</si>
  <si>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</si>
  <si>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</si>
  <si>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</si>
  <si>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</si>
  <si>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</si>
  <si>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</si>
  <si>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</si>
  <si>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</si>
  <si>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</si>
  <si>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</si>
  <si>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</si>
  <si>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</si>
  <si>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</si>
  <si>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</si>
  <si>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</si>
  <si>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</si>
  <si>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</si>
  <si>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</si>
  <si>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</si>
  <si>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</si>
  <si>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</si>
  <si>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</si>
  <si>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</si>
  <si>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</si>
  <si>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</si>
  <si>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</si>
  <si>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</si>
  <si>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</si>
  <si>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</si>
  <si>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</si>
  <si>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</si>
  <si>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</si>
  <si>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</si>
  <si>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</si>
  <si>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</si>
  <si>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</si>
  <si>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</si>
  <si>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</si>
  <si>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</si>
  <si>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</si>
  <si>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</si>
  <si>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</si>
  <si>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</si>
  <si>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</si>
  <si>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</si>
  <si>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</si>
  <si>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</si>
  <si>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</si>
  <si>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</si>
  <si>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</si>
  <si>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</si>
  <si>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</si>
  <si>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</si>
  <si>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</si>
  <si>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</si>
  <si>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</si>
  <si>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</si>
  <si>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</si>
  <si>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</si>
  <si>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</si>
  <si>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</si>
  <si>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</si>
  <si>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</si>
  <si>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</si>
  <si>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</si>
  <si>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</si>
  <si>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</si>
  <si>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</si>
  <si>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</si>
  <si>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</si>
  <si>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</si>
  <si>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</si>
  <si>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</si>
  <si>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</si>
  <si>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</si>
  <si>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</si>
  <si>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</si>
  <si>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</si>
  <si>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</si>
  <si>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</si>
  <si>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</si>
  <si>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</si>
  <si>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</si>
  <si>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</si>
  <si>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</si>
  <si>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</si>
  <si>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</si>
  <si>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</si>
  <si>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</si>
  <si>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</si>
  <si>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</si>
  <si>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</si>
  <si>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</si>
  <si>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</si>
  <si>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</si>
  <si>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</si>
  <si>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</si>
  <si>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</si>
  <si>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</si>
  <si>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</si>
  <si>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</si>
  <si>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</si>
  <si>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</si>
  <si>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</si>
  <si>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</si>
  <si>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</si>
  <si>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</si>
  <si>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</si>
  <si>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</si>
  <si>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</si>
  <si>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</si>
  <si>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</si>
  <si>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</si>
  <si>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</si>
  <si>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</si>
  <si>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</si>
  <si>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</si>
  <si>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</si>
  <si>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</si>
  <si>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</si>
  <si>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</si>
  <si>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</si>
  <si>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</si>
  <si>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</si>
  <si>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</si>
  <si>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</si>
  <si>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</si>
  <si>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</si>
  <si>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</si>
  <si>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</si>
  <si>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</si>
  <si>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</si>
  <si>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</si>
  <si>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</si>
  <si>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</si>
  <si>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</si>
  <si>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</si>
  <si>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</si>
  <si>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</si>
  <si>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</si>
  <si>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</si>
  <si>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</si>
  <si>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</si>
  <si>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</si>
  <si>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</si>
  <si>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</si>
  <si>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</si>
  <si>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</si>
  <si>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</si>
  <si>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</si>
  <si>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</si>
  <si>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</si>
  <si>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</si>
  <si>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</si>
  <si>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</si>
  <si>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</si>
  <si>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</si>
  <si>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</si>
  <si>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</si>
  <si>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</si>
  <si>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</si>
  <si>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</si>
  <si>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</si>
  <si>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</si>
  <si>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</si>
  <si>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</si>
  <si>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</si>
  <si>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</si>
  <si>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</si>
  <si>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</si>
  <si>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</si>
  <si>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</si>
  <si>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</si>
  <si>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</si>
  <si>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</si>
  <si>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</si>
  <si>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</si>
  <si>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</si>
  <si>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</si>
  <si>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</si>
  <si>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</si>
  <si>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</si>
  <si>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</si>
  <si>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</si>
  <si>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</si>
  <si>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</si>
  <si>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</si>
  <si>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</si>
  <si>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</si>
  <si>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</si>
  <si>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</si>
  <si>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</si>
  <si>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</si>
  <si>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</si>
  <si>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</si>
  <si>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</si>
  <si>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</si>
  <si>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</si>
  <si>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</si>
  <si>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</si>
  <si>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</si>
  <si>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</si>
  <si>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</si>
  <si>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</si>
  <si>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</si>
  <si>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</si>
  <si>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</si>
  <si>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</si>
  <si>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</si>
  <si>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</si>
  <si>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</si>
  <si>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</si>
  <si>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</si>
  <si>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</si>
  <si>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</si>
  <si>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</si>
  <si>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</si>
  <si>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</si>
  <si>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</si>
  <si>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</si>
  <si>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</si>
  <si>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</si>
  <si>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</si>
  <si>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</si>
  <si>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</si>
  <si>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</si>
  <si>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</si>
  <si>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</si>
  <si>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</si>
  <si>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</si>
  <si>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</si>
  <si>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</si>
  <si>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</si>
  <si>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</si>
  <si>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</si>
  <si>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</si>
  <si>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</si>
  <si>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</si>
  <si>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</si>
  <si>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</si>
  <si>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</si>
  <si>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</si>
  <si>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</si>
  <si>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</si>
  <si>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</si>
  <si>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</si>
  <si>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</si>
  <si>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</si>
  <si>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</si>
  <si>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</si>
  <si>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</si>
  <si>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</si>
  <si>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</si>
  <si>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</si>
  <si>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</si>
  <si>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</si>
  <si>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</si>
  <si>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</si>
  <si>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</si>
  <si>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</si>
  <si>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</si>
  <si>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</si>
  <si>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</si>
  <si>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</si>
  <si>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</si>
  <si>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</si>
  <si>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</si>
  <si>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</si>
  <si>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</si>
  <si>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</si>
  <si>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</si>
  <si>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</si>
  <si>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</si>
  <si>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</si>
  <si>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</si>
  <si>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</si>
  <si>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</si>
  <si>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</si>
  <si>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</si>
  <si>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</si>
  <si>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</si>
  <si>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</si>
  <si>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</si>
  <si>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</si>
  <si>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</si>
  <si>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</si>
  <si>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</si>
  <si>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</si>
  <si>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</si>
  <si>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</si>
  <si>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</si>
  <si>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</si>
  <si>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</si>
  <si>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</si>
  <si>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</si>
  <si>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</si>
  <si>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</si>
  <si>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</si>
  <si>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</si>
  <si>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</si>
  <si>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</si>
  <si>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</si>
  <si>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</si>
  <si>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</si>
  <si>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</si>
  <si>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</si>
  <si>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</si>
  <si>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</si>
  <si>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</si>
  <si>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</si>
  <si>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</si>
  <si>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</si>
  <si>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</si>
  <si>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</si>
  <si>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</si>
  <si>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</si>
  <si>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</si>
  <si>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</si>
  <si>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</si>
  <si>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</si>
  <si>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</si>
  <si>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</si>
  <si>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</si>
  <si>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</si>
  <si>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</si>
  <si>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</si>
  <si>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</si>
  <si>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</si>
  <si>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</si>
  <si>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</si>
  <si>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</si>
  <si>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</si>
  <si>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</si>
  <si>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</si>
  <si>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</si>
  <si>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</si>
  <si>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</si>
  <si>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</si>
  <si>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</si>
  <si>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</si>
  <si>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</si>
  <si>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</si>
  <si>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</si>
  <si>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</si>
  <si>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</si>
  <si>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</si>
  <si>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</si>
  <si>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</si>
  <si>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</si>
  <si>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</si>
  <si>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</si>
  <si>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</si>
  <si>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</si>
  <si>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</si>
  <si>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</si>
  <si>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</si>
  <si>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</si>
  <si>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</si>
  <si>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</si>
  <si>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</si>
  <si>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</si>
  <si>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</si>
  <si>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</si>
  <si>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</si>
  <si>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</si>
  <si>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</si>
  <si>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</si>
  <si>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</si>
  <si>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</si>
  <si>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</si>
  <si>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</si>
  <si>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</si>
  <si>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</si>
  <si>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</si>
  <si>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</si>
  <si>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</si>
  <si>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</si>
  <si>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</si>
  <si>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</si>
  <si>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</si>
  <si>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</si>
  <si>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</si>
  <si>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</si>
  <si>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</si>
  <si>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</si>
  <si>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</si>
  <si>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</si>
  <si>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</si>
  <si>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</si>
  <si>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</si>
  <si>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</si>
  <si>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</si>
  <si>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</si>
  <si>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</si>
  <si>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</si>
  <si>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</si>
  <si>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</si>
  <si>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</si>
  <si>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</si>
  <si>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</si>
  <si>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</si>
  <si>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</si>
  <si>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</si>
  <si>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</si>
  <si>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</si>
  <si>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</si>
  <si>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</si>
  <si>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</si>
  <si>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</si>
  <si>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</si>
  <si>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</si>
  <si>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</si>
  <si>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</si>
  <si>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</si>
  <si>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</si>
  <si>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</si>
  <si>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</si>
  <si>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</si>
  <si>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</si>
  <si>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</si>
  <si>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</si>
  <si>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</si>
  <si>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</si>
  <si>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</si>
  <si>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</si>
  <si>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</si>
  <si>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</si>
  <si>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</si>
  <si>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</si>
  <si>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</si>
  <si>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</si>
  <si>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</si>
  <si>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</si>
  <si>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</si>
  <si>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</si>
  <si>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</si>
  <si>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</si>
  <si>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</si>
  <si>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</si>
  <si>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</si>
  <si>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</si>
  <si>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</si>
  <si>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</si>
  <si>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</si>
  <si>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</si>
  <si>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</si>
  <si>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</si>
  <si>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</si>
  <si>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</si>
  <si>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</si>
  <si>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</si>
  <si>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</si>
  <si>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</si>
  <si>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</si>
  <si>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</si>
  <si>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</si>
  <si>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</si>
  <si>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</si>
  <si>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</si>
  <si>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</si>
  <si>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</si>
  <si>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</si>
  <si>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</si>
  <si>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</si>
  <si>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</si>
  <si>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</si>
  <si>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</si>
  <si>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</si>
  <si>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</si>
  <si>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</si>
  <si>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</si>
  <si>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</si>
  <si>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</si>
  <si>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</si>
  <si>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</si>
  <si>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</si>
  <si>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</si>
  <si>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</si>
  <si>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</si>
  <si>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</si>
  <si>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</si>
  <si>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</si>
  <si>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</si>
  <si>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</si>
  <si>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</si>
  <si>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</si>
  <si>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</si>
  <si>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</si>
  <si>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</si>
  <si>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</si>
  <si>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</si>
  <si>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</si>
  <si>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</si>
  <si>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</si>
  <si>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</si>
  <si>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</si>
  <si>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</si>
  <si>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</si>
  <si>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</si>
  <si>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</si>
  <si>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</si>
  <si>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</si>
  <si>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</si>
  <si>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</si>
  <si>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</si>
  <si>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</si>
  <si>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</si>
  <si>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</si>
  <si>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</si>
  <si>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</si>
  <si>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</si>
  <si>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</si>
  <si>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</si>
  <si>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</si>
  <si>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</si>
  <si>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</si>
  <si>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</si>
  <si>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</si>
  <si>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</si>
  <si>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</si>
  <si>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</si>
  <si>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</si>
  <si>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</si>
  <si>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</si>
  <si>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</si>
  <si>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</si>
  <si>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</si>
  <si>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</si>
  <si>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</si>
  <si>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</si>
  <si>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</si>
  <si>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</si>
  <si>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</si>
  <si>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</si>
  <si>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</si>
  <si>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</si>
  <si>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</si>
  <si>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</si>
  <si>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</si>
  <si>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</si>
  <si>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</si>
  <si>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</si>
  <si>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</si>
  <si>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</si>
  <si>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</si>
  <si>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</si>
  <si>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</si>
  <si>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</si>
  <si>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</si>
  <si>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</si>
  <si>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</si>
  <si>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</si>
  <si>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</si>
  <si>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</si>
  <si>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</si>
  <si>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</si>
  <si>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</si>
  <si>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</si>
  <si>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</si>
  <si>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</si>
  <si>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</si>
  <si>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</si>
  <si>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</si>
  <si>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</si>
  <si>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</si>
  <si>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</si>
  <si>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</si>
  <si>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</si>
  <si>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</si>
  <si>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</si>
  <si>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</si>
  <si>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</si>
  <si>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</si>
  <si>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</si>
  <si>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</si>
  <si>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</si>
  <si>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</si>
  <si>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</si>
  <si>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</si>
  <si>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</si>
  <si>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</si>
  <si>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</si>
  <si>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</si>
  <si>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</si>
  <si>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</si>
  <si>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</si>
  <si>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</si>
  <si>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</si>
  <si>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</si>
  <si>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</si>
  <si>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</si>
  <si>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</si>
  <si>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</si>
  <si>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</si>
  <si>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</si>
  <si>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</si>
  <si>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</si>
  <si>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</si>
  <si>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</si>
  <si>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</si>
  <si>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</si>
  <si>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</si>
  <si>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</si>
  <si>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</si>
  <si>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</si>
  <si>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</si>
  <si>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</si>
  <si>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</si>
  <si>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</si>
  <si>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</si>
  <si>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</si>
  <si>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</si>
  <si>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</si>
  <si>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</si>
  <si>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</si>
  <si>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</si>
  <si>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</si>
  <si>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</si>
  <si>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</si>
  <si>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</si>
  <si>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</si>
  <si>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</si>
  <si>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</si>
  <si>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</si>
  <si>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</si>
  <si>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</si>
  <si>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</si>
  <si>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</si>
  <si>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</si>
  <si>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</si>
  <si>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</si>
  <si>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</si>
  <si>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</si>
  <si>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</si>
  <si>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</si>
  <si>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</si>
  <si>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</si>
  <si>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</si>
  <si>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</si>
  <si>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</si>
  <si>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</si>
  <si>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</si>
  <si>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</si>
  <si>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</si>
  <si>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</si>
  <si>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</si>
  <si>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</si>
  <si>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</si>
  <si>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</si>
  <si>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</si>
  <si>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</si>
  <si>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</si>
  <si>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</si>
  <si>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</si>
  <si>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</si>
  <si>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</si>
  <si>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</si>
  <si>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</si>
  <si>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</si>
  <si>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</si>
  <si>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</si>
  <si>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</si>
  <si>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</si>
  <si>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</si>
  <si>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</si>
  <si>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</si>
  <si>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</si>
  <si>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</si>
  <si>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</si>
  <si>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</si>
  <si>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</si>
  <si>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</si>
  <si>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</si>
  <si>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</si>
  <si>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</si>
  <si>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</si>
  <si>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</si>
  <si>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</si>
  <si>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</si>
  <si>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</si>
  <si>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</si>
  <si>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</si>
  <si>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</si>
  <si>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</si>
  <si>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</si>
  <si>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</si>
  <si>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</si>
  <si>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</si>
  <si>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</si>
  <si>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</si>
  <si>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</si>
  <si>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</si>
  <si>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</si>
  <si>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</si>
  <si>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</si>
  <si>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</si>
  <si>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</si>
  <si>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</si>
  <si>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</si>
  <si>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</si>
  <si>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</si>
  <si>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</si>
  <si>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</si>
  <si>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</si>
  <si>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</si>
  <si>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</si>
  <si>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</si>
  <si>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</si>
  <si>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</si>
  <si>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</si>
  <si>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</si>
  <si>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</si>
  <si>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</si>
  <si>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</si>
  <si>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</si>
  <si>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</si>
  <si>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</si>
  <si>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</si>
  <si>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</si>
  <si>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</si>
  <si>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</si>
  <si>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</si>
  <si>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</si>
  <si>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</si>
  <si>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</si>
  <si>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</si>
  <si>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</si>
  <si>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</si>
  <si>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</si>
  <si>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</si>
  <si>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</si>
  <si>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</si>
  <si>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</si>
  <si>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</si>
  <si>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</si>
  <si>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</si>
  <si>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</si>
  <si>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</si>
  <si>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</si>
  <si>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</si>
  <si>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</si>
  <si>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</si>
  <si>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</si>
  <si>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</si>
  <si>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</si>
  <si>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</si>
  <si>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</si>
  <si>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</si>
  <si>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</si>
  <si>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</si>
  <si>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</si>
  <si>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</si>
  <si>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</si>
  <si>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</si>
  <si>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</si>
  <si>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</si>
  <si>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</si>
  <si>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</si>
  <si>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</si>
  <si>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</si>
  <si>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</si>
  <si>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</si>
  <si>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</si>
  <si>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</si>
  <si>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</si>
  <si>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</si>
  <si>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</si>
  <si>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</si>
  <si>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</si>
  <si>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</si>
  <si>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</si>
  <si>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</si>
  <si>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</si>
  <si>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</si>
  <si>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</si>
  <si>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</si>
  <si>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</si>
  <si>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</si>
  <si>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</si>
  <si>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</si>
  <si>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</si>
  <si>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</si>
  <si>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</si>
  <si>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</si>
  <si>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</si>
  <si>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</si>
  <si>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</si>
  <si>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</si>
  <si>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</si>
  <si>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</si>
  <si>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</si>
  <si>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</si>
  <si>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</si>
  <si>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</si>
  <si>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</si>
  <si>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</si>
  <si>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</si>
  <si>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</si>
  <si>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</si>
  <si>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</si>
  <si>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</si>
  <si>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</si>
  <si>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</si>
  <si>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</si>
  <si>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</si>
  <si>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</si>
  <si>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</si>
  <si>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</si>
  <si>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</si>
  <si>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</si>
  <si>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</si>
  <si>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</si>
  <si>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</si>
  <si>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</si>
  <si>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</si>
  <si>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</si>
  <si>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</si>
  <si>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</si>
  <si>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</si>
  <si>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</si>
  <si>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</si>
  <si>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</si>
  <si>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</si>
  <si>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</si>
  <si>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</si>
  <si>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</si>
  <si>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</si>
  <si>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</si>
  <si>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</si>
  <si>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</si>
  <si>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</si>
  <si>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</si>
  <si>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</si>
  <si>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</si>
  <si>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</si>
  <si>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</si>
  <si>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</si>
  <si>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</si>
  <si>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</si>
  <si>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</si>
  <si>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</si>
  <si>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</si>
  <si>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</si>
  <si>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</si>
  <si>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</si>
  <si>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</si>
  <si>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</si>
  <si>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</si>
  <si>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</si>
  <si>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</si>
  <si>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</si>
  <si>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</si>
  <si>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</si>
  <si>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</si>
  <si>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</si>
  <si>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</si>
  <si>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</si>
  <si>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</si>
  <si>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</si>
  <si>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</si>
  <si>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</si>
  <si>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</si>
  <si>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</si>
  <si>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</si>
  <si>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</si>
  <si>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</si>
  <si>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</si>
  <si>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</si>
  <si>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</si>
  <si>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</si>
  <si>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</si>
  <si>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</si>
  <si>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</si>
  <si>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</si>
  <si>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</si>
  <si>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</si>
  <si>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</si>
  <si>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</si>
  <si>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</si>
  <si>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</si>
  <si>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</si>
  <si>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</si>
  <si>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</si>
  <si>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</si>
  <si>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</si>
  <si>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</si>
  <si>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</si>
  <si>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</si>
  <si>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</si>
  <si>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</si>
  <si>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</si>
  <si>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</si>
  <si>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</si>
  <si>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</si>
  <si>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</si>
  <si>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</si>
  <si>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</si>
  <si>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</si>
  <si>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</si>
  <si>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</si>
  <si>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</si>
  <si>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</si>
  <si>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</si>
  <si>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</si>
  <si>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</si>
  <si>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</si>
  <si>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</si>
  <si>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</si>
  <si>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</si>
  <si>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</si>
  <si>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</si>
  <si>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</si>
  <si>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</si>
  <si>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</si>
  <si>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</si>
  <si>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</si>
  <si>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</si>
  <si>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</si>
  <si>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</si>
  <si>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</si>
  <si>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</si>
  <si>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</si>
  <si>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</si>
  <si>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</si>
  <si>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</si>
  <si>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</si>
  <si>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</si>
  <si>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</si>
  <si>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</si>
  <si>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</si>
  <si>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</si>
  <si>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</si>
  <si>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</si>
  <si>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</si>
  <si>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</si>
  <si>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</si>
  <si>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</si>
  <si>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</si>
  <si>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</si>
  <si>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</si>
  <si>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</si>
  <si>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</si>
  <si>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</si>
  <si>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</si>
  <si>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</si>
  <si>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</si>
  <si>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</si>
  <si>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</si>
  <si>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</si>
  <si>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</si>
  <si>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</si>
  <si>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</si>
  <si>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</si>
  <si>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</si>
  <si>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</si>
  <si>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</si>
  <si>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</si>
  <si>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</si>
  <si>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</si>
  <si>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</si>
  <si>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</si>
  <si>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</si>
  <si>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</si>
  <si>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</si>
  <si>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</si>
  <si>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</si>
  <si>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</si>
  <si>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</si>
  <si>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</si>
  <si>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</si>
  <si>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</si>
  <si>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</si>
  <si>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</si>
  <si>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</si>
  <si>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</si>
  <si>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</si>
  <si>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</si>
  <si>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</si>
  <si>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</si>
  <si>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</si>
  <si>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</si>
  <si>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</si>
  <si>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</si>
  <si>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</si>
  <si>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</si>
  <si>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</si>
  <si>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</si>
  <si>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</si>
  <si>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</si>
  <si>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</si>
  <si>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</si>
  <si>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</si>
  <si>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</si>
  <si>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</si>
  <si>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</si>
  <si>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</si>
  <si>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</si>
  <si>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</si>
  <si>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</si>
  <si>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</si>
  <si>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</si>
  <si>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</si>
  <si>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</si>
  <si>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</si>
  <si>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</si>
  <si>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</si>
  <si>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</si>
  <si>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</si>
  <si>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</si>
  <si>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</si>
  <si>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</si>
  <si>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</si>
  <si>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</si>
  <si>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</si>
  <si>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</si>
  <si>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</si>
  <si>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</si>
  <si>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</si>
  <si>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</si>
  <si>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</si>
  <si>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</si>
  <si>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</si>
  <si>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</si>
  <si>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</si>
  <si>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</si>
  <si>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</si>
  <si>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</si>
  <si>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</si>
  <si>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</si>
  <si>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</si>
  <si>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</si>
  <si>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</si>
  <si>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</si>
  <si>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</si>
  <si>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</si>
  <si>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</si>
  <si>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</si>
  <si>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</si>
  <si>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</si>
  <si>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</si>
  <si>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</si>
  <si>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</si>
  <si>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</si>
  <si>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</si>
  <si>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</si>
  <si>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</si>
  <si>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</si>
  <si>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</si>
  <si>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</si>
  <si>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</si>
  <si>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</si>
  <si>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</si>
  <si>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</si>
  <si>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</si>
  <si>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</si>
  <si>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</si>
  <si>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</si>
  <si>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</si>
  <si>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</si>
  <si>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</si>
  <si>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</si>
  <si>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</si>
  <si>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</si>
  <si>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</si>
  <si>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</si>
  <si>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</si>
  <si>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</si>
  <si>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</si>
  <si>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</si>
  <si>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</si>
  <si>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</si>
  <si>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</si>
  <si>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</si>
  <si>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</si>
  <si>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</si>
  <si>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</si>
  <si>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</si>
  <si>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</si>
  <si>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</si>
  <si>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</si>
  <si>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</si>
  <si>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</si>
  <si>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</si>
  <si>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</si>
  <si>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</si>
  <si>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</si>
  <si>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</si>
  <si>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</si>
  <si>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</si>
  <si>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</si>
  <si>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</si>
  <si>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</si>
  <si>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</si>
  <si>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</si>
  <si>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</si>
  <si>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</si>
  <si>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</si>
  <si>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</si>
  <si>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</si>
  <si>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</si>
  <si>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</si>
  <si>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</si>
  <si>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</si>
  <si>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</si>
  <si>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</si>
  <si>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</si>
  <si>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</si>
  <si>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</si>
  <si>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</si>
  <si>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</si>
  <si>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</si>
  <si>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</si>
  <si>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</si>
  <si>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</si>
  <si>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</si>
  <si>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</si>
  <si>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</si>
  <si>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</si>
  <si>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</si>
  <si>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</si>
  <si>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</si>
  <si>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</si>
  <si>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</si>
  <si>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</si>
  <si>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</si>
  <si>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</si>
  <si>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</si>
  <si>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</si>
  <si>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</si>
  <si>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</si>
  <si>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</si>
  <si>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</si>
  <si>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</si>
  <si>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</si>
  <si>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</si>
  <si>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</si>
  <si>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</si>
  <si>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</si>
  <si>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</si>
  <si>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</si>
  <si>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</si>
  <si>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</si>
  <si>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</si>
  <si>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</si>
  <si>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</si>
  <si>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</si>
  <si>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</si>
  <si>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</si>
  <si>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</si>
  <si>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</si>
  <si>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</si>
  <si>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</si>
  <si>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</si>
  <si>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</si>
  <si>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</si>
  <si>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</si>
  <si>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</si>
  <si>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</si>
  <si>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</si>
  <si>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</si>
  <si>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</si>
  <si>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</si>
  <si>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</si>
  <si>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</si>
  <si>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</si>
  <si>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</si>
  <si>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</si>
  <si>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</si>
  <si>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</si>
  <si>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</si>
  <si>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</si>
  <si>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</si>
  <si>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</si>
  <si>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</si>
  <si>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</si>
  <si>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</si>
  <si>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</si>
  <si>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</si>
  <si>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</si>
  <si>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</si>
  <si>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</si>
  <si>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</si>
  <si>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</si>
  <si>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</si>
  <si>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</si>
  <si>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</si>
  <si>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</si>
  <si>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</si>
  <si>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</si>
  <si>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</si>
  <si>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</si>
  <si>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</si>
  <si>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</si>
  <si>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</si>
  <si>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</si>
  <si>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</si>
  <si>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</si>
  <si>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</si>
  <si>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</si>
  <si>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</si>
  <si>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</si>
  <si>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</si>
  <si>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</si>
  <si>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</si>
  <si>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</si>
  <si>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</si>
  <si>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</si>
  <si>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</si>
  <si>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</si>
  <si>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</si>
  <si>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</si>
  <si>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</si>
  <si>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</si>
  <si>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</si>
  <si>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</si>
  <si>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</si>
  <si>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</si>
  <si>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</si>
  <si>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</si>
  <si>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</si>
  <si>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</si>
  <si>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</si>
  <si>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</si>
  <si>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</si>
  <si>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</si>
  <si>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</si>
  <si>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</si>
  <si>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</si>
  <si>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</si>
  <si>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</si>
  <si>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</si>
  <si>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</si>
  <si>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</si>
  <si>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</si>
  <si>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</si>
  <si>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</si>
  <si>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</si>
  <si>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</si>
  <si>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</si>
  <si>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</si>
  <si>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</si>
  <si>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</si>
  <si>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</si>
  <si>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</si>
  <si>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</si>
  <si>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</si>
  <si>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</si>
  <si>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</si>
  <si>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</si>
  <si>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</si>
  <si>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</si>
  <si>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</si>
  <si>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</si>
  <si>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</si>
  <si>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</si>
  <si>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</si>
  <si>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</si>
  <si>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</si>
  <si>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</si>
  <si>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</si>
  <si>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</si>
  <si>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</si>
  <si>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</si>
  <si>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</si>
  <si>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</si>
  <si>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</si>
  <si>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</si>
  <si>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</si>
  <si>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</si>
  <si>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</si>
  <si>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</si>
  <si>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</si>
  <si>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</si>
  <si>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</si>
  <si>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</si>
  <si>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</si>
  <si>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</si>
  <si>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</si>
  <si>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</si>
  <si>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</si>
  <si>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</si>
  <si>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</si>
  <si>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</si>
  <si>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</si>
  <si>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</si>
  <si>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</si>
  <si>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</si>
  <si>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</si>
  <si>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</si>
  <si>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</si>
  <si>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</si>
  <si>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</si>
  <si>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</si>
  <si>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</si>
  <si>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</si>
  <si>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</si>
  <si>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</si>
  <si>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</si>
  <si>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</si>
  <si>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</si>
  <si>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</si>
  <si>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</si>
  <si>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</si>
  <si>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</si>
  <si>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</si>
  <si>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</si>
  <si>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</si>
  <si>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</si>
  <si>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</si>
  <si>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</si>
  <si>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</si>
  <si>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</si>
  <si>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</si>
  <si>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</si>
  <si>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</si>
  <si>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</si>
  <si>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</si>
  <si>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</si>
  <si>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</si>
  <si>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</si>
  <si>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</si>
  <si>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</si>
  <si>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</si>
  <si>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</si>
  <si>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</si>
  <si>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</si>
  <si>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</si>
  <si>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</si>
  <si>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</si>
  <si>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</si>
  <si>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</si>
  <si>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</si>
  <si>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</si>
  <si>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</si>
  <si>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</si>
  <si>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</si>
  <si>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</si>
  <si>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</si>
  <si>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</si>
  <si>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</si>
  <si>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</si>
  <si>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</si>
  <si>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</si>
  <si>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</si>
  <si>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</si>
  <si>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</si>
  <si>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</si>
  <si>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</si>
  <si>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</si>
  <si>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</si>
  <si>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</si>
  <si>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</si>
  <si>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</si>
  <si>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</si>
  <si>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</si>
  <si>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</si>
  <si>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</si>
  <si>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</si>
  <si>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</si>
  <si>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</si>
  <si>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</si>
  <si>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</si>
  <si>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</si>
  <si>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</si>
  <si>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</si>
  <si>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</si>
  <si>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</si>
  <si>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</si>
  <si>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</si>
  <si>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</si>
  <si>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</si>
  <si>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</si>
  <si>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</si>
  <si>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</si>
  <si>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</si>
  <si>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</si>
  <si>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</si>
  <si>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</si>
  <si>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</si>
  <si>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</si>
  <si>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</si>
  <si>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</si>
  <si>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</si>
  <si>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</si>
  <si>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</si>
  <si>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</si>
  <si>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</si>
  <si>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</si>
  <si>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</si>
  <si>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</si>
  <si>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</si>
  <si>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</si>
  <si>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</si>
  <si>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</si>
  <si>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</si>
  <si>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</si>
  <si>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</si>
  <si>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</si>
  <si>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</si>
  <si>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</si>
  <si>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</si>
  <si>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</si>
  <si>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</si>
  <si>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</si>
  <si>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</si>
  <si>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</si>
  <si>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</si>
  <si>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</si>
  <si>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</si>
  <si>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</si>
  <si>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</si>
  <si>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</si>
  <si>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</si>
  <si>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</si>
  <si>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</si>
  <si>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</si>
  <si>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</si>
  <si>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</si>
  <si>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</si>
  <si>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</si>
  <si>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</si>
  <si>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</si>
  <si>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</si>
  <si>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</si>
  <si>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</si>
  <si>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</si>
  <si>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</si>
  <si>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</si>
  <si>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</si>
  <si>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</si>
  <si>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</si>
  <si>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</si>
  <si>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</si>
  <si>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</si>
  <si>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</si>
  <si>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</si>
  <si>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</si>
  <si>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</si>
  <si>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</si>
  <si>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</si>
  <si>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</si>
  <si>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</si>
  <si>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</si>
  <si>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</si>
  <si>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</si>
  <si>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</si>
  <si>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</si>
  <si>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</si>
  <si>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</si>
  <si>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</si>
  <si>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</si>
  <si>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</si>
  <si>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</si>
  <si>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</si>
  <si>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</si>
  <si>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</si>
  <si>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</si>
  <si>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</si>
  <si>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</si>
  <si>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</si>
  <si>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</si>
  <si>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</si>
  <si>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</si>
  <si>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</si>
  <si>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</si>
  <si>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</si>
  <si>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</si>
  <si>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</si>
  <si>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</si>
  <si>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</si>
  <si>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</si>
  <si>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</si>
  <si>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</si>
  <si>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</si>
  <si>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</si>
  <si>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</si>
  <si>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</si>
  <si>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</si>
  <si>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</si>
  <si>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</si>
  <si>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</si>
  <si>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</si>
  <si>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</si>
  <si>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</si>
  <si>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</si>
  <si>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</si>
  <si>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</si>
  <si>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</si>
  <si>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</si>
  <si>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</si>
  <si>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</si>
  <si>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</si>
  <si>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</si>
  <si>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</si>
  <si>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</si>
  <si>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</si>
  <si>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</si>
  <si>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</si>
  <si>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</si>
  <si>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</si>
  <si>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</si>
  <si>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</si>
  <si>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</si>
  <si>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</si>
  <si>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</si>
  <si>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</si>
  <si>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</si>
  <si>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</si>
  <si>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</si>
  <si>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</si>
  <si>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</si>
  <si>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</si>
  <si>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</si>
  <si>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</si>
  <si>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</si>
  <si>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</si>
  <si>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</si>
  <si>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</si>
  <si>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</si>
  <si>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</si>
  <si>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</si>
  <si>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</si>
  <si>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</si>
  <si>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</si>
  <si>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</si>
  <si>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</si>
  <si>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</si>
  <si>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</si>
  <si>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</si>
  <si>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</si>
  <si>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</si>
  <si>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</si>
  <si>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</si>
  <si>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</si>
  <si>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</si>
  <si>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</si>
  <si>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</si>
  <si>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</si>
  <si>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</si>
  <si>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</si>
  <si>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</si>
  <si>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</si>
  <si>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</si>
  <si>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</si>
  <si>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</si>
  <si>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</si>
  <si>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</si>
  <si>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</si>
  <si>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</si>
  <si>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</si>
  <si>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</si>
  <si>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</si>
  <si>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</si>
  <si>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</si>
  <si>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</si>
  <si>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</si>
  <si>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</si>
  <si>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</si>
  <si>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</si>
  <si>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</si>
  <si>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</si>
  <si>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</si>
  <si>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</si>
  <si>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</si>
  <si>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</si>
  <si>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</si>
  <si>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</si>
  <si>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</si>
  <si>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</si>
  <si>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</si>
  <si>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</si>
  <si>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</si>
  <si>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</si>
  <si>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</si>
  <si>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</si>
  <si>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</si>
  <si>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</si>
  <si>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</si>
  <si>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</si>
  <si>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</si>
  <si>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</si>
  <si>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</si>
  <si>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</si>
  <si>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</si>
  <si>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</si>
  <si>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</si>
  <si>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</si>
  <si>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</si>
  <si>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</si>
  <si>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</si>
  <si>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</si>
  <si>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</si>
  <si>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</si>
  <si>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</si>
  <si>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</si>
  <si>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</si>
  <si>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RA CSM 450 Jushi 64m(L) 1040mm(W) (37Kg)</t>
  </si>
  <si>
    <t>DO00000702</t>
  </si>
  <si>
    <t>DO00000703</t>
  </si>
  <si>
    <t>RO CSM 450 Jushi 79m(L) x 1040mm(W) (37Kg)</t>
  </si>
  <si>
    <t>DO00000704</t>
  </si>
  <si>
    <t>DO00000705</t>
  </si>
  <si>
    <t>RO CSM 450 Jushi 1040mm(W) (37Kg)</t>
  </si>
  <si>
    <t>DO00000706</t>
  </si>
  <si>
    <t>RO Gelcoat LB988 (22kg)</t>
  </si>
  <si>
    <t>DO00000707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</si>
  <si>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</si>
  <si>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</si>
  <si>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</si>
  <si>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</si>
  <si>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</si>
  <si>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</si>
  <si>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</si>
  <si>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</si>
  <si>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</si>
  <si>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</si>
  <si>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</si>
  <si>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</si>
  <si>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</si>
  <si>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</si>
  <si>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</si>
  <si>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</si>
  <si>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</si>
  <si>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</si>
  <si>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DO00000724</t>
  </si>
  <si>
    <t>DO00000725</t>
  </si>
  <si>
    <t>DO00000726</t>
  </si>
  <si>
    <t>DO00000727</t>
  </si>
  <si>
    <t>C00000043</t>
  </si>
  <si>
    <t>DO00000728</t>
  </si>
  <si>
    <t>DO00000729</t>
  </si>
  <si>
    <t>RO CSM 450 1040mm(W) (37kg)</t>
  </si>
  <si>
    <t>RP Talcum Powder (25Kg)</t>
  </si>
  <si>
    <t>RM TR104 Wax Mould Release</t>
  </si>
  <si>
    <t>DO00000730</t>
  </si>
  <si>
    <t>DO00000731</t>
  </si>
  <si>
    <t>DO00000732</t>
  </si>
  <si>
    <t>RM Pigment Paste Riviera Blue B5 (5Kg)</t>
  </si>
  <si>
    <t>DO00000733</t>
  </si>
  <si>
    <t>DO00000734</t>
  </si>
  <si>
    <t>DO00000735</t>
  </si>
  <si>
    <t>DO00000736</t>
  </si>
  <si>
    <t>DO00000737</t>
  </si>
  <si>
    <t>RM CSM 300 1860mm(W) (54Kg)</t>
  </si>
  <si>
    <t>DO00000738</t>
  </si>
  <si>
    <t>DO00000739</t>
  </si>
  <si>
    <t>DO00000740</t>
  </si>
  <si>
    <t>DO00000741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</si>
  <si>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</si>
  <si>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</si>
  <si>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</si>
  <si>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</si>
  <si>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</si>
  <si>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RBD World Wide Sdn Bhd</t>
  </si>
  <si>
    <t>DO00000742</t>
  </si>
  <si>
    <t>DO00000743</t>
  </si>
  <si>
    <t>DO00000744</t>
  </si>
  <si>
    <t>Cash - Encik Razak</t>
  </si>
  <si>
    <t>C00000044</t>
  </si>
  <si>
    <t>DO00000745</t>
  </si>
  <si>
    <t>DO00000746</t>
  </si>
  <si>
    <t>RO CSM 450 Jushi 64m(L) X 1860mm(W) (67kg)</t>
  </si>
  <si>
    <t>DO00000747</t>
  </si>
  <si>
    <t>DO00000748</t>
  </si>
  <si>
    <t>DO00000749</t>
  </si>
  <si>
    <t>RO CSM 450 1860mm(W) (54kg)</t>
  </si>
  <si>
    <t>DO00000750</t>
  </si>
  <si>
    <t>Transport Charge</t>
  </si>
  <si>
    <t>RO CSM 450 64m(L) X 1860mm(W) (67kg)</t>
  </si>
  <si>
    <t>RO Gelcoat LB9888 (22kg)</t>
  </si>
  <si>
    <t>DO00000751</t>
  </si>
  <si>
    <t>DO00000752</t>
  </si>
  <si>
    <t>DO00000753</t>
  </si>
  <si>
    <t>DO00000754</t>
  </si>
  <si>
    <t>RM Pigment Chestnut Brown C1 (5kg)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</si>
  <si>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</si>
  <si>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</si>
  <si>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</si>
  <si>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</si>
  <si>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</si>
  <si>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</si>
  <si>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</si>
  <si>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</si>
  <si>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</si>
  <si>
    <t>DO00000764</t>
  </si>
  <si>
    <t>DO00000765</t>
  </si>
  <si>
    <t>DO00000766</t>
  </si>
  <si>
    <t>Kelnico Sdn Bhd</t>
  </si>
  <si>
    <t>C00000045</t>
  </si>
  <si>
    <t>DO00000767</t>
  </si>
  <si>
    <t>DO00000768</t>
  </si>
  <si>
    <t>DO00000769</t>
  </si>
  <si>
    <t>DO00000770</t>
  </si>
  <si>
    <t>DO00000771</t>
  </si>
  <si>
    <t>DO00000772</t>
  </si>
  <si>
    <t>DO00000773</t>
  </si>
  <si>
    <t>RA CSM 450 1040mm(W) (37Kg)</t>
  </si>
  <si>
    <t>DO00000774</t>
  </si>
  <si>
    <t>DO00000775</t>
  </si>
  <si>
    <t>DO00000776</t>
  </si>
  <si>
    <t>RF Resin 3317AW (220kg)</t>
  </si>
  <si>
    <t>DO00000777</t>
  </si>
  <si>
    <t>Berkat Fibreglass</t>
  </si>
  <si>
    <t>C00000046</t>
  </si>
  <si>
    <t>DO00000778</t>
  </si>
  <si>
    <t>DO00000779</t>
  </si>
  <si>
    <t>DO00000780</t>
  </si>
  <si>
    <t>DO00000781</t>
  </si>
  <si>
    <t>DO00000782</t>
  </si>
  <si>
    <t>Resin 3338W (220kg)</t>
  </si>
  <si>
    <t>CSM 450 1040mm(W) (30kg)</t>
  </si>
  <si>
    <t>Woven Roving E-600gm 1000mm (40Kg)</t>
  </si>
  <si>
    <t>Honeycomb 12mm - 1220(W) x 2440(L)</t>
  </si>
  <si>
    <t>Pigment Red (5kg)</t>
  </si>
  <si>
    <t>Gelcoat LB988 (22kg)</t>
  </si>
  <si>
    <t>DO00000783</t>
  </si>
  <si>
    <t>DO00000784</t>
  </si>
  <si>
    <t>DO00000785</t>
  </si>
  <si>
    <t>DO00000786</t>
  </si>
  <si>
    <t>DO00000787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</si>
</sst>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139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166" fontId="15" fillId="2" borderId="0" xfId="0" applyNumberFormat="1" applyFont="1" applyFill="1"/>
    <xf numFmtId="43" fontId="3" fillId="2" borderId="0" xfId="0" applyNumberFormat="1" applyFont="1" applyFill="1"/>
    <xf numFmtId="0" fontId="1" fillId="0" borderId="0" xfId="0" applyFont="1"/>
    <xf numFmtId="14" fontId="14" fillId="2" borderId="0" xfId="0" applyNumberFormat="1" applyFont="1" applyFill="1" applyAlignment="1">
      <alignment horizontal="left"/>
    </xf>
    <xf numFmtId="43" fontId="3" fillId="0" borderId="0" xfId="0" applyNumberFormat="1" applyFont="1" applyFill="1"/>
    <xf numFmtId="14" fontId="15" fillId="0" borderId="5" xfId="2" applyNumberFormat="1" applyFont="1" applyBorder="1" applyAlignment="1">
      <alignment horizontal="left"/>
    </xf>
    <xf numFmtId="0" fontId="15" fillId="0" borderId="0" xfId="1" applyNumberFormat="1" applyFont="1"/>
    <xf numFmtId="0" fontId="14" fillId="2" borderId="0" xfId="0" applyFont="1" applyFill="1"/>
    <xf numFmtId="167" fontId="15" fillId="0" borderId="0" xfId="0" quotePrefix="1" applyNumberFormat="1" applyFont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14" fillId="0" borderId="0" xfId="0" applyFont="1" applyFill="1"/>
    <xf numFmtId="43" fontId="3" fillId="0" borderId="0" xfId="0" applyNumberFormat="1" applyFont="1" applyFill="1" applyAlignment="1">
      <alignment horizontal="center"/>
    </xf>
    <xf numFmtId="0" fontId="15" fillId="0" borderId="0" xfId="2" applyFont="1"/>
  </cellXfs>
  <cellStyles count="3">
    <cellStyle name="Comma" xfId="1" builtinId="3"/>
    <cellStyle name="Normal" xfId="0" builtinId="0"/>
    <cellStyle name="Normal 2" xfId="2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602"/>
  <sheetViews>
    <sheetView tabSelected="1" topLeftCell="A2567" zoomScale="70" zoomScaleNormal="70" workbookViewId="0">
      <selection activeCell="Q2588" sqref="Q2588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28.6640625" style="1" customWidth="1"/>
    <col min="7" max="7" width="30.886718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4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28.8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31.2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28.8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28.8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31.2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31.2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28.8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31.2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31.2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28.8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28.8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31.2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31.2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28.8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28.8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28.8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31.2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31.2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28.8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28.8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31.2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31.2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 t="e">
        <f t="shared" si="125"/>
        <v>#VALUE!</v>
      </c>
      <c r="C734" s="5" t="e">
        <f t="shared" si="126"/>
        <v>#VALUE!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 t="e">
        <f t="shared" si="134"/>
        <v>#VALUE!</v>
      </c>
      <c r="L734" s="5" t="e">
        <f t="shared" si="122"/>
        <v>#VALUE!</v>
      </c>
      <c r="M734" s="5" t="e">
        <f t="shared" si="123"/>
        <v>#VALUE!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 t="e">
        <f t="shared" si="125"/>
        <v>#VALUE!</v>
      </c>
      <c r="C735" s="5" t="e">
        <f t="shared" si="126"/>
        <v>#VALUE!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 t="e">
        <f t="shared" si="134"/>
        <v>#VALUE!</v>
      </c>
      <c r="L735" s="5" t="e">
        <f t="shared" ref="L735:L798" si="137">MONTH(K735)</f>
        <v>#VALUE!</v>
      </c>
      <c r="M735" s="5" t="e">
        <f t="shared" ref="M735:M798" si="138">YEAR(K735)</f>
        <v>#VALUE!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 t="e">
        <f t="shared" si="125"/>
        <v>#VALUE!</v>
      </c>
      <c r="C736" s="5" t="e">
        <f t="shared" si="126"/>
        <v>#VALUE!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 t="e">
        <f t="shared" si="134"/>
        <v>#VALUE!</v>
      </c>
      <c r="L736" s="5" t="e">
        <f t="shared" si="137"/>
        <v>#VALUE!</v>
      </c>
      <c r="M736" s="5" t="e">
        <f t="shared" si="138"/>
        <v>#VALUE!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 t="e">
        <f t="shared" si="125"/>
        <v>#VALUE!</v>
      </c>
      <c r="C737" s="5" t="e">
        <f t="shared" si="126"/>
        <v>#VALUE!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 t="e">
        <f t="shared" si="134"/>
        <v>#VALUE!</v>
      </c>
      <c r="L737" s="5" t="e">
        <f t="shared" si="137"/>
        <v>#VALUE!</v>
      </c>
      <c r="M737" s="5" t="e">
        <f t="shared" si="138"/>
        <v>#VALUE!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11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44870</v>
      </c>
      <c r="L772" s="5">
        <f t="shared" si="137"/>
        <v>11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11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44870</v>
      </c>
      <c r="L773" s="5">
        <f t="shared" si="137"/>
        <v>11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11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44870</v>
      </c>
      <c r="L774" s="5">
        <f t="shared" si="137"/>
        <v>11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5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44750</v>
      </c>
      <c r="L994" s="5">
        <f t="shared" si="242"/>
        <v>7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3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44630</v>
      </c>
      <c r="L1059" s="5">
        <f t="shared" ref="L1059:L1064" si="280">MONTH(K1059)</f>
        <v>3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3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44630</v>
      </c>
      <c r="L1060" s="5">
        <f t="shared" si="280"/>
        <v>3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3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44630</v>
      </c>
      <c r="L1061" s="5">
        <f t="shared" si="280"/>
        <v>3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3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44630</v>
      </c>
      <c r="L1062" s="5">
        <f t="shared" si="280"/>
        <v>3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3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44630</v>
      </c>
      <c r="L1063" s="5">
        <f t="shared" si="280"/>
        <v>3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3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44630</v>
      </c>
      <c r="L1064" s="5">
        <f t="shared" si="280"/>
        <v>3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44571</v>
      </c>
      <c r="L1065" s="5">
        <f t="shared" ref="L1065:L1068" si="283">MONTH(K1065)</f>
        <v>1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44571</v>
      </c>
      <c r="L1066" s="5">
        <f t="shared" si="283"/>
        <v>1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44571</v>
      </c>
      <c r="L1067" s="5">
        <f t="shared" si="283"/>
        <v>1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44571</v>
      </c>
      <c r="L1068" s="5">
        <f t="shared" si="283"/>
        <v>1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 t="e">
        <f t="shared" si="326"/>
        <v>#VALUE!</v>
      </c>
      <c r="C1174" s="5" t="e">
        <f t="shared" si="327"/>
        <v>#VALUE!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 t="e">
        <f t="shared" si="303"/>
        <v>#VALUE!</v>
      </c>
      <c r="L1174" s="5" t="e">
        <f t="shared" si="321"/>
        <v>#VALUE!</v>
      </c>
      <c r="M1174" s="5" t="e">
        <f t="shared" si="322"/>
        <v>#VALUE!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 t="e">
        <f t="shared" si="326"/>
        <v>#VALUE!</v>
      </c>
      <c r="C1175" s="5" t="e">
        <f t="shared" si="327"/>
        <v>#VALUE!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 t="e">
        <f t="shared" si="303"/>
        <v>#VALUE!</v>
      </c>
      <c r="L1175" s="5" t="e">
        <f t="shared" si="321"/>
        <v>#VALUE!</v>
      </c>
      <c r="M1175" s="5" t="e">
        <f t="shared" si="322"/>
        <v>#VALUE!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 t="e">
        <f t="shared" si="326"/>
        <v>#VALUE!</v>
      </c>
      <c r="C1176" s="5" t="e">
        <f t="shared" si="327"/>
        <v>#VALUE!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 t="e">
        <f t="shared" ref="K1176:K1239" si="336">A1176+J1176</f>
        <v>#VALUE!</v>
      </c>
      <c r="L1176" s="5" t="e">
        <f t="shared" si="321"/>
        <v>#VALUE!</v>
      </c>
      <c r="M1176" s="5" t="e">
        <f t="shared" si="322"/>
        <v>#VALUE!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 t="e">
        <f t="shared" si="326"/>
        <v>#VALUE!</v>
      </c>
      <c r="C1177" s="5" t="e">
        <f t="shared" si="327"/>
        <v>#VALUE!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 t="e">
        <f t="shared" si="336"/>
        <v>#VALUE!</v>
      </c>
      <c r="L1177" s="5" t="e">
        <f t="shared" si="321"/>
        <v>#VALUE!</v>
      </c>
      <c r="M1177" s="5" t="e">
        <f t="shared" si="322"/>
        <v>#VALUE!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 t="e">
        <f t="shared" si="326"/>
        <v>#VALUE!</v>
      </c>
      <c r="C1178" s="5" t="e">
        <f t="shared" si="327"/>
        <v>#VALUE!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 t="e">
        <f t="shared" si="336"/>
        <v>#VALUE!</v>
      </c>
      <c r="L1178" s="5" t="e">
        <f t="shared" si="321"/>
        <v>#VALUE!</v>
      </c>
      <c r="M1178" s="5" t="e">
        <f t="shared" si="322"/>
        <v>#VALUE!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 t="e">
        <f t="shared" si="326"/>
        <v>#VALUE!</v>
      </c>
      <c r="C1179" s="5" t="e">
        <f t="shared" si="327"/>
        <v>#VALUE!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 t="e">
        <f t="shared" si="336"/>
        <v>#VALUE!</v>
      </c>
      <c r="L1179" s="5" t="e">
        <f t="shared" si="321"/>
        <v>#VALUE!</v>
      </c>
      <c r="M1179" s="5" t="e">
        <f t="shared" si="322"/>
        <v>#VALUE!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 t="e">
        <f t="shared" si="326"/>
        <v>#VALUE!</v>
      </c>
      <c r="C1180" s="5" t="e">
        <f t="shared" si="327"/>
        <v>#VALUE!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 t="e">
        <f t="shared" si="336"/>
        <v>#VALUE!</v>
      </c>
      <c r="L1180" s="5" t="e">
        <f t="shared" si="321"/>
        <v>#VALUE!</v>
      </c>
      <c r="M1180" s="5" t="e">
        <f t="shared" si="322"/>
        <v>#VALUE!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 t="e">
        <f t="shared" si="326"/>
        <v>#VALUE!</v>
      </c>
      <c r="C1181" s="5" t="e">
        <f t="shared" si="327"/>
        <v>#VALUE!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 t="e">
        <f t="shared" si="336"/>
        <v>#VALUE!</v>
      </c>
      <c r="L1181" s="5" t="e">
        <f t="shared" si="321"/>
        <v>#VALUE!</v>
      </c>
      <c r="M1181" s="5" t="e">
        <f t="shared" si="322"/>
        <v>#VALUE!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 t="e">
        <f t="shared" si="326"/>
        <v>#VALUE!</v>
      </c>
      <c r="C1182" s="5" t="e">
        <f t="shared" si="327"/>
        <v>#VALUE!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 t="e">
        <f t="shared" si="336"/>
        <v>#VALUE!</v>
      </c>
      <c r="L1182" s="5" t="e">
        <f t="shared" si="321"/>
        <v>#VALUE!</v>
      </c>
      <c r="M1182" s="5" t="e">
        <f t="shared" si="322"/>
        <v>#VALUE!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 t="e">
        <f t="shared" si="367"/>
        <v>#VALUE!</v>
      </c>
      <c r="C1233" s="5" t="e">
        <f t="shared" si="368"/>
        <v>#VALUE!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 t="e">
        <f t="shared" si="336"/>
        <v>#VALUE!</v>
      </c>
      <c r="L1233" s="5" t="e">
        <f t="shared" si="371"/>
        <v>#VALUE!</v>
      </c>
      <c r="M1233" s="5" t="e">
        <f t="shared" si="372"/>
        <v>#VALUE!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 t="e">
        <f t="shared" si="367"/>
        <v>#VALUE!</v>
      </c>
      <c r="C1234" s="5" t="e">
        <f t="shared" si="368"/>
        <v>#VALUE!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 t="e">
        <f t="shared" si="336"/>
        <v>#VALUE!</v>
      </c>
      <c r="L1234" s="5" t="e">
        <f t="shared" si="371"/>
        <v>#VALUE!</v>
      </c>
      <c r="M1234" s="5" t="e">
        <f t="shared" si="372"/>
        <v>#VALUE!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 t="e">
        <f t="shared" si="377"/>
        <v>#VALUE!</v>
      </c>
      <c r="C1247" s="5" t="e">
        <f t="shared" si="378"/>
        <v>#VALUE!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 t="e">
        <f t="shared" si="376"/>
        <v>#VALUE!</v>
      </c>
      <c r="L1247" s="5" t="e">
        <f t="shared" si="371"/>
        <v>#VALUE!</v>
      </c>
      <c r="M1247" s="5" t="e">
        <f t="shared" si="372"/>
        <v>#VALUE!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 t="e">
        <f t="shared" si="377"/>
        <v>#VALUE!</v>
      </c>
      <c r="C1248" s="5" t="e">
        <f t="shared" si="378"/>
        <v>#VALUE!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 t="e">
        <f t="shared" si="376"/>
        <v>#VALUE!</v>
      </c>
      <c r="L1248" s="5" t="e">
        <f t="shared" si="371"/>
        <v>#VALUE!</v>
      </c>
      <c r="M1248" s="5" t="e">
        <f t="shared" si="372"/>
        <v>#VALUE!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 t="e">
        <f t="shared" si="377"/>
        <v>#VALUE!</v>
      </c>
      <c r="C1249" s="5" t="e">
        <f t="shared" si="378"/>
        <v>#VALUE!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 t="e">
        <f t="shared" si="376"/>
        <v>#VALUE!</v>
      </c>
      <c r="L1249" s="5" t="e">
        <f t="shared" si="371"/>
        <v>#VALUE!</v>
      </c>
      <c r="M1249" s="5" t="e">
        <f t="shared" si="372"/>
        <v>#VALUE!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 t="e">
        <f t="shared" si="377"/>
        <v>#VALUE!</v>
      </c>
      <c r="C1250" s="5" t="e">
        <f t="shared" si="378"/>
        <v>#VALUE!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 t="e">
        <f t="shared" si="376"/>
        <v>#VALUE!</v>
      </c>
      <c r="L1250" s="5" t="e">
        <f t="shared" si="371"/>
        <v>#VALUE!</v>
      </c>
      <c r="M1250" s="5" t="e">
        <f t="shared" si="372"/>
        <v>#VALUE!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 t="e">
        <f t="shared" si="377"/>
        <v>#VALUE!</v>
      </c>
      <c r="C1251" s="5" t="e">
        <f t="shared" si="378"/>
        <v>#VALUE!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 t="e">
        <f t="shared" si="376"/>
        <v>#VALUE!</v>
      </c>
      <c r="L1251" s="5" t="e">
        <f t="shared" si="371"/>
        <v>#VALUE!</v>
      </c>
      <c r="M1251" s="5" t="e">
        <f t="shared" si="372"/>
        <v>#VALUE!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 t="e">
        <f t="shared" si="377"/>
        <v>#VALUE!</v>
      </c>
      <c r="C1252" s="5" t="e">
        <f t="shared" si="378"/>
        <v>#VALUE!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 t="e">
        <f t="shared" si="376"/>
        <v>#VALUE!</v>
      </c>
      <c r="L1252" s="5" t="e">
        <f t="shared" si="371"/>
        <v>#VALUE!</v>
      </c>
      <c r="M1252" s="5" t="e">
        <f t="shared" si="372"/>
        <v>#VALUE!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3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44987</v>
      </c>
      <c r="L1365" s="5">
        <f t="shared" si="443"/>
        <v>3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3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44987</v>
      </c>
      <c r="L1366" s="5">
        <f t="shared" si="443"/>
        <v>3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3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44987</v>
      </c>
      <c r="L1367" s="5">
        <f t="shared" si="443"/>
        <v>3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3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44987</v>
      </c>
      <c r="L1368" s="5">
        <f t="shared" si="443"/>
        <v>3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3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44987</v>
      </c>
      <c r="L1369" s="5">
        <f t="shared" si="443"/>
        <v>3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8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45140</v>
      </c>
      <c r="L1370" s="5">
        <f t="shared" ref="L1370:L1403" si="450">MONTH(K1370)</f>
        <v>8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8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45140</v>
      </c>
      <c r="L1371" s="5">
        <f t="shared" si="450"/>
        <v>8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8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45140</v>
      </c>
      <c r="L1372" s="5">
        <f t="shared" si="450"/>
        <v>8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8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45140</v>
      </c>
      <c r="L1373" s="5">
        <f t="shared" si="450"/>
        <v>8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8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45140</v>
      </c>
      <c r="L1374" s="5">
        <f t="shared" si="450"/>
        <v>8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8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45140</v>
      </c>
      <c r="L1375" s="5">
        <f t="shared" si="450"/>
        <v>8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8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45140</v>
      </c>
      <c r="L1376" s="5">
        <f t="shared" si="450"/>
        <v>8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8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45140</v>
      </c>
      <c r="L1377" s="5">
        <f t="shared" si="450"/>
        <v>8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8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45140</v>
      </c>
      <c r="L1378" s="5">
        <f t="shared" si="450"/>
        <v>8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9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45171</v>
      </c>
      <c r="L1379" s="5">
        <f t="shared" si="450"/>
        <v>9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9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45171</v>
      </c>
      <c r="L1380" s="5">
        <f t="shared" si="450"/>
        <v>9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9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45171</v>
      </c>
      <c r="L1381" s="5">
        <f t="shared" si="450"/>
        <v>9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9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45171</v>
      </c>
      <c r="L1382" s="5">
        <f t="shared" si="450"/>
        <v>9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9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45171</v>
      </c>
      <c r="L1383" s="5">
        <f t="shared" si="450"/>
        <v>9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9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45171</v>
      </c>
      <c r="L1384" s="5">
        <f t="shared" si="450"/>
        <v>9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9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45171</v>
      </c>
      <c r="L1385" s="5">
        <f t="shared" si="450"/>
        <v>9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10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45201</v>
      </c>
      <c r="L1386" s="5">
        <f t="shared" si="450"/>
        <v>10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10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45201</v>
      </c>
      <c r="L1387" s="5">
        <f t="shared" si="450"/>
        <v>10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10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45201</v>
      </c>
      <c r="L1388" s="5">
        <f t="shared" si="450"/>
        <v>10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10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45321</v>
      </c>
      <c r="L1389" s="5">
        <f t="shared" si="450"/>
        <v>1</v>
      </c>
      <c r="M1389" s="5">
        <f t="shared" si="451"/>
        <v>2024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10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45321</v>
      </c>
      <c r="L1390" s="5">
        <f t="shared" si="450"/>
        <v>1</v>
      </c>
      <c r="M1390" s="5">
        <f t="shared" si="451"/>
        <v>2024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10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45321</v>
      </c>
      <c r="L1391" s="5">
        <f t="shared" si="450"/>
        <v>1</v>
      </c>
      <c r="M1391" s="5">
        <f t="shared" si="451"/>
        <v>2024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10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45321</v>
      </c>
      <c r="L1392" s="5">
        <f t="shared" si="450"/>
        <v>1</v>
      </c>
      <c r="M1392" s="5">
        <f t="shared" si="451"/>
        <v>2024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10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45321</v>
      </c>
      <c r="L1393" s="5">
        <f t="shared" si="450"/>
        <v>1</v>
      </c>
      <c r="M1393" s="5">
        <f t="shared" si="451"/>
        <v>2024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 t="e">
        <f t="shared" si="456"/>
        <v>#VALUE!</v>
      </c>
      <c r="C1406" s="5" t="e">
        <f t="shared" si="457"/>
        <v>#VALUE!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 t="e">
        <f t="shared" si="449"/>
        <v>#VALUE!</v>
      </c>
      <c r="L1406" s="5" t="e">
        <f t="shared" si="460"/>
        <v>#VALUE!</v>
      </c>
      <c r="M1406" s="5" t="e">
        <f t="shared" si="461"/>
        <v>#VALUE!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 t="e">
        <f t="shared" si="456"/>
        <v>#VALUE!</v>
      </c>
      <c r="C1407" s="5" t="e">
        <f t="shared" si="457"/>
        <v>#VALUE!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 t="e">
        <f t="shared" si="449"/>
        <v>#VALUE!</v>
      </c>
      <c r="L1407" s="5" t="e">
        <f t="shared" si="460"/>
        <v>#VALUE!</v>
      </c>
      <c r="M1407" s="5" t="e">
        <f t="shared" si="461"/>
        <v>#VALUE!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 t="e">
        <f t="shared" si="456"/>
        <v>#VALUE!</v>
      </c>
      <c r="C1408" s="5" t="e">
        <f t="shared" si="457"/>
        <v>#VALUE!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 t="e">
        <f t="shared" si="449"/>
        <v>#VALUE!</v>
      </c>
      <c r="L1408" s="5" t="e">
        <f t="shared" si="460"/>
        <v>#VALUE!</v>
      </c>
      <c r="M1408" s="5" t="e">
        <f t="shared" si="461"/>
        <v>#VALUE!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 t="e">
        <f t="shared" si="456"/>
        <v>#VALUE!</v>
      </c>
      <c r="C1409" s="5" t="e">
        <f t="shared" si="457"/>
        <v>#VALUE!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 t="e">
        <f t="shared" si="449"/>
        <v>#VALUE!</v>
      </c>
      <c r="L1409" s="5" t="e">
        <f t="shared" si="460"/>
        <v>#VALUE!</v>
      </c>
      <c r="M1409" s="5" t="e">
        <f t="shared" si="461"/>
        <v>#VALUE!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 t="e">
        <f t="shared" si="456"/>
        <v>#VALUE!</v>
      </c>
      <c r="C1410" s="5" t="e">
        <f t="shared" si="457"/>
        <v>#VALUE!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 t="e">
        <f t="shared" si="449"/>
        <v>#VALUE!</v>
      </c>
      <c r="L1410" s="5" t="e">
        <f t="shared" si="460"/>
        <v>#VALUE!</v>
      </c>
      <c r="M1410" s="5" t="e">
        <f t="shared" si="461"/>
        <v>#VALUE!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 t="e">
        <f t="shared" si="456"/>
        <v>#VALUE!</v>
      </c>
      <c r="C1411" s="5" t="e">
        <f t="shared" si="457"/>
        <v>#VALUE!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 t="e">
        <f t="shared" si="449"/>
        <v>#VALUE!</v>
      </c>
      <c r="L1411" s="5" t="e">
        <f t="shared" si="460"/>
        <v>#VALUE!</v>
      </c>
      <c r="M1411" s="5" t="e">
        <f t="shared" si="461"/>
        <v>#VALUE!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 t="e">
        <f t="shared" si="456"/>
        <v>#VALUE!</v>
      </c>
      <c r="C1412" s="5" t="e">
        <f t="shared" si="457"/>
        <v>#VALUE!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 t="e">
        <f t="shared" si="449"/>
        <v>#VALUE!</v>
      </c>
      <c r="L1412" s="5" t="e">
        <f t="shared" si="460"/>
        <v>#VALUE!</v>
      </c>
      <c r="M1412" s="5" t="e">
        <f t="shared" si="461"/>
        <v>#VALUE!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 t="e">
        <f t="shared" si="456"/>
        <v>#VALUE!</v>
      </c>
      <c r="C1413" s="5" t="e">
        <f t="shared" si="457"/>
        <v>#VALUE!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 t="e">
        <f t="shared" si="449"/>
        <v>#VALUE!</v>
      </c>
      <c r="L1413" s="5" t="e">
        <f t="shared" si="460"/>
        <v>#VALUE!</v>
      </c>
      <c r="M1413" s="5" t="e">
        <f t="shared" si="461"/>
        <v>#VALUE!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 t="e">
        <f t="shared" si="456"/>
        <v>#VALUE!</v>
      </c>
      <c r="C1414" s="5" t="e">
        <f t="shared" si="457"/>
        <v>#VALUE!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 t="e">
        <f t="shared" si="449"/>
        <v>#VALUE!</v>
      </c>
      <c r="L1414" s="5" t="e">
        <f t="shared" si="460"/>
        <v>#VALUE!</v>
      </c>
      <c r="M1414" s="5" t="e">
        <f t="shared" si="461"/>
        <v>#VALUE!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 t="e">
        <f t="shared" si="456"/>
        <v>#VALUE!</v>
      </c>
      <c r="C1415" s="5" t="e">
        <f t="shared" si="457"/>
        <v>#VALUE!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 t="e">
        <f t="shared" si="449"/>
        <v>#VALUE!</v>
      </c>
      <c r="L1415" s="5" t="e">
        <f t="shared" si="460"/>
        <v>#VALUE!</v>
      </c>
      <c r="M1415" s="5" t="e">
        <f t="shared" si="461"/>
        <v>#VALUE!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 t="e">
        <f t="shared" si="456"/>
        <v>#VALUE!</v>
      </c>
      <c r="C1416" s="5" t="e">
        <f t="shared" si="457"/>
        <v>#VALUE!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 t="e">
        <f t="shared" si="449"/>
        <v>#VALUE!</v>
      </c>
      <c r="L1416" s="5" t="e">
        <f t="shared" si="460"/>
        <v>#VALUE!</v>
      </c>
      <c r="M1416" s="5" t="e">
        <f t="shared" si="461"/>
        <v>#VALUE!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 t="e">
        <f t="shared" si="456"/>
        <v>#VALUE!</v>
      </c>
      <c r="C1417" s="5" t="e">
        <f t="shared" si="457"/>
        <v>#VALUE!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 t="e">
        <f t="shared" si="449"/>
        <v>#VALUE!</v>
      </c>
      <c r="L1417" s="5" t="e">
        <f t="shared" si="460"/>
        <v>#VALUE!</v>
      </c>
      <c r="M1417" s="5" t="e">
        <f t="shared" si="461"/>
        <v>#VALUE!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 t="e">
        <f t="shared" si="456"/>
        <v>#VALUE!</v>
      </c>
      <c r="C1418" s="5" t="e">
        <f t="shared" si="457"/>
        <v>#VALUE!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 t="e">
        <f t="shared" si="449"/>
        <v>#VALUE!</v>
      </c>
      <c r="L1418" s="5" t="e">
        <f t="shared" si="460"/>
        <v>#VALUE!</v>
      </c>
      <c r="M1418" s="5" t="e">
        <f t="shared" si="461"/>
        <v>#VALUE!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 t="e">
        <f t="shared" si="456"/>
        <v>#VALUE!</v>
      </c>
      <c r="C1427" s="5" t="e">
        <f t="shared" si="457"/>
        <v>#VALUE!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 t="e">
        <f t="shared" si="449"/>
        <v>#VALUE!</v>
      </c>
      <c r="L1427" s="5" t="e">
        <f t="shared" si="460"/>
        <v>#VALUE!</v>
      </c>
      <c r="M1427" s="5" t="e">
        <f t="shared" si="461"/>
        <v>#VALUE!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 t="e">
        <f t="shared" si="456"/>
        <v>#VALUE!</v>
      </c>
      <c r="C1428" s="5" t="e">
        <f t="shared" si="457"/>
        <v>#VALUE!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 t="e">
        <f t="shared" si="449"/>
        <v>#VALUE!</v>
      </c>
      <c r="L1428" s="5" t="e">
        <f t="shared" si="460"/>
        <v>#VALUE!</v>
      </c>
      <c r="M1428" s="5" t="e">
        <f t="shared" si="461"/>
        <v>#VALUE!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 t="e">
        <f t="shared" ref="B1429:B1432" si="465">MONTH(A1429)</f>
        <v>#VALUE!</v>
      </c>
      <c r="C1429" s="5" t="e">
        <f t="shared" ref="C1429:C1432" si="466">YEAR(A1429)</f>
        <v>#VALUE!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 t="e">
        <f t="shared" si="449"/>
        <v>#VALUE!</v>
      </c>
      <c r="L1429" s="5" t="e">
        <f t="shared" ref="L1429:L1432" si="467">MONTH(K1429)</f>
        <v>#VALUE!</v>
      </c>
      <c r="M1429" s="5" t="e">
        <f t="shared" ref="M1429:M1432" si="468">YEAR(K1429)</f>
        <v>#VALUE!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 t="e">
        <f t="shared" si="465"/>
        <v>#VALUE!</v>
      </c>
      <c r="C1430" s="5" t="e">
        <f t="shared" si="466"/>
        <v>#VALUE!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 t="e">
        <f t="shared" si="449"/>
        <v>#VALUE!</v>
      </c>
      <c r="L1430" s="5" t="e">
        <f t="shared" si="467"/>
        <v>#VALUE!</v>
      </c>
      <c r="M1430" s="5" t="e">
        <f t="shared" si="468"/>
        <v>#VALUE!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 t="e">
        <f t="shared" si="465"/>
        <v>#VALUE!</v>
      </c>
      <c r="C1431" s="5" t="e">
        <f t="shared" si="466"/>
        <v>#VALUE!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 t="e">
        <f t="shared" si="449"/>
        <v>#VALUE!</v>
      </c>
      <c r="L1431" s="5" t="e">
        <f t="shared" si="467"/>
        <v>#VALUE!</v>
      </c>
      <c r="M1431" s="5" t="e">
        <f t="shared" si="468"/>
        <v>#VALUE!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 t="e">
        <f t="shared" si="465"/>
        <v>#VALUE!</v>
      </c>
      <c r="C1432" s="5" t="e">
        <f t="shared" si="466"/>
        <v>#VALUE!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 t="e">
        <f t="shared" ref="K1432:K1495" si="471">A1432+J1432</f>
        <v>#VALUE!</v>
      </c>
      <c r="L1432" s="5" t="e">
        <f t="shared" si="467"/>
        <v>#VALUE!</v>
      </c>
      <c r="M1432" s="5" t="e">
        <f t="shared" si="468"/>
        <v>#VALUE!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1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44929</v>
      </c>
      <c r="L1433" s="5">
        <f t="shared" ref="L1433:L1468" si="475">MONTH(K1433)</f>
        <v>1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2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44960</v>
      </c>
      <c r="L1434" s="5">
        <f t="shared" si="475"/>
        <v>2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2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44960</v>
      </c>
      <c r="L1435" s="5">
        <f t="shared" si="475"/>
        <v>2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2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44960</v>
      </c>
      <c r="L1436" s="5">
        <f t="shared" si="475"/>
        <v>2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2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44960</v>
      </c>
      <c r="L1437" s="5">
        <f t="shared" si="475"/>
        <v>2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6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45080</v>
      </c>
      <c r="L1449" s="5">
        <f t="shared" si="475"/>
        <v>6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6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45080</v>
      </c>
      <c r="L1450" s="5">
        <f t="shared" si="475"/>
        <v>6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6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45080</v>
      </c>
      <c r="L1451" s="5">
        <f t="shared" si="475"/>
        <v>6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6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45080</v>
      </c>
      <c r="L1452" s="5">
        <f t="shared" si="475"/>
        <v>6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6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45080</v>
      </c>
      <c r="L1453" s="5">
        <f t="shared" si="475"/>
        <v>6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6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45080</v>
      </c>
      <c r="L1454" s="5">
        <f t="shared" si="475"/>
        <v>6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7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45110</v>
      </c>
      <c r="L1455" s="5">
        <f t="shared" si="475"/>
        <v>7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7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45110</v>
      </c>
      <c r="L1456" s="5">
        <f t="shared" si="475"/>
        <v>7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8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45141</v>
      </c>
      <c r="L1457" s="5">
        <f t="shared" si="475"/>
        <v>8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8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45141</v>
      </c>
      <c r="L1458" s="5">
        <f t="shared" si="475"/>
        <v>8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8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45141</v>
      </c>
      <c r="L1459" s="5">
        <f t="shared" si="475"/>
        <v>8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8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45141</v>
      </c>
      <c r="L1460" s="5">
        <f t="shared" si="475"/>
        <v>8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10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45202</v>
      </c>
      <c r="L1461" s="5">
        <f t="shared" si="475"/>
        <v>10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10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45202</v>
      </c>
      <c r="L1462" s="5">
        <f t="shared" si="475"/>
        <v>10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10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45202</v>
      </c>
      <c r="L1463" s="5">
        <f t="shared" si="475"/>
        <v>10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10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45202</v>
      </c>
      <c r="L1464" s="5">
        <f t="shared" si="475"/>
        <v>10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10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45202</v>
      </c>
      <c r="L1465" s="5">
        <f t="shared" si="475"/>
        <v>10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10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45202</v>
      </c>
      <c r="L1466" s="5">
        <f t="shared" si="475"/>
        <v>10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11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45233</v>
      </c>
      <c r="L1467" s="5">
        <f t="shared" si="475"/>
        <v>11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11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45233</v>
      </c>
      <c r="L1468" s="5">
        <f t="shared" si="475"/>
        <v>11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 t="e">
        <f t="shared" si="473"/>
        <v>#VALUE!</v>
      </c>
      <c r="C1469" s="5" t="e">
        <f t="shared" si="474"/>
        <v>#VALUE!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 t="e">
        <f t="shared" si="471"/>
        <v>#VALUE!</v>
      </c>
      <c r="L1469" s="5" t="e">
        <f t="shared" ref="L1469:L1489" si="484">MONTH(K1469)</f>
        <v>#VALUE!</v>
      </c>
      <c r="M1469" s="5" t="e">
        <f t="shared" ref="M1469:M1489" si="485">YEAR(K1469)</f>
        <v>#VALUE!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 t="e">
        <f t="shared" si="473"/>
        <v>#VALUE!</v>
      </c>
      <c r="C1470" s="5" t="e">
        <f t="shared" si="474"/>
        <v>#VALUE!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 t="e">
        <f t="shared" si="471"/>
        <v>#VALUE!</v>
      </c>
      <c r="L1470" s="5" t="e">
        <f t="shared" si="484"/>
        <v>#VALUE!</v>
      </c>
      <c r="M1470" s="5" t="e">
        <f t="shared" si="485"/>
        <v>#VALUE!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 t="e">
        <f t="shared" ref="B1471:B1484" si="487">MONTH(A1471)</f>
        <v>#VALUE!</v>
      </c>
      <c r="C1471" s="5" t="e">
        <f t="shared" ref="C1471:C1484" si="488">YEAR(A1471)</f>
        <v>#VALUE!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 t="e">
        <f t="shared" si="471"/>
        <v>#VALUE!</v>
      </c>
      <c r="L1471" s="5" t="e">
        <f t="shared" si="484"/>
        <v>#VALUE!</v>
      </c>
      <c r="M1471" s="5" t="e">
        <f t="shared" si="485"/>
        <v>#VALUE!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 t="e">
        <f t="shared" si="487"/>
        <v>#VALUE!</v>
      </c>
      <c r="C1472" s="5" t="e">
        <f t="shared" si="488"/>
        <v>#VALUE!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 t="e">
        <f t="shared" si="471"/>
        <v>#VALUE!</v>
      </c>
      <c r="L1472" s="5" t="e">
        <f t="shared" si="484"/>
        <v>#VALUE!</v>
      </c>
      <c r="M1472" s="5" t="e">
        <f t="shared" si="485"/>
        <v>#VALUE!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 t="e">
        <f t="shared" si="487"/>
        <v>#VALUE!</v>
      </c>
      <c r="C1473" s="5" t="e">
        <f t="shared" si="488"/>
        <v>#VALUE!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 t="e">
        <f t="shared" si="471"/>
        <v>#VALUE!</v>
      </c>
      <c r="L1473" s="5" t="e">
        <f t="shared" si="484"/>
        <v>#VALUE!</v>
      </c>
      <c r="M1473" s="5" t="e">
        <f t="shared" si="485"/>
        <v>#VALUE!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 t="e">
        <f t="shared" si="487"/>
        <v>#VALUE!</v>
      </c>
      <c r="C1474" s="5" t="e">
        <f t="shared" si="488"/>
        <v>#VALUE!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 t="e">
        <f t="shared" si="471"/>
        <v>#VALUE!</v>
      </c>
      <c r="L1474" s="5" t="e">
        <f t="shared" si="484"/>
        <v>#VALUE!</v>
      </c>
      <c r="M1474" s="5" t="e">
        <f t="shared" si="485"/>
        <v>#VALUE!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 t="e">
        <f t="shared" si="487"/>
        <v>#VALUE!</v>
      </c>
      <c r="C1475" s="5" t="e">
        <f t="shared" si="488"/>
        <v>#VALUE!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 t="e">
        <f t="shared" si="471"/>
        <v>#VALUE!</v>
      </c>
      <c r="L1475" s="5" t="e">
        <f t="shared" si="484"/>
        <v>#VALUE!</v>
      </c>
      <c r="M1475" s="5" t="e">
        <f t="shared" si="485"/>
        <v>#VALUE!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 t="e">
        <f t="shared" si="487"/>
        <v>#VALUE!</v>
      </c>
      <c r="C1476" s="5" t="e">
        <f t="shared" si="488"/>
        <v>#VALUE!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 t="e">
        <f t="shared" si="471"/>
        <v>#VALUE!</v>
      </c>
      <c r="L1476" s="5" t="e">
        <f t="shared" si="484"/>
        <v>#VALUE!</v>
      </c>
      <c r="M1476" s="5" t="e">
        <f t="shared" si="485"/>
        <v>#VALUE!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 t="e">
        <f t="shared" si="487"/>
        <v>#VALUE!</v>
      </c>
      <c r="C1477" s="5" t="e">
        <f t="shared" si="488"/>
        <v>#VALUE!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 t="e">
        <f t="shared" si="471"/>
        <v>#VALUE!</v>
      </c>
      <c r="L1477" s="5" t="e">
        <f t="shared" si="484"/>
        <v>#VALUE!</v>
      </c>
      <c r="M1477" s="5" t="e">
        <f t="shared" si="485"/>
        <v>#VALUE!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 t="e">
        <f t="shared" si="487"/>
        <v>#VALUE!</v>
      </c>
      <c r="C1478" s="5" t="e">
        <f t="shared" si="488"/>
        <v>#VALUE!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 t="e">
        <f t="shared" si="471"/>
        <v>#VALUE!</v>
      </c>
      <c r="L1478" s="5" t="e">
        <f t="shared" si="484"/>
        <v>#VALUE!</v>
      </c>
      <c r="M1478" s="5" t="e">
        <f t="shared" si="485"/>
        <v>#VALUE!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 t="e">
        <f t="shared" si="487"/>
        <v>#VALUE!</v>
      </c>
      <c r="C1479" s="5" t="e">
        <f t="shared" si="488"/>
        <v>#VALUE!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 t="e">
        <f t="shared" si="471"/>
        <v>#VALUE!</v>
      </c>
      <c r="L1479" s="5" t="e">
        <f t="shared" si="484"/>
        <v>#VALUE!</v>
      </c>
      <c r="M1479" s="5" t="e">
        <f t="shared" si="485"/>
        <v>#VALUE!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 t="e">
        <f t="shared" si="487"/>
        <v>#VALUE!</v>
      </c>
      <c r="C1480" s="5" t="e">
        <f t="shared" si="488"/>
        <v>#VALUE!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 t="e">
        <f t="shared" si="471"/>
        <v>#VALUE!</v>
      </c>
      <c r="L1480" s="5" t="e">
        <f t="shared" si="484"/>
        <v>#VALUE!</v>
      </c>
      <c r="M1480" s="5" t="e">
        <f t="shared" si="485"/>
        <v>#VALUE!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 t="e">
        <f t="shared" si="487"/>
        <v>#VALUE!</v>
      </c>
      <c r="C1481" s="5" t="e">
        <f t="shared" si="488"/>
        <v>#VALUE!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 t="e">
        <f t="shared" si="471"/>
        <v>#VALUE!</v>
      </c>
      <c r="L1481" s="5" t="e">
        <f t="shared" si="484"/>
        <v>#VALUE!</v>
      </c>
      <c r="M1481" s="5" t="e">
        <f t="shared" si="485"/>
        <v>#VALUE!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 t="e">
        <f t="shared" si="487"/>
        <v>#VALUE!</v>
      </c>
      <c r="C1482" s="5" t="e">
        <f t="shared" si="488"/>
        <v>#VALUE!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 t="e">
        <f t="shared" si="471"/>
        <v>#VALUE!</v>
      </c>
      <c r="L1482" s="5" t="e">
        <f t="shared" si="484"/>
        <v>#VALUE!</v>
      </c>
      <c r="M1482" s="5" t="e">
        <f t="shared" si="485"/>
        <v>#VALUE!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 t="e">
        <f t="shared" si="487"/>
        <v>#VALUE!</v>
      </c>
      <c r="C1483" s="5" t="e">
        <f t="shared" si="488"/>
        <v>#VALUE!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 t="e">
        <f t="shared" si="471"/>
        <v>#VALUE!</v>
      </c>
      <c r="L1483" s="5" t="e">
        <f t="shared" si="484"/>
        <v>#VALUE!</v>
      </c>
      <c r="M1483" s="5" t="e">
        <f t="shared" si="485"/>
        <v>#VALUE!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 t="e">
        <f t="shared" si="487"/>
        <v>#VALUE!</v>
      </c>
      <c r="C1484" s="5" t="e">
        <f t="shared" si="488"/>
        <v>#VALUE!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 t="e">
        <f t="shared" si="471"/>
        <v>#VALUE!</v>
      </c>
      <c r="L1484" s="5" t="e">
        <f t="shared" si="484"/>
        <v>#VALUE!</v>
      </c>
      <c r="M1484" s="5" t="e">
        <f t="shared" si="485"/>
        <v>#VALUE!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 t="e">
        <f t="shared" ref="B1485:B1508" si="493">MONTH(A1485)</f>
        <v>#VALUE!</v>
      </c>
      <c r="C1485" s="5" t="e">
        <f t="shared" ref="C1485:C1508" si="494">YEAR(A1485)</f>
        <v>#VALUE!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 t="e">
        <f t="shared" si="471"/>
        <v>#VALUE!</v>
      </c>
      <c r="L1485" s="5" t="e">
        <f t="shared" si="484"/>
        <v>#VALUE!</v>
      </c>
      <c r="M1485" s="5" t="e">
        <f t="shared" si="485"/>
        <v>#VALUE!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 t="e">
        <f t="shared" si="493"/>
        <v>#VALUE!</v>
      </c>
      <c r="C1486" s="5" t="e">
        <f t="shared" si="494"/>
        <v>#VALUE!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 t="e">
        <f t="shared" si="471"/>
        <v>#VALUE!</v>
      </c>
      <c r="L1486" s="5" t="e">
        <f t="shared" si="484"/>
        <v>#VALUE!</v>
      </c>
      <c r="M1486" s="5" t="e">
        <f t="shared" si="485"/>
        <v>#VALUE!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 t="e">
        <f t="shared" si="493"/>
        <v>#VALUE!</v>
      </c>
      <c r="C1487" s="5" t="e">
        <f t="shared" si="494"/>
        <v>#VALUE!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 t="e">
        <f t="shared" si="471"/>
        <v>#VALUE!</v>
      </c>
      <c r="L1487" s="5" t="e">
        <f t="shared" si="484"/>
        <v>#VALUE!</v>
      </c>
      <c r="M1487" s="5" t="e">
        <f t="shared" si="485"/>
        <v>#VALUE!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 t="e">
        <f t="shared" si="493"/>
        <v>#VALUE!</v>
      </c>
      <c r="C1488" s="5" t="e">
        <f t="shared" si="494"/>
        <v>#VALUE!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 t="e">
        <f t="shared" si="471"/>
        <v>#VALUE!</v>
      </c>
      <c r="L1488" s="5" t="e">
        <f t="shared" si="484"/>
        <v>#VALUE!</v>
      </c>
      <c r="M1488" s="5" t="e">
        <f t="shared" si="485"/>
        <v>#VALUE!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 t="e">
        <f t="shared" si="493"/>
        <v>#VALUE!</v>
      </c>
      <c r="C1489" s="5" t="e">
        <f t="shared" si="494"/>
        <v>#VALUE!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 t="e">
        <f t="shared" si="471"/>
        <v>#VALUE!</v>
      </c>
      <c r="L1489" s="5" t="e">
        <f t="shared" si="484"/>
        <v>#VALUE!</v>
      </c>
      <c r="M1489" s="5" t="e">
        <f t="shared" si="485"/>
        <v>#VALUE!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 t="e">
        <f t="shared" si="493"/>
        <v>#VALUE!</v>
      </c>
      <c r="C1490" s="5" t="e">
        <f t="shared" si="494"/>
        <v>#VALUE!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 t="e">
        <f t="shared" si="471"/>
        <v>#VALUE!</v>
      </c>
      <c r="L1490" s="5" t="e">
        <f t="shared" ref="L1490:L1509" si="496">MONTH(K1490)</f>
        <v>#VALUE!</v>
      </c>
      <c r="M1490" s="5" t="e">
        <f t="shared" ref="M1490:M1509" si="497">YEAR(K1490)</f>
        <v>#VALUE!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 t="e">
        <f t="shared" si="493"/>
        <v>#VALUE!</v>
      </c>
      <c r="C1491" s="5" t="e">
        <f t="shared" si="494"/>
        <v>#VALUE!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 t="e">
        <f t="shared" si="471"/>
        <v>#VALUE!</v>
      </c>
      <c r="L1491" s="5" t="e">
        <f t="shared" si="496"/>
        <v>#VALUE!</v>
      </c>
      <c r="M1491" s="5" t="e">
        <f t="shared" si="497"/>
        <v>#VALUE!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 t="e">
        <f t="shared" si="493"/>
        <v>#VALUE!</v>
      </c>
      <c r="C1492" s="5" t="e">
        <f t="shared" si="494"/>
        <v>#VALUE!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 t="e">
        <f t="shared" si="471"/>
        <v>#VALUE!</v>
      </c>
      <c r="L1492" s="5" t="e">
        <f t="shared" si="496"/>
        <v>#VALUE!</v>
      </c>
      <c r="M1492" s="5" t="e">
        <f t="shared" si="497"/>
        <v>#VALUE!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 t="e">
        <f t="shared" si="493"/>
        <v>#VALUE!</v>
      </c>
      <c r="C1493" s="5" t="e">
        <f t="shared" si="494"/>
        <v>#VALUE!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 t="e">
        <f t="shared" si="471"/>
        <v>#VALUE!</v>
      </c>
      <c r="L1493" s="5" t="e">
        <f t="shared" si="496"/>
        <v>#VALUE!</v>
      </c>
      <c r="M1493" s="5" t="e">
        <f t="shared" si="497"/>
        <v>#VALUE!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 t="e">
        <f t="shared" si="493"/>
        <v>#VALUE!</v>
      </c>
      <c r="C1494" s="5" t="e">
        <f t="shared" si="494"/>
        <v>#VALUE!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 t="e">
        <f t="shared" si="471"/>
        <v>#VALUE!</v>
      </c>
      <c r="L1494" s="5" t="e">
        <f t="shared" si="496"/>
        <v>#VALUE!</v>
      </c>
      <c r="M1494" s="5" t="e">
        <f t="shared" si="497"/>
        <v>#VALUE!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 t="e">
        <f t="shared" si="493"/>
        <v>#VALUE!</v>
      </c>
      <c r="C1495" s="5" t="e">
        <f t="shared" si="494"/>
        <v>#VALUE!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 t="e">
        <f t="shared" si="471"/>
        <v>#VALUE!</v>
      </c>
      <c r="L1495" s="5" t="e">
        <f t="shared" si="496"/>
        <v>#VALUE!</v>
      </c>
      <c r="M1495" s="5" t="e">
        <f t="shared" si="497"/>
        <v>#VALUE!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 t="e">
        <f t="shared" si="493"/>
        <v>#VALUE!</v>
      </c>
      <c r="C1496" s="5" t="e">
        <f t="shared" si="494"/>
        <v>#VALUE!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 t="e">
        <f t="shared" ref="K1496:K1559" si="501">A1496+J1496</f>
        <v>#VALUE!</v>
      </c>
      <c r="L1496" s="5" t="e">
        <f t="shared" si="496"/>
        <v>#VALUE!</v>
      </c>
      <c r="M1496" s="5" t="e">
        <f t="shared" si="497"/>
        <v>#VALUE!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 t="e">
        <f t="shared" si="493"/>
        <v>#VALUE!</v>
      </c>
      <c r="C1497" s="5" t="e">
        <f t="shared" si="494"/>
        <v>#VALUE!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 t="e">
        <f t="shared" si="501"/>
        <v>#VALUE!</v>
      </c>
      <c r="L1497" s="5" t="e">
        <f t="shared" si="496"/>
        <v>#VALUE!</v>
      </c>
      <c r="M1497" s="5" t="e">
        <f t="shared" si="497"/>
        <v>#VALUE!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 t="e">
        <f t="shared" si="493"/>
        <v>#VALUE!</v>
      </c>
      <c r="C1498" s="5" t="e">
        <f t="shared" si="494"/>
        <v>#VALUE!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 t="e">
        <f t="shared" si="501"/>
        <v>#VALUE!</v>
      </c>
      <c r="L1498" s="5" t="e">
        <f t="shared" si="496"/>
        <v>#VALUE!</v>
      </c>
      <c r="M1498" s="5" t="e">
        <f t="shared" si="497"/>
        <v>#VALUE!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 t="e">
        <f t="shared" si="493"/>
        <v>#VALUE!</v>
      </c>
      <c r="C1499" s="5" t="e">
        <f t="shared" si="494"/>
        <v>#VALUE!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 t="e">
        <f t="shared" si="501"/>
        <v>#VALUE!</v>
      </c>
      <c r="L1499" s="5" t="e">
        <f t="shared" si="496"/>
        <v>#VALUE!</v>
      </c>
      <c r="M1499" s="5" t="e">
        <f t="shared" si="497"/>
        <v>#VALUE!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 t="e">
        <f t="shared" si="493"/>
        <v>#VALUE!</v>
      </c>
      <c r="C1500" s="5" t="e">
        <f t="shared" si="494"/>
        <v>#VALUE!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 t="e">
        <f t="shared" si="501"/>
        <v>#VALUE!</v>
      </c>
      <c r="L1500" s="5" t="e">
        <f t="shared" si="496"/>
        <v>#VALUE!</v>
      </c>
      <c r="M1500" s="5" t="e">
        <f t="shared" si="497"/>
        <v>#VALUE!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 t="e">
        <f t="shared" si="493"/>
        <v>#VALUE!</v>
      </c>
      <c r="C1501" s="5" t="e">
        <f t="shared" si="494"/>
        <v>#VALUE!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 t="e">
        <f t="shared" si="501"/>
        <v>#VALUE!</v>
      </c>
      <c r="L1501" s="5" t="e">
        <f t="shared" si="496"/>
        <v>#VALUE!</v>
      </c>
      <c r="M1501" s="5" t="e">
        <f t="shared" si="497"/>
        <v>#VALUE!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 t="e">
        <f t="shared" si="493"/>
        <v>#VALUE!</v>
      </c>
      <c r="C1502" s="5" t="e">
        <f t="shared" si="494"/>
        <v>#VALUE!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 t="e">
        <f t="shared" si="501"/>
        <v>#VALUE!</v>
      </c>
      <c r="L1502" s="5" t="e">
        <f t="shared" si="496"/>
        <v>#VALUE!</v>
      </c>
      <c r="M1502" s="5" t="e">
        <f t="shared" si="497"/>
        <v>#VALUE!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 t="e">
        <f t="shared" si="493"/>
        <v>#VALUE!</v>
      </c>
      <c r="C1503" s="5" t="e">
        <f t="shared" si="494"/>
        <v>#VALUE!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 t="e">
        <f t="shared" si="501"/>
        <v>#VALUE!</v>
      </c>
      <c r="L1503" s="5" t="e">
        <f t="shared" si="496"/>
        <v>#VALUE!</v>
      </c>
      <c r="M1503" s="5" t="e">
        <f t="shared" si="497"/>
        <v>#VALUE!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 t="e">
        <f t="shared" si="493"/>
        <v>#VALUE!</v>
      </c>
      <c r="C1504" s="5" t="e">
        <f t="shared" si="494"/>
        <v>#VALUE!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 t="e">
        <f t="shared" si="501"/>
        <v>#VALUE!</v>
      </c>
      <c r="L1504" s="5" t="e">
        <f t="shared" si="496"/>
        <v>#VALUE!</v>
      </c>
      <c r="M1504" s="5" t="e">
        <f t="shared" si="497"/>
        <v>#VALUE!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 t="e">
        <f t="shared" si="493"/>
        <v>#VALUE!</v>
      </c>
      <c r="C1505" s="5" t="e">
        <f t="shared" si="494"/>
        <v>#VALUE!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 t="e">
        <f t="shared" si="501"/>
        <v>#VALUE!</v>
      </c>
      <c r="L1505" s="5" t="e">
        <f t="shared" si="496"/>
        <v>#VALUE!</v>
      </c>
      <c r="M1505" s="5" t="e">
        <f t="shared" si="497"/>
        <v>#VALUE!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 t="e">
        <f t="shared" si="493"/>
        <v>#VALUE!</v>
      </c>
      <c r="C1506" s="5" t="e">
        <f t="shared" si="494"/>
        <v>#VALUE!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 t="e">
        <f t="shared" si="501"/>
        <v>#VALUE!</v>
      </c>
      <c r="L1506" s="5" t="e">
        <f t="shared" si="496"/>
        <v>#VALUE!</v>
      </c>
      <c r="M1506" s="5" t="e">
        <f t="shared" si="497"/>
        <v>#VALUE!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 t="e">
        <f t="shared" si="493"/>
        <v>#VALUE!</v>
      </c>
      <c r="C1507" s="5" t="e">
        <f t="shared" si="494"/>
        <v>#VALUE!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 t="e">
        <f t="shared" si="501"/>
        <v>#VALUE!</v>
      </c>
      <c r="L1507" s="5" t="e">
        <f t="shared" si="496"/>
        <v>#VALUE!</v>
      </c>
      <c r="M1507" s="5" t="e">
        <f t="shared" si="497"/>
        <v>#VALUE!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 t="e">
        <f t="shared" si="493"/>
        <v>#VALUE!</v>
      </c>
      <c r="C1508" s="5" t="e">
        <f t="shared" si="494"/>
        <v>#VALUE!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 t="e">
        <f t="shared" si="501"/>
        <v>#VALUE!</v>
      </c>
      <c r="L1508" s="5" t="e">
        <f t="shared" si="496"/>
        <v>#VALUE!</v>
      </c>
      <c r="M1508" s="5" t="e">
        <f t="shared" si="497"/>
        <v>#VALUE!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 t="e">
        <f t="shared" ref="B1509:B1526" si="503">MONTH(A1509)</f>
        <v>#VALUE!</v>
      </c>
      <c r="C1509" s="5" t="e">
        <f t="shared" ref="C1509:C1526" si="504">YEAR(A1509)</f>
        <v>#VALUE!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 t="e">
        <f t="shared" si="501"/>
        <v>#VALUE!</v>
      </c>
      <c r="L1509" s="5" t="e">
        <f t="shared" si="496"/>
        <v>#VALUE!</v>
      </c>
      <c r="M1509" s="5" t="e">
        <f t="shared" si="497"/>
        <v>#VALUE!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 t="e">
        <f t="shared" si="503"/>
        <v>#VALUE!</v>
      </c>
      <c r="C1510" s="5" t="e">
        <f t="shared" si="504"/>
        <v>#VALUE!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 t="e">
        <f t="shared" si="501"/>
        <v>#VALUE!</v>
      </c>
      <c r="L1510" s="5" t="e">
        <f t="shared" ref="L1510:L1526" si="505">MONTH(K1510)</f>
        <v>#VALUE!</v>
      </c>
      <c r="M1510" s="5" t="e">
        <f t="shared" ref="M1510:M1526" si="506">YEAR(K1510)</f>
        <v>#VALUE!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 t="e">
        <f t="shared" si="503"/>
        <v>#VALUE!</v>
      </c>
      <c r="C1511" s="5" t="e">
        <f t="shared" si="504"/>
        <v>#VALUE!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 t="e">
        <f t="shared" si="501"/>
        <v>#VALUE!</v>
      </c>
      <c r="L1511" s="5" t="e">
        <f t="shared" si="505"/>
        <v>#VALUE!</v>
      </c>
      <c r="M1511" s="5" t="e">
        <f t="shared" si="506"/>
        <v>#VALUE!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 t="e">
        <f t="shared" si="503"/>
        <v>#VALUE!</v>
      </c>
      <c r="C1512" s="5" t="e">
        <f t="shared" si="504"/>
        <v>#VALUE!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 t="e">
        <f t="shared" si="501"/>
        <v>#VALUE!</v>
      </c>
      <c r="L1512" s="5" t="e">
        <f t="shared" si="505"/>
        <v>#VALUE!</v>
      </c>
      <c r="M1512" s="5" t="e">
        <f t="shared" si="506"/>
        <v>#VALUE!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 t="e">
        <f t="shared" si="503"/>
        <v>#VALUE!</v>
      </c>
      <c r="C1513" s="5" t="e">
        <f t="shared" si="504"/>
        <v>#VALUE!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 t="e">
        <f t="shared" si="501"/>
        <v>#VALUE!</v>
      </c>
      <c r="L1513" s="5" t="e">
        <f t="shared" si="505"/>
        <v>#VALUE!</v>
      </c>
      <c r="M1513" s="5" t="e">
        <f t="shared" si="506"/>
        <v>#VALUE!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 t="e">
        <f t="shared" si="503"/>
        <v>#VALUE!</v>
      </c>
      <c r="C1514" s="5" t="e">
        <f t="shared" si="504"/>
        <v>#VALUE!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 t="e">
        <f t="shared" si="501"/>
        <v>#VALUE!</v>
      </c>
      <c r="L1514" s="5" t="e">
        <f t="shared" si="505"/>
        <v>#VALUE!</v>
      </c>
      <c r="M1514" s="5" t="e">
        <f t="shared" si="506"/>
        <v>#VALUE!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 t="e">
        <f t="shared" si="503"/>
        <v>#VALUE!</v>
      </c>
      <c r="C1515" s="5" t="e">
        <f t="shared" si="504"/>
        <v>#VALUE!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 t="e">
        <f t="shared" si="501"/>
        <v>#VALUE!</v>
      </c>
      <c r="L1515" s="5" t="e">
        <f t="shared" si="505"/>
        <v>#VALUE!</v>
      </c>
      <c r="M1515" s="5" t="e">
        <f t="shared" si="506"/>
        <v>#VALUE!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 t="e">
        <f t="shared" si="503"/>
        <v>#VALUE!</v>
      </c>
      <c r="C1516" s="5" t="e">
        <f t="shared" si="504"/>
        <v>#VALUE!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 t="e">
        <f t="shared" si="501"/>
        <v>#VALUE!</v>
      </c>
      <c r="L1516" s="5" t="e">
        <f t="shared" si="505"/>
        <v>#VALUE!</v>
      </c>
      <c r="M1516" s="5" t="e">
        <f t="shared" si="506"/>
        <v>#VALUE!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 t="e">
        <f t="shared" si="503"/>
        <v>#VALUE!</v>
      </c>
      <c r="C1517" s="5" t="e">
        <f t="shared" si="504"/>
        <v>#VALUE!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 t="e">
        <f t="shared" si="501"/>
        <v>#VALUE!</v>
      </c>
      <c r="L1517" s="5" t="e">
        <f t="shared" si="505"/>
        <v>#VALUE!</v>
      </c>
      <c r="M1517" s="5" t="e">
        <f t="shared" si="506"/>
        <v>#VALUE!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 t="e">
        <f t="shared" si="503"/>
        <v>#VALUE!</v>
      </c>
      <c r="C1518" s="5" t="e">
        <f t="shared" si="504"/>
        <v>#VALUE!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 t="e">
        <f t="shared" si="501"/>
        <v>#VALUE!</v>
      </c>
      <c r="L1518" s="5" t="e">
        <f t="shared" si="505"/>
        <v>#VALUE!</v>
      </c>
      <c r="M1518" s="5" t="e">
        <f t="shared" si="506"/>
        <v>#VALUE!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 t="e">
        <f t="shared" si="503"/>
        <v>#VALUE!</v>
      </c>
      <c r="C1519" s="5" t="e">
        <f t="shared" si="504"/>
        <v>#VALUE!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 t="e">
        <f t="shared" si="501"/>
        <v>#VALUE!</v>
      </c>
      <c r="L1519" s="5" t="e">
        <f t="shared" si="505"/>
        <v>#VALUE!</v>
      </c>
      <c r="M1519" s="5" t="e">
        <f t="shared" si="506"/>
        <v>#VALUE!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 t="e">
        <f t="shared" si="503"/>
        <v>#VALUE!</v>
      </c>
      <c r="C1520" s="5" t="e">
        <f t="shared" si="504"/>
        <v>#VALUE!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 t="e">
        <f t="shared" si="501"/>
        <v>#VALUE!</v>
      </c>
      <c r="L1520" s="5" t="e">
        <f t="shared" si="505"/>
        <v>#VALUE!</v>
      </c>
      <c r="M1520" s="5" t="e">
        <f t="shared" si="506"/>
        <v>#VALUE!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 t="e">
        <f t="shared" si="503"/>
        <v>#VALUE!</v>
      </c>
      <c r="C1521" s="5" t="e">
        <f t="shared" si="504"/>
        <v>#VALUE!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 t="e">
        <f t="shared" si="501"/>
        <v>#VALUE!</v>
      </c>
      <c r="L1521" s="5" t="e">
        <f t="shared" si="505"/>
        <v>#VALUE!</v>
      </c>
      <c r="M1521" s="5" t="e">
        <f t="shared" si="506"/>
        <v>#VALUE!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 t="e">
        <f t="shared" si="503"/>
        <v>#VALUE!</v>
      </c>
      <c r="C1522" s="5" t="e">
        <f t="shared" si="504"/>
        <v>#VALUE!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 t="e">
        <f t="shared" si="501"/>
        <v>#VALUE!</v>
      </c>
      <c r="L1522" s="5" t="e">
        <f t="shared" si="505"/>
        <v>#VALUE!</v>
      </c>
      <c r="M1522" s="5" t="e">
        <f t="shared" si="506"/>
        <v>#VALUE!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 t="e">
        <f t="shared" si="503"/>
        <v>#VALUE!</v>
      </c>
      <c r="C1523" s="5" t="e">
        <f t="shared" si="504"/>
        <v>#VALUE!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 t="e">
        <f t="shared" si="501"/>
        <v>#VALUE!</v>
      </c>
      <c r="L1523" s="5" t="e">
        <f t="shared" si="505"/>
        <v>#VALUE!</v>
      </c>
      <c r="M1523" s="5" t="e">
        <f t="shared" si="506"/>
        <v>#VALUE!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 t="e">
        <f t="shared" si="503"/>
        <v>#VALUE!</v>
      </c>
      <c r="C1524" s="5" t="e">
        <f t="shared" si="504"/>
        <v>#VALUE!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 t="e">
        <f t="shared" si="501"/>
        <v>#VALUE!</v>
      </c>
      <c r="L1524" s="5" t="e">
        <f t="shared" si="505"/>
        <v>#VALUE!</v>
      </c>
      <c r="M1524" s="5" t="e">
        <f t="shared" si="506"/>
        <v>#VALUE!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 t="e">
        <f t="shared" si="503"/>
        <v>#VALUE!</v>
      </c>
      <c r="C1525" s="5" t="e">
        <f t="shared" si="504"/>
        <v>#VALUE!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 t="e">
        <f t="shared" si="501"/>
        <v>#VALUE!</v>
      </c>
      <c r="L1525" s="5" t="e">
        <f t="shared" si="505"/>
        <v>#VALUE!</v>
      </c>
      <c r="M1525" s="5" t="e">
        <f t="shared" si="506"/>
        <v>#VALUE!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 t="e">
        <f t="shared" si="503"/>
        <v>#VALUE!</v>
      </c>
      <c r="C1526" s="5" t="e">
        <f t="shared" si="504"/>
        <v>#VALUE!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 t="e">
        <f t="shared" si="501"/>
        <v>#VALUE!</v>
      </c>
      <c r="L1526" s="5" t="e">
        <f t="shared" si="505"/>
        <v>#VALUE!</v>
      </c>
      <c r="M1526" s="5" t="e">
        <f t="shared" si="506"/>
        <v>#VALUE!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3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44989</v>
      </c>
      <c r="L1535" s="5">
        <f t="shared" si="513"/>
        <v>3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3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44989</v>
      </c>
      <c r="L1536" s="5">
        <f t="shared" si="513"/>
        <v>3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3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44989</v>
      </c>
      <c r="L1537" s="5">
        <f t="shared" si="513"/>
        <v>3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6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45201</v>
      </c>
      <c r="L1547" s="5">
        <f t="shared" si="513"/>
        <v>10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6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45201</v>
      </c>
      <c r="L1548" s="5">
        <f t="shared" si="513"/>
        <v>10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6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45201</v>
      </c>
      <c r="L1549" s="5">
        <f t="shared" si="513"/>
        <v>10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6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45201</v>
      </c>
      <c r="L1550" s="5">
        <f t="shared" si="513"/>
        <v>10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6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45201</v>
      </c>
      <c r="L1551" s="5">
        <f t="shared" si="513"/>
        <v>10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6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45201</v>
      </c>
      <c r="L1552" s="5">
        <f t="shared" si="513"/>
        <v>10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6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45081</v>
      </c>
      <c r="L1553" s="5">
        <f t="shared" si="513"/>
        <v>6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6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45081</v>
      </c>
      <c r="L1554" s="5">
        <f t="shared" si="513"/>
        <v>6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6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45081</v>
      </c>
      <c r="L1555" s="5">
        <f t="shared" si="513"/>
        <v>6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6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45081</v>
      </c>
      <c r="L1556" s="5">
        <f t="shared" si="513"/>
        <v>6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6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45081</v>
      </c>
      <c r="L1557" s="5">
        <f t="shared" si="513"/>
        <v>6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7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45111</v>
      </c>
      <c r="L1558" s="5">
        <f t="shared" si="513"/>
        <v>7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7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45111</v>
      </c>
      <c r="L1559" s="5">
        <f t="shared" si="513"/>
        <v>7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7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45111</v>
      </c>
      <c r="L1560" s="5">
        <f t="shared" si="513"/>
        <v>7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7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45111</v>
      </c>
      <c r="L1561" s="5">
        <f t="shared" si="513"/>
        <v>7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7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45111</v>
      </c>
      <c r="L1562" s="5">
        <f t="shared" si="513"/>
        <v>7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7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45111</v>
      </c>
      <c r="L1563" s="5">
        <f t="shared" si="513"/>
        <v>7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6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45141</v>
      </c>
      <c r="L1564" s="5">
        <f t="shared" si="513"/>
        <v>8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8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45142</v>
      </c>
      <c r="L1571" s="5">
        <f t="shared" si="513"/>
        <v>8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8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45142</v>
      </c>
      <c r="L1572" s="5">
        <f t="shared" si="513"/>
        <v>8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8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45142</v>
      </c>
      <c r="L1573" s="5">
        <f t="shared" si="513"/>
        <v>8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10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45203</v>
      </c>
      <c r="L1574" s="5">
        <f t="shared" si="513"/>
        <v>10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10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45203</v>
      </c>
      <c r="L1575" s="5">
        <f t="shared" si="513"/>
        <v>10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10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45203</v>
      </c>
      <c r="L1576" s="5">
        <f t="shared" si="513"/>
        <v>10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10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45203</v>
      </c>
      <c r="L1577" s="5">
        <f t="shared" si="513"/>
        <v>10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9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45173</v>
      </c>
      <c r="L1578" s="5">
        <f t="shared" ref="L1578:L1595" si="527">MONTH(K1578)</f>
        <v>9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11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45234</v>
      </c>
      <c r="L1579" s="5">
        <f t="shared" si="527"/>
        <v>11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11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45234</v>
      </c>
      <c r="L1580" s="5">
        <f t="shared" si="527"/>
        <v>11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11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45234</v>
      </c>
      <c r="L1581" s="5">
        <f t="shared" si="527"/>
        <v>11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11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45234</v>
      </c>
      <c r="L1582" s="5">
        <f t="shared" si="527"/>
        <v>11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12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45264</v>
      </c>
      <c r="L1583" s="5">
        <f t="shared" si="527"/>
        <v>12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12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45264</v>
      </c>
      <c r="L1584" s="5">
        <f t="shared" si="527"/>
        <v>12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12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45264</v>
      </c>
      <c r="L1585" s="5">
        <f t="shared" si="527"/>
        <v>12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 t="e">
        <f t="shared" si="525"/>
        <v>#VALUE!</v>
      </c>
      <c r="C1586" s="5" t="e">
        <f t="shared" si="526"/>
        <v>#VALUE!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 t="e">
        <f t="shared" si="521"/>
        <v>#VALUE!</v>
      </c>
      <c r="L1586" s="5" t="e">
        <f t="shared" si="527"/>
        <v>#VALUE!</v>
      </c>
      <c r="M1586" s="5" t="e">
        <f t="shared" si="528"/>
        <v>#VALUE!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 t="e">
        <f t="shared" si="525"/>
        <v>#VALUE!</v>
      </c>
      <c r="C1587" s="5" t="e">
        <f t="shared" si="526"/>
        <v>#VALUE!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 t="e">
        <f t="shared" si="521"/>
        <v>#VALUE!</v>
      </c>
      <c r="L1587" s="5" t="e">
        <f t="shared" si="527"/>
        <v>#VALUE!</v>
      </c>
      <c r="M1587" s="5" t="e">
        <f t="shared" si="528"/>
        <v>#VALUE!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 t="e">
        <f t="shared" si="525"/>
        <v>#VALUE!</v>
      </c>
      <c r="C1591" s="5" t="e">
        <f t="shared" si="526"/>
        <v>#VALUE!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 t="e">
        <f t="shared" si="521"/>
        <v>#VALUE!</v>
      </c>
      <c r="L1591" s="5" t="e">
        <f t="shared" si="527"/>
        <v>#VALUE!</v>
      </c>
      <c r="M1591" s="5" t="e">
        <f t="shared" si="528"/>
        <v>#VALUE!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 t="e">
        <f t="shared" si="525"/>
        <v>#VALUE!</v>
      </c>
      <c r="C1592" s="5" t="e">
        <f t="shared" si="526"/>
        <v>#VALUE!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 t="e">
        <f t="shared" si="521"/>
        <v>#VALUE!</v>
      </c>
      <c r="L1592" s="5" t="e">
        <f t="shared" si="527"/>
        <v>#VALUE!</v>
      </c>
      <c r="M1592" s="5" t="e">
        <f t="shared" si="528"/>
        <v>#VALUE!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 t="e">
        <f t="shared" si="525"/>
        <v>#VALUE!</v>
      </c>
      <c r="C1593" s="5" t="e">
        <f t="shared" si="526"/>
        <v>#VALUE!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 t="e">
        <f t="shared" si="521"/>
        <v>#VALUE!</v>
      </c>
      <c r="L1593" s="5" t="e">
        <f t="shared" si="527"/>
        <v>#VALUE!</v>
      </c>
      <c r="M1593" s="5" t="e">
        <f t="shared" si="528"/>
        <v>#VALUE!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 t="e">
        <f t="shared" si="525"/>
        <v>#VALUE!</v>
      </c>
      <c r="C1594" s="5" t="e">
        <f t="shared" si="526"/>
        <v>#VALUE!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 t="e">
        <f t="shared" si="521"/>
        <v>#VALUE!</v>
      </c>
      <c r="L1594" s="5" t="e">
        <f t="shared" si="527"/>
        <v>#VALUE!</v>
      </c>
      <c r="M1594" s="5" t="e">
        <f t="shared" si="528"/>
        <v>#VALUE!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 t="e">
        <f t="shared" si="525"/>
        <v>#VALUE!</v>
      </c>
      <c r="C1595" s="5" t="e">
        <f t="shared" si="526"/>
        <v>#VALUE!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 t="e">
        <f t="shared" si="521"/>
        <v>#VALUE!</v>
      </c>
      <c r="L1595" s="5" t="e">
        <f t="shared" si="527"/>
        <v>#VALUE!</v>
      </c>
      <c r="M1595" s="5" t="e">
        <f t="shared" si="528"/>
        <v>#VALUE!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 t="e">
        <f t="shared" ref="B1596:B1619" si="533">MONTH(A1596)</f>
        <v>#VALUE!</v>
      </c>
      <c r="C1596" s="5" t="e">
        <f t="shared" ref="C1596:C1619" si="534">YEAR(A1596)</f>
        <v>#VALUE!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 t="e">
        <f t="shared" si="521"/>
        <v>#VALUE!</v>
      </c>
      <c r="L1596" s="5" t="e">
        <f t="shared" ref="L1596:L1620" si="535">MONTH(K1596)</f>
        <v>#VALUE!</v>
      </c>
      <c r="M1596" s="5" t="e">
        <f t="shared" ref="M1596:M1620" si="536">YEAR(K1596)</f>
        <v>#VALUE!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 t="e">
        <f t="shared" si="533"/>
        <v>#VALUE!</v>
      </c>
      <c r="C1597" s="5" t="e">
        <f t="shared" si="534"/>
        <v>#VALUE!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 t="e">
        <f t="shared" si="521"/>
        <v>#VALUE!</v>
      </c>
      <c r="L1597" s="5" t="e">
        <f t="shared" si="535"/>
        <v>#VALUE!</v>
      </c>
      <c r="M1597" s="5" t="e">
        <f t="shared" si="536"/>
        <v>#VALUE!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 t="e">
        <f t="shared" si="533"/>
        <v>#VALUE!</v>
      </c>
      <c r="C1598" s="5" t="e">
        <f t="shared" si="534"/>
        <v>#VALUE!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 t="e">
        <f t="shared" si="521"/>
        <v>#VALUE!</v>
      </c>
      <c r="L1598" s="5" t="e">
        <f t="shared" si="535"/>
        <v>#VALUE!</v>
      </c>
      <c r="M1598" s="5" t="e">
        <f t="shared" si="536"/>
        <v>#VALUE!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 t="e">
        <f t="shared" si="533"/>
        <v>#VALUE!</v>
      </c>
      <c r="C1599" s="5" t="e">
        <f t="shared" si="534"/>
        <v>#VALUE!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 t="e">
        <f t="shared" si="521"/>
        <v>#VALUE!</v>
      </c>
      <c r="L1599" s="5" t="e">
        <f t="shared" si="535"/>
        <v>#VALUE!</v>
      </c>
      <c r="M1599" s="5" t="e">
        <f t="shared" si="536"/>
        <v>#VALUE!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 t="e">
        <f t="shared" si="533"/>
        <v>#VALUE!</v>
      </c>
      <c r="C1600" s="5" t="e">
        <f t="shared" si="534"/>
        <v>#VALUE!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 t="e">
        <f t="shared" si="521"/>
        <v>#VALUE!</v>
      </c>
      <c r="L1600" s="5" t="e">
        <f t="shared" si="535"/>
        <v>#VALUE!</v>
      </c>
      <c r="M1600" s="5" t="e">
        <f t="shared" si="536"/>
        <v>#VALUE!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 t="e">
        <f t="shared" si="533"/>
        <v>#VALUE!</v>
      </c>
      <c r="C1601" s="5" t="e">
        <f t="shared" si="534"/>
        <v>#VALUE!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 t="e">
        <f t="shared" si="521"/>
        <v>#VALUE!</v>
      </c>
      <c r="L1601" s="5" t="e">
        <f t="shared" si="535"/>
        <v>#VALUE!</v>
      </c>
      <c r="M1601" s="5" t="e">
        <f t="shared" si="536"/>
        <v>#VALUE!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 t="e">
        <f t="shared" si="533"/>
        <v>#VALUE!</v>
      </c>
      <c r="C1602" s="5" t="e">
        <f t="shared" si="534"/>
        <v>#VALUE!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 t="e">
        <f t="shared" si="521"/>
        <v>#VALUE!</v>
      </c>
      <c r="L1602" s="5" t="e">
        <f t="shared" si="535"/>
        <v>#VALUE!</v>
      </c>
      <c r="M1602" s="5" t="e">
        <f t="shared" si="536"/>
        <v>#VALUE!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 t="e">
        <f t="shared" si="533"/>
        <v>#VALUE!</v>
      </c>
      <c r="C1603" s="5" t="e">
        <f t="shared" si="534"/>
        <v>#VALUE!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 t="e">
        <f t="shared" si="521"/>
        <v>#VALUE!</v>
      </c>
      <c r="L1603" s="5" t="e">
        <f t="shared" si="535"/>
        <v>#VALUE!</v>
      </c>
      <c r="M1603" s="5" t="e">
        <f t="shared" si="536"/>
        <v>#VALUE!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 t="e">
        <f t="shared" si="533"/>
        <v>#VALUE!</v>
      </c>
      <c r="C1604" s="5" t="e">
        <f t="shared" si="534"/>
        <v>#VALUE!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 t="e">
        <f t="shared" si="521"/>
        <v>#VALUE!</v>
      </c>
      <c r="L1604" s="5" t="e">
        <f t="shared" si="535"/>
        <v>#VALUE!</v>
      </c>
      <c r="M1604" s="5" t="e">
        <f t="shared" si="536"/>
        <v>#VALUE!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 t="e">
        <f t="shared" si="533"/>
        <v>#VALUE!</v>
      </c>
      <c r="C1605" s="5" t="e">
        <f t="shared" si="534"/>
        <v>#VALUE!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 t="e">
        <f t="shared" si="521"/>
        <v>#VALUE!</v>
      </c>
      <c r="L1605" s="5" t="e">
        <f t="shared" si="535"/>
        <v>#VALUE!</v>
      </c>
      <c r="M1605" s="5" t="e">
        <f t="shared" si="536"/>
        <v>#VALUE!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 t="e">
        <f t="shared" si="533"/>
        <v>#VALUE!</v>
      </c>
      <c r="C1606" s="5" t="e">
        <f t="shared" si="534"/>
        <v>#VALUE!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 t="e">
        <f t="shared" si="521"/>
        <v>#VALUE!</v>
      </c>
      <c r="L1606" s="5" t="e">
        <f t="shared" si="535"/>
        <v>#VALUE!</v>
      </c>
      <c r="M1606" s="5" t="e">
        <f t="shared" si="536"/>
        <v>#VALUE!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 t="e">
        <f t="shared" si="533"/>
        <v>#VALUE!</v>
      </c>
      <c r="C1607" s="5" t="e">
        <f t="shared" si="534"/>
        <v>#VALUE!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 t="e">
        <f t="shared" si="521"/>
        <v>#VALUE!</v>
      </c>
      <c r="L1607" s="5" t="e">
        <f t="shared" si="535"/>
        <v>#VALUE!</v>
      </c>
      <c r="M1607" s="5" t="e">
        <f t="shared" si="536"/>
        <v>#VALUE!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 t="e">
        <f t="shared" si="533"/>
        <v>#VALUE!</v>
      </c>
      <c r="C1608" s="5" t="e">
        <f t="shared" si="534"/>
        <v>#VALUE!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 t="e">
        <f t="shared" si="521"/>
        <v>#VALUE!</v>
      </c>
      <c r="L1608" s="5" t="e">
        <f t="shared" si="535"/>
        <v>#VALUE!</v>
      </c>
      <c r="M1608" s="5" t="e">
        <f t="shared" si="536"/>
        <v>#VALUE!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 t="e">
        <f t="shared" si="533"/>
        <v>#VALUE!</v>
      </c>
      <c r="C1609" s="5" t="e">
        <f t="shared" si="534"/>
        <v>#VALUE!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 t="e">
        <f t="shared" si="521"/>
        <v>#VALUE!</v>
      </c>
      <c r="L1609" s="5" t="e">
        <f t="shared" si="535"/>
        <v>#VALUE!</v>
      </c>
      <c r="M1609" s="5" t="e">
        <f t="shared" si="536"/>
        <v>#VALUE!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 t="e">
        <f t="shared" si="533"/>
        <v>#VALUE!</v>
      </c>
      <c r="C1610" s="5" t="e">
        <f t="shared" si="534"/>
        <v>#VALUE!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 t="e">
        <f t="shared" si="521"/>
        <v>#VALUE!</v>
      </c>
      <c r="L1610" s="5" t="e">
        <f t="shared" si="535"/>
        <v>#VALUE!</v>
      </c>
      <c r="M1610" s="5" t="e">
        <f t="shared" si="536"/>
        <v>#VALUE!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 t="e">
        <f t="shared" si="533"/>
        <v>#VALUE!</v>
      </c>
      <c r="C1611" s="5" t="e">
        <f t="shared" si="534"/>
        <v>#VALUE!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 t="e">
        <f t="shared" si="521"/>
        <v>#VALUE!</v>
      </c>
      <c r="L1611" s="5" t="e">
        <f t="shared" si="535"/>
        <v>#VALUE!</v>
      </c>
      <c r="M1611" s="5" t="e">
        <f t="shared" si="536"/>
        <v>#VALUE!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 t="e">
        <f t="shared" si="533"/>
        <v>#VALUE!</v>
      </c>
      <c r="C1612" s="5" t="e">
        <f t="shared" si="534"/>
        <v>#VALUE!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 t="e">
        <f t="shared" si="521"/>
        <v>#VALUE!</v>
      </c>
      <c r="L1612" s="5" t="e">
        <f t="shared" si="535"/>
        <v>#VALUE!</v>
      </c>
      <c r="M1612" s="5" t="e">
        <f t="shared" si="536"/>
        <v>#VALUE!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 t="e">
        <f t="shared" si="533"/>
        <v>#VALUE!</v>
      </c>
      <c r="C1613" s="5" t="e">
        <f t="shared" si="534"/>
        <v>#VALUE!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 t="e">
        <f t="shared" si="521"/>
        <v>#VALUE!</v>
      </c>
      <c r="L1613" s="5" t="e">
        <f t="shared" si="535"/>
        <v>#VALUE!</v>
      </c>
      <c r="M1613" s="5" t="e">
        <f t="shared" si="536"/>
        <v>#VALUE!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 t="e">
        <f t="shared" si="533"/>
        <v>#VALUE!</v>
      </c>
      <c r="C1614" s="5" t="e">
        <f t="shared" si="534"/>
        <v>#VALUE!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 t="e">
        <f t="shared" si="521"/>
        <v>#VALUE!</v>
      </c>
      <c r="L1614" s="5" t="e">
        <f t="shared" si="535"/>
        <v>#VALUE!</v>
      </c>
      <c r="M1614" s="5" t="e">
        <f t="shared" si="536"/>
        <v>#VALUE!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 t="e">
        <f t="shared" si="533"/>
        <v>#VALUE!</v>
      </c>
      <c r="C1615" s="5" t="e">
        <f t="shared" si="534"/>
        <v>#VALUE!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 t="e">
        <f t="shared" si="521"/>
        <v>#VALUE!</v>
      </c>
      <c r="L1615" s="5" t="e">
        <f t="shared" si="535"/>
        <v>#VALUE!</v>
      </c>
      <c r="M1615" s="5" t="e">
        <f t="shared" si="536"/>
        <v>#VALUE!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 t="e">
        <f t="shared" si="533"/>
        <v>#VALUE!</v>
      </c>
      <c r="C1616" s="5" t="e">
        <f t="shared" si="534"/>
        <v>#VALUE!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 t="e">
        <f t="shared" si="521"/>
        <v>#VALUE!</v>
      </c>
      <c r="L1616" s="5" t="e">
        <f t="shared" si="535"/>
        <v>#VALUE!</v>
      </c>
      <c r="M1616" s="5" t="e">
        <f t="shared" si="536"/>
        <v>#VALUE!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 t="e">
        <f t="shared" si="533"/>
        <v>#VALUE!</v>
      </c>
      <c r="C1617" s="5" t="e">
        <f t="shared" si="534"/>
        <v>#VALUE!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 t="e">
        <f t="shared" si="521"/>
        <v>#VALUE!</v>
      </c>
      <c r="L1617" s="5" t="e">
        <f t="shared" si="535"/>
        <v>#VALUE!</v>
      </c>
      <c r="M1617" s="5" t="e">
        <f t="shared" si="536"/>
        <v>#VALUE!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 t="e">
        <f t="shared" si="533"/>
        <v>#VALUE!</v>
      </c>
      <c r="C1618" s="5" t="e">
        <f t="shared" si="534"/>
        <v>#VALUE!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 t="e">
        <f t="shared" si="521"/>
        <v>#VALUE!</v>
      </c>
      <c r="L1618" s="5" t="e">
        <f t="shared" si="535"/>
        <v>#VALUE!</v>
      </c>
      <c r="M1618" s="5" t="e">
        <f t="shared" si="536"/>
        <v>#VALUE!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 t="e">
        <f t="shared" si="533"/>
        <v>#VALUE!</v>
      </c>
      <c r="C1619" s="5" t="e">
        <f t="shared" si="534"/>
        <v>#VALUE!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 t="e">
        <f t="shared" si="521"/>
        <v>#VALUE!</v>
      </c>
      <c r="L1619" s="5" t="e">
        <f t="shared" si="535"/>
        <v>#VALUE!</v>
      </c>
      <c r="M1619" s="5" t="e">
        <f t="shared" si="536"/>
        <v>#VALUE!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 t="e">
        <f t="shared" ref="B1620:B1633" si="542">MONTH(A1620)</f>
        <v>#VALUE!</v>
      </c>
      <c r="C1620" s="5" t="e">
        <f t="shared" ref="C1620:C1633" si="543">YEAR(A1620)</f>
        <v>#VALUE!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 t="e">
        <f t="shared" si="521"/>
        <v>#VALUE!</v>
      </c>
      <c r="L1620" s="5" t="e">
        <f t="shared" si="535"/>
        <v>#VALUE!</v>
      </c>
      <c r="M1620" s="5" t="e">
        <f t="shared" si="536"/>
        <v>#VALUE!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 t="e">
        <f t="shared" si="542"/>
        <v>#VALUE!</v>
      </c>
      <c r="C1621" s="5" t="e">
        <f t="shared" si="543"/>
        <v>#VALUE!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 t="e">
        <f t="shared" si="521"/>
        <v>#VALUE!</v>
      </c>
      <c r="L1621" s="5" t="e">
        <f t="shared" ref="L1621:L1633" si="544">MONTH(K1621)</f>
        <v>#VALUE!</v>
      </c>
      <c r="M1621" s="5" t="e">
        <f t="shared" ref="M1621:M1633" si="545">YEAR(K1621)</f>
        <v>#VALUE!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 t="e">
        <f t="shared" si="542"/>
        <v>#VALUE!</v>
      </c>
      <c r="C1622" s="5" t="e">
        <f t="shared" si="543"/>
        <v>#VALUE!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 t="e">
        <f t="shared" si="521"/>
        <v>#VALUE!</v>
      </c>
      <c r="L1622" s="5" t="e">
        <f t="shared" si="544"/>
        <v>#VALUE!</v>
      </c>
      <c r="M1622" s="5" t="e">
        <f t="shared" si="545"/>
        <v>#VALUE!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 t="e">
        <f t="shared" si="542"/>
        <v>#VALUE!</v>
      </c>
      <c r="C1623" s="5" t="e">
        <f t="shared" si="543"/>
        <v>#VALUE!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 t="e">
        <f t="shared" si="521"/>
        <v>#VALUE!</v>
      </c>
      <c r="L1623" s="5" t="e">
        <f t="shared" si="544"/>
        <v>#VALUE!</v>
      </c>
      <c r="M1623" s="5" t="e">
        <f t="shared" si="545"/>
        <v>#VALUE!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 t="e">
        <f t="shared" si="542"/>
        <v>#VALUE!</v>
      </c>
      <c r="C1624" s="5" t="e">
        <f t="shared" si="543"/>
        <v>#VALUE!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 t="e">
        <f t="shared" ref="K1624:K1687" si="548">A1624+J1624</f>
        <v>#VALUE!</v>
      </c>
      <c r="L1624" s="5" t="e">
        <f t="shared" si="544"/>
        <v>#VALUE!</v>
      </c>
      <c r="M1624" s="5" t="e">
        <f t="shared" si="545"/>
        <v>#VALUE!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 t="e">
        <f t="shared" si="542"/>
        <v>#VALUE!</v>
      </c>
      <c r="C1625" s="5" t="e">
        <f t="shared" si="543"/>
        <v>#VALUE!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 t="e">
        <f t="shared" si="548"/>
        <v>#VALUE!</v>
      </c>
      <c r="L1625" s="5" t="e">
        <f t="shared" si="544"/>
        <v>#VALUE!</v>
      </c>
      <c r="M1625" s="5" t="e">
        <f t="shared" si="545"/>
        <v>#VALUE!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 t="e">
        <f t="shared" si="542"/>
        <v>#VALUE!</v>
      </c>
      <c r="C1626" s="5" t="e">
        <f t="shared" si="543"/>
        <v>#VALUE!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 t="e">
        <f t="shared" si="548"/>
        <v>#VALUE!</v>
      </c>
      <c r="L1626" s="5" t="e">
        <f t="shared" si="544"/>
        <v>#VALUE!</v>
      </c>
      <c r="M1626" s="5" t="e">
        <f t="shared" si="545"/>
        <v>#VALUE!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 t="e">
        <f t="shared" si="542"/>
        <v>#VALUE!</v>
      </c>
      <c r="C1627" s="5" t="e">
        <f t="shared" si="543"/>
        <v>#VALUE!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 t="e">
        <f t="shared" si="548"/>
        <v>#VALUE!</v>
      </c>
      <c r="L1627" s="5" t="e">
        <f t="shared" si="544"/>
        <v>#VALUE!</v>
      </c>
      <c r="M1627" s="5" t="e">
        <f t="shared" si="545"/>
        <v>#VALUE!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 t="e">
        <f t="shared" si="542"/>
        <v>#VALUE!</v>
      </c>
      <c r="C1628" s="5" t="e">
        <f t="shared" si="543"/>
        <v>#VALUE!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 t="e">
        <f t="shared" si="548"/>
        <v>#VALUE!</v>
      </c>
      <c r="L1628" s="5" t="e">
        <f t="shared" si="544"/>
        <v>#VALUE!</v>
      </c>
      <c r="M1628" s="5" t="e">
        <f t="shared" si="545"/>
        <v>#VALUE!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 t="e">
        <f t="shared" si="542"/>
        <v>#VALUE!</v>
      </c>
      <c r="C1629" s="5" t="e">
        <f t="shared" si="543"/>
        <v>#VALUE!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 t="e">
        <f t="shared" si="548"/>
        <v>#VALUE!</v>
      </c>
      <c r="L1629" s="5" t="e">
        <f t="shared" si="544"/>
        <v>#VALUE!</v>
      </c>
      <c r="M1629" s="5" t="e">
        <f t="shared" si="545"/>
        <v>#VALUE!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 t="e">
        <f t="shared" si="542"/>
        <v>#VALUE!</v>
      </c>
      <c r="C1630" s="5" t="e">
        <f t="shared" si="543"/>
        <v>#VALUE!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 t="e">
        <f t="shared" si="548"/>
        <v>#VALUE!</v>
      </c>
      <c r="L1630" s="5" t="e">
        <f t="shared" si="544"/>
        <v>#VALUE!</v>
      </c>
      <c r="M1630" s="5" t="e">
        <f t="shared" si="545"/>
        <v>#VALUE!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 t="e">
        <f t="shared" si="542"/>
        <v>#VALUE!</v>
      </c>
      <c r="C1631" s="5" t="e">
        <f t="shared" si="543"/>
        <v>#VALUE!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 t="e">
        <f t="shared" si="548"/>
        <v>#VALUE!</v>
      </c>
      <c r="L1631" s="5" t="e">
        <f t="shared" si="544"/>
        <v>#VALUE!</v>
      </c>
      <c r="M1631" s="5" t="e">
        <f t="shared" si="545"/>
        <v>#VALUE!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 t="e">
        <f>MONTH(A1632)</f>
        <v>#VALUE!</v>
      </c>
      <c r="C1632" s="5" t="e">
        <f>YEAR(A1632)</f>
        <v>#VALUE!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 t="e">
        <f t="shared" si="548"/>
        <v>#VALUE!</v>
      </c>
      <c r="L1632" s="5" t="e">
        <f t="shared" si="544"/>
        <v>#VALUE!</v>
      </c>
      <c r="M1632" s="5" t="e">
        <f t="shared" si="545"/>
        <v>#VALUE!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 t="e">
        <f t="shared" si="542"/>
        <v>#VALUE!</v>
      </c>
      <c r="C1633" s="5" t="e">
        <f t="shared" si="543"/>
        <v>#VALUE!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 t="e">
        <f t="shared" si="548"/>
        <v>#VALUE!</v>
      </c>
      <c r="L1633" s="5" t="e">
        <f t="shared" si="544"/>
        <v>#VALUE!</v>
      </c>
      <c r="M1633" s="5" t="e">
        <f t="shared" si="545"/>
        <v>#VALUE!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 t="e">
        <f t="shared" si="551"/>
        <v>#VALUE!</v>
      </c>
      <c r="C1694" s="5" t="e">
        <f t="shared" si="552"/>
        <v>#VALUE!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 t="e">
        <f t="shared" si="563"/>
        <v>#VALUE!</v>
      </c>
      <c r="L1694" s="5" t="e">
        <f t="shared" si="553"/>
        <v>#VALUE!</v>
      </c>
      <c r="M1694" s="5" t="e">
        <f t="shared" si="554"/>
        <v>#VALUE!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 t="e">
        <f t="shared" si="551"/>
        <v>#VALUE!</v>
      </c>
      <c r="C1695" s="5" t="e">
        <f t="shared" si="552"/>
        <v>#VALUE!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 t="e">
        <f t="shared" si="563"/>
        <v>#VALUE!</v>
      </c>
      <c r="L1695" s="5" t="e">
        <f t="shared" si="553"/>
        <v>#VALUE!</v>
      </c>
      <c r="M1695" s="5" t="e">
        <f t="shared" si="554"/>
        <v>#VALUE!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 t="e">
        <f t="shared" si="551"/>
        <v>#VALUE!</v>
      </c>
      <c r="C1696" s="5" t="e">
        <f t="shared" si="552"/>
        <v>#VALUE!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 t="e">
        <f t="shared" si="563"/>
        <v>#VALUE!</v>
      </c>
      <c r="L1696" s="5" t="e">
        <f t="shared" si="553"/>
        <v>#VALUE!</v>
      </c>
      <c r="M1696" s="5" t="e">
        <f t="shared" si="554"/>
        <v>#VALUE!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 t="e">
        <f t="shared" si="551"/>
        <v>#VALUE!</v>
      </c>
      <c r="C1697" s="5" t="e">
        <f t="shared" si="552"/>
        <v>#VALUE!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 t="e">
        <f t="shared" si="563"/>
        <v>#VALUE!</v>
      </c>
      <c r="L1697" s="5" t="e">
        <f t="shared" si="553"/>
        <v>#VALUE!</v>
      </c>
      <c r="M1697" s="5" t="e">
        <f t="shared" si="554"/>
        <v>#VALUE!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 t="e">
        <f t="shared" ref="B1698:B1706" si="565">MONTH(A1698)</f>
        <v>#VALUE!</v>
      </c>
      <c r="C1698" s="5" t="e">
        <f t="shared" ref="C1698:C1706" si="566">YEAR(A1698)</f>
        <v>#VALUE!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 t="e">
        <f t="shared" si="563"/>
        <v>#VALUE!</v>
      </c>
      <c r="L1698" s="5" t="e">
        <f t="shared" ref="L1698:L1707" si="567">MONTH(K1698)</f>
        <v>#VALUE!</v>
      </c>
      <c r="M1698" s="5" t="e">
        <f t="shared" ref="M1698:M1707" si="568">YEAR(K1698)</f>
        <v>#VALUE!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 t="e">
        <f>MONTH(A1699)</f>
        <v>#VALUE!</v>
      </c>
      <c r="C1699" s="5" t="e">
        <f>YEAR(A1699)</f>
        <v>#VALUE!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 t="e">
        <f t="shared" si="563"/>
        <v>#VALUE!</v>
      </c>
      <c r="L1699" s="5" t="e">
        <f t="shared" si="567"/>
        <v>#VALUE!</v>
      </c>
      <c r="M1699" s="5" t="e">
        <f t="shared" si="568"/>
        <v>#VALUE!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 t="e">
        <f>MONTH(A1700)</f>
        <v>#VALUE!</v>
      </c>
      <c r="C1700" s="5" t="e">
        <f>YEAR(A1700)</f>
        <v>#VALUE!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 t="e">
        <f t="shared" si="563"/>
        <v>#VALUE!</v>
      </c>
      <c r="L1700" s="5" t="e">
        <f t="shared" si="567"/>
        <v>#VALUE!</v>
      </c>
      <c r="M1700" s="5" t="e">
        <f t="shared" si="568"/>
        <v>#VALUE!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 t="e">
        <f>MONTH(A1701)</f>
        <v>#VALUE!</v>
      </c>
      <c r="C1701" s="5" t="e">
        <f>YEAR(A1701)</f>
        <v>#VALUE!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 t="e">
        <f t="shared" si="563"/>
        <v>#VALUE!</v>
      </c>
      <c r="L1701" s="5" t="e">
        <f t="shared" si="567"/>
        <v>#VALUE!</v>
      </c>
      <c r="M1701" s="5" t="e">
        <f t="shared" si="568"/>
        <v>#VALUE!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 t="e">
        <f>MONTH(A1702)</f>
        <v>#VALUE!</v>
      </c>
      <c r="C1702" s="5" t="e">
        <f>YEAR(A1702)</f>
        <v>#VALUE!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 t="e">
        <f t="shared" si="563"/>
        <v>#VALUE!</v>
      </c>
      <c r="L1702" s="5" t="e">
        <f t="shared" si="567"/>
        <v>#VALUE!</v>
      </c>
      <c r="M1702" s="5" t="e">
        <f t="shared" si="568"/>
        <v>#VALUE!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1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44932</v>
      </c>
      <c r="L1729" s="5">
        <f t="shared" ref="L1729:L1751" si="581">MONTH(K1729)</f>
        <v>1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3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44991</v>
      </c>
      <c r="L1730" s="5">
        <f t="shared" si="581"/>
        <v>3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3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44991</v>
      </c>
      <c r="L1731" s="5">
        <f t="shared" si="581"/>
        <v>3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3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44991</v>
      </c>
      <c r="L1732" s="5">
        <f t="shared" si="581"/>
        <v>3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3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44991</v>
      </c>
      <c r="L1733" s="5">
        <f t="shared" si="581"/>
        <v>3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3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44991</v>
      </c>
      <c r="L1734" s="5">
        <f t="shared" si="581"/>
        <v>3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3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44991</v>
      </c>
      <c r="L1735" s="5">
        <f t="shared" si="581"/>
        <v>3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3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44991</v>
      </c>
      <c r="L1736" s="5">
        <f t="shared" si="581"/>
        <v>3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12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45266</v>
      </c>
      <c r="L1760" s="5">
        <f t="shared" si="596"/>
        <v>12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12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45266</v>
      </c>
      <c r="L1761" s="5">
        <f t="shared" si="596"/>
        <v>12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12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45266</v>
      </c>
      <c r="L1762" s="5">
        <f t="shared" si="596"/>
        <v>12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12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45266</v>
      </c>
      <c r="L1763" s="5">
        <f t="shared" si="596"/>
        <v>12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12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45266</v>
      </c>
      <c r="L1764" s="5">
        <f t="shared" si="596"/>
        <v>12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12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45266</v>
      </c>
      <c r="L1765" s="5">
        <f t="shared" si="596"/>
        <v>12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12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45266</v>
      </c>
      <c r="L1766" s="5">
        <f t="shared" si="596"/>
        <v>12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 t="e">
        <f t="shared" si="593"/>
        <v>#VALUE!</v>
      </c>
      <c r="C1782" s="5" t="e">
        <f t="shared" si="594"/>
        <v>#VALUE!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 t="e">
        <f t="shared" si="595"/>
        <v>#VALUE!</v>
      </c>
      <c r="L1782" s="5" t="e">
        <f t="shared" si="596"/>
        <v>#VALUE!</v>
      </c>
      <c r="M1782" s="5" t="e">
        <f t="shared" si="597"/>
        <v>#VALUE!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 t="e">
        <f t="shared" ref="B1783:B1803" si="603">MONTH(A1783)</f>
        <v>#VALUE!</v>
      </c>
      <c r="C1783" s="5" t="e">
        <f t="shared" ref="C1783:C1803" si="604">YEAR(A1783)</f>
        <v>#VALUE!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 t="e">
        <f t="shared" si="595"/>
        <v>#VALUE!</v>
      </c>
      <c r="L1783" s="5" t="e">
        <f t="shared" si="596"/>
        <v>#VALUE!</v>
      </c>
      <c r="M1783" s="5" t="e">
        <f t="shared" si="597"/>
        <v>#VALUE!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 t="e">
        <f t="shared" si="603"/>
        <v>#VALUE!</v>
      </c>
      <c r="C1784" s="5" t="e">
        <f t="shared" si="604"/>
        <v>#VALUE!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 t="e">
        <f t="shared" si="595"/>
        <v>#VALUE!</v>
      </c>
      <c r="L1784" s="5" t="e">
        <f t="shared" si="596"/>
        <v>#VALUE!</v>
      </c>
      <c r="M1784" s="5" t="e">
        <f t="shared" si="597"/>
        <v>#VALUE!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 t="e">
        <f t="shared" si="603"/>
        <v>#VALUE!</v>
      </c>
      <c r="C1785" s="5" t="e">
        <f t="shared" si="604"/>
        <v>#VALUE!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 t="e">
        <f t="shared" si="595"/>
        <v>#VALUE!</v>
      </c>
      <c r="L1785" s="5" t="e">
        <f t="shared" si="596"/>
        <v>#VALUE!</v>
      </c>
      <c r="M1785" s="5" t="e">
        <f t="shared" si="597"/>
        <v>#VALUE!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 t="e">
        <f t="shared" si="603"/>
        <v>#VALUE!</v>
      </c>
      <c r="C1786" s="5" t="e">
        <f t="shared" si="604"/>
        <v>#VALUE!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 t="e">
        <f t="shared" si="595"/>
        <v>#VALUE!</v>
      </c>
      <c r="L1786" s="5" t="e">
        <f t="shared" si="596"/>
        <v>#VALUE!</v>
      </c>
      <c r="M1786" s="5" t="e">
        <f t="shared" si="597"/>
        <v>#VALUE!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 t="e">
        <f t="shared" si="603"/>
        <v>#VALUE!</v>
      </c>
      <c r="C1787" s="5" t="e">
        <f t="shared" si="604"/>
        <v>#VALUE!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 t="e">
        <f t="shared" si="595"/>
        <v>#VALUE!</v>
      </c>
      <c r="L1787" s="5" t="e">
        <f t="shared" si="596"/>
        <v>#VALUE!</v>
      </c>
      <c r="M1787" s="5" t="e">
        <f t="shared" si="597"/>
        <v>#VALUE!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 t="e">
        <f t="shared" si="603"/>
        <v>#VALUE!</v>
      </c>
      <c r="C1788" s="5" t="e">
        <f t="shared" si="604"/>
        <v>#VALUE!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 t="e">
        <f t="shared" si="595"/>
        <v>#VALUE!</v>
      </c>
      <c r="L1788" s="5" t="e">
        <f t="shared" si="596"/>
        <v>#VALUE!</v>
      </c>
      <c r="M1788" s="5" t="e">
        <f t="shared" si="597"/>
        <v>#VALUE!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 t="e">
        <f t="shared" si="603"/>
        <v>#VALUE!</v>
      </c>
      <c r="C1789" s="5" t="e">
        <f t="shared" si="604"/>
        <v>#VALUE!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 t="e">
        <f t="shared" si="595"/>
        <v>#VALUE!</v>
      </c>
      <c r="L1789" s="5" t="e">
        <f t="shared" si="596"/>
        <v>#VALUE!</v>
      </c>
      <c r="M1789" s="5" t="e">
        <f t="shared" si="597"/>
        <v>#VALUE!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 t="e">
        <f t="shared" si="603"/>
        <v>#VALUE!</v>
      </c>
      <c r="C1790" s="5" t="e">
        <f t="shared" si="604"/>
        <v>#VALUE!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 t="e">
        <f t="shared" si="595"/>
        <v>#VALUE!</v>
      </c>
      <c r="L1790" s="5" t="e">
        <f t="shared" si="596"/>
        <v>#VALUE!</v>
      </c>
      <c r="M1790" s="5" t="e">
        <f t="shared" si="597"/>
        <v>#VALUE!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 t="e">
        <f t="shared" si="603"/>
        <v>#VALUE!</v>
      </c>
      <c r="C1791" s="5" t="e">
        <f t="shared" si="604"/>
        <v>#VALUE!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 t="e">
        <f t="shared" si="595"/>
        <v>#VALUE!</v>
      </c>
      <c r="L1791" s="5" t="e">
        <f t="shared" si="596"/>
        <v>#VALUE!</v>
      </c>
      <c r="M1791" s="5" t="e">
        <f t="shared" si="597"/>
        <v>#VALUE!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 t="e">
        <f t="shared" si="603"/>
        <v>#VALUE!</v>
      </c>
      <c r="C1792" s="5" t="e">
        <f t="shared" si="604"/>
        <v>#VALUE!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 t="e">
        <f t="shared" si="595"/>
        <v>#VALUE!</v>
      </c>
      <c r="L1792" s="5" t="e">
        <f t="shared" si="596"/>
        <v>#VALUE!</v>
      </c>
      <c r="M1792" s="5" t="e">
        <f t="shared" si="597"/>
        <v>#VALUE!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 t="e">
        <f t="shared" si="603"/>
        <v>#VALUE!</v>
      </c>
      <c r="C1793" s="5" t="e">
        <f t="shared" si="604"/>
        <v>#VALUE!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 t="e">
        <f t="shared" si="595"/>
        <v>#VALUE!</v>
      </c>
      <c r="L1793" s="5" t="e">
        <f t="shared" si="596"/>
        <v>#VALUE!</v>
      </c>
      <c r="M1793" s="5" t="e">
        <f t="shared" si="597"/>
        <v>#VALUE!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 t="e">
        <f t="shared" si="603"/>
        <v>#VALUE!</v>
      </c>
      <c r="C1794" s="5" t="e">
        <f t="shared" si="604"/>
        <v>#VALUE!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 t="e">
        <f t="shared" si="595"/>
        <v>#VALUE!</v>
      </c>
      <c r="L1794" s="5" t="e">
        <f t="shared" si="596"/>
        <v>#VALUE!</v>
      </c>
      <c r="M1794" s="5" t="e">
        <f t="shared" si="597"/>
        <v>#VALUE!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 t="e">
        <f t="shared" si="603"/>
        <v>#VALUE!</v>
      </c>
      <c r="C1795" s="5" t="e">
        <f t="shared" si="604"/>
        <v>#VALUE!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 t="e">
        <f t="shared" si="595"/>
        <v>#VALUE!</v>
      </c>
      <c r="L1795" s="5" t="e">
        <f t="shared" si="596"/>
        <v>#VALUE!</v>
      </c>
      <c r="M1795" s="5" t="e">
        <f t="shared" si="597"/>
        <v>#VALUE!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 t="e">
        <f t="shared" si="603"/>
        <v>#VALUE!</v>
      </c>
      <c r="C1796" s="5" t="e">
        <f t="shared" si="604"/>
        <v>#VALUE!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 t="e">
        <f t="shared" si="595"/>
        <v>#VALUE!</v>
      </c>
      <c r="L1796" s="5" t="e">
        <f t="shared" si="596"/>
        <v>#VALUE!</v>
      </c>
      <c r="M1796" s="5" t="e">
        <f t="shared" si="597"/>
        <v>#VALUE!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 t="e">
        <f t="shared" si="603"/>
        <v>#VALUE!</v>
      </c>
      <c r="C1797" s="5" t="e">
        <f t="shared" si="604"/>
        <v>#VALUE!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 t="e">
        <f t="shared" si="595"/>
        <v>#VALUE!</v>
      </c>
      <c r="L1797" s="5" t="e">
        <f t="shared" si="596"/>
        <v>#VALUE!</v>
      </c>
      <c r="M1797" s="5" t="e">
        <f t="shared" si="597"/>
        <v>#VALUE!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 t="e">
        <f t="shared" si="603"/>
        <v>#VALUE!</v>
      </c>
      <c r="C1798" s="5" t="e">
        <f t="shared" si="604"/>
        <v>#VALUE!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 t="e">
        <f t="shared" si="595"/>
        <v>#VALUE!</v>
      </c>
      <c r="L1798" s="5" t="e">
        <f t="shared" si="596"/>
        <v>#VALUE!</v>
      </c>
      <c r="M1798" s="5" t="e">
        <f t="shared" si="597"/>
        <v>#VALUE!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 t="e">
        <f t="shared" si="603"/>
        <v>#VALUE!</v>
      </c>
      <c r="C1799" s="5" t="e">
        <f t="shared" si="604"/>
        <v>#VALUE!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 t="e">
        <f t="shared" si="595"/>
        <v>#VALUE!</v>
      </c>
      <c r="L1799" s="5" t="e">
        <f t="shared" si="596"/>
        <v>#VALUE!</v>
      </c>
      <c r="M1799" s="5" t="e">
        <f t="shared" si="597"/>
        <v>#VALUE!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 t="e">
        <f t="shared" si="603"/>
        <v>#VALUE!</v>
      </c>
      <c r="C1800" s="5" t="e">
        <f t="shared" si="604"/>
        <v>#VALUE!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 t="e">
        <f t="shared" si="595"/>
        <v>#VALUE!</v>
      </c>
      <c r="L1800" s="5" t="e">
        <f t="shared" si="596"/>
        <v>#VALUE!</v>
      </c>
      <c r="M1800" s="5" t="e">
        <f t="shared" si="597"/>
        <v>#VALUE!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 t="e">
        <f t="shared" si="603"/>
        <v>#VALUE!</v>
      </c>
      <c r="C1801" s="5" t="e">
        <f t="shared" si="604"/>
        <v>#VALUE!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 t="e">
        <f t="shared" si="595"/>
        <v>#VALUE!</v>
      </c>
      <c r="L1801" s="5" t="e">
        <f t="shared" si="596"/>
        <v>#VALUE!</v>
      </c>
      <c r="M1801" s="5" t="e">
        <f t="shared" si="597"/>
        <v>#VALUE!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 t="e">
        <f t="shared" si="603"/>
        <v>#VALUE!</v>
      </c>
      <c r="C1802" s="5" t="e">
        <f t="shared" si="604"/>
        <v>#VALUE!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 t="e">
        <f t="shared" si="595"/>
        <v>#VALUE!</v>
      </c>
      <c r="L1802" s="5" t="e">
        <f t="shared" si="596"/>
        <v>#VALUE!</v>
      </c>
      <c r="M1802" s="5" t="e">
        <f t="shared" si="597"/>
        <v>#VALUE!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 t="e">
        <f t="shared" si="603"/>
        <v>#VALUE!</v>
      </c>
      <c r="C1803" s="5" t="e">
        <f t="shared" si="604"/>
        <v>#VALUE!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 t="e">
        <f t="shared" si="595"/>
        <v>#VALUE!</v>
      </c>
      <c r="L1803" s="5" t="e">
        <f t="shared" si="596"/>
        <v>#VALUE!</v>
      </c>
      <c r="M1803" s="5" t="e">
        <f t="shared" si="597"/>
        <v>#VALUE!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 t="e">
        <f t="shared" ref="B1804:B1825" si="608">MONTH(A1804)</f>
        <v>#VALUE!</v>
      </c>
      <c r="C1804" s="5" t="e">
        <f t="shared" ref="C1804:C1825" si="609">YEAR(A1804)</f>
        <v>#VALUE!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 t="e">
        <f t="shared" si="595"/>
        <v>#VALUE!</v>
      </c>
      <c r="L1804" s="5" t="e">
        <f t="shared" ref="L1804:L1825" si="610">MONTH(K1804)</f>
        <v>#VALUE!</v>
      </c>
      <c r="M1804" s="5" t="e">
        <f t="shared" ref="M1804:M1825" si="611">YEAR(K1804)</f>
        <v>#VALUE!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 t="e">
        <f t="shared" si="608"/>
        <v>#VALUE!</v>
      </c>
      <c r="C1805" s="5" t="e">
        <f t="shared" si="609"/>
        <v>#VALUE!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 t="e">
        <f t="shared" si="595"/>
        <v>#VALUE!</v>
      </c>
      <c r="L1805" s="5" t="e">
        <f t="shared" si="610"/>
        <v>#VALUE!</v>
      </c>
      <c r="M1805" s="5" t="e">
        <f t="shared" si="611"/>
        <v>#VALUE!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 t="e">
        <f t="shared" si="608"/>
        <v>#VALUE!</v>
      </c>
      <c r="C1806" s="5" t="e">
        <f t="shared" si="609"/>
        <v>#VALUE!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 t="e">
        <f t="shared" si="595"/>
        <v>#VALUE!</v>
      </c>
      <c r="L1806" s="5" t="e">
        <f t="shared" si="610"/>
        <v>#VALUE!</v>
      </c>
      <c r="M1806" s="5" t="e">
        <f t="shared" si="611"/>
        <v>#VALUE!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 t="e">
        <f t="shared" si="608"/>
        <v>#VALUE!</v>
      </c>
      <c r="C1807" s="5" t="e">
        <f t="shared" si="609"/>
        <v>#VALUE!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 t="e">
        <f t="shared" si="595"/>
        <v>#VALUE!</v>
      </c>
      <c r="L1807" s="5" t="e">
        <f t="shared" si="610"/>
        <v>#VALUE!</v>
      </c>
      <c r="M1807" s="5" t="e">
        <f t="shared" si="611"/>
        <v>#VALUE!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 t="e">
        <f t="shared" si="608"/>
        <v>#VALUE!</v>
      </c>
      <c r="C1809" s="5" t="e">
        <f t="shared" si="609"/>
        <v>#VALUE!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 t="e">
        <f t="shared" si="595"/>
        <v>#VALUE!</v>
      </c>
      <c r="L1809" s="5" t="e">
        <f t="shared" si="610"/>
        <v>#VALUE!</v>
      </c>
      <c r="M1809" s="5" t="e">
        <f t="shared" si="611"/>
        <v>#VALUE!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 t="e">
        <f t="shared" si="608"/>
        <v>#VALUE!</v>
      </c>
      <c r="C1810" s="5" t="e">
        <f t="shared" si="609"/>
        <v>#VALUE!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 t="e">
        <f t="shared" si="595"/>
        <v>#VALUE!</v>
      </c>
      <c r="L1810" s="5" t="e">
        <f t="shared" si="610"/>
        <v>#VALUE!</v>
      </c>
      <c r="M1810" s="5" t="e">
        <f t="shared" si="611"/>
        <v>#VALUE!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 t="e">
        <f t="shared" si="608"/>
        <v>#VALUE!</v>
      </c>
      <c r="C1811" s="5" t="e">
        <f t="shared" si="609"/>
        <v>#VALUE!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 t="e">
        <f t="shared" si="595"/>
        <v>#VALUE!</v>
      </c>
      <c r="L1811" s="5" t="e">
        <f t="shared" si="610"/>
        <v>#VALUE!</v>
      </c>
      <c r="M1811" s="5" t="e">
        <f t="shared" si="611"/>
        <v>#VALUE!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 t="e">
        <f t="shared" si="622"/>
        <v>#VALUE!</v>
      </c>
      <c r="C1834" s="5" t="e">
        <f t="shared" si="623"/>
        <v>#VALUE!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 t="e">
        <f t="shared" si="613"/>
        <v>#VALUE!</v>
      </c>
      <c r="L1834" s="5" t="e">
        <f t="shared" si="618"/>
        <v>#VALUE!</v>
      </c>
      <c r="M1834" s="5" t="e">
        <f t="shared" si="619"/>
        <v>#VALUE!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 t="e">
        <f t="shared" si="622"/>
        <v>#VALUE!</v>
      </c>
      <c r="C1835" s="5" t="e">
        <f t="shared" si="623"/>
        <v>#VALUE!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 t="e">
        <f t="shared" si="613"/>
        <v>#VALUE!</v>
      </c>
      <c r="L1835" s="5" t="e">
        <f t="shared" si="618"/>
        <v>#VALUE!</v>
      </c>
      <c r="M1835" s="5" t="e">
        <f t="shared" si="619"/>
        <v>#VALUE!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 t="e">
        <f t="shared" si="622"/>
        <v>#VALUE!</v>
      </c>
      <c r="C1836" s="5" t="e">
        <f t="shared" si="623"/>
        <v>#VALUE!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 t="e">
        <f t="shared" si="613"/>
        <v>#VALUE!</v>
      </c>
      <c r="L1836" s="5" t="e">
        <f t="shared" si="618"/>
        <v>#VALUE!</v>
      </c>
      <c r="M1836" s="5" t="e">
        <f t="shared" si="619"/>
        <v>#VALUE!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 t="e">
        <f t="shared" si="622"/>
        <v>#VALUE!</v>
      </c>
      <c r="C1837" s="5" t="e">
        <f t="shared" si="623"/>
        <v>#VALUE!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 t="e">
        <f t="shared" si="613"/>
        <v>#VALUE!</v>
      </c>
      <c r="L1837" s="5" t="e">
        <f t="shared" ref="L1837:L1844" si="625">MONTH(K1837)</f>
        <v>#VALUE!</v>
      </c>
      <c r="M1837" s="5" t="e">
        <f t="shared" ref="M1837:M1844" si="626">YEAR(K1837)</f>
        <v>#VALUE!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 t="e">
        <f t="shared" si="622"/>
        <v>#VALUE!</v>
      </c>
      <c r="C1838" s="5" t="e">
        <f t="shared" si="623"/>
        <v>#VALUE!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 t="e">
        <f t="shared" si="613"/>
        <v>#VALUE!</v>
      </c>
      <c r="L1838" s="5" t="e">
        <f t="shared" si="625"/>
        <v>#VALUE!</v>
      </c>
      <c r="M1838" s="5" t="e">
        <f t="shared" si="626"/>
        <v>#VALUE!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 t="e">
        <f t="shared" si="622"/>
        <v>#VALUE!</v>
      </c>
      <c r="C1839" s="5" t="e">
        <f t="shared" si="623"/>
        <v>#VALUE!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 t="e">
        <f t="shared" si="613"/>
        <v>#VALUE!</v>
      </c>
      <c r="L1839" s="5" t="e">
        <f t="shared" si="625"/>
        <v>#VALUE!</v>
      </c>
      <c r="M1839" s="5" t="e">
        <f t="shared" si="626"/>
        <v>#VALUE!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 t="e">
        <f t="shared" ref="B1840:B1844" si="629">MONTH(A1840)</f>
        <v>#VALUE!</v>
      </c>
      <c r="C1840" s="5" t="e">
        <f t="shared" ref="C1840:C1844" si="630">YEAR(A1840)</f>
        <v>#VALUE!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 t="e">
        <f t="shared" si="613"/>
        <v>#VALUE!</v>
      </c>
      <c r="L1840" s="5" t="e">
        <f t="shared" si="625"/>
        <v>#VALUE!</v>
      </c>
      <c r="M1840" s="5" t="e">
        <f t="shared" si="626"/>
        <v>#VALUE!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 t="e">
        <f t="shared" si="629"/>
        <v>#VALUE!</v>
      </c>
      <c r="C1841" s="5" t="e">
        <f t="shared" si="630"/>
        <v>#VALUE!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 t="e">
        <f t="shared" si="613"/>
        <v>#VALUE!</v>
      </c>
      <c r="L1841" s="5" t="e">
        <f t="shared" si="625"/>
        <v>#VALUE!</v>
      </c>
      <c r="M1841" s="5" t="e">
        <f t="shared" si="626"/>
        <v>#VALUE!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1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44993</v>
      </c>
      <c r="L1845" s="5">
        <f t="shared" ref="L1845:L1908" si="634">MONTH(K1845)</f>
        <v>3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1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44933</v>
      </c>
      <c r="L1846" s="5">
        <f t="shared" si="634"/>
        <v>1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1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44933</v>
      </c>
      <c r="L1847" s="5">
        <f t="shared" si="634"/>
        <v>1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 t="e">
        <f t="shared" si="631"/>
        <v>#VALUE!</v>
      </c>
      <c r="C1875" s="5" t="e">
        <f t="shared" si="632"/>
        <v>#VALUE!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 t="e">
        <f t="shared" si="633"/>
        <v>#VALUE!</v>
      </c>
      <c r="L1875" s="5" t="e">
        <f t="shared" si="634"/>
        <v>#VALUE!</v>
      </c>
      <c r="M1875" s="5" t="e">
        <f t="shared" si="635"/>
        <v>#VALUE!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 t="e">
        <f t="shared" si="631"/>
        <v>#VALUE!</v>
      </c>
      <c r="C1876" s="5" t="e">
        <f t="shared" si="632"/>
        <v>#VALUE!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 t="e">
        <f t="shared" si="633"/>
        <v>#VALUE!</v>
      </c>
      <c r="L1876" s="5" t="e">
        <f t="shared" si="634"/>
        <v>#VALUE!</v>
      </c>
      <c r="M1876" s="5" t="e">
        <f t="shared" si="635"/>
        <v>#VALUE!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 t="e">
        <f t="shared" si="631"/>
        <v>#VALUE!</v>
      </c>
      <c r="C1877" s="5" t="e">
        <f t="shared" si="632"/>
        <v>#VALUE!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 t="e">
        <f t="shared" si="633"/>
        <v>#VALUE!</v>
      </c>
      <c r="L1877" s="5" t="e">
        <f t="shared" si="634"/>
        <v>#VALUE!</v>
      </c>
      <c r="M1877" s="5" t="e">
        <f t="shared" si="635"/>
        <v>#VALUE!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 t="e">
        <f t="shared" si="631"/>
        <v>#VALUE!</v>
      </c>
      <c r="C1878" s="5" t="e">
        <f t="shared" si="632"/>
        <v>#VALUE!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 t="e">
        <f t="shared" si="633"/>
        <v>#VALUE!</v>
      </c>
      <c r="L1878" s="5" t="e">
        <f t="shared" si="634"/>
        <v>#VALUE!</v>
      </c>
      <c r="M1878" s="5" t="e">
        <f t="shared" si="635"/>
        <v>#VALUE!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 t="e">
        <f t="shared" si="631"/>
        <v>#VALUE!</v>
      </c>
      <c r="C1879" s="5" t="e">
        <f t="shared" si="632"/>
        <v>#VALUE!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 t="e">
        <f t="shared" si="633"/>
        <v>#VALUE!</v>
      </c>
      <c r="L1879" s="5" t="e">
        <f t="shared" si="634"/>
        <v>#VALUE!</v>
      </c>
      <c r="M1879" s="5" t="e">
        <f t="shared" si="635"/>
        <v>#VALUE!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 t="e">
        <f t="shared" si="631"/>
        <v>#VALUE!</v>
      </c>
      <c r="C1880" s="5" t="e">
        <f t="shared" si="632"/>
        <v>#VALUE!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 t="e">
        <f t="shared" si="633"/>
        <v>#VALUE!</v>
      </c>
      <c r="L1880" s="5" t="e">
        <f t="shared" si="634"/>
        <v>#VALUE!</v>
      </c>
      <c r="M1880" s="5" t="e">
        <f t="shared" si="635"/>
        <v>#VALUE!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 t="e">
        <f t="shared" si="631"/>
        <v>#VALUE!</v>
      </c>
      <c r="C1885" s="5" t="e">
        <f t="shared" si="632"/>
        <v>#VALUE!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 t="e">
        <f t="shared" si="633"/>
        <v>#VALUE!</v>
      </c>
      <c r="L1885" s="5" t="e">
        <f t="shared" si="634"/>
        <v>#VALUE!</v>
      </c>
      <c r="M1885" s="5" t="e">
        <f t="shared" si="635"/>
        <v>#VALUE!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 t="e">
        <f t="shared" si="631"/>
        <v>#VALUE!</v>
      </c>
      <c r="C1886" s="5" t="e">
        <f t="shared" si="632"/>
        <v>#VALUE!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 t="e">
        <f t="shared" si="633"/>
        <v>#VALUE!</v>
      </c>
      <c r="L1886" s="5" t="e">
        <f t="shared" si="634"/>
        <v>#VALUE!</v>
      </c>
      <c r="M1886" s="5" t="e">
        <f t="shared" si="635"/>
        <v>#VALUE!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 t="e">
        <f t="shared" si="631"/>
        <v>#VALUE!</v>
      </c>
      <c r="C1887" s="5" t="e">
        <f t="shared" si="632"/>
        <v>#VALUE!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 t="e">
        <f t="shared" si="633"/>
        <v>#VALUE!</v>
      </c>
      <c r="L1887" s="5" t="e">
        <f t="shared" si="634"/>
        <v>#VALUE!</v>
      </c>
      <c r="M1887" s="5" t="e">
        <f t="shared" si="635"/>
        <v>#VALUE!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 t="e">
        <f t="shared" si="631"/>
        <v>#VALUE!</v>
      </c>
      <c r="C1888" s="5" t="e">
        <f t="shared" si="632"/>
        <v>#VALUE!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 t="e">
        <f t="shared" si="633"/>
        <v>#VALUE!</v>
      </c>
      <c r="L1888" s="5" t="e">
        <f t="shared" si="634"/>
        <v>#VALUE!</v>
      </c>
      <c r="M1888" s="5" t="e">
        <f t="shared" si="635"/>
        <v>#VALUE!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 t="e">
        <f t="shared" si="631"/>
        <v>#VALUE!</v>
      </c>
      <c r="C1889" s="5" t="e">
        <f t="shared" si="632"/>
        <v>#VALUE!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 t="e">
        <f t="shared" si="633"/>
        <v>#VALUE!</v>
      </c>
      <c r="L1889" s="5" t="e">
        <f t="shared" si="634"/>
        <v>#VALUE!</v>
      </c>
      <c r="M1889" s="5" t="e">
        <f t="shared" si="635"/>
        <v>#VALUE!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 t="e">
        <f t="shared" si="631"/>
        <v>#VALUE!</v>
      </c>
      <c r="C1890" s="5" t="e">
        <f t="shared" si="632"/>
        <v>#VALUE!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 t="e">
        <f t="shared" si="633"/>
        <v>#VALUE!</v>
      </c>
      <c r="L1890" s="5" t="e">
        <f t="shared" si="634"/>
        <v>#VALUE!</v>
      </c>
      <c r="M1890" s="5" t="e">
        <f t="shared" si="635"/>
        <v>#VALUE!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 t="e">
        <f t="shared" si="645"/>
        <v>#VALUE!</v>
      </c>
      <c r="C1910" s="5" t="e">
        <f t="shared" si="646"/>
        <v>#VALUE!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 t="e">
        <f t="shared" si="647"/>
        <v>#VALUE!</v>
      </c>
      <c r="L1910" s="5" t="e">
        <f t="shared" si="648"/>
        <v>#VALUE!</v>
      </c>
      <c r="M1910" s="5" t="e">
        <f t="shared" si="649"/>
        <v>#VALUE!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 t="e">
        <f t="shared" si="645"/>
        <v>#VALUE!</v>
      </c>
      <c r="C1911" s="5" t="e">
        <f t="shared" si="646"/>
        <v>#VALUE!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 t="e">
        <f t="shared" si="647"/>
        <v>#VALUE!</v>
      </c>
      <c r="L1911" s="5" t="e">
        <f t="shared" si="648"/>
        <v>#VALUE!</v>
      </c>
      <c r="M1911" s="5" t="e">
        <f t="shared" si="649"/>
        <v>#VALUE!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 t="e">
        <f t="shared" si="645"/>
        <v>#VALUE!</v>
      </c>
      <c r="C1912" s="5" t="e">
        <f t="shared" si="646"/>
        <v>#VALUE!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 t="e">
        <f t="shared" si="647"/>
        <v>#VALUE!</v>
      </c>
      <c r="L1912" s="5" t="e">
        <f t="shared" si="648"/>
        <v>#VALUE!</v>
      </c>
      <c r="M1912" s="5" t="e">
        <f t="shared" si="649"/>
        <v>#VALUE!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 t="e">
        <f t="shared" si="645"/>
        <v>#VALUE!</v>
      </c>
      <c r="C1913" s="5" t="e">
        <f t="shared" si="646"/>
        <v>#VALUE!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 t="e">
        <f t="shared" si="647"/>
        <v>#VALUE!</v>
      </c>
      <c r="L1913" s="5" t="e">
        <f t="shared" si="648"/>
        <v>#VALUE!</v>
      </c>
      <c r="M1913" s="5" t="e">
        <f t="shared" si="649"/>
        <v>#VALUE!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 t="e">
        <f t="shared" si="645"/>
        <v>#VALUE!</v>
      </c>
      <c r="C1914" s="5" t="e">
        <f t="shared" si="646"/>
        <v>#VALUE!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 t="e">
        <f t="shared" si="647"/>
        <v>#VALUE!</v>
      </c>
      <c r="L1914" s="5" t="e">
        <f t="shared" si="648"/>
        <v>#VALUE!</v>
      </c>
      <c r="M1914" s="5" t="e">
        <f t="shared" si="649"/>
        <v>#VALUE!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 t="e">
        <f t="shared" si="653"/>
        <v>#VALUE!</v>
      </c>
      <c r="C1985" s="5" t="e">
        <f t="shared" si="654"/>
        <v>#VALUE!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 t="e">
        <f t="shared" si="655"/>
        <v>#VALUE!</v>
      </c>
      <c r="L1985" s="5" t="e">
        <f t="shared" si="656"/>
        <v>#VALUE!</v>
      </c>
      <c r="M1985" s="5" t="e">
        <f t="shared" si="657"/>
        <v>#VALUE!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 t="e">
        <f t="shared" si="653"/>
        <v>#VALUE!</v>
      </c>
      <c r="C1986" s="5" t="e">
        <f t="shared" si="654"/>
        <v>#VALUE!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 t="e">
        <f t="shared" si="655"/>
        <v>#VALUE!</v>
      </c>
      <c r="L1986" s="5" t="e">
        <f t="shared" si="656"/>
        <v>#VALUE!</v>
      </c>
      <c r="M1986" s="5" t="e">
        <f t="shared" si="657"/>
        <v>#VALUE!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 t="e">
        <f t="shared" si="653"/>
        <v>#VALUE!</v>
      </c>
      <c r="C1987" s="5" t="e">
        <f t="shared" si="654"/>
        <v>#VALUE!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 t="e">
        <f t="shared" si="655"/>
        <v>#VALUE!</v>
      </c>
      <c r="L1987" s="5" t="e">
        <f t="shared" si="656"/>
        <v>#VALUE!</v>
      </c>
      <c r="M1987" s="5" t="e">
        <f t="shared" si="657"/>
        <v>#VALUE!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 t="e">
        <f t="shared" si="653"/>
        <v>#VALUE!</v>
      </c>
      <c r="C1988" s="5" t="e">
        <f t="shared" si="654"/>
        <v>#VALUE!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 t="e">
        <f t="shared" si="655"/>
        <v>#VALUE!</v>
      </c>
      <c r="L1988" s="5" t="e">
        <f t="shared" si="656"/>
        <v>#VALUE!</v>
      </c>
      <c r="M1988" s="5" t="e">
        <f t="shared" si="657"/>
        <v>#VALUE!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 t="e">
        <f t="shared" si="653"/>
        <v>#VALUE!</v>
      </c>
      <c r="C1989" s="5" t="e">
        <f t="shared" si="654"/>
        <v>#VALUE!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 t="e">
        <f t="shared" si="655"/>
        <v>#VALUE!</v>
      </c>
      <c r="L1989" s="5" t="e">
        <f t="shared" si="656"/>
        <v>#VALUE!</v>
      </c>
      <c r="M1989" s="5" t="e">
        <f t="shared" si="657"/>
        <v>#VALUE!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1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44935</v>
      </c>
      <c r="L2044" s="5">
        <f t="shared" ref="L2044:L2107" si="688">MONTH(K2044)</f>
        <v>1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1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44935</v>
      </c>
      <c r="L2045" s="5">
        <f t="shared" si="688"/>
        <v>1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1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44935</v>
      </c>
      <c r="L2046" s="5">
        <f t="shared" si="688"/>
        <v>1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1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44935</v>
      </c>
      <c r="L2047" s="5">
        <f t="shared" si="688"/>
        <v>1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1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44935</v>
      </c>
      <c r="L2048" s="5">
        <f t="shared" si="688"/>
        <v>1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1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44935</v>
      </c>
      <c r="L2049" s="5">
        <f t="shared" si="688"/>
        <v>1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1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44935</v>
      </c>
      <c r="L2050" s="5">
        <f t="shared" si="688"/>
        <v>1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1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44935</v>
      </c>
      <c r="L2051" s="5">
        <f t="shared" si="688"/>
        <v>1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1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44935</v>
      </c>
      <c r="L2052" s="5">
        <f t="shared" si="688"/>
        <v>1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1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44935</v>
      </c>
      <c r="L2053" s="5">
        <f t="shared" si="688"/>
        <v>1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1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44935</v>
      </c>
      <c r="L2054" s="5">
        <f t="shared" si="688"/>
        <v>1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1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44935</v>
      </c>
      <c r="L2055" s="5">
        <f t="shared" si="688"/>
        <v>1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1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44935</v>
      </c>
      <c r="L2056" s="5">
        <f t="shared" si="688"/>
        <v>1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1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44935</v>
      </c>
      <c r="L2057" s="5">
        <f t="shared" si="688"/>
        <v>1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1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44935</v>
      </c>
      <c r="L2058" s="5">
        <f t="shared" si="688"/>
        <v>1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1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44935</v>
      </c>
      <c r="L2059" s="5">
        <f t="shared" si="688"/>
        <v>1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1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44935</v>
      </c>
      <c r="L2060" s="5">
        <f t="shared" si="688"/>
        <v>1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1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44935</v>
      </c>
      <c r="L2061" s="5">
        <f t="shared" si="688"/>
        <v>1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1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44935</v>
      </c>
      <c r="L2062" s="5">
        <f t="shared" si="688"/>
        <v>1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 t="e">
        <f t="shared" ref="B2140:B2154" si="711">MONTH(A2140)</f>
        <v>#VALUE!</v>
      </c>
      <c r="C2140" s="5" t="e">
        <f t="shared" ref="C2140:C2154" si="712">YEAR(A2140)</f>
        <v>#VALUE!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 t="e">
        <f t="shared" ref="K2140:K2154" si="713">A2140+J2140</f>
        <v>#VALUE!</v>
      </c>
      <c r="L2140" s="5" t="e">
        <f t="shared" ref="L2140:L2154" si="714">MONTH(K2140)</f>
        <v>#VALUE!</v>
      </c>
      <c r="M2140" s="5" t="e">
        <f t="shared" ref="M2140:M2154" si="715">YEAR(K2140)</f>
        <v>#VALUE!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 t="e">
        <f t="shared" si="711"/>
        <v>#VALUE!</v>
      </c>
      <c r="C2141" s="5" t="e">
        <f t="shared" si="712"/>
        <v>#VALUE!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 t="e">
        <f t="shared" si="713"/>
        <v>#VALUE!</v>
      </c>
      <c r="L2141" s="5" t="e">
        <f t="shared" si="714"/>
        <v>#VALUE!</v>
      </c>
      <c r="M2141" s="5" t="e">
        <f t="shared" si="715"/>
        <v>#VALUE!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 t="e">
        <f t="shared" si="711"/>
        <v>#VALUE!</v>
      </c>
      <c r="C2142" s="5" t="e">
        <f t="shared" si="712"/>
        <v>#VALUE!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 t="e">
        <f t="shared" si="713"/>
        <v>#VALUE!</v>
      </c>
      <c r="L2142" s="5" t="e">
        <f t="shared" si="714"/>
        <v>#VALUE!</v>
      </c>
      <c r="M2142" s="5" t="e">
        <f t="shared" si="715"/>
        <v>#VALUE!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 t="e">
        <f t="shared" si="711"/>
        <v>#VALUE!</v>
      </c>
      <c r="C2143" s="5" t="e">
        <f t="shared" si="712"/>
        <v>#VALUE!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 t="e">
        <f t="shared" si="713"/>
        <v>#VALUE!</v>
      </c>
      <c r="L2143" s="5" t="e">
        <f t="shared" si="714"/>
        <v>#VALUE!</v>
      </c>
      <c r="M2143" s="5" t="e">
        <f t="shared" si="715"/>
        <v>#VALUE!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 t="e">
        <f t="shared" si="711"/>
        <v>#VALUE!</v>
      </c>
      <c r="C2144" s="5" t="e">
        <f t="shared" si="712"/>
        <v>#VALUE!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 t="e">
        <f t="shared" si="713"/>
        <v>#VALUE!</v>
      </c>
      <c r="L2144" s="5" t="e">
        <f t="shared" si="714"/>
        <v>#VALUE!</v>
      </c>
      <c r="M2144" s="5" t="e">
        <f t="shared" si="715"/>
        <v>#VALUE!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 t="e">
        <f t="shared" si="711"/>
        <v>#VALUE!</v>
      </c>
      <c r="C2145" s="5" t="e">
        <f t="shared" si="712"/>
        <v>#VALUE!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 t="e">
        <f t="shared" si="713"/>
        <v>#VALUE!</v>
      </c>
      <c r="L2145" s="5" t="e">
        <f t="shared" si="714"/>
        <v>#VALUE!</v>
      </c>
      <c r="M2145" s="5" t="e">
        <f t="shared" si="715"/>
        <v>#VALUE!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 t="e">
        <f t="shared" si="711"/>
        <v>#VALUE!</v>
      </c>
      <c r="C2146" s="5" t="e">
        <f t="shared" si="712"/>
        <v>#VALUE!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 t="e">
        <f t="shared" si="713"/>
        <v>#VALUE!</v>
      </c>
      <c r="L2146" s="5" t="e">
        <f t="shared" si="714"/>
        <v>#VALUE!</v>
      </c>
      <c r="M2146" s="5" t="e">
        <f t="shared" si="715"/>
        <v>#VALUE!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5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45056</v>
      </c>
      <c r="L2185" s="5">
        <f t="shared" si="734"/>
        <v>5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5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45056</v>
      </c>
      <c r="L2186" s="5">
        <f t="shared" si="734"/>
        <v>5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5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45056</v>
      </c>
      <c r="L2187" s="5">
        <f t="shared" si="734"/>
        <v>5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5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45056</v>
      </c>
      <c r="L2188" s="5">
        <f t="shared" si="734"/>
        <v>5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5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45056</v>
      </c>
      <c r="L2189" s="5">
        <f t="shared" si="734"/>
        <v>5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11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45240</v>
      </c>
      <c r="L2208" s="5">
        <f t="shared" si="734"/>
        <v>11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11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45240</v>
      </c>
      <c r="L2209" s="5">
        <f t="shared" si="734"/>
        <v>11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11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45240</v>
      </c>
      <c r="L2210" s="5">
        <f t="shared" si="734"/>
        <v>11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11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45240</v>
      </c>
      <c r="L2211" s="5">
        <f t="shared" si="734"/>
        <v>11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11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45240</v>
      </c>
      <c r="L2212" s="5">
        <f t="shared" si="734"/>
        <v>11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11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45240</v>
      </c>
      <c r="L2213" s="5">
        <f t="shared" si="734"/>
        <v>11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11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45240</v>
      </c>
      <c r="L2214" s="5">
        <f t="shared" si="734"/>
        <v>11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 t="e">
        <f t="shared" ref="B2215:B2228" si="739">MONTH(A2215)</f>
        <v>#VALUE!</v>
      </c>
      <c r="C2215" s="5" t="e">
        <f t="shared" ref="C2215:C2228" si="740">YEAR(A2215)</f>
        <v>#VALUE!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 t="e">
        <f t="shared" ref="K2215:K2219" si="741">A2215+J2215</f>
        <v>#VALUE!</v>
      </c>
      <c r="L2215" s="5" t="e">
        <f t="shared" ref="L2215:L2219" si="742">MONTH(K2215)</f>
        <v>#VALUE!</v>
      </c>
      <c r="M2215" s="5" t="e">
        <f t="shared" ref="M2215:M2219" si="743">YEAR(K2215)</f>
        <v>#VALUE!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 t="e">
        <f t="shared" si="739"/>
        <v>#VALUE!</v>
      </c>
      <c r="C2216" s="5" t="e">
        <f t="shared" si="740"/>
        <v>#VALUE!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 t="e">
        <f t="shared" si="741"/>
        <v>#VALUE!</v>
      </c>
      <c r="L2216" s="5" t="e">
        <f t="shared" si="742"/>
        <v>#VALUE!</v>
      </c>
      <c r="M2216" s="5" t="e">
        <f t="shared" si="743"/>
        <v>#VALUE!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 t="e">
        <f t="shared" si="739"/>
        <v>#VALUE!</v>
      </c>
      <c r="C2217" s="5" t="e">
        <f t="shared" si="740"/>
        <v>#VALUE!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 t="e">
        <f t="shared" si="741"/>
        <v>#VALUE!</v>
      </c>
      <c r="L2217" s="5" t="e">
        <f t="shared" si="742"/>
        <v>#VALUE!</v>
      </c>
      <c r="M2217" s="5" t="e">
        <f t="shared" si="743"/>
        <v>#VALUE!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 t="e">
        <f t="shared" si="739"/>
        <v>#VALUE!</v>
      </c>
      <c r="C2218" s="5" t="e">
        <f t="shared" si="740"/>
        <v>#VALUE!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 t="e">
        <f t="shared" si="741"/>
        <v>#VALUE!</v>
      </c>
      <c r="L2218" s="5" t="e">
        <f t="shared" si="742"/>
        <v>#VALUE!</v>
      </c>
      <c r="M2218" s="5" t="e">
        <f t="shared" si="743"/>
        <v>#VALUE!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 t="e">
        <f t="shared" si="739"/>
        <v>#VALUE!</v>
      </c>
      <c r="C2219" s="5" t="e">
        <f t="shared" si="740"/>
        <v>#VALUE!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 t="e">
        <f t="shared" si="741"/>
        <v>#VALUE!</v>
      </c>
      <c r="L2219" s="5" t="e">
        <f t="shared" si="742"/>
        <v>#VALUE!</v>
      </c>
      <c r="M2219" s="5" t="e">
        <f t="shared" si="743"/>
        <v>#VALUE!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 t="e">
        <f t="shared" si="739"/>
        <v>#VALUE!</v>
      </c>
      <c r="C2228" s="5" t="e">
        <f t="shared" si="740"/>
        <v>#VALUE!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 t="e">
        <f t="shared" si="745"/>
        <v>#VALUE!</v>
      </c>
      <c r="L2228" s="5" t="e">
        <f t="shared" si="746"/>
        <v>#VALUE!</v>
      </c>
      <c r="M2228" s="5" t="e">
        <f t="shared" si="747"/>
        <v>#VALUE!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271" si="762">MONTH(A2261)</f>
        <v>10</v>
      </c>
      <c r="C2261" s="5">
        <f t="shared" ref="C2261:C2271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74" si="764">A2261+J2261</f>
        <v>45259</v>
      </c>
      <c r="L2261" s="5">
        <f t="shared" ref="L2261:L2274" si="765">MONTH(K2261)</f>
        <v>11</v>
      </c>
      <c r="M2261" s="5">
        <f t="shared" ref="M2261:M2274" si="766">YEAR(K2261)</f>
        <v>2023</v>
      </c>
      <c r="N2261" s="96">
        <v>2613</v>
      </c>
      <c r="P2261" s="6">
        <f t="shared" ref="P2261:P2274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up'!$A$2:$E$48,5,FALSE)</f>
        <v>Chq</v>
      </c>
    </row>
    <row r="2269" spans="1:18" s="10" customFormat="1" ht="15" customHeight="1" x14ac:dyDescent="0.3">
      <c r="A2269" s="120">
        <v>45229</v>
      </c>
      <c r="B2269" s="121">
        <f t="shared" si="762"/>
        <v>10</v>
      </c>
      <c r="C2269" s="121">
        <f t="shared" si="763"/>
        <v>2023</v>
      </c>
      <c r="D2269" s="122" t="s">
        <v>2050</v>
      </c>
      <c r="E2269" s="121" t="s">
        <v>2023</v>
      </c>
      <c r="F2269" s="10" t="s">
        <v>2020</v>
      </c>
      <c r="G2269" s="123" t="s">
        <v>1401</v>
      </c>
      <c r="H2269" s="121">
        <v>1</v>
      </c>
      <c r="I2269" s="121" t="str">
        <f>VLOOKUP(F2269,'Set up'!$A$2:$C$44,3,FALSE)</f>
        <v>Cash</v>
      </c>
      <c r="J2269" s="121">
        <f>VLOOKUP(F2269,'Set up'!$A$2:$D$44,4,FALSE)</f>
        <v>0</v>
      </c>
      <c r="K2269" s="120">
        <f t="shared" si="764"/>
        <v>45229</v>
      </c>
      <c r="L2269" s="121">
        <f t="shared" si="765"/>
        <v>10</v>
      </c>
      <c r="M2269" s="121">
        <f t="shared" si="766"/>
        <v>2023</v>
      </c>
      <c r="N2269" s="124">
        <v>1000</v>
      </c>
      <c r="O2269" s="34"/>
      <c r="P2269" s="34">
        <f t="shared" si="767"/>
        <v>1000</v>
      </c>
      <c r="Q2269" s="125">
        <f t="shared" si="768"/>
        <v>3812724.6500000022</v>
      </c>
      <c r="R2269" s="44" t="str">
        <f>VLOOKUP(F2269,'Set up'!$A$2:$E$48,5,FALSE)</f>
        <v>Trsf</v>
      </c>
    </row>
    <row r="2270" spans="1:18" ht="15" customHeight="1" x14ac:dyDescent="0.3">
      <c r="A2270" s="4">
        <v>45231</v>
      </c>
      <c r="B2270" s="5">
        <f t="shared" si="762"/>
        <v>11</v>
      </c>
      <c r="C2270" s="5">
        <f t="shared" si="763"/>
        <v>2023</v>
      </c>
      <c r="D2270" s="88" t="s">
        <v>2051</v>
      </c>
      <c r="E2270" s="5" t="s">
        <v>228</v>
      </c>
      <c r="F2270" s="1" t="s">
        <v>1455</v>
      </c>
      <c r="G2270" s="95" t="s">
        <v>1741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si="764"/>
        <v>45231</v>
      </c>
      <c r="L2270" s="5">
        <f t="shared" si="765"/>
        <v>11</v>
      </c>
      <c r="M2270" s="5">
        <f t="shared" si="766"/>
        <v>2023</v>
      </c>
      <c r="N2270" s="96">
        <v>1826</v>
      </c>
      <c r="P2270" s="6">
        <f t="shared" si="767"/>
        <v>1826</v>
      </c>
      <c r="Q2270" s="7">
        <f t="shared" ref="Q2270:Q2274" si="769">SUM(Q2269+N2270)</f>
        <v>3814550.6500000022</v>
      </c>
      <c r="R2270" s="44" t="str">
        <f>VLOOKUP(F2270,'Set up'!$A$2:$E$48,5,FALSE)</f>
        <v>Chq</v>
      </c>
    </row>
    <row r="2271" spans="1:18" ht="15" customHeight="1" x14ac:dyDescent="0.3">
      <c r="A2271" s="4">
        <v>45231</v>
      </c>
      <c r="B2271" s="5">
        <f t="shared" si="762"/>
        <v>11</v>
      </c>
      <c r="C2271" s="5">
        <f t="shared" si="763"/>
        <v>2023</v>
      </c>
      <c r="D2271" s="88" t="s">
        <v>2051</v>
      </c>
      <c r="E2271" s="5" t="s">
        <v>228</v>
      </c>
      <c r="F2271" s="1" t="s">
        <v>1455</v>
      </c>
      <c r="G2271" s="90" t="s">
        <v>1742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64"/>
        <v>45231</v>
      </c>
      <c r="L2271" s="5">
        <f t="shared" si="765"/>
        <v>11</v>
      </c>
      <c r="M2271" s="5">
        <f t="shared" si="766"/>
        <v>2023</v>
      </c>
      <c r="N2271" s="96">
        <v>853.2</v>
      </c>
      <c r="P2271" s="6">
        <f t="shared" si="767"/>
        <v>853.2</v>
      </c>
      <c r="Q2271" s="7">
        <f t="shared" si="769"/>
        <v>3815403.8500000024</v>
      </c>
      <c r="R2271" s="44" t="str">
        <f>VLOOKUP(F2271,'Set up'!$A$2:$E$48,5,FALSE)</f>
        <v>Chq</v>
      </c>
    </row>
    <row r="2272" spans="1:18" ht="15" customHeight="1" x14ac:dyDescent="0.3">
      <c r="A2272" s="4">
        <v>45231</v>
      </c>
      <c r="B2272" s="5">
        <f t="shared" ref="B2272:B2275" si="770">MONTH(A2272)</f>
        <v>11</v>
      </c>
      <c r="C2272" s="5">
        <f t="shared" ref="C2272:C2275" si="771">YEAR(A2272)</f>
        <v>2023</v>
      </c>
      <c r="D2272" s="88" t="s">
        <v>2051</v>
      </c>
      <c r="E2272" s="5" t="s">
        <v>228</v>
      </c>
      <c r="F2272" s="1" t="s">
        <v>1455</v>
      </c>
      <c r="G2272" s="90" t="s">
        <v>1743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64"/>
        <v>45231</v>
      </c>
      <c r="L2272" s="5">
        <f t="shared" si="765"/>
        <v>11</v>
      </c>
      <c r="M2272" s="5">
        <f t="shared" si="766"/>
        <v>2023</v>
      </c>
      <c r="N2272" s="96">
        <v>426.6</v>
      </c>
      <c r="P2272" s="6">
        <f>SUM(N2272+O2272)</f>
        <v>426.6</v>
      </c>
      <c r="Q2272" s="7">
        <f t="shared" si="769"/>
        <v>3815830.4500000025</v>
      </c>
      <c r="R2272" s="44" t="str">
        <f>VLOOKUP(F2272,'Set up'!$A$2:$E$48,5,FALSE)</f>
        <v>Chq</v>
      </c>
    </row>
    <row r="2273" spans="1:18" ht="15" customHeight="1" x14ac:dyDescent="0.3">
      <c r="A2273" s="4">
        <v>45231</v>
      </c>
      <c r="B2273" s="5">
        <f t="shared" si="770"/>
        <v>11</v>
      </c>
      <c r="C2273" s="5">
        <f t="shared" si="771"/>
        <v>2023</v>
      </c>
      <c r="D2273" s="88" t="s">
        <v>2051</v>
      </c>
      <c r="E2273" s="5" t="s">
        <v>228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64"/>
        <v>45231</v>
      </c>
      <c r="L2273" s="5">
        <f t="shared" si="765"/>
        <v>11</v>
      </c>
      <c r="M2273" s="5">
        <f t="shared" si="766"/>
        <v>2023</v>
      </c>
      <c r="N2273" s="96">
        <v>516</v>
      </c>
      <c r="P2273" s="6">
        <f t="shared" si="767"/>
        <v>516</v>
      </c>
      <c r="Q2273" s="7">
        <f t="shared" si="769"/>
        <v>3816346.4500000025</v>
      </c>
      <c r="R2273" s="44" t="str">
        <f>VLOOKUP(F2273,'Set up'!$A$2:$E$48,5,FALSE)</f>
        <v>Chq</v>
      </c>
    </row>
    <row r="2274" spans="1:18" ht="15" customHeight="1" x14ac:dyDescent="0.3">
      <c r="A2274" s="4">
        <v>45231</v>
      </c>
      <c r="B2274" s="5">
        <f t="shared" si="770"/>
        <v>11</v>
      </c>
      <c r="C2274" s="5">
        <f t="shared" si="771"/>
        <v>2023</v>
      </c>
      <c r="D2274" s="88" t="s">
        <v>2051</v>
      </c>
      <c r="E2274" s="5" t="s">
        <v>228</v>
      </c>
      <c r="F2274" s="1" t="s">
        <v>1455</v>
      </c>
      <c r="G2274" s="90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64"/>
        <v>45231</v>
      </c>
      <c r="L2274" s="5">
        <f t="shared" si="765"/>
        <v>11</v>
      </c>
      <c r="M2274" s="5">
        <f t="shared" si="766"/>
        <v>2023</v>
      </c>
      <c r="N2274" s="96">
        <v>110</v>
      </c>
      <c r="P2274" s="6">
        <f t="shared" si="767"/>
        <v>110</v>
      </c>
      <c r="Q2274" s="7">
        <f t="shared" si="769"/>
        <v>3816456.4500000025</v>
      </c>
      <c r="R2274" s="44" t="str">
        <f>VLOOKUP(F2274,'Set up'!$A$2:$E$48,5,FALSE)</f>
        <v>Chq</v>
      </c>
    </row>
    <row r="2275" spans="1:18" ht="15" customHeight="1" x14ac:dyDescent="0.3">
      <c r="A2275" s="4">
        <v>45233</v>
      </c>
      <c r="B2275" s="5">
        <f t="shared" si="770"/>
        <v>11</v>
      </c>
      <c r="C2275" s="5">
        <f t="shared" si="771"/>
        <v>2023</v>
      </c>
      <c r="D2275" s="88" t="s">
        <v>2052</v>
      </c>
      <c r="E2275" s="5" t="s">
        <v>1699</v>
      </c>
      <c r="F2275" s="1" t="s">
        <v>2030</v>
      </c>
      <c r="G2275" s="90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ref="K2275:K2277" si="772">A2275+J2275</f>
        <v>45233</v>
      </c>
      <c r="L2275" s="5">
        <f t="shared" ref="L2275:L2277" si="773">MONTH(K2275)</f>
        <v>11</v>
      </c>
      <c r="M2275" s="5">
        <f t="shared" ref="M2275:M2277" si="774">YEAR(K2275)</f>
        <v>2023</v>
      </c>
      <c r="N2275" s="96">
        <v>270</v>
      </c>
      <c r="P2275" s="6">
        <f t="shared" ref="P2275:P2277" si="775">SUM(N2275+O2275)</f>
        <v>270</v>
      </c>
      <c r="Q2275" s="7">
        <f t="shared" ref="Q2275:Q2277" si="776">SUM(Q2274+N2275)</f>
        <v>3816726.4500000025</v>
      </c>
      <c r="R2275" s="44" t="str">
        <f>VLOOKUP(F2275,'Set up'!$A$2:$E$48,5,FALSE)</f>
        <v>Cash</v>
      </c>
    </row>
    <row r="2276" spans="1:18" ht="15" customHeight="1" x14ac:dyDescent="0.3">
      <c r="A2276" s="4">
        <v>45233</v>
      </c>
      <c r="B2276" s="5">
        <f t="shared" ref="B2276:B2277" si="777">MONTH(A2276)</f>
        <v>11</v>
      </c>
      <c r="C2276" s="5">
        <f t="shared" ref="C2276:C2277" si="778">YEAR(A2276)</f>
        <v>2023</v>
      </c>
      <c r="D2276" s="88" t="s">
        <v>2052</v>
      </c>
      <c r="E2276" s="5" t="s">
        <v>1699</v>
      </c>
      <c r="F2276" s="1" t="s">
        <v>2030</v>
      </c>
      <c r="G2276" s="11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72"/>
        <v>45233</v>
      </c>
      <c r="L2276" s="5">
        <f t="shared" si="773"/>
        <v>11</v>
      </c>
      <c r="M2276" s="5">
        <f t="shared" si="774"/>
        <v>2023</v>
      </c>
      <c r="N2276" s="96">
        <v>264</v>
      </c>
      <c r="P2276" s="6">
        <f t="shared" si="775"/>
        <v>264</v>
      </c>
      <c r="Q2276" s="7">
        <f t="shared" si="776"/>
        <v>3816990.4500000025</v>
      </c>
      <c r="R2276" s="44" t="str">
        <f>VLOOKUP(F2276,'Set up'!$A$2:$E$48,5,FALSE)</f>
        <v>Cash</v>
      </c>
    </row>
    <row r="2277" spans="1:18" ht="15" customHeight="1" x14ac:dyDescent="0.3">
      <c r="A2277" s="4">
        <v>45233</v>
      </c>
      <c r="B2277" s="5">
        <f t="shared" si="777"/>
        <v>11</v>
      </c>
      <c r="C2277" s="5">
        <f t="shared" si="778"/>
        <v>2023</v>
      </c>
      <c r="D2277" s="88" t="s">
        <v>2052</v>
      </c>
      <c r="E2277" s="5" t="s">
        <v>1699</v>
      </c>
      <c r="F2277" s="1" t="s">
        <v>2030</v>
      </c>
      <c r="G2277" s="90" t="s">
        <v>2035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72"/>
        <v>45233</v>
      </c>
      <c r="L2277" s="5">
        <f t="shared" si="773"/>
        <v>11</v>
      </c>
      <c r="M2277" s="5">
        <f t="shared" si="774"/>
        <v>2023</v>
      </c>
      <c r="N2277" s="96">
        <v>100</v>
      </c>
      <c r="P2277" s="6">
        <f t="shared" si="775"/>
        <v>100</v>
      </c>
      <c r="Q2277" s="7">
        <f t="shared" si="776"/>
        <v>3817090.4500000025</v>
      </c>
      <c r="R2277" s="44" t="str">
        <f>VLOOKUP(F2277,'Set up'!$A$2:$E$48,5,FALSE)</f>
        <v>Cash</v>
      </c>
    </row>
    <row r="2278" spans="1:18" ht="15" customHeight="1" x14ac:dyDescent="0.3">
      <c r="A2278" s="4">
        <v>45233</v>
      </c>
      <c r="B2278" s="5">
        <f t="shared" ref="B2278:B2288" si="779">MONTH(A2278)</f>
        <v>11</v>
      </c>
      <c r="C2278" s="5">
        <f t="shared" ref="C2278:C2288" si="780">YEAR(A2278)</f>
        <v>2023</v>
      </c>
      <c r="D2278" s="88" t="s">
        <v>2053</v>
      </c>
      <c r="E2278" s="5" t="s">
        <v>401</v>
      </c>
      <c r="F2278" s="1" t="s">
        <v>402</v>
      </c>
      <c r="G2278" s="90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ref="K2278:K2281" si="781">A2278+J2278</f>
        <v>45233</v>
      </c>
      <c r="L2278" s="5">
        <f t="shared" ref="L2278:L2281" si="782">MONTH(K2278)</f>
        <v>11</v>
      </c>
      <c r="M2278" s="5">
        <f t="shared" ref="M2278:M2281" si="783">YEAR(K2278)</f>
        <v>2023</v>
      </c>
      <c r="N2278" s="96">
        <v>1738</v>
      </c>
      <c r="P2278" s="6">
        <f t="shared" ref="P2278:P2281" si="784">SUM(N2278+O2278)</f>
        <v>1738</v>
      </c>
      <c r="Q2278" s="7">
        <f t="shared" ref="Q2278:Q2281" si="785">SUM(Q2277+N2278)</f>
        <v>3818828.4500000025</v>
      </c>
      <c r="R2278" s="44" t="str">
        <f>VLOOKUP(F2278,'Set up'!$A$2:$E$48,5,FALSE)</f>
        <v>Trsf</v>
      </c>
    </row>
    <row r="2279" spans="1:18" ht="15" customHeight="1" x14ac:dyDescent="0.3">
      <c r="A2279" s="4">
        <v>45233</v>
      </c>
      <c r="B2279" s="5">
        <f t="shared" si="779"/>
        <v>11</v>
      </c>
      <c r="C2279" s="5">
        <f t="shared" si="780"/>
        <v>2023</v>
      </c>
      <c r="D2279" s="88" t="s">
        <v>2053</v>
      </c>
      <c r="E2279" s="5" t="s">
        <v>401</v>
      </c>
      <c r="F2279" s="1" t="s">
        <v>402</v>
      </c>
      <c r="G2279" s="90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81"/>
        <v>45233</v>
      </c>
      <c r="L2279" s="5">
        <f t="shared" si="782"/>
        <v>11</v>
      </c>
      <c r="M2279" s="5">
        <f t="shared" si="783"/>
        <v>2023</v>
      </c>
      <c r="N2279" s="96">
        <v>405</v>
      </c>
      <c r="P2279" s="6">
        <f t="shared" si="784"/>
        <v>405</v>
      </c>
      <c r="Q2279" s="7">
        <f t="shared" si="785"/>
        <v>3819233.4500000025</v>
      </c>
      <c r="R2279" s="44" t="str">
        <f>VLOOKUP(F2279,'Set up'!$A$2:$E$48,5,FALSE)</f>
        <v>Trsf</v>
      </c>
    </row>
    <row r="2280" spans="1:18" ht="15" customHeight="1" x14ac:dyDescent="0.3">
      <c r="A2280" s="4">
        <v>45233</v>
      </c>
      <c r="B2280" s="5">
        <f t="shared" si="779"/>
        <v>11</v>
      </c>
      <c r="C2280" s="5">
        <f t="shared" si="780"/>
        <v>2023</v>
      </c>
      <c r="D2280" s="88" t="s">
        <v>2053</v>
      </c>
      <c r="E2280" s="5" t="s">
        <v>401</v>
      </c>
      <c r="F2280" s="1" t="s">
        <v>402</v>
      </c>
      <c r="G2280" s="90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81"/>
        <v>45233</v>
      </c>
      <c r="L2280" s="5">
        <f t="shared" si="782"/>
        <v>11</v>
      </c>
      <c r="M2280" s="5">
        <f t="shared" si="783"/>
        <v>2023</v>
      </c>
      <c r="N2280" s="96">
        <v>125</v>
      </c>
      <c r="P2280" s="6">
        <f t="shared" si="784"/>
        <v>125</v>
      </c>
      <c r="Q2280" s="7">
        <f t="shared" si="785"/>
        <v>3819358.4500000025</v>
      </c>
      <c r="R2280" s="44" t="str">
        <f>VLOOKUP(F2280,'Set up'!$A$2:$E$48,5,FALSE)</f>
        <v>Trsf</v>
      </c>
    </row>
    <row r="2281" spans="1:18" ht="15" customHeight="1" x14ac:dyDescent="0.3">
      <c r="A2281" s="4">
        <v>45233</v>
      </c>
      <c r="B2281" s="5">
        <f t="shared" si="779"/>
        <v>11</v>
      </c>
      <c r="C2281" s="5">
        <f t="shared" si="780"/>
        <v>2023</v>
      </c>
      <c r="D2281" s="88" t="s">
        <v>2053</v>
      </c>
      <c r="E2281" s="5" t="s">
        <v>401</v>
      </c>
      <c r="F2281" s="1" t="s">
        <v>402</v>
      </c>
      <c r="G2281" s="90" t="s">
        <v>1889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81"/>
        <v>45233</v>
      </c>
      <c r="L2281" s="5">
        <f t="shared" si="782"/>
        <v>11</v>
      </c>
      <c r="M2281" s="5">
        <f t="shared" si="783"/>
        <v>2023</v>
      </c>
      <c r="N2281" s="96">
        <v>150</v>
      </c>
      <c r="P2281" s="6">
        <f t="shared" si="784"/>
        <v>150</v>
      </c>
      <c r="Q2281" s="7">
        <f t="shared" si="785"/>
        <v>3819508.4500000025</v>
      </c>
      <c r="R2281" s="44" t="str">
        <f>VLOOKUP(F2281,'Set up'!$A$2:$E$48,5,FALSE)</f>
        <v>Trsf</v>
      </c>
    </row>
    <row r="2282" spans="1:18" ht="15" customHeight="1" x14ac:dyDescent="0.3">
      <c r="A2282" s="4">
        <v>45234</v>
      </c>
      <c r="B2282" s="5">
        <f t="shared" si="779"/>
        <v>11</v>
      </c>
      <c r="C2282" s="5">
        <f t="shared" si="780"/>
        <v>2023</v>
      </c>
      <c r="D2282" s="88" t="s">
        <v>2054</v>
      </c>
      <c r="E2282" s="5" t="s">
        <v>1204</v>
      </c>
      <c r="F2282" s="1" t="s">
        <v>1198</v>
      </c>
      <c r="G2282" s="11" t="s">
        <v>2014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ref="K2282:K2287" si="786">A2282+J2282</f>
        <v>45234</v>
      </c>
      <c r="L2282" s="5">
        <f t="shared" ref="L2282:L2287" si="787">MONTH(K2282)</f>
        <v>11</v>
      </c>
      <c r="M2282" s="5">
        <f t="shared" ref="M2282:M2287" si="788">YEAR(K2282)</f>
        <v>2023</v>
      </c>
      <c r="N2282" s="96">
        <v>1777.5</v>
      </c>
      <c r="P2282" s="6">
        <f t="shared" ref="P2282:P2299" si="789">SUM(N2282+O2282)</f>
        <v>1777.5</v>
      </c>
      <c r="Q2282" s="7">
        <f t="shared" ref="Q2282:Q2287" si="790">SUM(Q2281+N2282)</f>
        <v>3821285.9500000025</v>
      </c>
      <c r="R2282" s="44" t="str">
        <f>VLOOKUP(F2282,'Set up'!$A$2:$E$48,5,FALSE)</f>
        <v>Trsf</v>
      </c>
    </row>
    <row r="2283" spans="1:18" ht="15" customHeight="1" x14ac:dyDescent="0.3">
      <c r="A2283" s="4">
        <v>45234</v>
      </c>
      <c r="B2283" s="5">
        <f t="shared" si="779"/>
        <v>11</v>
      </c>
      <c r="C2283" s="5">
        <f t="shared" si="780"/>
        <v>2023</v>
      </c>
      <c r="D2283" s="88" t="s">
        <v>2054</v>
      </c>
      <c r="E2283" s="5" t="s">
        <v>1204</v>
      </c>
      <c r="F2283" s="1" t="s">
        <v>1198</v>
      </c>
      <c r="G2283" s="11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86"/>
        <v>45234</v>
      </c>
      <c r="L2283" s="5">
        <f t="shared" si="787"/>
        <v>11</v>
      </c>
      <c r="M2283" s="5">
        <f t="shared" si="788"/>
        <v>2023</v>
      </c>
      <c r="N2283" s="96">
        <v>219</v>
      </c>
      <c r="P2283" s="6">
        <f t="shared" si="789"/>
        <v>219</v>
      </c>
      <c r="Q2283" s="7">
        <f t="shared" si="790"/>
        <v>3821504.9500000025</v>
      </c>
      <c r="R2283" s="44" t="str">
        <f>VLOOKUP(F2283,'Set up'!$A$2:$E$48,5,FALSE)</f>
        <v>Trsf</v>
      </c>
    </row>
    <row r="2284" spans="1:18" ht="15" customHeight="1" x14ac:dyDescent="0.3">
      <c r="A2284" s="4">
        <v>45234</v>
      </c>
      <c r="B2284" s="5">
        <f t="shared" si="779"/>
        <v>11</v>
      </c>
      <c r="C2284" s="5">
        <f t="shared" si="780"/>
        <v>2023</v>
      </c>
      <c r="D2284" s="88" t="s">
        <v>2054</v>
      </c>
      <c r="E2284" s="5" t="s">
        <v>1204</v>
      </c>
      <c r="F2284" s="1" t="s">
        <v>1198</v>
      </c>
      <c r="G2284" s="11" t="s">
        <v>1799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86"/>
        <v>45234</v>
      </c>
      <c r="L2284" s="5">
        <f t="shared" si="787"/>
        <v>11</v>
      </c>
      <c r="M2284" s="5">
        <f t="shared" si="788"/>
        <v>2023</v>
      </c>
      <c r="N2284" s="96">
        <v>438</v>
      </c>
      <c r="P2284" s="6">
        <f t="shared" si="789"/>
        <v>438</v>
      </c>
      <c r="Q2284" s="7">
        <f t="shared" si="790"/>
        <v>3821942.9500000025</v>
      </c>
      <c r="R2284" s="44" t="str">
        <f>VLOOKUP(F2284,'Set up'!$A$2:$E$48,5,FALSE)</f>
        <v>Trsf</v>
      </c>
    </row>
    <row r="2285" spans="1:18" ht="15" customHeight="1" x14ac:dyDescent="0.3">
      <c r="A2285" s="4">
        <v>45234</v>
      </c>
      <c r="B2285" s="5">
        <f t="shared" si="779"/>
        <v>11</v>
      </c>
      <c r="C2285" s="5">
        <f t="shared" si="780"/>
        <v>2023</v>
      </c>
      <c r="D2285" s="88" t="s">
        <v>2054</v>
      </c>
      <c r="E2285" s="5" t="s">
        <v>1204</v>
      </c>
      <c r="F2285" s="1" t="s">
        <v>1198</v>
      </c>
      <c r="G2285" s="89" t="s">
        <v>1820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86"/>
        <v>45234</v>
      </c>
      <c r="L2285" s="5">
        <f t="shared" si="787"/>
        <v>11</v>
      </c>
      <c r="M2285" s="5">
        <f t="shared" si="788"/>
        <v>2023</v>
      </c>
      <c r="N2285" s="96">
        <v>236</v>
      </c>
      <c r="P2285" s="6">
        <f t="shared" si="789"/>
        <v>236</v>
      </c>
      <c r="Q2285" s="7">
        <f t="shared" si="790"/>
        <v>3822178.9500000025</v>
      </c>
      <c r="R2285" s="44" t="str">
        <f>VLOOKUP(F2285,'Set up'!$A$2:$E$48,5,FALSE)</f>
        <v>Trsf</v>
      </c>
    </row>
    <row r="2286" spans="1:18" ht="15" customHeight="1" x14ac:dyDescent="0.3">
      <c r="A2286" s="4">
        <v>45234</v>
      </c>
      <c r="B2286" s="5">
        <f t="shared" si="779"/>
        <v>11</v>
      </c>
      <c r="C2286" s="5">
        <f t="shared" si="780"/>
        <v>2023</v>
      </c>
      <c r="D2286" s="88" t="s">
        <v>2054</v>
      </c>
      <c r="E2286" s="5" t="s">
        <v>1204</v>
      </c>
      <c r="F2286" s="1" t="s">
        <v>1198</v>
      </c>
      <c r="G2286" s="90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86"/>
        <v>45234</v>
      </c>
      <c r="L2286" s="5">
        <f t="shared" si="787"/>
        <v>11</v>
      </c>
      <c r="M2286" s="5">
        <f t="shared" si="788"/>
        <v>2023</v>
      </c>
      <c r="N2286" s="96">
        <v>95</v>
      </c>
      <c r="P2286" s="6">
        <f t="shared" si="789"/>
        <v>95</v>
      </c>
      <c r="Q2286" s="7">
        <f t="shared" si="790"/>
        <v>3822273.9500000025</v>
      </c>
      <c r="R2286" s="44" t="str">
        <f>VLOOKUP(F2286,'Set up'!$A$2:$E$48,5,FALSE)</f>
        <v>Trsf</v>
      </c>
    </row>
    <row r="2287" spans="1:18" ht="15" customHeight="1" x14ac:dyDescent="0.3">
      <c r="A2287" s="4">
        <v>45234</v>
      </c>
      <c r="B2287" s="5">
        <f t="shared" si="779"/>
        <v>11</v>
      </c>
      <c r="C2287" s="5">
        <f t="shared" si="780"/>
        <v>2023</v>
      </c>
      <c r="D2287" s="88" t="s">
        <v>2054</v>
      </c>
      <c r="E2287" s="5" t="s">
        <v>1204</v>
      </c>
      <c r="F2287" s="1" t="s">
        <v>1198</v>
      </c>
      <c r="G2287" s="90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86"/>
        <v>45234</v>
      </c>
      <c r="L2287" s="5">
        <f t="shared" si="787"/>
        <v>11</v>
      </c>
      <c r="M2287" s="5">
        <f t="shared" si="788"/>
        <v>2023</v>
      </c>
      <c r="N2287" s="96">
        <v>312.5</v>
      </c>
      <c r="P2287" s="6">
        <f t="shared" si="789"/>
        <v>312.5</v>
      </c>
      <c r="Q2287" s="7">
        <f t="shared" si="790"/>
        <v>3822586.4500000025</v>
      </c>
      <c r="R2287" s="44" t="str">
        <f>VLOOKUP(F2287,'Set up'!$A$2:$E$48,5,FALSE)</f>
        <v>Trsf</v>
      </c>
    </row>
    <row r="2288" spans="1:18" ht="15" customHeight="1" x14ac:dyDescent="0.3">
      <c r="A2288" s="4">
        <v>45236</v>
      </c>
      <c r="B2288" s="5">
        <f t="shared" si="779"/>
        <v>11</v>
      </c>
      <c r="C2288" s="5">
        <f t="shared" si="780"/>
        <v>2023</v>
      </c>
      <c r="D2288" s="88" t="s">
        <v>2055</v>
      </c>
      <c r="E2288" s="5" t="s">
        <v>2023</v>
      </c>
      <c r="F2288" s="1" t="s">
        <v>2020</v>
      </c>
      <c r="G2288" s="90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ref="K2288" si="791">A2288+J2288</f>
        <v>45236</v>
      </c>
      <c r="L2288" s="5">
        <f t="shared" ref="L2288" si="792">MONTH(K2288)</f>
        <v>11</v>
      </c>
      <c r="M2288" s="5">
        <f t="shared" ref="M2288" si="793">YEAR(K2288)</f>
        <v>2023</v>
      </c>
      <c r="N2288" s="96">
        <v>437.5</v>
      </c>
      <c r="P2288" s="6">
        <f t="shared" si="789"/>
        <v>437.5</v>
      </c>
      <c r="Q2288" s="7">
        <f t="shared" ref="Q2288:Q2299" si="794">SUM(Q2287+N2288)</f>
        <v>3823023.9500000025</v>
      </c>
      <c r="R2288" s="44" t="str">
        <f>VLOOKUP(F2288,'Set up'!$A$2:$E$48,5,FALSE)</f>
        <v>Trsf</v>
      </c>
    </row>
    <row r="2289" spans="1:18" ht="15" customHeight="1" x14ac:dyDescent="0.3">
      <c r="A2289" s="4">
        <v>45236</v>
      </c>
      <c r="B2289" s="5">
        <f t="shared" ref="B2289:B2299" si="795">MONTH(A2289)</f>
        <v>11</v>
      </c>
      <c r="C2289" s="5">
        <f t="shared" ref="C2289:C2299" si="796">YEAR(A2289)</f>
        <v>2023</v>
      </c>
      <c r="D2289" s="88" t="s">
        <v>2056</v>
      </c>
      <c r="E2289" s="5" t="s">
        <v>2023</v>
      </c>
      <c r="F2289" s="1" t="s">
        <v>2020</v>
      </c>
      <c r="G2289" s="103" t="s">
        <v>1736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ref="K2289:K2298" si="797">A2289+J2289</f>
        <v>45236</v>
      </c>
      <c r="L2289" s="5">
        <f t="shared" ref="L2289:L2298" si="798">MONTH(K2289)</f>
        <v>11</v>
      </c>
      <c r="M2289" s="5">
        <f t="shared" ref="M2289:M2298" si="799">YEAR(K2289)</f>
        <v>2023</v>
      </c>
      <c r="N2289" s="96">
        <v>11242</v>
      </c>
      <c r="P2289" s="6">
        <f t="shared" si="789"/>
        <v>11242</v>
      </c>
      <c r="Q2289" s="7">
        <f t="shared" si="794"/>
        <v>3834265.9500000025</v>
      </c>
      <c r="R2289" s="44" t="str">
        <f>VLOOKUP(F2289,'Set up'!$A$2:$E$48,5,FALSE)</f>
        <v>Trsf</v>
      </c>
    </row>
    <row r="2290" spans="1:18" ht="15" customHeight="1" x14ac:dyDescent="0.3">
      <c r="A2290" s="4">
        <v>45236</v>
      </c>
      <c r="B2290" s="5">
        <f t="shared" si="795"/>
        <v>11</v>
      </c>
      <c r="C2290" s="5">
        <f t="shared" si="796"/>
        <v>2023</v>
      </c>
      <c r="D2290" s="88" t="s">
        <v>2056</v>
      </c>
      <c r="E2290" s="5" t="s">
        <v>2023</v>
      </c>
      <c r="F2290" s="1" t="s">
        <v>2020</v>
      </c>
      <c r="G2290" s="90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97"/>
        <v>45236</v>
      </c>
      <c r="L2290" s="5">
        <f t="shared" si="798"/>
        <v>11</v>
      </c>
      <c r="M2290" s="5">
        <f t="shared" si="799"/>
        <v>2023</v>
      </c>
      <c r="N2290" s="96">
        <v>3828</v>
      </c>
      <c r="P2290" s="6">
        <f t="shared" si="789"/>
        <v>3828</v>
      </c>
      <c r="Q2290" s="7">
        <f t="shared" si="794"/>
        <v>3838093.9500000025</v>
      </c>
      <c r="R2290" s="44" t="str">
        <f>VLOOKUP(F2290,'Set up'!$A$2:$E$48,5,FALSE)</f>
        <v>Trsf</v>
      </c>
    </row>
    <row r="2291" spans="1:18" ht="15" customHeight="1" x14ac:dyDescent="0.3">
      <c r="A2291" s="4">
        <v>45236</v>
      </c>
      <c r="B2291" s="5">
        <f t="shared" si="795"/>
        <v>11</v>
      </c>
      <c r="C2291" s="5">
        <f t="shared" si="796"/>
        <v>2023</v>
      </c>
      <c r="D2291" s="88" t="s">
        <v>2056</v>
      </c>
      <c r="E2291" s="5" t="s">
        <v>2023</v>
      </c>
      <c r="F2291" s="1" t="s">
        <v>2020</v>
      </c>
      <c r="G2291" s="90" t="s">
        <v>1925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97"/>
        <v>45236</v>
      </c>
      <c r="L2291" s="5">
        <f t="shared" si="798"/>
        <v>11</v>
      </c>
      <c r="M2291" s="5">
        <f t="shared" si="799"/>
        <v>2023</v>
      </c>
      <c r="N2291" s="96">
        <v>2574</v>
      </c>
      <c r="P2291" s="6">
        <f t="shared" si="789"/>
        <v>2574</v>
      </c>
      <c r="Q2291" s="7">
        <f t="shared" si="794"/>
        <v>3840667.9500000025</v>
      </c>
      <c r="R2291" s="44" t="str">
        <f>VLOOKUP(F2291,'Set up'!$A$2:$E$48,5,FALSE)</f>
        <v>Trsf</v>
      </c>
    </row>
    <row r="2292" spans="1:18" ht="15" customHeight="1" x14ac:dyDescent="0.3">
      <c r="A2292" s="4">
        <v>45236</v>
      </c>
      <c r="B2292" s="5">
        <f t="shared" si="795"/>
        <v>11</v>
      </c>
      <c r="C2292" s="5">
        <f t="shared" si="796"/>
        <v>2023</v>
      </c>
      <c r="D2292" s="88" t="s">
        <v>2056</v>
      </c>
      <c r="E2292" s="5" t="s">
        <v>2023</v>
      </c>
      <c r="F2292" s="1" t="s">
        <v>2020</v>
      </c>
      <c r="G2292" s="90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97"/>
        <v>45236</v>
      </c>
      <c r="L2292" s="5">
        <f t="shared" si="798"/>
        <v>11</v>
      </c>
      <c r="M2292" s="5">
        <f t="shared" si="799"/>
        <v>2023</v>
      </c>
      <c r="N2292" s="96">
        <v>1000</v>
      </c>
      <c r="P2292" s="6">
        <f t="shared" si="789"/>
        <v>1000</v>
      </c>
      <c r="Q2292" s="7">
        <f t="shared" si="794"/>
        <v>3841667.9500000025</v>
      </c>
      <c r="R2292" s="44" t="str">
        <f>VLOOKUP(F2292,'Set up'!$A$2:$E$48,5,FALSE)</f>
        <v>Trsf</v>
      </c>
    </row>
    <row r="2293" spans="1:18" ht="15" customHeight="1" x14ac:dyDescent="0.3">
      <c r="A2293" s="4">
        <v>45236</v>
      </c>
      <c r="B2293" s="5">
        <f t="shared" si="795"/>
        <v>11</v>
      </c>
      <c r="C2293" s="5">
        <f t="shared" si="796"/>
        <v>2023</v>
      </c>
      <c r="D2293" s="88" t="s">
        <v>2056</v>
      </c>
      <c r="E2293" s="5" t="s">
        <v>2023</v>
      </c>
      <c r="F2293" s="1" t="s">
        <v>2020</v>
      </c>
      <c r="G2293" s="90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97"/>
        <v>45236</v>
      </c>
      <c r="L2293" s="5">
        <f t="shared" si="798"/>
        <v>11</v>
      </c>
      <c r="M2293" s="5">
        <f t="shared" si="799"/>
        <v>2023</v>
      </c>
      <c r="N2293" s="96">
        <v>380</v>
      </c>
      <c r="P2293" s="6">
        <f t="shared" si="789"/>
        <v>380</v>
      </c>
      <c r="Q2293" s="7">
        <f t="shared" si="794"/>
        <v>3842047.9500000025</v>
      </c>
      <c r="R2293" s="44" t="str">
        <f>VLOOKUP(F2293,'Set up'!$A$2:$E$48,5,FALSE)</f>
        <v>Trsf</v>
      </c>
    </row>
    <row r="2294" spans="1:18" ht="15" customHeight="1" x14ac:dyDescent="0.3">
      <c r="A2294" s="4">
        <v>45237</v>
      </c>
      <c r="B2294" s="5">
        <f t="shared" si="795"/>
        <v>11</v>
      </c>
      <c r="C2294" s="5">
        <f t="shared" si="796"/>
        <v>2023</v>
      </c>
      <c r="D2294" s="88" t="s">
        <v>2058</v>
      </c>
      <c r="E2294" s="5" t="s">
        <v>476</v>
      </c>
      <c r="F2294" s="1" t="s">
        <v>493</v>
      </c>
      <c r="G2294" s="107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97"/>
        <v>45237</v>
      </c>
      <c r="L2294" s="5">
        <f t="shared" si="798"/>
        <v>11</v>
      </c>
      <c r="M2294" s="5">
        <f t="shared" si="799"/>
        <v>2023</v>
      </c>
      <c r="N2294" s="96">
        <v>1738</v>
      </c>
      <c r="P2294" s="6">
        <f t="shared" si="789"/>
        <v>1738</v>
      </c>
      <c r="Q2294" s="7">
        <f t="shared" si="794"/>
        <v>3843785.9500000025</v>
      </c>
      <c r="R2294" s="44" t="str">
        <f>VLOOKUP(F2294,'Set up'!$A$2:$E$48,5,FALSE)</f>
        <v>PD Chq</v>
      </c>
    </row>
    <row r="2295" spans="1:18" ht="15" customHeight="1" x14ac:dyDescent="0.3">
      <c r="A2295" s="4">
        <v>45237</v>
      </c>
      <c r="B2295" s="5">
        <f t="shared" si="795"/>
        <v>11</v>
      </c>
      <c r="C2295" s="5">
        <f t="shared" si="796"/>
        <v>2023</v>
      </c>
      <c r="D2295" s="88" t="s">
        <v>2058</v>
      </c>
      <c r="E2295" s="5" t="s">
        <v>476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97"/>
        <v>45237</v>
      </c>
      <c r="L2295" s="5">
        <f t="shared" si="798"/>
        <v>11</v>
      </c>
      <c r="M2295" s="5">
        <f t="shared" si="799"/>
        <v>2023</v>
      </c>
      <c r="N2295" s="96">
        <v>450</v>
      </c>
      <c r="P2295" s="6">
        <f t="shared" si="789"/>
        <v>450</v>
      </c>
      <c r="Q2295" s="7">
        <f t="shared" si="794"/>
        <v>3844235.9500000025</v>
      </c>
      <c r="R2295" s="44" t="str">
        <f>VLOOKUP(F2295,'Set up'!$A$2:$E$48,5,FALSE)</f>
        <v>PD Chq</v>
      </c>
    </row>
    <row r="2296" spans="1:18" ht="15" customHeight="1" x14ac:dyDescent="0.3">
      <c r="A2296" s="4">
        <v>45237</v>
      </c>
      <c r="B2296" s="5">
        <f t="shared" si="795"/>
        <v>11</v>
      </c>
      <c r="C2296" s="5">
        <f t="shared" si="796"/>
        <v>2023</v>
      </c>
      <c r="D2296" s="88" t="s">
        <v>2058</v>
      </c>
      <c r="E2296" s="5" t="s">
        <v>476</v>
      </c>
      <c r="F2296" s="1" t="s">
        <v>493</v>
      </c>
      <c r="G2296" s="99" t="s">
        <v>2057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97"/>
        <v>45237</v>
      </c>
      <c r="L2296" s="5">
        <f t="shared" si="798"/>
        <v>11</v>
      </c>
      <c r="M2296" s="5">
        <f t="shared" si="799"/>
        <v>2023</v>
      </c>
      <c r="N2296" s="96">
        <v>277.5</v>
      </c>
      <c r="P2296" s="6">
        <f t="shared" si="789"/>
        <v>277.5</v>
      </c>
      <c r="Q2296" s="7">
        <f t="shared" si="794"/>
        <v>3844513.4500000025</v>
      </c>
      <c r="R2296" s="44" t="str">
        <f>VLOOKUP(F2296,'Set up'!$A$2:$E$48,5,FALSE)</f>
        <v>PD Chq</v>
      </c>
    </row>
    <row r="2297" spans="1:18" ht="15" customHeight="1" x14ac:dyDescent="0.3">
      <c r="A2297" s="4">
        <v>45237</v>
      </c>
      <c r="B2297" s="5">
        <f t="shared" si="795"/>
        <v>11</v>
      </c>
      <c r="C2297" s="5">
        <f t="shared" si="796"/>
        <v>2023</v>
      </c>
      <c r="D2297" s="88" t="s">
        <v>2058</v>
      </c>
      <c r="E2297" s="5" t="s">
        <v>476</v>
      </c>
      <c r="F2297" s="1" t="s">
        <v>493</v>
      </c>
      <c r="G2297" s="90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97"/>
        <v>45237</v>
      </c>
      <c r="L2297" s="5">
        <f t="shared" si="798"/>
        <v>11</v>
      </c>
      <c r="M2297" s="5">
        <f t="shared" si="799"/>
        <v>2023</v>
      </c>
      <c r="N2297" s="96">
        <v>95</v>
      </c>
      <c r="P2297" s="6">
        <f t="shared" si="789"/>
        <v>95</v>
      </c>
      <c r="Q2297" s="7">
        <f t="shared" si="794"/>
        <v>3844608.4500000025</v>
      </c>
      <c r="R2297" s="44" t="str">
        <f>VLOOKUP(F2297,'Set up'!$A$2:$E$48,5,FALSE)</f>
        <v>PD Chq</v>
      </c>
    </row>
    <row r="2298" spans="1:18" ht="15" customHeight="1" x14ac:dyDescent="0.3">
      <c r="A2298" s="4">
        <v>45237</v>
      </c>
      <c r="B2298" s="5">
        <f t="shared" si="795"/>
        <v>11</v>
      </c>
      <c r="C2298" s="5">
        <f t="shared" si="796"/>
        <v>2023</v>
      </c>
      <c r="D2298" s="88" t="s">
        <v>2058</v>
      </c>
      <c r="E2298" s="5" t="s">
        <v>476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97"/>
        <v>45237</v>
      </c>
      <c r="L2298" s="5">
        <f t="shared" si="798"/>
        <v>11</v>
      </c>
      <c r="M2298" s="5">
        <f t="shared" si="799"/>
        <v>2023</v>
      </c>
      <c r="N2298" s="96">
        <v>258</v>
      </c>
      <c r="P2298" s="6">
        <f t="shared" si="789"/>
        <v>258</v>
      </c>
      <c r="Q2298" s="7">
        <f t="shared" si="794"/>
        <v>3844866.4500000025</v>
      </c>
      <c r="R2298" s="44" t="str">
        <f>VLOOKUP(F2298,'Set up'!$A$2:$E$48,5,FALSE)</f>
        <v>PD Chq</v>
      </c>
    </row>
    <row r="2299" spans="1:18" x14ac:dyDescent="0.3">
      <c r="A2299" s="4">
        <v>45239</v>
      </c>
      <c r="B2299" s="5">
        <f t="shared" si="795"/>
        <v>11</v>
      </c>
      <c r="C2299" s="5">
        <f t="shared" si="796"/>
        <v>2023</v>
      </c>
      <c r="D2299" s="88" t="s">
        <v>2059</v>
      </c>
      <c r="E2299" s="5" t="s">
        <v>258</v>
      </c>
      <c r="F2299" s="1" t="s">
        <v>263</v>
      </c>
      <c r="G2299" s="95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ref="K2299:K2321" si="800">A2299+J2299</f>
        <v>45239</v>
      </c>
      <c r="L2299" s="5">
        <f t="shared" ref="L2299:L2427" si="801">MONTH(K2299)</f>
        <v>11</v>
      </c>
      <c r="M2299" s="5">
        <f t="shared" ref="M2299:M2427" si="802">YEAR(K2299)</f>
        <v>2023</v>
      </c>
      <c r="N2299" s="6">
        <v>3212</v>
      </c>
      <c r="P2299" s="6">
        <f t="shared" si="789"/>
        <v>3212</v>
      </c>
      <c r="Q2299" s="7">
        <f t="shared" si="794"/>
        <v>3848078.4500000025</v>
      </c>
      <c r="R2299" s="44" t="str">
        <f>VLOOKUP(F2299,'Set up'!$A$2:$E$48,5,FALSE)</f>
        <v>Cash</v>
      </c>
    </row>
    <row r="2300" spans="1:18" x14ac:dyDescent="0.3">
      <c r="A2300" s="4">
        <v>45239</v>
      </c>
      <c r="B2300" s="5">
        <f t="shared" ref="B2300:B2427" si="803">MONTH(A2300)</f>
        <v>11</v>
      </c>
      <c r="C2300" s="5">
        <f t="shared" ref="C2300:C2427" si="804">YEAR(A2300)</f>
        <v>2023</v>
      </c>
      <c r="D2300" s="88" t="s">
        <v>2059</v>
      </c>
      <c r="E2300" s="5" t="s">
        <v>258</v>
      </c>
      <c r="F2300" s="1" t="s">
        <v>263</v>
      </c>
      <c r="G2300" s="90" t="s">
        <v>2060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800"/>
        <v>45239</v>
      </c>
      <c r="L2300" s="5">
        <f t="shared" si="801"/>
        <v>11</v>
      </c>
      <c r="M2300" s="5">
        <f t="shared" si="802"/>
        <v>2023</v>
      </c>
      <c r="N2300" s="6">
        <v>1295</v>
      </c>
      <c r="P2300" s="6">
        <f t="shared" ref="P2300:P2321" si="805">SUM(N2300+O2300)</f>
        <v>1295</v>
      </c>
      <c r="Q2300" s="7">
        <f t="shared" ref="Q2300:Q2321" si="806">SUM(Q2299+N2300)</f>
        <v>3849373.4500000025</v>
      </c>
      <c r="R2300" s="44" t="str">
        <f>VLOOKUP(F2300,'Set up'!$A$2:$E$48,5,FALSE)</f>
        <v>Cash</v>
      </c>
    </row>
    <row r="2301" spans="1:18" x14ac:dyDescent="0.3">
      <c r="A2301" s="4">
        <v>45239</v>
      </c>
      <c r="B2301" s="5">
        <f t="shared" si="803"/>
        <v>11</v>
      </c>
      <c r="C2301" s="5">
        <f t="shared" si="804"/>
        <v>2023</v>
      </c>
      <c r="D2301" s="88" t="s">
        <v>2059</v>
      </c>
      <c r="E2301" s="5" t="s">
        <v>258</v>
      </c>
      <c r="F2301" s="1" t="s">
        <v>263</v>
      </c>
      <c r="G2301" s="126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800"/>
        <v>45239</v>
      </c>
      <c r="L2301" s="5">
        <f t="shared" si="801"/>
        <v>11</v>
      </c>
      <c r="M2301" s="5">
        <f t="shared" si="802"/>
        <v>2023</v>
      </c>
      <c r="N2301" s="6">
        <v>516</v>
      </c>
      <c r="P2301" s="6">
        <f t="shared" si="805"/>
        <v>516</v>
      </c>
      <c r="Q2301" s="7">
        <f t="shared" si="806"/>
        <v>3849889.4500000025</v>
      </c>
      <c r="R2301" s="44" t="str">
        <f>VLOOKUP(F2301,'Set up'!$A$2:$E$48,5,FALSE)</f>
        <v>Cash</v>
      </c>
    </row>
    <row r="2302" spans="1:18" x14ac:dyDescent="0.3">
      <c r="A2302" s="4">
        <v>45239</v>
      </c>
      <c r="B2302" s="5">
        <f t="shared" si="803"/>
        <v>11</v>
      </c>
      <c r="C2302" s="5">
        <f t="shared" si="804"/>
        <v>2023</v>
      </c>
      <c r="D2302" s="88" t="s">
        <v>2059</v>
      </c>
      <c r="E2302" s="5" t="s">
        <v>258</v>
      </c>
      <c r="F2302" s="1" t="s">
        <v>263</v>
      </c>
      <c r="G2302" s="11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800"/>
        <v>45239</v>
      </c>
      <c r="L2302" s="5">
        <f t="shared" si="801"/>
        <v>11</v>
      </c>
      <c r="M2302" s="5">
        <f t="shared" si="802"/>
        <v>2023</v>
      </c>
      <c r="N2302" s="6">
        <v>105</v>
      </c>
      <c r="P2302" s="6">
        <f t="shared" si="805"/>
        <v>105</v>
      </c>
      <c r="Q2302" s="7">
        <f t="shared" si="806"/>
        <v>3849994.4500000025</v>
      </c>
      <c r="R2302" s="44" t="str">
        <f>VLOOKUP(F2302,'Set up'!$A$2:$E$48,5,FALSE)</f>
        <v>Cash</v>
      </c>
    </row>
    <row r="2303" spans="1:18" x14ac:dyDescent="0.3">
      <c r="A2303" s="4">
        <v>45239</v>
      </c>
      <c r="B2303" s="5">
        <f t="shared" si="803"/>
        <v>11</v>
      </c>
      <c r="C2303" s="5">
        <f t="shared" si="804"/>
        <v>2023</v>
      </c>
      <c r="D2303" s="88" t="s">
        <v>2059</v>
      </c>
      <c r="E2303" s="5" t="s">
        <v>258</v>
      </c>
      <c r="F2303" s="1" t="s">
        <v>263</v>
      </c>
      <c r="G2303" s="90" t="s">
        <v>1889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800"/>
        <v>45239</v>
      </c>
      <c r="L2303" s="5">
        <f t="shared" si="801"/>
        <v>11</v>
      </c>
      <c r="M2303" s="5">
        <f t="shared" si="802"/>
        <v>2023</v>
      </c>
      <c r="N2303" s="6">
        <v>320</v>
      </c>
      <c r="P2303" s="6">
        <f t="shared" si="805"/>
        <v>320</v>
      </c>
      <c r="Q2303" s="7">
        <f t="shared" si="806"/>
        <v>3850314.4500000025</v>
      </c>
      <c r="R2303" s="44" t="str">
        <f>VLOOKUP(F2303,'Set up'!$A$2:$E$48,5,FALSE)</f>
        <v>Cash</v>
      </c>
    </row>
    <row r="2304" spans="1:18" x14ac:dyDescent="0.3">
      <c r="A2304" s="4">
        <v>45239</v>
      </c>
      <c r="B2304" s="5">
        <f t="shared" si="803"/>
        <v>11</v>
      </c>
      <c r="C2304" s="5">
        <f t="shared" si="804"/>
        <v>2023</v>
      </c>
      <c r="D2304" s="88" t="s">
        <v>2059</v>
      </c>
      <c r="E2304" s="5" t="s">
        <v>258</v>
      </c>
      <c r="F2304" s="1" t="s">
        <v>263</v>
      </c>
      <c r="G2304" s="99" t="s">
        <v>1718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800"/>
        <v>45239</v>
      </c>
      <c r="L2304" s="5">
        <f t="shared" si="801"/>
        <v>11</v>
      </c>
      <c r="M2304" s="5">
        <f t="shared" si="802"/>
        <v>2023</v>
      </c>
      <c r="N2304" s="6">
        <v>165</v>
      </c>
      <c r="P2304" s="6">
        <f t="shared" si="805"/>
        <v>165</v>
      </c>
      <c r="Q2304" s="7">
        <f t="shared" si="806"/>
        <v>3850479.4500000025</v>
      </c>
      <c r="R2304" s="44" t="str">
        <f>VLOOKUP(F2304,'Set up'!$A$2:$E$48,5,FALSE)</f>
        <v>Cash</v>
      </c>
    </row>
    <row r="2305" spans="1:18" x14ac:dyDescent="0.3">
      <c r="A2305" s="4">
        <v>45239</v>
      </c>
      <c r="B2305" s="5">
        <f t="shared" si="803"/>
        <v>11</v>
      </c>
      <c r="C2305" s="5">
        <f t="shared" si="804"/>
        <v>2023</v>
      </c>
      <c r="D2305" s="88" t="s">
        <v>2059</v>
      </c>
      <c r="E2305" s="5" t="s">
        <v>258</v>
      </c>
      <c r="F2305" s="1" t="s">
        <v>263</v>
      </c>
      <c r="G2305" s="85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800"/>
        <v>45239</v>
      </c>
      <c r="L2305" s="5">
        <f t="shared" si="801"/>
        <v>11</v>
      </c>
      <c r="M2305" s="5">
        <f t="shared" si="802"/>
        <v>2023</v>
      </c>
      <c r="N2305" s="6">
        <v>192</v>
      </c>
      <c r="P2305" s="6">
        <f t="shared" si="805"/>
        <v>192</v>
      </c>
      <c r="Q2305" s="7">
        <f t="shared" si="806"/>
        <v>3850671.4500000025</v>
      </c>
      <c r="R2305" s="44" t="str">
        <f>VLOOKUP(F2305,'Set up'!$A$2:$E$48,5,FALSE)</f>
        <v>Cash</v>
      </c>
    </row>
    <row r="2306" spans="1:18" x14ac:dyDescent="0.3">
      <c r="A2306" s="4">
        <v>45240</v>
      </c>
      <c r="B2306" s="5">
        <f t="shared" si="803"/>
        <v>11</v>
      </c>
      <c r="C2306" s="5">
        <f t="shared" si="804"/>
        <v>2023</v>
      </c>
      <c r="D2306" s="88" t="s">
        <v>2061</v>
      </c>
      <c r="E2306" s="5" t="s">
        <v>2023</v>
      </c>
      <c r="F2306" s="1" t="s">
        <v>2020</v>
      </c>
      <c r="G2306" s="90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800"/>
        <v>45240</v>
      </c>
      <c r="L2306" s="5">
        <f t="shared" si="801"/>
        <v>11</v>
      </c>
      <c r="M2306" s="5">
        <f t="shared" si="802"/>
        <v>2023</v>
      </c>
      <c r="N2306" s="6">
        <v>1000</v>
      </c>
      <c r="P2306" s="6">
        <f t="shared" si="805"/>
        <v>1000</v>
      </c>
      <c r="Q2306" s="7">
        <f t="shared" si="806"/>
        <v>3851671.4500000025</v>
      </c>
      <c r="R2306" s="44" t="str">
        <f>VLOOKUP(F2306,'Set up'!$A$2:$E$48,5,FALSE)</f>
        <v>Trsf</v>
      </c>
    </row>
    <row r="2307" spans="1:18" x14ac:dyDescent="0.3">
      <c r="A2307" s="4">
        <v>45240</v>
      </c>
      <c r="B2307" s="5">
        <f t="shared" si="803"/>
        <v>11</v>
      </c>
      <c r="C2307" s="5">
        <f t="shared" si="804"/>
        <v>2023</v>
      </c>
      <c r="D2307" s="88" t="s">
        <v>2062</v>
      </c>
      <c r="E2307" s="5" t="s">
        <v>2023</v>
      </c>
      <c r="F2307" s="1" t="s">
        <v>2020</v>
      </c>
      <c r="G2307" s="103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800"/>
        <v>45240</v>
      </c>
      <c r="L2307" s="5">
        <f t="shared" si="801"/>
        <v>11</v>
      </c>
      <c r="M2307" s="5">
        <f t="shared" si="802"/>
        <v>2023</v>
      </c>
      <c r="N2307" s="6">
        <v>125</v>
      </c>
      <c r="P2307" s="6">
        <f t="shared" si="805"/>
        <v>125</v>
      </c>
      <c r="Q2307" s="7">
        <f t="shared" si="806"/>
        <v>3851796.4500000025</v>
      </c>
      <c r="R2307" s="44" t="str">
        <f>VLOOKUP(F2307,'Set up'!$A$2:$E$48,5,FALSE)</f>
        <v>Trsf</v>
      </c>
    </row>
    <row r="2308" spans="1:18" x14ac:dyDescent="0.3">
      <c r="A2308" s="4">
        <v>45245</v>
      </c>
      <c r="B2308" s="5">
        <f t="shared" si="803"/>
        <v>11</v>
      </c>
      <c r="C2308" s="5">
        <f t="shared" si="804"/>
        <v>2023</v>
      </c>
      <c r="D2308" s="88" t="s">
        <v>2064</v>
      </c>
      <c r="E2308" s="5" t="s">
        <v>2023</v>
      </c>
      <c r="F2308" s="1" t="s">
        <v>2020</v>
      </c>
      <c r="G2308" s="103" t="s">
        <v>1736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800"/>
        <v>45245</v>
      </c>
      <c r="L2308" s="5">
        <f t="shared" si="801"/>
        <v>11</v>
      </c>
      <c r="M2308" s="5">
        <f t="shared" si="802"/>
        <v>2023</v>
      </c>
      <c r="N2308" s="6">
        <v>3212</v>
      </c>
      <c r="P2308" s="6">
        <f t="shared" si="805"/>
        <v>3212</v>
      </c>
      <c r="Q2308" s="7">
        <f t="shared" si="806"/>
        <v>3855008.4500000025</v>
      </c>
      <c r="R2308" s="44" t="str">
        <f>VLOOKUP(F2308,'Set up'!$A$2:$E$48,5,FALSE)</f>
        <v>Trsf</v>
      </c>
    </row>
    <row r="2309" spans="1:18" x14ac:dyDescent="0.3">
      <c r="A2309" s="4">
        <v>45245</v>
      </c>
      <c r="B2309" s="5">
        <f t="shared" si="803"/>
        <v>11</v>
      </c>
      <c r="C2309" s="5">
        <f t="shared" si="804"/>
        <v>2023</v>
      </c>
      <c r="D2309" s="88" t="s">
        <v>2064</v>
      </c>
      <c r="E2309" s="5" t="s">
        <v>2023</v>
      </c>
      <c r="F2309" s="1" t="s">
        <v>2020</v>
      </c>
      <c r="G2309" s="90" t="s">
        <v>2063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800"/>
        <v>45245</v>
      </c>
      <c r="L2309" s="5">
        <f t="shared" si="801"/>
        <v>11</v>
      </c>
      <c r="M2309" s="5">
        <f t="shared" si="802"/>
        <v>2023</v>
      </c>
      <c r="N2309" s="6">
        <v>1287.5999999999999</v>
      </c>
      <c r="P2309" s="6">
        <f t="shared" si="805"/>
        <v>1287.5999999999999</v>
      </c>
      <c r="Q2309" s="7">
        <f t="shared" si="806"/>
        <v>3856296.0500000026</v>
      </c>
      <c r="R2309" s="44" t="str">
        <f>VLOOKUP(F2309,'Set up'!$A$2:$E$48,5,FALSE)</f>
        <v>Trsf</v>
      </c>
    </row>
    <row r="2310" spans="1:18" x14ac:dyDescent="0.3">
      <c r="A2310" s="4">
        <v>45245</v>
      </c>
      <c r="B2310" s="5">
        <f t="shared" si="803"/>
        <v>11</v>
      </c>
      <c r="C2310" s="5">
        <f t="shared" si="804"/>
        <v>2023</v>
      </c>
      <c r="D2310" s="88" t="s">
        <v>2064</v>
      </c>
      <c r="E2310" s="5" t="s">
        <v>2023</v>
      </c>
      <c r="F2310" s="1" t="s">
        <v>2020</v>
      </c>
      <c r="G2310" s="90" t="s">
        <v>1925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800"/>
        <v>45245</v>
      </c>
      <c r="L2310" s="5">
        <f t="shared" si="801"/>
        <v>11</v>
      </c>
      <c r="M2310" s="5">
        <f t="shared" si="802"/>
        <v>2023</v>
      </c>
      <c r="N2310" s="6">
        <v>702</v>
      </c>
      <c r="P2310" s="6">
        <f t="shared" si="805"/>
        <v>702</v>
      </c>
      <c r="Q2310" s="7">
        <f t="shared" si="806"/>
        <v>3856998.0500000026</v>
      </c>
      <c r="R2310" s="44" t="str">
        <f>VLOOKUP(F2310,'Set up'!$A$2:$E$48,5,FALSE)</f>
        <v>Trsf</v>
      </c>
    </row>
    <row r="2311" spans="1:18" x14ac:dyDescent="0.3">
      <c r="A2311" s="4">
        <v>45245</v>
      </c>
      <c r="B2311" s="5">
        <f t="shared" si="803"/>
        <v>11</v>
      </c>
      <c r="C2311" s="5">
        <f t="shared" si="804"/>
        <v>2023</v>
      </c>
      <c r="D2311" s="88" t="s">
        <v>2064</v>
      </c>
      <c r="E2311" s="5" t="s">
        <v>2023</v>
      </c>
      <c r="F2311" s="1" t="s">
        <v>2020</v>
      </c>
      <c r="G2311" s="90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800"/>
        <v>45245</v>
      </c>
      <c r="L2311" s="5">
        <f t="shared" si="801"/>
        <v>11</v>
      </c>
      <c r="M2311" s="5">
        <f t="shared" si="802"/>
        <v>2023</v>
      </c>
      <c r="N2311" s="6">
        <v>1000</v>
      </c>
      <c r="P2311" s="6">
        <f t="shared" si="805"/>
        <v>1000</v>
      </c>
      <c r="Q2311" s="7">
        <f t="shared" si="806"/>
        <v>3857998.0500000026</v>
      </c>
      <c r="R2311" s="44" t="str">
        <f>VLOOKUP(F2311,'Set up'!$A$2:$E$48,5,FALSE)</f>
        <v>Trsf</v>
      </c>
    </row>
    <row r="2312" spans="1:18" x14ac:dyDescent="0.3">
      <c r="A2312" s="4">
        <v>45245</v>
      </c>
      <c r="B2312" s="5">
        <f t="shared" si="803"/>
        <v>11</v>
      </c>
      <c r="C2312" s="5">
        <f t="shared" si="804"/>
        <v>2023</v>
      </c>
      <c r="D2312" s="88" t="s">
        <v>2066</v>
      </c>
      <c r="E2312" s="5" t="s">
        <v>258</v>
      </c>
      <c r="F2312" s="1" t="s">
        <v>263</v>
      </c>
      <c r="G2312" s="95" t="s">
        <v>2065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800"/>
        <v>45245</v>
      </c>
      <c r="L2312" s="5">
        <f t="shared" si="801"/>
        <v>11</v>
      </c>
      <c r="M2312" s="5">
        <f t="shared" si="802"/>
        <v>2023</v>
      </c>
      <c r="N2312" s="6">
        <v>567.6</v>
      </c>
      <c r="P2312" s="6">
        <f t="shared" si="805"/>
        <v>567.6</v>
      </c>
      <c r="Q2312" s="7">
        <f t="shared" si="806"/>
        <v>3858565.6500000027</v>
      </c>
      <c r="R2312" s="44" t="str">
        <f>VLOOKUP(F2312,'Set up'!$A$2:$E$48,5,FALSE)</f>
        <v>Cash</v>
      </c>
    </row>
    <row r="2313" spans="1:18" x14ac:dyDescent="0.3">
      <c r="A2313" s="4">
        <v>45245</v>
      </c>
      <c r="B2313" s="5">
        <f t="shared" si="803"/>
        <v>11</v>
      </c>
      <c r="C2313" s="5">
        <f t="shared" si="804"/>
        <v>2023</v>
      </c>
      <c r="D2313" s="88" t="s">
        <v>2067</v>
      </c>
      <c r="E2313" s="5" t="s">
        <v>61</v>
      </c>
      <c r="F2313" s="1" t="s">
        <v>62</v>
      </c>
      <c r="G2313" s="95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800"/>
        <v>45365</v>
      </c>
      <c r="L2313" s="5">
        <f t="shared" si="801"/>
        <v>3</v>
      </c>
      <c r="M2313" s="5">
        <f t="shared" si="802"/>
        <v>2024</v>
      </c>
      <c r="N2313" s="6">
        <v>8030</v>
      </c>
      <c r="P2313" s="6">
        <f t="shared" si="805"/>
        <v>8030</v>
      </c>
      <c r="Q2313" s="7">
        <f t="shared" si="806"/>
        <v>3866595.6500000027</v>
      </c>
      <c r="R2313" s="44" t="str">
        <f>VLOOKUP(F2313,'Set up'!$A$2:$E$48,5,FALSE)</f>
        <v>Trsf</v>
      </c>
    </row>
    <row r="2314" spans="1:18" x14ac:dyDescent="0.3">
      <c r="A2314" s="4">
        <v>45245</v>
      </c>
      <c r="B2314" s="5">
        <f t="shared" si="803"/>
        <v>11</v>
      </c>
      <c r="C2314" s="5">
        <f t="shared" si="804"/>
        <v>2023</v>
      </c>
      <c r="D2314" s="88" t="s">
        <v>2067</v>
      </c>
      <c r="E2314" s="5" t="s">
        <v>61</v>
      </c>
      <c r="F2314" s="1" t="s">
        <v>62</v>
      </c>
      <c r="G2314" s="90" t="s">
        <v>2063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800"/>
        <v>45365</v>
      </c>
      <c r="L2314" s="5">
        <f t="shared" si="801"/>
        <v>3</v>
      </c>
      <c r="M2314" s="5">
        <f t="shared" si="802"/>
        <v>2024</v>
      </c>
      <c r="N2314" s="6">
        <v>2146</v>
      </c>
      <c r="P2314" s="6">
        <f t="shared" si="805"/>
        <v>2146</v>
      </c>
      <c r="Q2314" s="7">
        <f t="shared" si="806"/>
        <v>3868741.6500000027</v>
      </c>
      <c r="R2314" s="44" t="str">
        <f>VLOOKUP(F2314,'Set up'!$A$2:$E$48,5,FALSE)</f>
        <v>Trsf</v>
      </c>
    </row>
    <row r="2315" spans="1:18" x14ac:dyDescent="0.3">
      <c r="A2315" s="4">
        <v>45245</v>
      </c>
      <c r="B2315" s="5">
        <f t="shared" si="803"/>
        <v>11</v>
      </c>
      <c r="C2315" s="5">
        <f t="shared" si="804"/>
        <v>2023</v>
      </c>
      <c r="D2315" s="88" t="s">
        <v>2067</v>
      </c>
      <c r="E2315" s="5" t="s">
        <v>61</v>
      </c>
      <c r="F2315" s="1" t="s">
        <v>62</v>
      </c>
      <c r="G2315" s="90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800"/>
        <v>45365</v>
      </c>
      <c r="L2315" s="5">
        <f t="shared" si="801"/>
        <v>3</v>
      </c>
      <c r="M2315" s="5">
        <f t="shared" si="802"/>
        <v>2024</v>
      </c>
      <c r="N2315" s="6">
        <v>575</v>
      </c>
      <c r="P2315" s="6">
        <f t="shared" si="805"/>
        <v>575</v>
      </c>
      <c r="Q2315" s="7">
        <f t="shared" si="806"/>
        <v>3869316.6500000027</v>
      </c>
      <c r="R2315" s="44" t="str">
        <f>VLOOKUP(F2315,'Set up'!$A$2:$E$48,5,FALSE)</f>
        <v>Trsf</v>
      </c>
    </row>
    <row r="2316" spans="1:18" x14ac:dyDescent="0.3">
      <c r="A2316" s="4">
        <v>45245</v>
      </c>
      <c r="B2316" s="5">
        <f t="shared" si="803"/>
        <v>11</v>
      </c>
      <c r="C2316" s="5">
        <f t="shared" si="804"/>
        <v>2023</v>
      </c>
      <c r="D2316" s="88" t="s">
        <v>2067</v>
      </c>
      <c r="E2316" s="5" t="s">
        <v>61</v>
      </c>
      <c r="F2316" s="1" t="s">
        <v>62</v>
      </c>
      <c r="G2316" s="11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800"/>
        <v>45365</v>
      </c>
      <c r="L2316" s="5">
        <f t="shared" si="801"/>
        <v>3</v>
      </c>
      <c r="M2316" s="5">
        <f t="shared" si="802"/>
        <v>2024</v>
      </c>
      <c r="N2316" s="6">
        <v>840</v>
      </c>
      <c r="P2316" s="6">
        <f t="shared" si="805"/>
        <v>840</v>
      </c>
      <c r="Q2316" s="7">
        <f t="shared" si="806"/>
        <v>3870156.6500000027</v>
      </c>
      <c r="R2316" s="44" t="str">
        <f>VLOOKUP(F2316,'Set up'!$A$2:$E$48,5,FALSE)</f>
        <v>Trsf</v>
      </c>
    </row>
    <row r="2317" spans="1:18" x14ac:dyDescent="0.3">
      <c r="A2317" s="4">
        <v>45245</v>
      </c>
      <c r="B2317" s="5">
        <f t="shared" si="803"/>
        <v>11</v>
      </c>
      <c r="C2317" s="5">
        <f t="shared" si="804"/>
        <v>2023</v>
      </c>
      <c r="D2317" s="88" t="s">
        <v>2067</v>
      </c>
      <c r="E2317" s="5" t="s">
        <v>61</v>
      </c>
      <c r="F2317" s="1" t="s">
        <v>62</v>
      </c>
      <c r="G2317" s="90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800"/>
        <v>45365</v>
      </c>
      <c r="L2317" s="5">
        <f t="shared" si="801"/>
        <v>3</v>
      </c>
      <c r="M2317" s="5">
        <f t="shared" si="802"/>
        <v>2024</v>
      </c>
      <c r="N2317" s="6">
        <v>420</v>
      </c>
      <c r="P2317" s="6">
        <f t="shared" si="805"/>
        <v>420</v>
      </c>
      <c r="Q2317" s="7">
        <f t="shared" si="806"/>
        <v>3870576.6500000027</v>
      </c>
      <c r="R2317" s="44" t="str">
        <f>VLOOKUP(F2317,'Set up'!$A$2:$E$48,5,FALSE)</f>
        <v>Trsf</v>
      </c>
    </row>
    <row r="2318" spans="1:18" x14ac:dyDescent="0.3">
      <c r="A2318" s="4">
        <v>45245</v>
      </c>
      <c r="B2318" s="5">
        <f t="shared" si="803"/>
        <v>11</v>
      </c>
      <c r="C2318" s="5">
        <f t="shared" si="804"/>
        <v>2023</v>
      </c>
      <c r="D2318" s="88" t="s">
        <v>2067</v>
      </c>
      <c r="E2318" s="5" t="s">
        <v>61</v>
      </c>
      <c r="F2318" s="1" t="s">
        <v>62</v>
      </c>
      <c r="G2318" s="90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800"/>
        <v>45365</v>
      </c>
      <c r="L2318" s="5">
        <f t="shared" si="801"/>
        <v>3</v>
      </c>
      <c r="M2318" s="5">
        <f t="shared" si="802"/>
        <v>2024</v>
      </c>
      <c r="N2318" s="6">
        <v>395</v>
      </c>
      <c r="P2318" s="6">
        <f t="shared" si="805"/>
        <v>395</v>
      </c>
      <c r="Q2318" s="7">
        <f t="shared" si="806"/>
        <v>3870971.6500000027</v>
      </c>
      <c r="R2318" s="44" t="str">
        <f>VLOOKUP(F2318,'Set up'!$A$2:$E$48,5,FALSE)</f>
        <v>Trsf</v>
      </c>
    </row>
    <row r="2319" spans="1:18" x14ac:dyDescent="0.3">
      <c r="A2319" s="4">
        <v>45245</v>
      </c>
      <c r="B2319" s="5">
        <f t="shared" si="803"/>
        <v>11</v>
      </c>
      <c r="C2319" s="5">
        <f t="shared" si="804"/>
        <v>2023</v>
      </c>
      <c r="D2319" s="88" t="s">
        <v>2068</v>
      </c>
      <c r="E2319" s="5" t="s">
        <v>175</v>
      </c>
      <c r="F2319" s="1" t="s">
        <v>62</v>
      </c>
      <c r="G2319" s="95" t="s">
        <v>2069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800"/>
        <v>45365</v>
      </c>
      <c r="L2319" s="5">
        <f t="shared" si="801"/>
        <v>3</v>
      </c>
      <c r="M2319" s="5">
        <f t="shared" si="802"/>
        <v>2024</v>
      </c>
      <c r="N2319" s="6">
        <v>1597.5</v>
      </c>
      <c r="P2319" s="6">
        <f t="shared" si="805"/>
        <v>1597.5</v>
      </c>
      <c r="Q2319" s="7">
        <f t="shared" si="806"/>
        <v>3872569.1500000027</v>
      </c>
      <c r="R2319" s="44" t="str">
        <f>VLOOKUP(F2319,'Set up'!$A$2:$E$48,5,FALSE)</f>
        <v>Trsf</v>
      </c>
    </row>
    <row r="2320" spans="1:18" x14ac:dyDescent="0.3">
      <c r="A2320" s="4">
        <v>45245</v>
      </c>
      <c r="B2320" s="5">
        <f t="shared" si="803"/>
        <v>11</v>
      </c>
      <c r="C2320" s="5">
        <f t="shared" si="804"/>
        <v>2023</v>
      </c>
      <c r="D2320" s="88" t="s">
        <v>2070</v>
      </c>
      <c r="E2320" s="5" t="s">
        <v>401</v>
      </c>
      <c r="F2320" s="1" t="s">
        <v>402</v>
      </c>
      <c r="G2320" s="90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800"/>
        <v>45245</v>
      </c>
      <c r="L2320" s="5">
        <f t="shared" si="801"/>
        <v>11</v>
      </c>
      <c r="M2320" s="5">
        <f t="shared" si="802"/>
        <v>2023</v>
      </c>
      <c r="N2320" s="6">
        <v>1738</v>
      </c>
      <c r="P2320" s="6">
        <f t="shared" si="805"/>
        <v>1738</v>
      </c>
      <c r="Q2320" s="7">
        <f t="shared" si="806"/>
        <v>3874307.1500000027</v>
      </c>
      <c r="R2320" s="44" t="str">
        <f>VLOOKUP(F2320,'Set up'!$A$2:$E$48,5,FALSE)</f>
        <v>Trsf</v>
      </c>
    </row>
    <row r="2321" spans="1:18" x14ac:dyDescent="0.3">
      <c r="A2321" s="4">
        <v>45245</v>
      </c>
      <c r="B2321" s="5">
        <f t="shared" si="803"/>
        <v>11</v>
      </c>
      <c r="C2321" s="5">
        <f t="shared" si="804"/>
        <v>2023</v>
      </c>
      <c r="D2321" s="88" t="s">
        <v>2070</v>
      </c>
      <c r="E2321" s="5" t="s">
        <v>401</v>
      </c>
      <c r="F2321" s="1" t="s">
        <v>402</v>
      </c>
      <c r="G2321" s="90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800"/>
        <v>45245</v>
      </c>
      <c r="L2321" s="5">
        <f t="shared" si="801"/>
        <v>11</v>
      </c>
      <c r="M2321" s="5">
        <f t="shared" si="802"/>
        <v>2023</v>
      </c>
      <c r="N2321" s="6">
        <v>405</v>
      </c>
      <c r="P2321" s="6">
        <f t="shared" si="805"/>
        <v>405</v>
      </c>
      <c r="Q2321" s="7">
        <f t="shared" si="806"/>
        <v>3874712.1500000027</v>
      </c>
      <c r="R2321" s="44" t="str">
        <f>VLOOKUP(F2321,'Set up'!$A$2:$E$48,5,FALSE)</f>
        <v>Trsf</v>
      </c>
    </row>
    <row r="2322" spans="1:18" x14ac:dyDescent="0.3">
      <c r="A2322" s="4">
        <v>45245</v>
      </c>
      <c r="B2322" s="5">
        <f t="shared" ref="B2322:B2338" si="807">MONTH(A2322)</f>
        <v>11</v>
      </c>
      <c r="C2322" s="5">
        <f t="shared" ref="C2322:C2338" si="808">YEAR(A2322)</f>
        <v>2023</v>
      </c>
      <c r="D2322" s="88" t="s">
        <v>2070</v>
      </c>
      <c r="E2322" s="5" t="s">
        <v>401</v>
      </c>
      <c r="F2322" s="1" t="s">
        <v>402</v>
      </c>
      <c r="G2322" s="90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ref="K2322:K2338" si="809">A2322+J2322</f>
        <v>45245</v>
      </c>
      <c r="L2322" s="5">
        <f t="shared" ref="L2322:L2338" si="810">MONTH(K2322)</f>
        <v>11</v>
      </c>
      <c r="M2322" s="5">
        <f t="shared" ref="M2322:M2338" si="811">YEAR(K2322)</f>
        <v>2023</v>
      </c>
      <c r="N2322" s="6">
        <v>187.5</v>
      </c>
      <c r="P2322" s="6">
        <f t="shared" ref="P2322:P2338" si="812">SUM(N2322+O2322)</f>
        <v>187.5</v>
      </c>
      <c r="Q2322" s="7">
        <f t="shared" ref="Q2322:Q2338" si="813">SUM(Q2321+N2322)</f>
        <v>3874899.6500000027</v>
      </c>
      <c r="R2322" s="44" t="str">
        <f>VLOOKUP(F2322,'Set up'!$A$2:$E$48,5,FALSE)</f>
        <v>Trsf</v>
      </c>
    </row>
    <row r="2323" spans="1:18" x14ac:dyDescent="0.3">
      <c r="A2323" s="4">
        <v>45245</v>
      </c>
      <c r="B2323" s="5">
        <f t="shared" si="807"/>
        <v>11</v>
      </c>
      <c r="C2323" s="5">
        <f t="shared" si="808"/>
        <v>2023</v>
      </c>
      <c r="D2323" s="88" t="s">
        <v>2070</v>
      </c>
      <c r="E2323" s="5" t="s">
        <v>401</v>
      </c>
      <c r="F2323" s="1" t="s">
        <v>402</v>
      </c>
      <c r="G2323" s="90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809"/>
        <v>45245</v>
      </c>
      <c r="L2323" s="5">
        <f t="shared" si="810"/>
        <v>11</v>
      </c>
      <c r="M2323" s="5">
        <f t="shared" si="811"/>
        <v>2023</v>
      </c>
      <c r="N2323" s="6">
        <v>105</v>
      </c>
      <c r="P2323" s="6">
        <f t="shared" si="812"/>
        <v>105</v>
      </c>
      <c r="Q2323" s="7">
        <f t="shared" si="813"/>
        <v>3875004.6500000027</v>
      </c>
      <c r="R2323" s="44" t="str">
        <f>VLOOKUP(F2323,'Set up'!$A$2:$E$48,5,FALSE)</f>
        <v>Trsf</v>
      </c>
    </row>
    <row r="2324" spans="1:18" x14ac:dyDescent="0.3">
      <c r="A2324" s="4">
        <v>45245</v>
      </c>
      <c r="B2324" s="5">
        <f t="shared" si="807"/>
        <v>11</v>
      </c>
      <c r="C2324" s="5">
        <f t="shared" si="808"/>
        <v>2023</v>
      </c>
      <c r="D2324" s="88" t="s">
        <v>2070</v>
      </c>
      <c r="E2324" s="5" t="s">
        <v>401</v>
      </c>
      <c r="F2324" s="1" t="s">
        <v>402</v>
      </c>
      <c r="G2324" s="90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809"/>
        <v>45245</v>
      </c>
      <c r="L2324" s="5">
        <f t="shared" si="810"/>
        <v>11</v>
      </c>
      <c r="M2324" s="5">
        <f t="shared" si="811"/>
        <v>2023</v>
      </c>
      <c r="N2324" s="6">
        <v>390</v>
      </c>
      <c r="P2324" s="6">
        <f t="shared" si="812"/>
        <v>390</v>
      </c>
      <c r="Q2324" s="7">
        <f t="shared" si="813"/>
        <v>3875394.6500000027</v>
      </c>
      <c r="R2324" s="44" t="str">
        <f>VLOOKUP(F2324,'Set up'!$A$2:$E$48,5,FALSE)</f>
        <v>Trsf</v>
      </c>
    </row>
    <row r="2325" spans="1:18" x14ac:dyDescent="0.3">
      <c r="A2325" s="4">
        <v>45245</v>
      </c>
      <c r="B2325" s="5">
        <f t="shared" si="807"/>
        <v>11</v>
      </c>
      <c r="C2325" s="5">
        <f t="shared" si="808"/>
        <v>2023</v>
      </c>
      <c r="D2325" s="88" t="s">
        <v>2070</v>
      </c>
      <c r="E2325" s="5" t="s">
        <v>401</v>
      </c>
      <c r="F2325" s="1" t="s">
        <v>402</v>
      </c>
      <c r="G2325" s="90" t="s">
        <v>1630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si="809"/>
        <v>45245</v>
      </c>
      <c r="L2325" s="5">
        <f t="shared" si="810"/>
        <v>11</v>
      </c>
      <c r="M2325" s="5">
        <f t="shared" si="811"/>
        <v>2023</v>
      </c>
      <c r="N2325" s="6">
        <v>260</v>
      </c>
      <c r="P2325" s="6">
        <f t="shared" si="812"/>
        <v>260</v>
      </c>
      <c r="Q2325" s="7">
        <f t="shared" si="813"/>
        <v>3875654.6500000027</v>
      </c>
      <c r="R2325" s="44" t="str">
        <f>VLOOKUP(F2325,'Set up'!$A$2:$E$48,5,FALSE)</f>
        <v>Trsf</v>
      </c>
    </row>
    <row r="2326" spans="1:18" x14ac:dyDescent="0.3">
      <c r="A2326" s="4">
        <v>45247</v>
      </c>
      <c r="B2326" s="5">
        <f t="shared" si="807"/>
        <v>11</v>
      </c>
      <c r="C2326" s="5">
        <f t="shared" si="808"/>
        <v>2023</v>
      </c>
      <c r="D2326" s="88" t="s">
        <v>2071</v>
      </c>
      <c r="E2326" s="5" t="s">
        <v>2023</v>
      </c>
      <c r="F2326" s="1" t="s">
        <v>2020</v>
      </c>
      <c r="G2326" s="103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809"/>
        <v>45247</v>
      </c>
      <c r="L2326" s="5">
        <f t="shared" si="810"/>
        <v>11</v>
      </c>
      <c r="M2326" s="5">
        <f t="shared" si="811"/>
        <v>2023</v>
      </c>
      <c r="N2326" s="6">
        <v>62.5</v>
      </c>
      <c r="P2326" s="6">
        <f t="shared" si="812"/>
        <v>62.5</v>
      </c>
      <c r="Q2326" s="7">
        <f t="shared" si="813"/>
        <v>3875717.1500000027</v>
      </c>
      <c r="R2326" s="44" t="str">
        <f>VLOOKUP(F2326,'Set up'!$A$2:$E$48,5,FALSE)</f>
        <v>Trsf</v>
      </c>
    </row>
    <row r="2327" spans="1:18" x14ac:dyDescent="0.3">
      <c r="A2327" s="4">
        <v>45247</v>
      </c>
      <c r="B2327" s="5">
        <f t="shared" si="807"/>
        <v>11</v>
      </c>
      <c r="C2327" s="5">
        <f t="shared" si="808"/>
        <v>2023</v>
      </c>
      <c r="D2327" s="88" t="s">
        <v>2072</v>
      </c>
      <c r="E2327" s="5" t="s">
        <v>2023</v>
      </c>
      <c r="F2327" s="1" t="s">
        <v>2020</v>
      </c>
      <c r="G2327" s="103" t="s">
        <v>1736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809"/>
        <v>45247</v>
      </c>
      <c r="L2327" s="5">
        <f t="shared" si="810"/>
        <v>11</v>
      </c>
      <c r="M2327" s="5">
        <f t="shared" si="811"/>
        <v>2023</v>
      </c>
      <c r="N2327" s="6">
        <v>1606</v>
      </c>
      <c r="P2327" s="6">
        <f t="shared" si="812"/>
        <v>1606</v>
      </c>
      <c r="Q2327" s="7">
        <f t="shared" si="813"/>
        <v>3877323.1500000027</v>
      </c>
      <c r="R2327" s="44" t="str">
        <f>VLOOKUP(F2327,'Set up'!$A$2:$E$48,5,FALSE)</f>
        <v>Trsf</v>
      </c>
    </row>
    <row r="2328" spans="1:18" x14ac:dyDescent="0.3">
      <c r="A2328" s="4">
        <v>45247</v>
      </c>
      <c r="B2328" s="5">
        <f t="shared" si="807"/>
        <v>11</v>
      </c>
      <c r="C2328" s="5">
        <f t="shared" si="808"/>
        <v>2023</v>
      </c>
      <c r="D2328" s="88" t="s">
        <v>2072</v>
      </c>
      <c r="E2328" s="5" t="s">
        <v>2023</v>
      </c>
      <c r="F2328" s="1" t="s">
        <v>2020</v>
      </c>
      <c r="G2328" s="90" t="s">
        <v>2063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809"/>
        <v>45247</v>
      </c>
      <c r="L2328" s="5">
        <f t="shared" si="810"/>
        <v>11</v>
      </c>
      <c r="M2328" s="5">
        <f t="shared" si="811"/>
        <v>2023</v>
      </c>
      <c r="N2328" s="6">
        <v>643.79999999999995</v>
      </c>
      <c r="P2328" s="6">
        <f t="shared" si="812"/>
        <v>643.79999999999995</v>
      </c>
      <c r="Q2328" s="7">
        <f t="shared" si="813"/>
        <v>3877966.9500000025</v>
      </c>
      <c r="R2328" s="44" t="str">
        <f>VLOOKUP(F2328,'Set up'!$A$2:$E$48,5,FALSE)</f>
        <v>Trsf</v>
      </c>
    </row>
    <row r="2329" spans="1:18" x14ac:dyDescent="0.3">
      <c r="A2329" s="4">
        <v>45247</v>
      </c>
      <c r="B2329" s="5">
        <f t="shared" si="807"/>
        <v>11</v>
      </c>
      <c r="C2329" s="5">
        <f t="shared" si="808"/>
        <v>2023</v>
      </c>
      <c r="D2329" s="88" t="s">
        <v>2072</v>
      </c>
      <c r="E2329" s="5" t="s">
        <v>2023</v>
      </c>
      <c r="F2329" s="1" t="s">
        <v>2020</v>
      </c>
      <c r="G2329" s="90" t="s">
        <v>1925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809"/>
        <v>45247</v>
      </c>
      <c r="L2329" s="5">
        <f t="shared" si="810"/>
        <v>11</v>
      </c>
      <c r="M2329" s="5">
        <f t="shared" si="811"/>
        <v>2023</v>
      </c>
      <c r="N2329" s="6">
        <v>468</v>
      </c>
      <c r="P2329" s="6">
        <f t="shared" si="812"/>
        <v>468</v>
      </c>
      <c r="Q2329" s="7">
        <f t="shared" si="813"/>
        <v>3878434.9500000025</v>
      </c>
      <c r="R2329" s="44" t="str">
        <f>VLOOKUP(F2329,'Set up'!$A$2:$E$48,5,FALSE)</f>
        <v>Trsf</v>
      </c>
    </row>
    <row r="2330" spans="1:18" x14ac:dyDescent="0.3">
      <c r="A2330" s="4">
        <v>45251</v>
      </c>
      <c r="B2330" s="5">
        <f t="shared" si="807"/>
        <v>11</v>
      </c>
      <c r="C2330" s="5">
        <f t="shared" si="808"/>
        <v>2023</v>
      </c>
      <c r="D2330" s="88" t="s">
        <v>2073</v>
      </c>
      <c r="E2330" s="5" t="s">
        <v>258</v>
      </c>
      <c r="F2330" s="1" t="s">
        <v>263</v>
      </c>
      <c r="G2330" s="95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809"/>
        <v>45251</v>
      </c>
      <c r="L2330" s="5">
        <f t="shared" si="810"/>
        <v>11</v>
      </c>
      <c r="M2330" s="5">
        <f t="shared" si="811"/>
        <v>2023</v>
      </c>
      <c r="N2330" s="6">
        <v>3212</v>
      </c>
      <c r="P2330" s="6">
        <f t="shared" si="812"/>
        <v>3212</v>
      </c>
      <c r="Q2330" s="7">
        <f t="shared" si="813"/>
        <v>3881646.9500000025</v>
      </c>
      <c r="R2330" s="44" t="str">
        <f>VLOOKUP(F2330,'Set up'!$A$2:$E$48,5,FALSE)</f>
        <v>Cash</v>
      </c>
    </row>
    <row r="2331" spans="1:18" x14ac:dyDescent="0.3">
      <c r="A2331" s="4">
        <v>45251</v>
      </c>
      <c r="B2331" s="5">
        <f t="shared" si="807"/>
        <v>11</v>
      </c>
      <c r="C2331" s="5">
        <f t="shared" si="808"/>
        <v>2023</v>
      </c>
      <c r="D2331" s="88" t="s">
        <v>2073</v>
      </c>
      <c r="E2331" s="5" t="s">
        <v>258</v>
      </c>
      <c r="F2331" s="1" t="s">
        <v>263</v>
      </c>
      <c r="G2331" s="90" t="s">
        <v>2060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809"/>
        <v>45251</v>
      </c>
      <c r="L2331" s="5">
        <f t="shared" si="810"/>
        <v>11</v>
      </c>
      <c r="M2331" s="5">
        <f t="shared" si="811"/>
        <v>2023</v>
      </c>
      <c r="N2331" s="6">
        <v>1036</v>
      </c>
      <c r="P2331" s="6">
        <f t="shared" si="812"/>
        <v>1036</v>
      </c>
      <c r="Q2331" s="7">
        <f t="shared" si="813"/>
        <v>3882682.9500000025</v>
      </c>
      <c r="R2331" s="44" t="str">
        <f>VLOOKUP(F2331,'Set up'!$A$2:$E$48,5,FALSE)</f>
        <v>Cash</v>
      </c>
    </row>
    <row r="2332" spans="1:18" x14ac:dyDescent="0.3">
      <c r="A2332" s="4">
        <v>45251</v>
      </c>
      <c r="B2332" s="5">
        <f t="shared" si="807"/>
        <v>11</v>
      </c>
      <c r="C2332" s="5">
        <f t="shared" si="808"/>
        <v>2023</v>
      </c>
      <c r="D2332" s="88" t="s">
        <v>2073</v>
      </c>
      <c r="E2332" s="5" t="s">
        <v>258</v>
      </c>
      <c r="F2332" s="1" t="s">
        <v>263</v>
      </c>
      <c r="G2332" s="1" t="s">
        <v>2065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809"/>
        <v>45251</v>
      </c>
      <c r="L2332" s="5">
        <f t="shared" si="810"/>
        <v>11</v>
      </c>
      <c r="M2332" s="5">
        <f t="shared" si="811"/>
        <v>2023</v>
      </c>
      <c r="N2332" s="6">
        <v>851.4</v>
      </c>
      <c r="P2332" s="6">
        <f t="shared" si="812"/>
        <v>851.4</v>
      </c>
      <c r="Q2332" s="7">
        <f t="shared" si="813"/>
        <v>3883534.3500000024</v>
      </c>
      <c r="R2332" s="44" t="str">
        <f>VLOOKUP(F2332,'Set up'!$A$2:$E$48,5,FALSE)</f>
        <v>Cash</v>
      </c>
    </row>
    <row r="2333" spans="1:18" x14ac:dyDescent="0.3">
      <c r="A2333" s="4">
        <v>45251</v>
      </c>
      <c r="B2333" s="5">
        <f t="shared" si="807"/>
        <v>11</v>
      </c>
      <c r="C2333" s="5">
        <f t="shared" si="808"/>
        <v>2023</v>
      </c>
      <c r="D2333" s="88" t="s">
        <v>2073</v>
      </c>
      <c r="E2333" s="5" t="s">
        <v>258</v>
      </c>
      <c r="F2333" s="1" t="s">
        <v>263</v>
      </c>
      <c r="G2333" s="11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809"/>
        <v>45251</v>
      </c>
      <c r="L2333" s="5">
        <f t="shared" si="810"/>
        <v>11</v>
      </c>
      <c r="M2333" s="5">
        <f t="shared" si="811"/>
        <v>2023</v>
      </c>
      <c r="N2333" s="6">
        <v>105</v>
      </c>
      <c r="P2333" s="6">
        <f t="shared" si="812"/>
        <v>105</v>
      </c>
      <c r="Q2333" s="7">
        <f t="shared" si="813"/>
        <v>3883639.3500000024</v>
      </c>
      <c r="R2333" s="44" t="str">
        <f>VLOOKUP(F2333,'Set up'!$A$2:$E$48,5,FALSE)</f>
        <v>Cash</v>
      </c>
    </row>
    <row r="2334" spans="1:18" x14ac:dyDescent="0.3">
      <c r="A2334" s="4">
        <v>45251</v>
      </c>
      <c r="B2334" s="5">
        <f t="shared" si="807"/>
        <v>11</v>
      </c>
      <c r="C2334" s="5">
        <f t="shared" si="808"/>
        <v>2023</v>
      </c>
      <c r="D2334" s="88" t="s">
        <v>2073</v>
      </c>
      <c r="E2334" s="5" t="s">
        <v>258</v>
      </c>
      <c r="F2334" s="1" t="s">
        <v>263</v>
      </c>
      <c r="G2334" s="90" t="s">
        <v>1889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si="809"/>
        <v>45251</v>
      </c>
      <c r="L2334" s="5">
        <f t="shared" si="810"/>
        <v>11</v>
      </c>
      <c r="M2334" s="5">
        <f t="shared" si="811"/>
        <v>2023</v>
      </c>
      <c r="N2334" s="6">
        <v>640</v>
      </c>
      <c r="P2334" s="6">
        <f t="shared" si="812"/>
        <v>640</v>
      </c>
      <c r="Q2334" s="7">
        <f t="shared" si="813"/>
        <v>3884279.3500000024</v>
      </c>
      <c r="R2334" s="44" t="str">
        <f>VLOOKUP(F2334,'Set up'!$A$2:$E$48,5,FALSE)</f>
        <v>Cash</v>
      </c>
    </row>
    <row r="2335" spans="1:18" x14ac:dyDescent="0.3">
      <c r="A2335" s="4">
        <v>45251</v>
      </c>
      <c r="B2335" s="5">
        <f t="shared" si="807"/>
        <v>11</v>
      </c>
      <c r="C2335" s="5">
        <f t="shared" si="808"/>
        <v>2023</v>
      </c>
      <c r="D2335" s="88" t="s">
        <v>2074</v>
      </c>
      <c r="E2335" s="5" t="s">
        <v>2023</v>
      </c>
      <c r="F2335" s="1" t="s">
        <v>2020</v>
      </c>
      <c r="G2335" s="103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809"/>
        <v>45251</v>
      </c>
      <c r="L2335" s="5">
        <f t="shared" si="810"/>
        <v>11</v>
      </c>
      <c r="M2335" s="5">
        <f t="shared" si="811"/>
        <v>2023</v>
      </c>
      <c r="N2335" s="6">
        <v>125</v>
      </c>
      <c r="P2335" s="6">
        <f t="shared" si="812"/>
        <v>125</v>
      </c>
      <c r="Q2335" s="7">
        <f t="shared" si="813"/>
        <v>3884404.3500000024</v>
      </c>
      <c r="R2335" s="44" t="str">
        <f>VLOOKUP(F2335,'Set up'!$A$2:$E$48,5,FALSE)</f>
        <v>Trsf</v>
      </c>
    </row>
    <row r="2336" spans="1:18" x14ac:dyDescent="0.3">
      <c r="A2336" s="4">
        <v>45251</v>
      </c>
      <c r="B2336" s="5">
        <f t="shared" si="807"/>
        <v>11</v>
      </c>
      <c r="C2336" s="5">
        <f t="shared" si="808"/>
        <v>2023</v>
      </c>
      <c r="D2336" s="88" t="s">
        <v>2075</v>
      </c>
      <c r="E2336" s="5" t="s">
        <v>2023</v>
      </c>
      <c r="F2336" s="1" t="s">
        <v>2020</v>
      </c>
      <c r="G2336" s="103" t="s">
        <v>1736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809"/>
        <v>45251</v>
      </c>
      <c r="L2336" s="5">
        <f t="shared" si="810"/>
        <v>11</v>
      </c>
      <c r="M2336" s="5">
        <f t="shared" si="811"/>
        <v>2023</v>
      </c>
      <c r="N2336" s="6">
        <v>3212</v>
      </c>
      <c r="P2336" s="6">
        <f t="shared" si="812"/>
        <v>3212</v>
      </c>
      <c r="Q2336" s="7">
        <f t="shared" si="813"/>
        <v>3887616.3500000024</v>
      </c>
      <c r="R2336" s="44" t="str">
        <f>VLOOKUP(F2336,'Set up'!$A$2:$E$48,5,FALSE)</f>
        <v>Trsf</v>
      </c>
    </row>
    <row r="2337" spans="1:18" x14ac:dyDescent="0.3">
      <c r="A2337" s="4">
        <v>45252</v>
      </c>
      <c r="B2337" s="5">
        <f t="shared" si="807"/>
        <v>11</v>
      </c>
      <c r="C2337" s="5">
        <f t="shared" si="808"/>
        <v>2023</v>
      </c>
      <c r="D2337" s="88" t="s">
        <v>2076</v>
      </c>
      <c r="E2337" s="5" t="s">
        <v>42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809"/>
        <v>45252</v>
      </c>
      <c r="L2337" s="5">
        <f t="shared" si="810"/>
        <v>11</v>
      </c>
      <c r="M2337" s="5">
        <f t="shared" si="811"/>
        <v>2023</v>
      </c>
      <c r="N2337" s="6">
        <v>1738</v>
      </c>
      <c r="P2337" s="6">
        <f t="shared" si="812"/>
        <v>1738</v>
      </c>
      <c r="Q2337" s="7">
        <f t="shared" si="813"/>
        <v>3889354.3500000024</v>
      </c>
      <c r="R2337" s="44" t="str">
        <f>VLOOKUP(F2337,'Set up'!$A$2:$E$48,5,FALSE)</f>
        <v>Chq</v>
      </c>
    </row>
    <row r="2338" spans="1:18" x14ac:dyDescent="0.3">
      <c r="A2338" s="4">
        <v>45252</v>
      </c>
      <c r="B2338" s="5">
        <f t="shared" si="807"/>
        <v>11</v>
      </c>
      <c r="C2338" s="5">
        <f t="shared" si="808"/>
        <v>2023</v>
      </c>
      <c r="D2338" s="88" t="s">
        <v>2076</v>
      </c>
      <c r="E2338" s="5" t="s">
        <v>42</v>
      </c>
      <c r="F2338" s="1" t="s">
        <v>43</v>
      </c>
      <c r="G2338" s="90" t="s">
        <v>1799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809"/>
        <v>45252</v>
      </c>
      <c r="L2338" s="5">
        <f t="shared" si="810"/>
        <v>11</v>
      </c>
      <c r="M2338" s="5">
        <f t="shared" si="811"/>
        <v>2023</v>
      </c>
      <c r="N2338" s="6">
        <v>675</v>
      </c>
      <c r="P2338" s="6">
        <f t="shared" si="812"/>
        <v>675</v>
      </c>
      <c r="Q2338" s="7">
        <f t="shared" si="813"/>
        <v>3890029.3500000024</v>
      </c>
      <c r="R2338" s="44" t="str">
        <f>VLOOKUP(F2338,'Set up'!$A$2:$E$48,5,FALSE)</f>
        <v>Chq</v>
      </c>
    </row>
    <row r="2339" spans="1:18" x14ac:dyDescent="0.3">
      <c r="A2339" s="4">
        <v>45254</v>
      </c>
      <c r="B2339" s="5">
        <f t="shared" ref="B2339:B2357" si="814">MONTH(A2339)</f>
        <v>11</v>
      </c>
      <c r="C2339" s="5">
        <f t="shared" ref="C2339:C2357" si="815">YEAR(A2339)</f>
        <v>2023</v>
      </c>
      <c r="D2339" s="88" t="s">
        <v>2077</v>
      </c>
      <c r="E2339" s="5" t="s">
        <v>2023</v>
      </c>
      <c r="F2339" s="1" t="s">
        <v>2020</v>
      </c>
      <c r="G2339" s="103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ref="K2339:K2357" si="816">A2339+J2339</f>
        <v>45254</v>
      </c>
      <c r="L2339" s="5">
        <f t="shared" ref="L2339:L2357" si="817">MONTH(K2339)</f>
        <v>11</v>
      </c>
      <c r="M2339" s="5">
        <f t="shared" ref="M2339:M2357" si="818">YEAR(K2339)</f>
        <v>2023</v>
      </c>
      <c r="N2339" s="6">
        <v>187.5</v>
      </c>
      <c r="P2339" s="6">
        <f t="shared" ref="P2339:P2357" si="819">SUM(N2339+O2339)</f>
        <v>187.5</v>
      </c>
      <c r="Q2339" s="7">
        <f t="shared" ref="Q2339:Q2356" si="820">SUM(Q2338+N2339)</f>
        <v>3890216.8500000024</v>
      </c>
      <c r="R2339" s="44" t="str">
        <f>VLOOKUP(F2339,'Set up'!$A$2:$E$48,5,FALSE)</f>
        <v>Trsf</v>
      </c>
    </row>
    <row r="2340" spans="1:18" x14ac:dyDescent="0.3">
      <c r="A2340" s="4">
        <v>45254</v>
      </c>
      <c r="B2340" s="5">
        <f t="shared" si="814"/>
        <v>11</v>
      </c>
      <c r="C2340" s="5">
        <f t="shared" si="815"/>
        <v>2023</v>
      </c>
      <c r="D2340" s="88" t="s">
        <v>2078</v>
      </c>
      <c r="E2340" s="5" t="s">
        <v>2023</v>
      </c>
      <c r="F2340" s="1" t="s">
        <v>2020</v>
      </c>
      <c r="G2340" s="103" t="s">
        <v>1736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816"/>
        <v>45254</v>
      </c>
      <c r="L2340" s="5">
        <f t="shared" si="817"/>
        <v>11</v>
      </c>
      <c r="M2340" s="5">
        <f t="shared" si="818"/>
        <v>2023</v>
      </c>
      <c r="N2340" s="6">
        <v>4818</v>
      </c>
      <c r="P2340" s="6">
        <f t="shared" si="819"/>
        <v>4818</v>
      </c>
      <c r="Q2340" s="7">
        <f t="shared" si="820"/>
        <v>3895034.8500000024</v>
      </c>
      <c r="R2340" s="44" t="str">
        <f>VLOOKUP(F2340,'Set up'!$A$2:$E$48,5,FALSE)</f>
        <v>Trsf</v>
      </c>
    </row>
    <row r="2341" spans="1:18" x14ac:dyDescent="0.3">
      <c r="A2341" s="4">
        <v>45254</v>
      </c>
      <c r="B2341" s="5">
        <f t="shared" si="814"/>
        <v>11</v>
      </c>
      <c r="C2341" s="5">
        <f t="shared" si="815"/>
        <v>2023</v>
      </c>
      <c r="D2341" s="88" t="s">
        <v>2078</v>
      </c>
      <c r="E2341" s="5" t="s">
        <v>2023</v>
      </c>
      <c r="F2341" s="1" t="s">
        <v>2020</v>
      </c>
      <c r="G2341" s="90" t="s">
        <v>2063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816"/>
        <v>45254</v>
      </c>
      <c r="L2341" s="5">
        <f t="shared" si="817"/>
        <v>11</v>
      </c>
      <c r="M2341" s="5">
        <f t="shared" si="818"/>
        <v>2023</v>
      </c>
      <c r="N2341" s="6">
        <v>1931.4</v>
      </c>
      <c r="P2341" s="6">
        <f t="shared" si="819"/>
        <v>1931.4</v>
      </c>
      <c r="Q2341" s="7">
        <f t="shared" si="820"/>
        <v>3896966.2500000023</v>
      </c>
      <c r="R2341" s="44" t="str">
        <f>VLOOKUP(F2341,'Set up'!$A$2:$E$48,5,FALSE)</f>
        <v>Trsf</v>
      </c>
    </row>
    <row r="2342" spans="1:18" x14ac:dyDescent="0.3">
      <c r="A2342" s="4">
        <v>45254</v>
      </c>
      <c r="B2342" s="5">
        <f t="shared" si="814"/>
        <v>11</v>
      </c>
      <c r="C2342" s="5">
        <f t="shared" si="815"/>
        <v>2023</v>
      </c>
      <c r="D2342" s="88" t="s">
        <v>2078</v>
      </c>
      <c r="E2342" s="5" t="s">
        <v>2023</v>
      </c>
      <c r="F2342" s="1" t="s">
        <v>2020</v>
      </c>
      <c r="G2342" s="90" t="s">
        <v>1925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816"/>
        <v>45254</v>
      </c>
      <c r="L2342" s="5">
        <f t="shared" si="817"/>
        <v>11</v>
      </c>
      <c r="M2342" s="5">
        <f t="shared" si="818"/>
        <v>2023</v>
      </c>
      <c r="N2342" s="6">
        <v>936</v>
      </c>
      <c r="P2342" s="6">
        <f t="shared" si="819"/>
        <v>936</v>
      </c>
      <c r="Q2342" s="7">
        <f t="shared" si="820"/>
        <v>3897902.2500000023</v>
      </c>
      <c r="R2342" s="44" t="str">
        <f>VLOOKUP(F2342,'Set up'!$A$2:$E$48,5,FALSE)</f>
        <v>Trsf</v>
      </c>
    </row>
    <row r="2343" spans="1:18" x14ac:dyDescent="0.3">
      <c r="A2343" s="4">
        <v>45254</v>
      </c>
      <c r="B2343" s="5">
        <f t="shared" si="814"/>
        <v>11</v>
      </c>
      <c r="C2343" s="5">
        <f t="shared" si="815"/>
        <v>2023</v>
      </c>
      <c r="D2343" s="88" t="s">
        <v>2078</v>
      </c>
      <c r="E2343" s="5" t="s">
        <v>2023</v>
      </c>
      <c r="F2343" s="1" t="s">
        <v>2020</v>
      </c>
      <c r="G2343" s="90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816"/>
        <v>45254</v>
      </c>
      <c r="L2343" s="5">
        <f t="shared" si="817"/>
        <v>11</v>
      </c>
      <c r="M2343" s="5">
        <f t="shared" si="818"/>
        <v>2023</v>
      </c>
      <c r="N2343" s="6">
        <v>1000</v>
      </c>
      <c r="P2343" s="6">
        <f t="shared" si="819"/>
        <v>1000</v>
      </c>
      <c r="Q2343" s="7">
        <f t="shared" si="820"/>
        <v>3898902.2500000023</v>
      </c>
      <c r="R2343" s="44" t="str">
        <f>VLOOKUP(F2343,'Set up'!$A$2:$E$48,5,FALSE)</f>
        <v>Trsf</v>
      </c>
    </row>
    <row r="2344" spans="1:18" x14ac:dyDescent="0.3">
      <c r="A2344" s="4">
        <v>45255</v>
      </c>
      <c r="B2344" s="5">
        <f t="shared" si="814"/>
        <v>11</v>
      </c>
      <c r="C2344" s="5">
        <f t="shared" si="815"/>
        <v>2023</v>
      </c>
      <c r="D2344" s="88" t="s">
        <v>2079</v>
      </c>
      <c r="E2344" s="5" t="s">
        <v>476</v>
      </c>
      <c r="F2344" s="1" t="s">
        <v>493</v>
      </c>
      <c r="G2344" s="107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816"/>
        <v>45255</v>
      </c>
      <c r="L2344" s="5">
        <f t="shared" si="817"/>
        <v>11</v>
      </c>
      <c r="M2344" s="5">
        <f t="shared" si="818"/>
        <v>2023</v>
      </c>
      <c r="N2344" s="6">
        <v>1738</v>
      </c>
      <c r="P2344" s="6">
        <f t="shared" si="819"/>
        <v>1738</v>
      </c>
      <c r="Q2344" s="7">
        <f t="shared" si="820"/>
        <v>3900640.2500000023</v>
      </c>
      <c r="R2344" s="44" t="str">
        <f>VLOOKUP(F2344,'Set up'!$A$2:$E$48,5,FALSE)</f>
        <v>PD Chq</v>
      </c>
    </row>
    <row r="2345" spans="1:18" x14ac:dyDescent="0.3">
      <c r="A2345" s="4">
        <v>45255</v>
      </c>
      <c r="B2345" s="5">
        <f t="shared" si="814"/>
        <v>11</v>
      </c>
      <c r="C2345" s="5">
        <f t="shared" si="815"/>
        <v>2023</v>
      </c>
      <c r="D2345" s="88" t="s">
        <v>2079</v>
      </c>
      <c r="E2345" s="5" t="s">
        <v>476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816"/>
        <v>45255</v>
      </c>
      <c r="L2345" s="5">
        <f t="shared" si="817"/>
        <v>11</v>
      </c>
      <c r="M2345" s="5">
        <f t="shared" si="818"/>
        <v>2023</v>
      </c>
      <c r="N2345" s="6">
        <v>450</v>
      </c>
      <c r="P2345" s="6">
        <f t="shared" si="819"/>
        <v>450</v>
      </c>
      <c r="Q2345" s="7">
        <f t="shared" si="820"/>
        <v>3901090.2500000023</v>
      </c>
      <c r="R2345" s="44" t="str">
        <f>VLOOKUP(F2345,'Set up'!$A$2:$E$48,5,FALSE)</f>
        <v>PD Chq</v>
      </c>
    </row>
    <row r="2346" spans="1:18" x14ac:dyDescent="0.3">
      <c r="A2346" s="4">
        <v>45255</v>
      </c>
      <c r="B2346" s="5">
        <f t="shared" si="814"/>
        <v>11</v>
      </c>
      <c r="C2346" s="5">
        <f t="shared" si="815"/>
        <v>2023</v>
      </c>
      <c r="D2346" s="88" t="s">
        <v>2079</v>
      </c>
      <c r="E2346" s="5" t="s">
        <v>476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816"/>
        <v>45255</v>
      </c>
      <c r="L2346" s="5">
        <f t="shared" si="817"/>
        <v>11</v>
      </c>
      <c r="M2346" s="5">
        <f t="shared" si="818"/>
        <v>2023</v>
      </c>
      <c r="N2346" s="6">
        <v>225</v>
      </c>
      <c r="P2346" s="6">
        <f t="shared" si="819"/>
        <v>225</v>
      </c>
      <c r="Q2346" s="7">
        <f t="shared" si="820"/>
        <v>3901315.2500000023</v>
      </c>
      <c r="R2346" s="44" t="str">
        <f>VLOOKUP(F2346,'Set up'!$A$2:$E$48,5,FALSE)</f>
        <v>PD Chq</v>
      </c>
    </row>
    <row r="2347" spans="1:18" x14ac:dyDescent="0.3">
      <c r="A2347" s="4">
        <v>45255</v>
      </c>
      <c r="B2347" s="5">
        <f t="shared" si="814"/>
        <v>11</v>
      </c>
      <c r="C2347" s="5">
        <f t="shared" si="815"/>
        <v>2023</v>
      </c>
      <c r="D2347" s="88" t="s">
        <v>2079</v>
      </c>
      <c r="E2347" s="5" t="s">
        <v>476</v>
      </c>
      <c r="F2347" s="1" t="s">
        <v>493</v>
      </c>
      <c r="G2347" s="90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816"/>
        <v>45255</v>
      </c>
      <c r="L2347" s="5">
        <f t="shared" si="817"/>
        <v>11</v>
      </c>
      <c r="M2347" s="5">
        <f t="shared" si="818"/>
        <v>2023</v>
      </c>
      <c r="N2347" s="6">
        <v>95</v>
      </c>
      <c r="P2347" s="6">
        <f t="shared" si="819"/>
        <v>95</v>
      </c>
      <c r="Q2347" s="7">
        <f t="shared" si="820"/>
        <v>3901410.2500000023</v>
      </c>
      <c r="R2347" s="44" t="str">
        <f>VLOOKUP(F2347,'Set up'!$A$2:$E$48,5,FALSE)</f>
        <v>PD Chq</v>
      </c>
    </row>
    <row r="2348" spans="1:18" x14ac:dyDescent="0.3">
      <c r="A2348" s="4">
        <v>45257</v>
      </c>
      <c r="B2348" s="5">
        <f t="shared" si="814"/>
        <v>11</v>
      </c>
      <c r="C2348" s="5">
        <f t="shared" si="815"/>
        <v>2023</v>
      </c>
      <c r="D2348" s="88" t="s">
        <v>2080</v>
      </c>
      <c r="E2348" s="5" t="s">
        <v>862</v>
      </c>
      <c r="F2348" s="1" t="s">
        <v>861</v>
      </c>
      <c r="G2348" s="95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816"/>
        <v>45257</v>
      </c>
      <c r="L2348" s="5">
        <f t="shared" si="817"/>
        <v>11</v>
      </c>
      <c r="M2348" s="5">
        <f t="shared" si="818"/>
        <v>2023</v>
      </c>
      <c r="N2348" s="6">
        <v>3476</v>
      </c>
      <c r="P2348" s="6">
        <f t="shared" si="819"/>
        <v>3476</v>
      </c>
      <c r="Q2348" s="7">
        <f t="shared" si="820"/>
        <v>3904886.2500000023</v>
      </c>
      <c r="R2348" s="44" t="str">
        <f>VLOOKUP(F2348,'Set up'!$A$2:$E$48,5,FALSE)</f>
        <v>Trsf</v>
      </c>
    </row>
    <row r="2349" spans="1:18" x14ac:dyDescent="0.3">
      <c r="A2349" s="4">
        <v>45257</v>
      </c>
      <c r="B2349" s="5">
        <f t="shared" si="814"/>
        <v>11</v>
      </c>
      <c r="C2349" s="5">
        <f t="shared" si="815"/>
        <v>2023</v>
      </c>
      <c r="D2349" s="88" t="s">
        <v>2080</v>
      </c>
      <c r="E2349" s="5" t="s">
        <v>862</v>
      </c>
      <c r="F2349" s="1" t="s">
        <v>861</v>
      </c>
      <c r="G2349" s="90" t="s">
        <v>2065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816"/>
        <v>45257</v>
      </c>
      <c r="L2349" s="5">
        <f t="shared" si="817"/>
        <v>11</v>
      </c>
      <c r="M2349" s="5">
        <f t="shared" si="818"/>
        <v>2023</v>
      </c>
      <c r="N2349" s="6">
        <v>281.60000000000002</v>
      </c>
      <c r="P2349" s="6">
        <f t="shared" si="819"/>
        <v>281.60000000000002</v>
      </c>
      <c r="Q2349" s="7">
        <f t="shared" si="820"/>
        <v>3905167.8500000024</v>
      </c>
      <c r="R2349" s="44" t="str">
        <f>VLOOKUP(F2349,'Set up'!$A$2:$E$48,5,FALSE)</f>
        <v>Trsf</v>
      </c>
    </row>
    <row r="2350" spans="1:18" x14ac:dyDescent="0.3">
      <c r="A2350" s="4">
        <v>45257</v>
      </c>
      <c r="B2350" s="5">
        <f t="shared" si="814"/>
        <v>11</v>
      </c>
      <c r="C2350" s="5">
        <f t="shared" si="815"/>
        <v>2023</v>
      </c>
      <c r="D2350" s="88" t="s">
        <v>2080</v>
      </c>
      <c r="E2350" s="5" t="s">
        <v>862</v>
      </c>
      <c r="F2350" s="1" t="s">
        <v>861</v>
      </c>
      <c r="G2350" s="90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816"/>
        <v>45257</v>
      </c>
      <c r="L2350" s="5">
        <f t="shared" si="817"/>
        <v>11</v>
      </c>
      <c r="M2350" s="5">
        <f t="shared" si="818"/>
        <v>2023</v>
      </c>
      <c r="N2350" s="6">
        <v>170</v>
      </c>
      <c r="P2350" s="6">
        <f t="shared" si="819"/>
        <v>170</v>
      </c>
      <c r="Q2350" s="7">
        <f t="shared" si="820"/>
        <v>3905337.8500000024</v>
      </c>
      <c r="R2350" s="44" t="str">
        <f>VLOOKUP(F2350,'Set up'!$A$2:$E$48,5,FALSE)</f>
        <v>Trsf</v>
      </c>
    </row>
    <row r="2351" spans="1:18" x14ac:dyDescent="0.3">
      <c r="A2351" s="4">
        <v>45257</v>
      </c>
      <c r="B2351" s="5">
        <f t="shared" si="814"/>
        <v>11</v>
      </c>
      <c r="C2351" s="5">
        <f t="shared" si="815"/>
        <v>2023</v>
      </c>
      <c r="D2351" s="88" t="s">
        <v>2080</v>
      </c>
      <c r="E2351" s="5" t="s">
        <v>862</v>
      </c>
      <c r="F2351" s="1" t="s">
        <v>861</v>
      </c>
      <c r="G2351" s="90" t="s">
        <v>1747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816"/>
        <v>45257</v>
      </c>
      <c r="L2351" s="5">
        <f t="shared" si="817"/>
        <v>11</v>
      </c>
      <c r="M2351" s="5">
        <f t="shared" si="818"/>
        <v>2023</v>
      </c>
      <c r="N2351" s="6">
        <v>1059.5</v>
      </c>
      <c r="P2351" s="6">
        <f t="shared" si="819"/>
        <v>1059.5</v>
      </c>
      <c r="Q2351" s="7">
        <f t="shared" si="820"/>
        <v>3906397.3500000024</v>
      </c>
      <c r="R2351" s="44" t="str">
        <f>VLOOKUP(F2351,'Set up'!$A$2:$E$48,5,FALSE)</f>
        <v>Trsf</v>
      </c>
    </row>
    <row r="2352" spans="1:18" x14ac:dyDescent="0.3">
      <c r="A2352" s="4">
        <v>45258</v>
      </c>
      <c r="B2352" s="5">
        <f t="shared" si="814"/>
        <v>11</v>
      </c>
      <c r="C2352" s="5">
        <f t="shared" si="815"/>
        <v>2023</v>
      </c>
      <c r="D2352" s="88" t="s">
        <v>2081</v>
      </c>
      <c r="E2352" s="5" t="s">
        <v>2023</v>
      </c>
      <c r="F2352" s="1" t="s">
        <v>2020</v>
      </c>
      <c r="G2352" s="103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816"/>
        <v>45258</v>
      </c>
      <c r="L2352" s="5">
        <f t="shared" si="817"/>
        <v>11</v>
      </c>
      <c r="M2352" s="5">
        <f t="shared" si="818"/>
        <v>2023</v>
      </c>
      <c r="N2352" s="6">
        <v>187.5</v>
      </c>
      <c r="P2352" s="6">
        <f t="shared" si="819"/>
        <v>187.5</v>
      </c>
      <c r="Q2352" s="7">
        <f t="shared" si="820"/>
        <v>3906584.8500000024</v>
      </c>
      <c r="R2352" s="44" t="str">
        <f>VLOOKUP(F2352,'Set up'!$A$2:$E$48,5,FALSE)</f>
        <v>Trsf</v>
      </c>
    </row>
    <row r="2353" spans="1:18" x14ac:dyDescent="0.3">
      <c r="A2353" s="4">
        <v>45258</v>
      </c>
      <c r="B2353" s="5">
        <f t="shared" si="814"/>
        <v>11</v>
      </c>
      <c r="C2353" s="5">
        <f t="shared" si="815"/>
        <v>2023</v>
      </c>
      <c r="D2353" s="88" t="s">
        <v>2082</v>
      </c>
      <c r="E2353" s="5" t="s">
        <v>2023</v>
      </c>
      <c r="F2353" s="1" t="s">
        <v>2020</v>
      </c>
      <c r="G2353" s="103" t="s">
        <v>1736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816"/>
        <v>45258</v>
      </c>
      <c r="L2353" s="5">
        <f t="shared" si="817"/>
        <v>11</v>
      </c>
      <c r="M2353" s="5">
        <f t="shared" si="818"/>
        <v>2023</v>
      </c>
      <c r="N2353" s="6">
        <v>4818</v>
      </c>
      <c r="P2353" s="6">
        <f t="shared" si="819"/>
        <v>4818</v>
      </c>
      <c r="Q2353" s="7">
        <f t="shared" si="820"/>
        <v>3911402.8500000024</v>
      </c>
      <c r="R2353" s="44" t="str">
        <f>VLOOKUP(F2353,'Set up'!$A$2:$E$48,5,FALSE)</f>
        <v>Trsf</v>
      </c>
    </row>
    <row r="2354" spans="1:18" x14ac:dyDescent="0.3">
      <c r="A2354" s="4">
        <v>45258</v>
      </c>
      <c r="B2354" s="5">
        <f t="shared" si="814"/>
        <v>11</v>
      </c>
      <c r="C2354" s="5">
        <f t="shared" si="815"/>
        <v>2023</v>
      </c>
      <c r="D2354" s="88" t="s">
        <v>2082</v>
      </c>
      <c r="E2354" s="5" t="s">
        <v>2023</v>
      </c>
      <c r="F2354" s="1" t="s">
        <v>2020</v>
      </c>
      <c r="G2354" s="90" t="s">
        <v>2063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816"/>
        <v>45258</v>
      </c>
      <c r="L2354" s="5">
        <f t="shared" si="817"/>
        <v>11</v>
      </c>
      <c r="M2354" s="5">
        <f t="shared" si="818"/>
        <v>2023</v>
      </c>
      <c r="N2354" s="6">
        <v>1931.4</v>
      </c>
      <c r="P2354" s="6">
        <f t="shared" si="819"/>
        <v>1931.4</v>
      </c>
      <c r="Q2354" s="7">
        <f t="shared" si="820"/>
        <v>3913334.2500000023</v>
      </c>
      <c r="R2354" s="44" t="str">
        <f>VLOOKUP(F2354,'Set up'!$A$2:$E$48,5,FALSE)</f>
        <v>Trsf</v>
      </c>
    </row>
    <row r="2355" spans="1:18" x14ac:dyDescent="0.3">
      <c r="A2355" s="4">
        <v>45258</v>
      </c>
      <c r="B2355" s="5">
        <f t="shared" si="814"/>
        <v>11</v>
      </c>
      <c r="C2355" s="5">
        <f t="shared" si="815"/>
        <v>2023</v>
      </c>
      <c r="D2355" s="88" t="s">
        <v>2082</v>
      </c>
      <c r="E2355" s="5" t="s">
        <v>2023</v>
      </c>
      <c r="F2355" s="1" t="s">
        <v>2020</v>
      </c>
      <c r="G2355" s="90" t="s">
        <v>1925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816"/>
        <v>45258</v>
      </c>
      <c r="L2355" s="5">
        <f t="shared" si="817"/>
        <v>11</v>
      </c>
      <c r="M2355" s="5">
        <f t="shared" si="818"/>
        <v>2023</v>
      </c>
      <c r="N2355" s="6">
        <v>936</v>
      </c>
      <c r="P2355" s="6">
        <f t="shared" si="819"/>
        <v>936</v>
      </c>
      <c r="Q2355" s="7">
        <f t="shared" si="820"/>
        <v>3914270.2500000023</v>
      </c>
      <c r="R2355" s="44" t="str">
        <f>VLOOKUP(F2355,'Set up'!$A$2:$E$48,5,FALSE)</f>
        <v>Trsf</v>
      </c>
    </row>
    <row r="2356" spans="1:18" x14ac:dyDescent="0.3">
      <c r="A2356" s="4">
        <v>45258</v>
      </c>
      <c r="B2356" s="5">
        <f t="shared" si="814"/>
        <v>11</v>
      </c>
      <c r="C2356" s="5">
        <f t="shared" si="815"/>
        <v>2023</v>
      </c>
      <c r="D2356" s="88" t="s">
        <v>2082</v>
      </c>
      <c r="E2356" s="5" t="s">
        <v>2023</v>
      </c>
      <c r="F2356" s="1" t="s">
        <v>2020</v>
      </c>
      <c r="G2356" s="90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816"/>
        <v>45258</v>
      </c>
      <c r="L2356" s="5">
        <f t="shared" si="817"/>
        <v>11</v>
      </c>
      <c r="M2356" s="5">
        <f t="shared" si="818"/>
        <v>2023</v>
      </c>
      <c r="N2356" s="6">
        <v>380</v>
      </c>
      <c r="P2356" s="6">
        <f t="shared" si="819"/>
        <v>380</v>
      </c>
      <c r="Q2356" s="7">
        <f t="shared" si="820"/>
        <v>3914650.2500000023</v>
      </c>
      <c r="R2356" s="44" t="str">
        <f>VLOOKUP(F2356,'Set up'!$A$2:$E$48,5,FALSE)</f>
        <v>Trsf</v>
      </c>
    </row>
    <row r="2357" spans="1:18" x14ac:dyDescent="0.3">
      <c r="A2357" s="4">
        <v>45259</v>
      </c>
      <c r="B2357" s="5">
        <f t="shared" si="814"/>
        <v>11</v>
      </c>
      <c r="C2357" s="5">
        <f t="shared" si="815"/>
        <v>2023</v>
      </c>
      <c r="D2357" s="88" t="s">
        <v>2083</v>
      </c>
      <c r="E2357" s="5" t="s">
        <v>401</v>
      </c>
      <c r="F2357" s="1" t="s">
        <v>402</v>
      </c>
      <c r="G2357" s="90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816"/>
        <v>45259</v>
      </c>
      <c r="L2357" s="5">
        <f t="shared" si="817"/>
        <v>11</v>
      </c>
      <c r="M2357" s="5">
        <f t="shared" si="818"/>
        <v>2023</v>
      </c>
      <c r="N2357" s="6">
        <v>1738</v>
      </c>
      <c r="P2357" s="6">
        <f t="shared" si="819"/>
        <v>1738</v>
      </c>
      <c r="Q2357" s="7">
        <f t="shared" ref="Q2357:Q2362" si="821">SUM(Q2356+N2357)</f>
        <v>3916388.2500000023</v>
      </c>
      <c r="R2357" s="44" t="str">
        <f>VLOOKUP(F2357,'Set up'!$A$2:$E$48,5,FALSE)</f>
        <v>Trsf</v>
      </c>
    </row>
    <row r="2358" spans="1:18" x14ac:dyDescent="0.3">
      <c r="A2358" s="4">
        <v>45259</v>
      </c>
      <c r="B2358" s="5">
        <f t="shared" ref="B2358:B2373" si="822">MONTH(A2358)</f>
        <v>11</v>
      </c>
      <c r="C2358" s="5">
        <f t="shared" ref="C2358:C2373" si="823">YEAR(A2358)</f>
        <v>2023</v>
      </c>
      <c r="D2358" s="88" t="s">
        <v>2083</v>
      </c>
      <c r="E2358" s="5" t="s">
        <v>401</v>
      </c>
      <c r="F2358" s="1" t="s">
        <v>402</v>
      </c>
      <c r="G2358" s="90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ref="K2358:K2373" si="824">A2358+J2358</f>
        <v>45259</v>
      </c>
      <c r="L2358" s="5">
        <f t="shared" ref="L2358:L2373" si="825">MONTH(K2358)</f>
        <v>11</v>
      </c>
      <c r="M2358" s="5">
        <f t="shared" ref="M2358:M2373" si="826">YEAR(K2358)</f>
        <v>2023</v>
      </c>
      <c r="N2358" s="6">
        <v>405</v>
      </c>
      <c r="P2358" s="6">
        <f t="shared" ref="P2358:P2373" si="827">SUM(N2358+O2358)</f>
        <v>405</v>
      </c>
      <c r="Q2358" s="7">
        <f t="shared" si="821"/>
        <v>3916793.2500000023</v>
      </c>
      <c r="R2358" s="44" t="str">
        <f>VLOOKUP(F2358,'Set up'!$A$2:$E$48,5,FALSE)</f>
        <v>Trsf</v>
      </c>
    </row>
    <row r="2359" spans="1:18" x14ac:dyDescent="0.3">
      <c r="A2359" s="4">
        <v>45259</v>
      </c>
      <c r="B2359" s="5">
        <f t="shared" si="822"/>
        <v>11</v>
      </c>
      <c r="C2359" s="5">
        <f t="shared" si="823"/>
        <v>2023</v>
      </c>
      <c r="D2359" s="88" t="s">
        <v>2083</v>
      </c>
      <c r="E2359" s="5" t="s">
        <v>401</v>
      </c>
      <c r="F2359" s="1" t="s">
        <v>402</v>
      </c>
      <c r="G2359" s="90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824"/>
        <v>45259</v>
      </c>
      <c r="L2359" s="5">
        <f t="shared" si="825"/>
        <v>11</v>
      </c>
      <c r="M2359" s="5">
        <f t="shared" si="826"/>
        <v>2023</v>
      </c>
      <c r="N2359" s="6">
        <v>187.5</v>
      </c>
      <c r="P2359" s="6">
        <f t="shared" si="827"/>
        <v>187.5</v>
      </c>
      <c r="Q2359" s="7">
        <f t="shared" si="821"/>
        <v>3916980.7500000023</v>
      </c>
      <c r="R2359" s="44" t="str">
        <f>VLOOKUP(F2359,'Set up'!$A$2:$E$48,5,FALSE)</f>
        <v>Trsf</v>
      </c>
    </row>
    <row r="2360" spans="1:18" x14ac:dyDescent="0.3">
      <c r="A2360" s="4">
        <v>45259</v>
      </c>
      <c r="B2360" s="5">
        <f t="shared" si="822"/>
        <v>11</v>
      </c>
      <c r="C2360" s="5">
        <f t="shared" si="823"/>
        <v>2023</v>
      </c>
      <c r="D2360" s="88" t="s">
        <v>2083</v>
      </c>
      <c r="E2360" s="5" t="s">
        <v>401</v>
      </c>
      <c r="F2360" s="1" t="s">
        <v>402</v>
      </c>
      <c r="G2360" s="90" t="s">
        <v>2084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824"/>
        <v>45259</v>
      </c>
      <c r="L2360" s="5">
        <f t="shared" si="825"/>
        <v>11</v>
      </c>
      <c r="M2360" s="5">
        <f t="shared" si="826"/>
        <v>2023</v>
      </c>
      <c r="N2360" s="6">
        <v>283.8</v>
      </c>
      <c r="P2360" s="6">
        <f t="shared" si="827"/>
        <v>283.8</v>
      </c>
      <c r="Q2360" s="7">
        <f t="shared" si="821"/>
        <v>3917264.5500000021</v>
      </c>
      <c r="R2360" s="44" t="str">
        <f>VLOOKUP(F2360,'Set up'!$A$2:$E$48,5,FALSE)</f>
        <v>Trsf</v>
      </c>
    </row>
    <row r="2361" spans="1:18" x14ac:dyDescent="0.3">
      <c r="A2361" s="4">
        <v>45259</v>
      </c>
      <c r="B2361" s="5">
        <f t="shared" si="822"/>
        <v>11</v>
      </c>
      <c r="C2361" s="5">
        <f t="shared" si="823"/>
        <v>2023</v>
      </c>
      <c r="D2361" s="88" t="s">
        <v>2083</v>
      </c>
      <c r="E2361" s="5" t="s">
        <v>401</v>
      </c>
      <c r="F2361" s="1" t="s">
        <v>402</v>
      </c>
      <c r="G2361" s="90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824"/>
        <v>45259</v>
      </c>
      <c r="L2361" s="5">
        <f t="shared" si="825"/>
        <v>11</v>
      </c>
      <c r="M2361" s="5">
        <f t="shared" si="826"/>
        <v>2023</v>
      </c>
      <c r="N2361" s="6">
        <v>390</v>
      </c>
      <c r="P2361" s="6">
        <f t="shared" si="827"/>
        <v>390</v>
      </c>
      <c r="Q2361" s="7">
        <f t="shared" si="821"/>
        <v>3917654.5500000021</v>
      </c>
      <c r="R2361" s="44" t="str">
        <f>VLOOKUP(F2361,'Set up'!$A$2:$E$48,5,FALSE)</f>
        <v>Trsf</v>
      </c>
    </row>
    <row r="2362" spans="1:18" x14ac:dyDescent="0.3">
      <c r="A2362" s="120">
        <v>45259</v>
      </c>
      <c r="B2362" s="121">
        <f t="shared" si="822"/>
        <v>11</v>
      </c>
      <c r="C2362" s="121">
        <f t="shared" si="823"/>
        <v>2023</v>
      </c>
      <c r="D2362" s="122" t="s">
        <v>2083</v>
      </c>
      <c r="E2362" s="121" t="s">
        <v>401</v>
      </c>
      <c r="F2362" s="10" t="s">
        <v>402</v>
      </c>
      <c r="G2362" s="127" t="s">
        <v>946</v>
      </c>
      <c r="H2362" s="121">
        <v>1</v>
      </c>
      <c r="I2362" s="121" t="str">
        <f>VLOOKUP(F2362,'Set up'!$A$2:$C$44,3,FALSE)</f>
        <v>Cash</v>
      </c>
      <c r="J2362" s="121">
        <f>VLOOKUP(F2362,'Set up'!$A$2:$D$44,4,FALSE)</f>
        <v>0</v>
      </c>
      <c r="K2362" s="120">
        <f t="shared" si="824"/>
        <v>45259</v>
      </c>
      <c r="L2362" s="121">
        <f t="shared" si="825"/>
        <v>11</v>
      </c>
      <c r="M2362" s="121">
        <f t="shared" si="826"/>
        <v>2023</v>
      </c>
      <c r="N2362" s="34">
        <v>420</v>
      </c>
      <c r="O2362" s="34"/>
      <c r="P2362" s="34">
        <f t="shared" si="827"/>
        <v>420</v>
      </c>
      <c r="Q2362" s="125">
        <f t="shared" si="821"/>
        <v>3918074.5500000021</v>
      </c>
      <c r="R2362" s="44" t="str">
        <f>VLOOKUP(F2362,'Set up'!$A$2:$E$48,5,FALSE)</f>
        <v>Trsf</v>
      </c>
    </row>
    <row r="2363" spans="1:18" x14ac:dyDescent="0.3">
      <c r="A2363" s="4">
        <v>45261</v>
      </c>
      <c r="B2363" s="5">
        <f t="shared" si="822"/>
        <v>12</v>
      </c>
      <c r="C2363" s="5">
        <f t="shared" si="823"/>
        <v>2023</v>
      </c>
      <c r="D2363" s="5" t="s">
        <v>2085</v>
      </c>
      <c r="E2363" s="5" t="s">
        <v>61</v>
      </c>
      <c r="F2363" s="1" t="s">
        <v>62</v>
      </c>
      <c r="G2363" s="95" t="s">
        <v>1180</v>
      </c>
      <c r="H2363" s="5">
        <v>1</v>
      </c>
      <c r="I2363" s="5">
        <f>VLOOKUP(F2363,'Set up'!$A$2:$C$44,3,FALSE)</f>
        <v>120</v>
      </c>
      <c r="J2363" s="5">
        <f>VLOOKUP(F2363,'Set up'!$A$2:$D$44,4,FALSE)</f>
        <v>120</v>
      </c>
      <c r="K2363" s="4">
        <f t="shared" si="824"/>
        <v>45381</v>
      </c>
      <c r="L2363" s="5">
        <f t="shared" si="825"/>
        <v>3</v>
      </c>
      <c r="M2363" s="5">
        <f t="shared" si="826"/>
        <v>2024</v>
      </c>
      <c r="N2363" s="6">
        <v>9636</v>
      </c>
      <c r="P2363" s="6">
        <f t="shared" si="827"/>
        <v>9636</v>
      </c>
      <c r="Q2363" s="128">
        <f t="shared" ref="Q2363:Q2373" si="828">SUM(Q2362+N2363)</f>
        <v>3927710.5500000021</v>
      </c>
      <c r="R2363" s="44" t="str">
        <f>VLOOKUP(F2363,'Set up'!$A$2:$E$48,5,FALSE)</f>
        <v>Trsf</v>
      </c>
    </row>
    <row r="2364" spans="1:18" x14ac:dyDescent="0.3">
      <c r="A2364" s="4">
        <v>45261</v>
      </c>
      <c r="B2364" s="5">
        <f t="shared" si="822"/>
        <v>12</v>
      </c>
      <c r="C2364" s="5">
        <f t="shared" si="823"/>
        <v>2023</v>
      </c>
      <c r="D2364" s="5" t="s">
        <v>2085</v>
      </c>
      <c r="E2364" s="5" t="s">
        <v>61</v>
      </c>
      <c r="F2364" s="1" t="s">
        <v>62</v>
      </c>
      <c r="G2364" s="90" t="s">
        <v>1394</v>
      </c>
      <c r="H2364" s="5">
        <v>10</v>
      </c>
      <c r="I2364" s="5">
        <f>VLOOKUP(F2364,'Set up'!$A$2:$C$44,3,FALSE)</f>
        <v>120</v>
      </c>
      <c r="J2364" s="5">
        <f>VLOOKUP(F2364,'Set up'!$A$2:$D$44,4,FALSE)</f>
        <v>120</v>
      </c>
      <c r="K2364" s="4">
        <f t="shared" si="824"/>
        <v>45381</v>
      </c>
      <c r="L2364" s="5">
        <f t="shared" si="825"/>
        <v>3</v>
      </c>
      <c r="M2364" s="5">
        <f t="shared" si="826"/>
        <v>2024</v>
      </c>
      <c r="N2364" s="6">
        <v>1740</v>
      </c>
      <c r="P2364" s="6">
        <f t="shared" si="827"/>
        <v>1740</v>
      </c>
      <c r="Q2364" s="128">
        <f t="shared" si="828"/>
        <v>3929450.5500000021</v>
      </c>
      <c r="R2364" s="44" t="str">
        <f>VLOOKUP(F2364,'Set up'!$A$2:$E$48,5,FALSE)</f>
        <v>Trsf</v>
      </c>
    </row>
    <row r="2365" spans="1:18" x14ac:dyDescent="0.3">
      <c r="A2365" s="4">
        <v>45261</v>
      </c>
      <c r="B2365" s="5">
        <f t="shared" si="822"/>
        <v>12</v>
      </c>
      <c r="C2365" s="5">
        <f t="shared" si="823"/>
        <v>2023</v>
      </c>
      <c r="D2365" s="5" t="s">
        <v>2085</v>
      </c>
      <c r="E2365" s="5" t="s">
        <v>61</v>
      </c>
      <c r="F2365" s="1" t="s">
        <v>62</v>
      </c>
      <c r="G2365" s="90" t="s">
        <v>793</v>
      </c>
      <c r="H2365" s="5">
        <v>10</v>
      </c>
      <c r="I2365" s="5">
        <f>VLOOKUP(F2365,'Set up'!$A$2:$C$44,3,FALSE)</f>
        <v>120</v>
      </c>
      <c r="J2365" s="5">
        <f>VLOOKUP(F2365,'Set up'!$A$2:$D$44,4,FALSE)</f>
        <v>120</v>
      </c>
      <c r="K2365" s="4">
        <f t="shared" si="824"/>
        <v>45381</v>
      </c>
      <c r="L2365" s="5">
        <f t="shared" si="825"/>
        <v>3</v>
      </c>
      <c r="M2365" s="5">
        <f t="shared" si="826"/>
        <v>2024</v>
      </c>
      <c r="N2365" s="6">
        <v>575</v>
      </c>
      <c r="P2365" s="6">
        <f t="shared" si="827"/>
        <v>575</v>
      </c>
      <c r="Q2365" s="128">
        <f t="shared" si="828"/>
        <v>3930025.5500000021</v>
      </c>
      <c r="R2365" s="44" t="str">
        <f>VLOOKUP(F2365,'Set up'!$A$2:$E$48,5,FALSE)</f>
        <v>Trsf</v>
      </c>
    </row>
    <row r="2366" spans="1:18" x14ac:dyDescent="0.3">
      <c r="A2366" s="4">
        <v>45261</v>
      </c>
      <c r="B2366" s="5">
        <f t="shared" si="822"/>
        <v>12</v>
      </c>
      <c r="C2366" s="5">
        <f t="shared" si="823"/>
        <v>2023</v>
      </c>
      <c r="D2366" s="5" t="s">
        <v>2085</v>
      </c>
      <c r="E2366" s="5" t="s">
        <v>61</v>
      </c>
      <c r="F2366" s="1" t="s">
        <v>62</v>
      </c>
      <c r="G2366" s="11" t="s">
        <v>46</v>
      </c>
      <c r="H2366" s="5">
        <v>4</v>
      </c>
      <c r="I2366" s="5">
        <f>VLOOKUP(F2366,'Set up'!$A$2:$C$44,3,FALSE)</f>
        <v>120</v>
      </c>
      <c r="J2366" s="5">
        <f>VLOOKUP(F2366,'Set up'!$A$2:$D$44,4,FALSE)</f>
        <v>120</v>
      </c>
      <c r="K2366" s="4">
        <f t="shared" si="824"/>
        <v>45381</v>
      </c>
      <c r="L2366" s="5">
        <f t="shared" si="825"/>
        <v>3</v>
      </c>
      <c r="M2366" s="5">
        <f t="shared" si="826"/>
        <v>2024</v>
      </c>
      <c r="N2366" s="6">
        <v>420</v>
      </c>
      <c r="P2366" s="6">
        <f t="shared" si="827"/>
        <v>420</v>
      </c>
      <c r="Q2366" s="128">
        <f t="shared" si="828"/>
        <v>3930445.5500000021</v>
      </c>
      <c r="R2366" s="44" t="str">
        <f>VLOOKUP(F2366,'Set up'!$A$2:$E$48,5,FALSE)</f>
        <v>Trsf</v>
      </c>
    </row>
    <row r="2367" spans="1:18" x14ac:dyDescent="0.3">
      <c r="A2367" s="4">
        <v>45261</v>
      </c>
      <c r="B2367" s="5">
        <f t="shared" si="822"/>
        <v>12</v>
      </c>
      <c r="C2367" s="5">
        <f t="shared" si="823"/>
        <v>2023</v>
      </c>
      <c r="D2367" s="5" t="s">
        <v>2085</v>
      </c>
      <c r="E2367" s="5" t="s">
        <v>61</v>
      </c>
      <c r="F2367" s="1" t="s">
        <v>62</v>
      </c>
      <c r="G2367" s="90" t="s">
        <v>1095</v>
      </c>
      <c r="H2367" s="5">
        <v>4</v>
      </c>
      <c r="I2367" s="5">
        <f>VLOOKUP(F2367,'Set up'!$A$2:$C$44,3,FALSE)</f>
        <v>120</v>
      </c>
      <c r="J2367" s="5">
        <f>VLOOKUP(F2367,'Set up'!$A$2:$D$44,4,FALSE)</f>
        <v>120</v>
      </c>
      <c r="K2367" s="4">
        <f t="shared" si="824"/>
        <v>45381</v>
      </c>
      <c r="L2367" s="5">
        <f t="shared" si="825"/>
        <v>3</v>
      </c>
      <c r="M2367" s="5">
        <f t="shared" si="826"/>
        <v>2024</v>
      </c>
      <c r="N2367" s="6">
        <v>230.4</v>
      </c>
      <c r="P2367" s="6">
        <f t="shared" si="827"/>
        <v>230.4</v>
      </c>
      <c r="Q2367" s="128">
        <f t="shared" si="828"/>
        <v>3930675.950000002</v>
      </c>
      <c r="R2367" s="44" t="str">
        <f>VLOOKUP(F2367,'Set up'!$A$2:$E$48,5,FALSE)</f>
        <v>Trsf</v>
      </c>
    </row>
    <row r="2368" spans="1:18" x14ac:dyDescent="0.3">
      <c r="A2368" s="4">
        <v>45261</v>
      </c>
      <c r="B2368" s="5">
        <f t="shared" si="822"/>
        <v>12</v>
      </c>
      <c r="C2368" s="5">
        <f t="shared" si="823"/>
        <v>2023</v>
      </c>
      <c r="D2368" s="5" t="s">
        <v>2085</v>
      </c>
      <c r="E2368" s="5" t="s">
        <v>61</v>
      </c>
      <c r="F2368" s="1" t="s">
        <v>62</v>
      </c>
      <c r="G2368" s="90" t="s">
        <v>616</v>
      </c>
      <c r="H2368" s="5">
        <v>1</v>
      </c>
      <c r="I2368" s="5">
        <f>VLOOKUP(F2368,'Set up'!$A$2:$C$44,3,FALSE)</f>
        <v>120</v>
      </c>
      <c r="J2368" s="5">
        <f>VLOOKUP(F2368,'Set up'!$A$2:$D$44,4,FALSE)</f>
        <v>120</v>
      </c>
      <c r="K2368" s="4">
        <f t="shared" si="824"/>
        <v>45381</v>
      </c>
      <c r="L2368" s="5">
        <f t="shared" si="825"/>
        <v>3</v>
      </c>
      <c r="M2368" s="5">
        <f t="shared" si="826"/>
        <v>2024</v>
      </c>
      <c r="N2368" s="6">
        <v>395</v>
      </c>
      <c r="P2368" s="6">
        <f t="shared" si="827"/>
        <v>395</v>
      </c>
      <c r="Q2368" s="128">
        <f t="shared" si="828"/>
        <v>3931070.950000002</v>
      </c>
      <c r="R2368" s="44" t="str">
        <f>VLOOKUP(F2368,'Set up'!$A$2:$E$48,5,FALSE)</f>
        <v>Trsf</v>
      </c>
    </row>
    <row r="2369" spans="1:18" x14ac:dyDescent="0.3">
      <c r="A2369" s="4">
        <v>45261</v>
      </c>
      <c r="B2369" s="5">
        <f t="shared" si="822"/>
        <v>12</v>
      </c>
      <c r="C2369" s="5">
        <f t="shared" si="823"/>
        <v>2023</v>
      </c>
      <c r="D2369" s="5" t="s">
        <v>2086</v>
      </c>
      <c r="E2369" s="5" t="s">
        <v>2023</v>
      </c>
      <c r="F2369" s="1" t="s">
        <v>2020</v>
      </c>
      <c r="G2369" s="103" t="s">
        <v>1112</v>
      </c>
      <c r="H2369" s="5">
        <v>2</v>
      </c>
      <c r="I2369" s="5" t="str">
        <f>VLOOKUP(F2369,'Set up'!$A$2:$C$44,3,FALSE)</f>
        <v>Cash</v>
      </c>
      <c r="J2369" s="5">
        <f>VLOOKUP(F2369,'Set up'!$A$2:$D$44,4,FALSE)</f>
        <v>0</v>
      </c>
      <c r="K2369" s="4">
        <f t="shared" si="824"/>
        <v>45261</v>
      </c>
      <c r="L2369" s="5">
        <f t="shared" si="825"/>
        <v>12</v>
      </c>
      <c r="M2369" s="5">
        <f t="shared" si="826"/>
        <v>2023</v>
      </c>
      <c r="N2369" s="6">
        <v>125</v>
      </c>
      <c r="P2369" s="6">
        <f t="shared" si="827"/>
        <v>125</v>
      </c>
      <c r="Q2369" s="128">
        <f t="shared" si="828"/>
        <v>3931195.950000002</v>
      </c>
      <c r="R2369" s="44" t="str">
        <f>VLOOKUP(F2369,'Set up'!$A$2:$E$48,5,FALSE)</f>
        <v>Trsf</v>
      </c>
    </row>
    <row r="2370" spans="1:18" x14ac:dyDescent="0.3">
      <c r="A2370" s="4">
        <v>45261</v>
      </c>
      <c r="B2370" s="5">
        <f t="shared" si="822"/>
        <v>12</v>
      </c>
      <c r="C2370" s="5">
        <f t="shared" si="823"/>
        <v>2023</v>
      </c>
      <c r="D2370" s="5" t="s">
        <v>2087</v>
      </c>
      <c r="E2370" s="5" t="s">
        <v>2023</v>
      </c>
      <c r="F2370" s="1" t="s">
        <v>2020</v>
      </c>
      <c r="G2370" s="103" t="s">
        <v>1736</v>
      </c>
      <c r="H2370" s="5">
        <v>2</v>
      </c>
      <c r="I2370" s="5" t="str">
        <f>VLOOKUP(F2370,'Set up'!$A$2:$C$44,3,FALSE)</f>
        <v>Cash</v>
      </c>
      <c r="J2370" s="5">
        <f>VLOOKUP(F2370,'Set up'!$A$2:$D$44,4,FALSE)</f>
        <v>0</v>
      </c>
      <c r="K2370" s="4">
        <f t="shared" si="824"/>
        <v>45261</v>
      </c>
      <c r="L2370" s="5">
        <f t="shared" si="825"/>
        <v>12</v>
      </c>
      <c r="M2370" s="5">
        <f t="shared" si="826"/>
        <v>2023</v>
      </c>
      <c r="N2370" s="6">
        <v>3212</v>
      </c>
      <c r="P2370" s="6">
        <f t="shared" si="827"/>
        <v>3212</v>
      </c>
      <c r="Q2370" s="128">
        <f t="shared" si="828"/>
        <v>3934407.950000002</v>
      </c>
      <c r="R2370" s="44" t="str">
        <f>VLOOKUP(F2370,'Set up'!$A$2:$E$48,5,FALSE)</f>
        <v>Trsf</v>
      </c>
    </row>
    <row r="2371" spans="1:18" x14ac:dyDescent="0.3">
      <c r="A2371" s="4">
        <v>45261</v>
      </c>
      <c r="B2371" s="5">
        <f t="shared" si="822"/>
        <v>12</v>
      </c>
      <c r="C2371" s="5">
        <f t="shared" si="823"/>
        <v>2023</v>
      </c>
      <c r="D2371" s="5" t="s">
        <v>2087</v>
      </c>
      <c r="E2371" s="5" t="s">
        <v>2023</v>
      </c>
      <c r="F2371" s="1" t="s">
        <v>2020</v>
      </c>
      <c r="G2371" s="90" t="s">
        <v>1394</v>
      </c>
      <c r="H2371" s="5">
        <v>4</v>
      </c>
      <c r="I2371" s="5" t="str">
        <f>VLOOKUP(F2371,'Set up'!$A$2:$C$44,3,FALSE)</f>
        <v>Cash</v>
      </c>
      <c r="J2371" s="5">
        <f>VLOOKUP(F2371,'Set up'!$A$2:$D$44,4,FALSE)</f>
        <v>0</v>
      </c>
      <c r="K2371" s="4">
        <f t="shared" si="824"/>
        <v>45261</v>
      </c>
      <c r="L2371" s="5">
        <f t="shared" si="825"/>
        <v>12</v>
      </c>
      <c r="M2371" s="5">
        <f t="shared" si="826"/>
        <v>2023</v>
      </c>
      <c r="N2371" s="6">
        <v>870</v>
      </c>
      <c r="P2371" s="6">
        <f t="shared" si="827"/>
        <v>870</v>
      </c>
      <c r="Q2371" s="128">
        <f t="shared" si="828"/>
        <v>3935277.950000002</v>
      </c>
      <c r="R2371" s="44" t="str">
        <f>VLOOKUP(F2371,'Set up'!$A$2:$E$48,5,FALSE)</f>
        <v>Trsf</v>
      </c>
    </row>
    <row r="2372" spans="1:18" x14ac:dyDescent="0.3">
      <c r="A2372" s="4">
        <v>45261</v>
      </c>
      <c r="B2372" s="5">
        <f t="shared" si="822"/>
        <v>12</v>
      </c>
      <c r="C2372" s="5">
        <f t="shared" si="823"/>
        <v>2023</v>
      </c>
      <c r="D2372" s="5" t="s">
        <v>2087</v>
      </c>
      <c r="E2372" s="5" t="s">
        <v>2023</v>
      </c>
      <c r="F2372" s="1" t="s">
        <v>2020</v>
      </c>
      <c r="G2372" s="90" t="s">
        <v>1925</v>
      </c>
      <c r="H2372" s="5">
        <v>3</v>
      </c>
      <c r="I2372" s="5" t="str">
        <f>VLOOKUP(F2372,'Set up'!$A$2:$C$44,3,FALSE)</f>
        <v>Cash</v>
      </c>
      <c r="J2372" s="5">
        <f>VLOOKUP(F2372,'Set up'!$A$2:$D$44,4,FALSE)</f>
        <v>0</v>
      </c>
      <c r="K2372" s="4">
        <f t="shared" si="824"/>
        <v>45261</v>
      </c>
      <c r="L2372" s="5">
        <f t="shared" si="825"/>
        <v>12</v>
      </c>
      <c r="M2372" s="5">
        <f t="shared" si="826"/>
        <v>2023</v>
      </c>
      <c r="N2372" s="6">
        <v>702</v>
      </c>
      <c r="P2372" s="6">
        <f t="shared" si="827"/>
        <v>702</v>
      </c>
      <c r="Q2372" s="128">
        <f t="shared" si="828"/>
        <v>3935979.950000002</v>
      </c>
      <c r="R2372" s="44" t="str">
        <f>VLOOKUP(F2372,'Set up'!$A$2:$E$48,5,FALSE)</f>
        <v>Trsf</v>
      </c>
    </row>
    <row r="2373" spans="1:18" x14ac:dyDescent="0.3">
      <c r="A2373" s="4">
        <v>45261</v>
      </c>
      <c r="B2373" s="5">
        <f t="shared" si="822"/>
        <v>12</v>
      </c>
      <c r="C2373" s="5">
        <f t="shared" si="823"/>
        <v>2023</v>
      </c>
      <c r="D2373" s="5" t="s">
        <v>2088</v>
      </c>
      <c r="E2373" s="5" t="s">
        <v>1706</v>
      </c>
      <c r="F2373" s="1" t="s">
        <v>1707</v>
      </c>
      <c r="G2373" s="129" t="s">
        <v>1394</v>
      </c>
      <c r="H2373" s="5">
        <v>1</v>
      </c>
      <c r="I2373" s="5" t="str">
        <f>VLOOKUP(F2373,'Set up'!$A$2:$C$44,3,FALSE)</f>
        <v>Cash</v>
      </c>
      <c r="J2373" s="5">
        <f>VLOOKUP(F2373,'Set up'!$A$2:$D$44,4,FALSE)</f>
        <v>0</v>
      </c>
      <c r="K2373" s="4">
        <f t="shared" si="824"/>
        <v>45261</v>
      </c>
      <c r="L2373" s="5">
        <f t="shared" si="825"/>
        <v>12</v>
      </c>
      <c r="M2373" s="5">
        <f t="shared" si="826"/>
        <v>2023</v>
      </c>
      <c r="N2373" s="6">
        <v>237</v>
      </c>
      <c r="P2373" s="6">
        <f t="shared" si="827"/>
        <v>237</v>
      </c>
      <c r="Q2373" s="128">
        <f t="shared" si="828"/>
        <v>3936216.950000002</v>
      </c>
      <c r="R2373" s="44" t="str">
        <f>VLOOKUP(F2373,'Set up'!$A$2:$E$48,5,FALSE)</f>
        <v>Trsf</v>
      </c>
    </row>
    <row r="2374" spans="1:18" x14ac:dyDescent="0.3">
      <c r="A2374" s="4">
        <v>45262</v>
      </c>
      <c r="B2374" s="5">
        <f t="shared" ref="B2374:B2397" si="829">MONTH(A2374)</f>
        <v>12</v>
      </c>
      <c r="C2374" s="5">
        <f t="shared" ref="C2374:C2397" si="830">YEAR(A2374)</f>
        <v>2023</v>
      </c>
      <c r="D2374" s="5" t="s">
        <v>2090</v>
      </c>
      <c r="E2374" s="5" t="s">
        <v>258</v>
      </c>
      <c r="F2374" s="1" t="s">
        <v>263</v>
      </c>
      <c r="G2374" s="95" t="s">
        <v>304</v>
      </c>
      <c r="H2374" s="5">
        <v>1</v>
      </c>
      <c r="I2374" s="5" t="str">
        <f>VLOOKUP(F2374,'Set up'!$A$2:$C$44,3,FALSE)</f>
        <v>Cash</v>
      </c>
      <c r="J2374" s="5">
        <f>VLOOKUP(F2374,'Set up'!$A$2:$D$44,4,FALSE)</f>
        <v>0</v>
      </c>
      <c r="K2374" s="4">
        <f t="shared" ref="K2374:K2397" si="831">A2374+J2374</f>
        <v>45262</v>
      </c>
      <c r="L2374" s="5">
        <f t="shared" ref="L2374:L2397" si="832">MONTH(K2374)</f>
        <v>12</v>
      </c>
      <c r="M2374" s="5">
        <f t="shared" ref="M2374:M2397" si="833">YEAR(K2374)</f>
        <v>2023</v>
      </c>
      <c r="N2374" s="6">
        <v>1606</v>
      </c>
      <c r="P2374" s="6">
        <f t="shared" ref="P2374:P2397" si="834">SUM(N2374+O2374)</f>
        <v>1606</v>
      </c>
      <c r="Q2374" s="128">
        <f t="shared" ref="Q2374:Q2397" si="835">SUM(Q2373+N2374)</f>
        <v>3937822.950000002</v>
      </c>
      <c r="R2374" s="44" t="str">
        <f>VLOOKUP(F2374,'Set up'!$A$2:$E$48,5,FALSE)</f>
        <v>Cash</v>
      </c>
    </row>
    <row r="2375" spans="1:18" x14ac:dyDescent="0.3">
      <c r="A2375" s="4">
        <v>45262</v>
      </c>
      <c r="B2375" s="5">
        <f t="shared" si="829"/>
        <v>12</v>
      </c>
      <c r="C2375" s="5">
        <f t="shared" si="830"/>
        <v>2023</v>
      </c>
      <c r="D2375" s="5" t="s">
        <v>2090</v>
      </c>
      <c r="E2375" s="5" t="s">
        <v>258</v>
      </c>
      <c r="F2375" s="1" t="s">
        <v>263</v>
      </c>
      <c r="G2375" s="90" t="s">
        <v>2069</v>
      </c>
      <c r="H2375" s="5">
        <v>1</v>
      </c>
      <c r="I2375" s="5" t="str">
        <f>VLOOKUP(F2375,'Set up'!$A$2:$C$44,3,FALSE)</f>
        <v>Cash</v>
      </c>
      <c r="J2375" s="5">
        <f>VLOOKUP(F2375,'Set up'!$A$2:$D$44,4,FALSE)</f>
        <v>0</v>
      </c>
      <c r="K2375" s="4">
        <f t="shared" si="831"/>
        <v>45262</v>
      </c>
      <c r="L2375" s="5">
        <f t="shared" si="832"/>
        <v>12</v>
      </c>
      <c r="M2375" s="5">
        <f t="shared" si="833"/>
        <v>2023</v>
      </c>
      <c r="N2375" s="6">
        <v>1597.5</v>
      </c>
      <c r="P2375" s="6">
        <f t="shared" si="834"/>
        <v>1597.5</v>
      </c>
      <c r="Q2375" s="128">
        <f t="shared" si="835"/>
        <v>3939420.450000002</v>
      </c>
      <c r="R2375" s="44" t="str">
        <f>VLOOKUP(F2375,'Set up'!$A$2:$E$48,5,FALSE)</f>
        <v>Cash</v>
      </c>
    </row>
    <row r="2376" spans="1:18" x14ac:dyDescent="0.3">
      <c r="A2376" s="4">
        <v>45262</v>
      </c>
      <c r="B2376" s="5">
        <f t="shared" si="829"/>
        <v>12</v>
      </c>
      <c r="C2376" s="5">
        <f t="shared" si="830"/>
        <v>2023</v>
      </c>
      <c r="D2376" s="5" t="s">
        <v>2090</v>
      </c>
      <c r="E2376" s="5" t="s">
        <v>258</v>
      </c>
      <c r="F2376" s="1" t="s">
        <v>263</v>
      </c>
      <c r="G2376" s="1" t="s">
        <v>1394</v>
      </c>
      <c r="H2376" s="5">
        <v>4</v>
      </c>
      <c r="I2376" s="5" t="str">
        <f>VLOOKUP(F2376,'Set up'!$A$2:$C$44,3,FALSE)</f>
        <v>Cash</v>
      </c>
      <c r="J2376" s="5">
        <f>VLOOKUP(F2376,'Set up'!$A$2:$D$44,4,FALSE)</f>
        <v>0</v>
      </c>
      <c r="K2376" s="4">
        <f t="shared" si="831"/>
        <v>45262</v>
      </c>
      <c r="L2376" s="5">
        <f t="shared" si="832"/>
        <v>12</v>
      </c>
      <c r="M2376" s="5">
        <f t="shared" si="833"/>
        <v>2023</v>
      </c>
      <c r="N2376" s="6">
        <v>840</v>
      </c>
      <c r="P2376" s="6">
        <f t="shared" si="834"/>
        <v>840</v>
      </c>
      <c r="Q2376" s="128">
        <f t="shared" si="835"/>
        <v>3940260.450000002</v>
      </c>
      <c r="R2376" s="44" t="str">
        <f>VLOOKUP(F2376,'Set up'!$A$2:$E$48,5,FALSE)</f>
        <v>Cash</v>
      </c>
    </row>
    <row r="2377" spans="1:18" x14ac:dyDescent="0.3">
      <c r="A2377" s="4">
        <v>45262</v>
      </c>
      <c r="B2377" s="5">
        <f t="shared" si="829"/>
        <v>12</v>
      </c>
      <c r="C2377" s="5">
        <f t="shared" si="830"/>
        <v>2023</v>
      </c>
      <c r="D2377" s="5" t="s">
        <v>2090</v>
      </c>
      <c r="E2377" s="5" t="s">
        <v>258</v>
      </c>
      <c r="F2377" s="1" t="s">
        <v>263</v>
      </c>
      <c r="G2377" s="11" t="s">
        <v>2065</v>
      </c>
      <c r="H2377" s="5">
        <v>3</v>
      </c>
      <c r="I2377" s="5" t="str">
        <f>VLOOKUP(F2377,'Set up'!$A$2:$C$44,3,FALSE)</f>
        <v>Cash</v>
      </c>
      <c r="J2377" s="5">
        <f>VLOOKUP(F2377,'Set up'!$A$2:$D$44,4,FALSE)</f>
        <v>0</v>
      </c>
      <c r="K2377" s="4">
        <f t="shared" si="831"/>
        <v>45262</v>
      </c>
      <c r="L2377" s="5">
        <f t="shared" si="832"/>
        <v>12</v>
      </c>
      <c r="M2377" s="5">
        <f t="shared" si="833"/>
        <v>2023</v>
      </c>
      <c r="N2377" s="6">
        <v>851.4</v>
      </c>
      <c r="P2377" s="6">
        <f t="shared" si="834"/>
        <v>851.4</v>
      </c>
      <c r="Q2377" s="128">
        <f t="shared" si="835"/>
        <v>3941111.850000002</v>
      </c>
      <c r="R2377" s="44" t="str">
        <f>VLOOKUP(F2377,'Set up'!$A$2:$E$48,5,FALSE)</f>
        <v>Cash</v>
      </c>
    </row>
    <row r="2378" spans="1:18" x14ac:dyDescent="0.3">
      <c r="A2378" s="4">
        <v>45262</v>
      </c>
      <c r="B2378" s="5">
        <f t="shared" si="829"/>
        <v>12</v>
      </c>
      <c r="C2378" s="5">
        <f t="shared" si="830"/>
        <v>2023</v>
      </c>
      <c r="D2378" s="5" t="s">
        <v>2090</v>
      </c>
      <c r="E2378" s="5" t="s">
        <v>258</v>
      </c>
      <c r="F2378" s="1" t="s">
        <v>263</v>
      </c>
      <c r="G2378" s="90" t="s">
        <v>17</v>
      </c>
      <c r="H2378" s="5">
        <v>1</v>
      </c>
      <c r="I2378" s="5" t="str">
        <f>VLOOKUP(F2378,'Set up'!$A$2:$C$44,3,FALSE)</f>
        <v>Cash</v>
      </c>
      <c r="J2378" s="5">
        <f>VLOOKUP(F2378,'Set up'!$A$2:$D$44,4,FALSE)</f>
        <v>0</v>
      </c>
      <c r="K2378" s="4">
        <f t="shared" si="831"/>
        <v>45262</v>
      </c>
      <c r="L2378" s="5">
        <f t="shared" si="832"/>
        <v>12</v>
      </c>
      <c r="M2378" s="5">
        <f t="shared" si="833"/>
        <v>2023</v>
      </c>
      <c r="N2378" s="6">
        <v>105</v>
      </c>
      <c r="P2378" s="6">
        <f t="shared" si="834"/>
        <v>105</v>
      </c>
      <c r="Q2378" s="128">
        <f t="shared" si="835"/>
        <v>3941216.850000002</v>
      </c>
      <c r="R2378" s="44" t="str">
        <f>VLOOKUP(F2378,'Set up'!$A$2:$E$48,5,FALSE)</f>
        <v>Cash</v>
      </c>
    </row>
    <row r="2379" spans="1:18" x14ac:dyDescent="0.3">
      <c r="A2379" s="4">
        <v>45262</v>
      </c>
      <c r="B2379" s="5">
        <f t="shared" si="829"/>
        <v>12</v>
      </c>
      <c r="C2379" s="5">
        <f t="shared" si="830"/>
        <v>2023</v>
      </c>
      <c r="D2379" s="5" t="s">
        <v>2090</v>
      </c>
      <c r="E2379" s="5" t="s">
        <v>258</v>
      </c>
      <c r="F2379" s="1" t="s">
        <v>263</v>
      </c>
      <c r="G2379" s="99" t="s">
        <v>1889</v>
      </c>
      <c r="H2379" s="5">
        <v>3</v>
      </c>
      <c r="I2379" s="5" t="str">
        <f>VLOOKUP(F2379,'Set up'!$A$2:$C$44,3,FALSE)</f>
        <v>Cash</v>
      </c>
      <c r="J2379" s="5">
        <f>VLOOKUP(F2379,'Set up'!$A$2:$D$44,4,FALSE)</f>
        <v>0</v>
      </c>
      <c r="K2379" s="4">
        <f t="shared" si="831"/>
        <v>45262</v>
      </c>
      <c r="L2379" s="5">
        <f t="shared" si="832"/>
        <v>12</v>
      </c>
      <c r="M2379" s="5">
        <f t="shared" si="833"/>
        <v>2023</v>
      </c>
      <c r="N2379" s="6">
        <v>480</v>
      </c>
      <c r="P2379" s="6">
        <f t="shared" si="834"/>
        <v>480</v>
      </c>
      <c r="Q2379" s="128">
        <f t="shared" si="835"/>
        <v>3941696.850000002</v>
      </c>
      <c r="R2379" s="44" t="str">
        <f>VLOOKUP(F2379,'Set up'!$A$2:$E$48,5,FALSE)</f>
        <v>Cash</v>
      </c>
    </row>
    <row r="2380" spans="1:18" x14ac:dyDescent="0.3">
      <c r="A2380" s="4">
        <v>45262</v>
      </c>
      <c r="B2380" s="5">
        <f t="shared" si="829"/>
        <v>12</v>
      </c>
      <c r="C2380" s="5">
        <f t="shared" si="830"/>
        <v>2023</v>
      </c>
      <c r="D2380" s="5" t="s">
        <v>2091</v>
      </c>
      <c r="E2380" s="5" t="s">
        <v>476</v>
      </c>
      <c r="F2380" s="1" t="s">
        <v>493</v>
      </c>
      <c r="G2380" s="107" t="s">
        <v>67</v>
      </c>
      <c r="H2380" s="5">
        <v>1</v>
      </c>
      <c r="I2380" s="5" t="str">
        <f>VLOOKUP(F2380,'Set up'!$A$2:$C$44,3,FALSE)</f>
        <v>Cash</v>
      </c>
      <c r="J2380" s="5">
        <f>VLOOKUP(F2380,'Set up'!$A$2:$D$44,4,FALSE)</f>
        <v>0</v>
      </c>
      <c r="K2380" s="4">
        <f t="shared" si="831"/>
        <v>45262</v>
      </c>
      <c r="L2380" s="5">
        <f t="shared" si="832"/>
        <v>12</v>
      </c>
      <c r="M2380" s="5">
        <f t="shared" si="833"/>
        <v>2023</v>
      </c>
      <c r="N2380" s="6">
        <v>1738</v>
      </c>
      <c r="P2380" s="6">
        <f t="shared" si="834"/>
        <v>1738</v>
      </c>
      <c r="Q2380" s="128">
        <f t="shared" si="835"/>
        <v>3943434.850000002</v>
      </c>
      <c r="R2380" s="44" t="str">
        <f>VLOOKUP(F2380,'Set up'!$A$2:$E$48,5,FALSE)</f>
        <v>PD Chq</v>
      </c>
    </row>
    <row r="2381" spans="1:18" x14ac:dyDescent="0.3">
      <c r="A2381" s="4">
        <v>45262</v>
      </c>
      <c r="B2381" s="5">
        <f t="shared" si="829"/>
        <v>12</v>
      </c>
      <c r="C2381" s="5">
        <f t="shared" si="830"/>
        <v>2023</v>
      </c>
      <c r="D2381" s="5" t="s">
        <v>2091</v>
      </c>
      <c r="E2381" s="5" t="s">
        <v>476</v>
      </c>
      <c r="F2381" s="1" t="s">
        <v>493</v>
      </c>
      <c r="G2381" s="99" t="s">
        <v>2092</v>
      </c>
      <c r="H2381" s="5">
        <v>1</v>
      </c>
      <c r="I2381" s="5" t="str">
        <f>VLOOKUP(F2381,'Set up'!$A$2:$C$44,3,FALSE)</f>
        <v>Cash</v>
      </c>
      <c r="J2381" s="5">
        <f>VLOOKUP(F2381,'Set up'!$A$2:$D$44,4,FALSE)</f>
        <v>0</v>
      </c>
      <c r="K2381" s="4">
        <f t="shared" si="831"/>
        <v>45262</v>
      </c>
      <c r="L2381" s="5">
        <f t="shared" si="832"/>
        <v>12</v>
      </c>
      <c r="M2381" s="5">
        <f t="shared" si="833"/>
        <v>2023</v>
      </c>
      <c r="N2381" s="6">
        <v>277.5</v>
      </c>
      <c r="P2381" s="6">
        <f t="shared" si="834"/>
        <v>277.5</v>
      </c>
      <c r="Q2381" s="128">
        <f t="shared" si="835"/>
        <v>3943712.350000002</v>
      </c>
      <c r="R2381" s="44" t="str">
        <f>VLOOKUP(F2381,'Set up'!$A$2:$E$48,5,FALSE)</f>
        <v>PD Chq</v>
      </c>
    </row>
    <row r="2382" spans="1:18" x14ac:dyDescent="0.3">
      <c r="A2382" s="4">
        <v>45262</v>
      </c>
      <c r="B2382" s="5">
        <f t="shared" si="829"/>
        <v>12</v>
      </c>
      <c r="C2382" s="5">
        <f t="shared" si="830"/>
        <v>2023</v>
      </c>
      <c r="D2382" s="5" t="s">
        <v>2091</v>
      </c>
      <c r="E2382" s="5" t="s">
        <v>476</v>
      </c>
      <c r="F2382" s="1" t="s">
        <v>493</v>
      </c>
      <c r="G2382" s="99" t="s">
        <v>1545</v>
      </c>
      <c r="H2382" s="5">
        <v>2</v>
      </c>
      <c r="I2382" s="5" t="str">
        <f>VLOOKUP(F2382,'Set up'!$A$2:$C$44,3,FALSE)</f>
        <v>Cash</v>
      </c>
      <c r="J2382" s="5">
        <f>VLOOKUP(F2382,'Set up'!$A$2:$D$44,4,FALSE)</f>
        <v>0</v>
      </c>
      <c r="K2382" s="4">
        <f t="shared" si="831"/>
        <v>45262</v>
      </c>
      <c r="L2382" s="5">
        <f t="shared" si="832"/>
        <v>12</v>
      </c>
      <c r="M2382" s="5">
        <f t="shared" si="833"/>
        <v>2023</v>
      </c>
      <c r="N2382" s="6">
        <v>450</v>
      </c>
      <c r="P2382" s="6">
        <f t="shared" si="834"/>
        <v>450</v>
      </c>
      <c r="Q2382" s="128">
        <f t="shared" si="835"/>
        <v>3944162.350000002</v>
      </c>
      <c r="R2382" s="44" t="str">
        <f>VLOOKUP(F2382,'Set up'!$A$2:$E$48,5,FALSE)</f>
        <v>PD Chq</v>
      </c>
    </row>
    <row r="2383" spans="1:18" x14ac:dyDescent="0.3">
      <c r="A2383" s="4">
        <v>45262</v>
      </c>
      <c r="B2383" s="5">
        <f t="shared" si="829"/>
        <v>12</v>
      </c>
      <c r="C2383" s="5">
        <f t="shared" si="830"/>
        <v>2023</v>
      </c>
      <c r="D2383" s="5" t="s">
        <v>2091</v>
      </c>
      <c r="E2383" s="5" t="s">
        <v>476</v>
      </c>
      <c r="F2383" s="1" t="s">
        <v>493</v>
      </c>
      <c r="G2383" s="90" t="s">
        <v>1063</v>
      </c>
      <c r="H2383" s="5">
        <v>1</v>
      </c>
      <c r="I2383" s="5" t="str">
        <f>VLOOKUP(F2383,'Set up'!$A$2:$C$44,3,FALSE)</f>
        <v>Cash</v>
      </c>
      <c r="J2383" s="5">
        <f>VLOOKUP(F2383,'Set up'!$A$2:$D$44,4,FALSE)</f>
        <v>0</v>
      </c>
      <c r="K2383" s="4">
        <f t="shared" si="831"/>
        <v>45262</v>
      </c>
      <c r="L2383" s="5">
        <f t="shared" si="832"/>
        <v>12</v>
      </c>
      <c r="M2383" s="5">
        <f t="shared" si="833"/>
        <v>2023</v>
      </c>
      <c r="N2383" s="6">
        <v>95</v>
      </c>
      <c r="P2383" s="6">
        <f t="shared" si="834"/>
        <v>95</v>
      </c>
      <c r="Q2383" s="128">
        <f t="shared" si="835"/>
        <v>3944257.350000002</v>
      </c>
      <c r="R2383" s="44" t="str">
        <f>VLOOKUP(F2383,'Set up'!$A$2:$E$48,5,FALSE)</f>
        <v>PD Chq</v>
      </c>
    </row>
    <row r="2384" spans="1:18" x14ac:dyDescent="0.3">
      <c r="A2384" s="4">
        <v>45262</v>
      </c>
      <c r="B2384" s="5">
        <f t="shared" si="829"/>
        <v>12</v>
      </c>
      <c r="C2384" s="5">
        <f t="shared" si="830"/>
        <v>2023</v>
      </c>
      <c r="D2384" s="5" t="s">
        <v>2091</v>
      </c>
      <c r="E2384" s="5" t="s">
        <v>476</v>
      </c>
      <c r="F2384" s="1" t="s">
        <v>493</v>
      </c>
      <c r="G2384" s="99" t="s">
        <v>2093</v>
      </c>
      <c r="H2384" s="5">
        <v>5</v>
      </c>
      <c r="I2384" s="5" t="str">
        <f>VLOOKUP(F2384,'Set up'!$A$2:$C$44,3,FALSE)</f>
        <v>Cash</v>
      </c>
      <c r="J2384" s="5">
        <f>VLOOKUP(F2384,'Set up'!$A$2:$D$44,4,FALSE)</f>
        <v>0</v>
      </c>
      <c r="K2384" s="4">
        <f t="shared" si="831"/>
        <v>45262</v>
      </c>
      <c r="L2384" s="5">
        <f t="shared" si="832"/>
        <v>12</v>
      </c>
      <c r="M2384" s="5">
        <f t="shared" si="833"/>
        <v>2023</v>
      </c>
      <c r="N2384" s="6">
        <v>312.5</v>
      </c>
      <c r="P2384" s="6">
        <f t="shared" si="834"/>
        <v>312.5</v>
      </c>
      <c r="Q2384" s="128">
        <f t="shared" si="835"/>
        <v>3944569.850000002</v>
      </c>
      <c r="R2384" s="44" t="str">
        <f>VLOOKUP(F2384,'Set up'!$A$2:$E$48,5,FALSE)</f>
        <v>PD Chq</v>
      </c>
    </row>
    <row r="2385" spans="1:18" x14ac:dyDescent="0.3">
      <c r="A2385" s="4">
        <v>45262</v>
      </c>
      <c r="B2385" s="5">
        <f t="shared" si="829"/>
        <v>12</v>
      </c>
      <c r="C2385" s="5">
        <f t="shared" si="830"/>
        <v>2023</v>
      </c>
      <c r="D2385" s="5" t="s">
        <v>2091</v>
      </c>
      <c r="E2385" s="5" t="s">
        <v>476</v>
      </c>
      <c r="F2385" s="1" t="s">
        <v>493</v>
      </c>
      <c r="G2385" s="99" t="s">
        <v>2094</v>
      </c>
      <c r="H2385" s="5">
        <v>10</v>
      </c>
      <c r="I2385" s="5" t="str">
        <f>VLOOKUP(F2385,'Set up'!$A$2:$C$44,3,FALSE)</f>
        <v>Cash</v>
      </c>
      <c r="J2385" s="5">
        <f>VLOOKUP(F2385,'Set up'!$A$2:$D$44,4,FALSE)</f>
        <v>0</v>
      </c>
      <c r="K2385" s="4">
        <f t="shared" si="831"/>
        <v>45262</v>
      </c>
      <c r="L2385" s="5">
        <f t="shared" si="832"/>
        <v>12</v>
      </c>
      <c r="M2385" s="5">
        <f t="shared" si="833"/>
        <v>2023</v>
      </c>
      <c r="N2385" s="6">
        <v>576</v>
      </c>
      <c r="P2385" s="6">
        <f t="shared" si="834"/>
        <v>576</v>
      </c>
      <c r="Q2385" s="128">
        <f t="shared" si="835"/>
        <v>3945145.850000002</v>
      </c>
      <c r="R2385" s="44" t="str">
        <f>VLOOKUP(F2385,'Set up'!$A$2:$E$48,5,FALSE)</f>
        <v>PD Chq</v>
      </c>
    </row>
    <row r="2386" spans="1:18" x14ac:dyDescent="0.3">
      <c r="A2386" s="4">
        <v>45264</v>
      </c>
      <c r="B2386" s="5">
        <f t="shared" si="829"/>
        <v>12</v>
      </c>
      <c r="C2386" s="5">
        <f t="shared" si="830"/>
        <v>2023</v>
      </c>
      <c r="D2386" s="5" t="s">
        <v>2095</v>
      </c>
      <c r="E2386" s="5" t="s">
        <v>2023</v>
      </c>
      <c r="F2386" s="1" t="s">
        <v>2020</v>
      </c>
      <c r="G2386" s="103" t="s">
        <v>1112</v>
      </c>
      <c r="H2386" s="5">
        <v>4</v>
      </c>
      <c r="I2386" s="5" t="str">
        <f>VLOOKUP(F2386,'Set up'!$A$2:$C$44,3,FALSE)</f>
        <v>Cash</v>
      </c>
      <c r="J2386" s="5">
        <f>VLOOKUP(F2386,'Set up'!$A$2:$D$44,4,FALSE)</f>
        <v>0</v>
      </c>
      <c r="K2386" s="4">
        <f t="shared" si="831"/>
        <v>45264</v>
      </c>
      <c r="L2386" s="5">
        <f t="shared" si="832"/>
        <v>12</v>
      </c>
      <c r="M2386" s="5">
        <f t="shared" si="833"/>
        <v>2023</v>
      </c>
      <c r="N2386" s="6">
        <v>250</v>
      </c>
      <c r="P2386" s="6">
        <f t="shared" si="834"/>
        <v>250</v>
      </c>
      <c r="Q2386" s="128">
        <f t="shared" si="835"/>
        <v>3945395.850000002</v>
      </c>
      <c r="R2386" s="44" t="str">
        <f>VLOOKUP(F2386,'Set up'!$A$2:$E$48,5,FALSE)</f>
        <v>Trsf</v>
      </c>
    </row>
    <row r="2387" spans="1:18" x14ac:dyDescent="0.3">
      <c r="A2387" s="4">
        <v>45264</v>
      </c>
      <c r="B2387" s="5">
        <f t="shared" si="829"/>
        <v>12</v>
      </c>
      <c r="C2387" s="5">
        <f t="shared" si="830"/>
        <v>2023</v>
      </c>
      <c r="D2387" s="5" t="s">
        <v>2096</v>
      </c>
      <c r="E2387" s="5" t="s">
        <v>2023</v>
      </c>
      <c r="F2387" s="1" t="s">
        <v>2020</v>
      </c>
      <c r="G2387" s="103" t="s">
        <v>1736</v>
      </c>
      <c r="H2387" s="5">
        <v>4</v>
      </c>
      <c r="I2387" s="5" t="str">
        <f>VLOOKUP(F2387,'Set up'!$A$2:$C$44,3,FALSE)</f>
        <v>Cash</v>
      </c>
      <c r="J2387" s="5">
        <f>VLOOKUP(F2387,'Set up'!$A$2:$D$44,4,FALSE)</f>
        <v>0</v>
      </c>
      <c r="K2387" s="4">
        <f t="shared" si="831"/>
        <v>45264</v>
      </c>
      <c r="L2387" s="5">
        <f t="shared" si="832"/>
        <v>12</v>
      </c>
      <c r="M2387" s="5">
        <f t="shared" si="833"/>
        <v>2023</v>
      </c>
      <c r="N2387" s="6">
        <v>6424</v>
      </c>
      <c r="P2387" s="6">
        <f t="shared" si="834"/>
        <v>6424</v>
      </c>
      <c r="Q2387" s="128">
        <f t="shared" si="835"/>
        <v>3951819.850000002</v>
      </c>
      <c r="R2387" s="44" t="str">
        <f>VLOOKUP(F2387,'Set up'!$A$2:$E$48,5,FALSE)</f>
        <v>Trsf</v>
      </c>
    </row>
    <row r="2388" spans="1:18" x14ac:dyDescent="0.3">
      <c r="A2388" s="4">
        <v>45264</v>
      </c>
      <c r="B2388" s="5">
        <f t="shared" si="829"/>
        <v>12</v>
      </c>
      <c r="C2388" s="5">
        <f t="shared" si="830"/>
        <v>2023</v>
      </c>
      <c r="D2388" s="5" t="s">
        <v>2096</v>
      </c>
      <c r="E2388" s="5" t="s">
        <v>2023</v>
      </c>
      <c r="F2388" s="1" t="s">
        <v>2020</v>
      </c>
      <c r="G2388" s="90" t="s">
        <v>1545</v>
      </c>
      <c r="H2388" s="5">
        <v>12</v>
      </c>
      <c r="I2388" s="5" t="str">
        <f>VLOOKUP(F2388,'Set up'!$A$2:$C$44,3,FALSE)</f>
        <v>Cash</v>
      </c>
      <c r="J2388" s="5">
        <f>VLOOKUP(F2388,'Set up'!$A$2:$D$44,4,FALSE)</f>
        <v>0</v>
      </c>
      <c r="K2388" s="4">
        <f t="shared" si="831"/>
        <v>45264</v>
      </c>
      <c r="L2388" s="5">
        <f t="shared" si="832"/>
        <v>12</v>
      </c>
      <c r="M2388" s="5">
        <f t="shared" si="833"/>
        <v>2023</v>
      </c>
      <c r="N2388" s="6">
        <v>2088</v>
      </c>
      <c r="P2388" s="6">
        <f t="shared" si="834"/>
        <v>2088</v>
      </c>
      <c r="Q2388" s="128">
        <f t="shared" si="835"/>
        <v>3953907.850000002</v>
      </c>
      <c r="R2388" s="44" t="str">
        <f>VLOOKUP(F2388,'Set up'!$A$2:$E$48,5,FALSE)</f>
        <v>Trsf</v>
      </c>
    </row>
    <row r="2389" spans="1:18" x14ac:dyDescent="0.3">
      <c r="A2389" s="4">
        <v>45264</v>
      </c>
      <c r="B2389" s="5">
        <f t="shared" si="829"/>
        <v>12</v>
      </c>
      <c r="C2389" s="5">
        <f t="shared" si="830"/>
        <v>2023</v>
      </c>
      <c r="D2389" s="5" t="s">
        <v>2096</v>
      </c>
      <c r="E2389" s="5" t="s">
        <v>2023</v>
      </c>
      <c r="F2389" s="1" t="s">
        <v>2020</v>
      </c>
      <c r="G2389" s="90" t="s">
        <v>1925</v>
      </c>
      <c r="H2389" s="5">
        <v>5</v>
      </c>
      <c r="I2389" s="5" t="str">
        <f>VLOOKUP(F2389,'Set up'!$A$2:$C$44,3,FALSE)</f>
        <v>Cash</v>
      </c>
      <c r="J2389" s="5">
        <f>VLOOKUP(F2389,'Set up'!$A$2:$D$44,4,FALSE)</f>
        <v>0</v>
      </c>
      <c r="K2389" s="4">
        <f t="shared" si="831"/>
        <v>45264</v>
      </c>
      <c r="L2389" s="5">
        <f t="shared" si="832"/>
        <v>12</v>
      </c>
      <c r="M2389" s="5">
        <f t="shared" si="833"/>
        <v>2023</v>
      </c>
      <c r="N2389" s="6">
        <v>1170</v>
      </c>
      <c r="P2389" s="6">
        <f t="shared" si="834"/>
        <v>1170</v>
      </c>
      <c r="Q2389" s="128">
        <f t="shared" si="835"/>
        <v>3955077.850000002</v>
      </c>
      <c r="R2389" s="44" t="str">
        <f>VLOOKUP(F2389,'Set up'!$A$2:$E$48,5,FALSE)</f>
        <v>Trsf</v>
      </c>
    </row>
    <row r="2390" spans="1:18" x14ac:dyDescent="0.3">
      <c r="A2390" s="4">
        <v>45267</v>
      </c>
      <c r="B2390" s="5">
        <f t="shared" si="829"/>
        <v>12</v>
      </c>
      <c r="C2390" s="5">
        <f t="shared" si="830"/>
        <v>2023</v>
      </c>
      <c r="D2390" s="5" t="s">
        <v>2097</v>
      </c>
      <c r="E2390" s="5" t="s">
        <v>476</v>
      </c>
      <c r="F2390" s="1" t="s">
        <v>493</v>
      </c>
      <c r="G2390" s="107" t="s">
        <v>67</v>
      </c>
      <c r="H2390" s="5">
        <v>1</v>
      </c>
      <c r="I2390" s="5" t="str">
        <f>VLOOKUP(F2390,'Set up'!$A$2:$C$44,3,FALSE)</f>
        <v>Cash</v>
      </c>
      <c r="J2390" s="5">
        <f>VLOOKUP(F2390,'Set up'!$A$2:$D$44,4,FALSE)</f>
        <v>0</v>
      </c>
      <c r="K2390" s="4">
        <f t="shared" si="831"/>
        <v>45267</v>
      </c>
      <c r="L2390" s="5">
        <f t="shared" si="832"/>
        <v>12</v>
      </c>
      <c r="M2390" s="5">
        <f t="shared" si="833"/>
        <v>2023</v>
      </c>
      <c r="N2390" s="6">
        <v>1738</v>
      </c>
      <c r="P2390" s="6">
        <f t="shared" si="834"/>
        <v>1738</v>
      </c>
      <c r="Q2390" s="128">
        <f t="shared" si="835"/>
        <v>3956815.850000002</v>
      </c>
      <c r="R2390" s="44" t="str">
        <f>VLOOKUP(F2390,'Set up'!$A$2:$E$48,5,FALSE)</f>
        <v>PD Chq</v>
      </c>
    </row>
    <row r="2391" spans="1:18" x14ac:dyDescent="0.3">
      <c r="A2391" s="4">
        <v>45267</v>
      </c>
      <c r="B2391" s="5">
        <f t="shared" si="829"/>
        <v>12</v>
      </c>
      <c r="C2391" s="5">
        <f t="shared" si="830"/>
        <v>2023</v>
      </c>
      <c r="D2391" s="5" t="s">
        <v>2097</v>
      </c>
      <c r="E2391" s="5" t="s">
        <v>476</v>
      </c>
      <c r="F2391" s="1" t="s">
        <v>493</v>
      </c>
      <c r="G2391" s="99" t="s">
        <v>2092</v>
      </c>
      <c r="H2391" s="5">
        <v>2</v>
      </c>
      <c r="I2391" s="5" t="str">
        <f>VLOOKUP(F2391,'Set up'!$A$2:$C$44,3,FALSE)</f>
        <v>Cash</v>
      </c>
      <c r="J2391" s="5">
        <f>VLOOKUP(F2391,'Set up'!$A$2:$D$44,4,FALSE)</f>
        <v>0</v>
      </c>
      <c r="K2391" s="4">
        <f t="shared" si="831"/>
        <v>45267</v>
      </c>
      <c r="L2391" s="5">
        <f t="shared" si="832"/>
        <v>12</v>
      </c>
      <c r="M2391" s="5">
        <f t="shared" si="833"/>
        <v>2023</v>
      </c>
      <c r="N2391" s="6">
        <v>555</v>
      </c>
      <c r="P2391" s="6">
        <f t="shared" si="834"/>
        <v>555</v>
      </c>
      <c r="Q2391" s="128">
        <f t="shared" si="835"/>
        <v>3957370.850000002</v>
      </c>
      <c r="R2391" s="44" t="str">
        <f>VLOOKUP(F2391,'Set up'!$A$2:$E$48,5,FALSE)</f>
        <v>PD Chq</v>
      </c>
    </row>
    <row r="2392" spans="1:18" x14ac:dyDescent="0.3">
      <c r="A2392" s="4">
        <v>45267</v>
      </c>
      <c r="B2392" s="5">
        <f t="shared" si="829"/>
        <v>12</v>
      </c>
      <c r="C2392" s="5">
        <f t="shared" si="830"/>
        <v>2023</v>
      </c>
      <c r="D2392" s="5" t="s">
        <v>2097</v>
      </c>
      <c r="E2392" s="5" t="s">
        <v>476</v>
      </c>
      <c r="F2392" s="1" t="s">
        <v>493</v>
      </c>
      <c r="G2392" s="99" t="s">
        <v>1063</v>
      </c>
      <c r="H2392" s="5">
        <v>1</v>
      </c>
      <c r="I2392" s="5" t="str">
        <f>VLOOKUP(F2392,'Set up'!$A$2:$C$44,3,FALSE)</f>
        <v>Cash</v>
      </c>
      <c r="J2392" s="5">
        <f>VLOOKUP(F2392,'Set up'!$A$2:$D$44,4,FALSE)</f>
        <v>0</v>
      </c>
      <c r="K2392" s="4">
        <f t="shared" si="831"/>
        <v>45267</v>
      </c>
      <c r="L2392" s="5">
        <f t="shared" si="832"/>
        <v>12</v>
      </c>
      <c r="M2392" s="5">
        <f t="shared" si="833"/>
        <v>2023</v>
      </c>
      <c r="N2392" s="6">
        <v>95</v>
      </c>
      <c r="P2392" s="6">
        <f t="shared" si="834"/>
        <v>95</v>
      </c>
      <c r="Q2392" s="128">
        <f t="shared" si="835"/>
        <v>3957465.850000002</v>
      </c>
      <c r="R2392" s="44" t="str">
        <f>VLOOKUP(F2392,'Set up'!$A$2:$E$48,5,FALSE)</f>
        <v>PD Chq</v>
      </c>
    </row>
    <row r="2393" spans="1:18" x14ac:dyDescent="0.3">
      <c r="A2393" s="4">
        <v>45267</v>
      </c>
      <c r="B2393" s="5">
        <f t="shared" si="829"/>
        <v>12</v>
      </c>
      <c r="C2393" s="5">
        <f t="shared" si="830"/>
        <v>2023</v>
      </c>
      <c r="D2393" s="5" t="s">
        <v>2097</v>
      </c>
      <c r="E2393" s="5" t="s">
        <v>476</v>
      </c>
      <c r="F2393" s="1" t="s">
        <v>493</v>
      </c>
      <c r="G2393" s="90" t="s">
        <v>2093</v>
      </c>
      <c r="H2393" s="5">
        <v>5</v>
      </c>
      <c r="I2393" s="5" t="str">
        <f>VLOOKUP(F2393,'Set up'!$A$2:$C$44,3,FALSE)</f>
        <v>Cash</v>
      </c>
      <c r="J2393" s="5">
        <f>VLOOKUP(F2393,'Set up'!$A$2:$D$44,4,FALSE)</f>
        <v>0</v>
      </c>
      <c r="K2393" s="4">
        <f t="shared" si="831"/>
        <v>45267</v>
      </c>
      <c r="L2393" s="5">
        <f t="shared" si="832"/>
        <v>12</v>
      </c>
      <c r="M2393" s="5">
        <f t="shared" si="833"/>
        <v>2023</v>
      </c>
      <c r="N2393" s="6">
        <v>312.5</v>
      </c>
      <c r="P2393" s="6">
        <f t="shared" si="834"/>
        <v>312.5</v>
      </c>
      <c r="Q2393" s="128">
        <f t="shared" si="835"/>
        <v>3957778.350000002</v>
      </c>
      <c r="R2393" s="44" t="str">
        <f>VLOOKUP(F2393,'Set up'!$A$2:$E$48,5,FALSE)</f>
        <v>PD Chq</v>
      </c>
    </row>
    <row r="2394" spans="1:18" x14ac:dyDescent="0.3">
      <c r="A2394" s="4">
        <v>45268</v>
      </c>
      <c r="B2394" s="5">
        <f t="shared" si="829"/>
        <v>12</v>
      </c>
      <c r="C2394" s="5">
        <f t="shared" si="830"/>
        <v>2023</v>
      </c>
      <c r="D2394" s="5" t="s">
        <v>2099</v>
      </c>
      <c r="E2394" s="5" t="s">
        <v>638</v>
      </c>
      <c r="F2394" s="1" t="s">
        <v>639</v>
      </c>
      <c r="G2394" s="103" t="s">
        <v>2098</v>
      </c>
      <c r="H2394" s="5">
        <v>1</v>
      </c>
      <c r="I2394" s="5" t="str">
        <f>VLOOKUP(F2394,'Set up'!$A$2:$C$44,3,FALSE)</f>
        <v>Cash</v>
      </c>
      <c r="J2394" s="5">
        <f>VLOOKUP(F2394,'Set up'!$A$2:$D$44,4,FALSE)</f>
        <v>0</v>
      </c>
      <c r="K2394" s="4">
        <f t="shared" si="831"/>
        <v>45268</v>
      </c>
      <c r="L2394" s="5">
        <f t="shared" si="832"/>
        <v>12</v>
      </c>
      <c r="M2394" s="5">
        <f t="shared" si="833"/>
        <v>2023</v>
      </c>
      <c r="N2394" s="6">
        <v>250</v>
      </c>
      <c r="P2394" s="6">
        <f t="shared" si="834"/>
        <v>250</v>
      </c>
      <c r="Q2394" s="128">
        <f t="shared" si="835"/>
        <v>3958028.350000002</v>
      </c>
      <c r="R2394" s="44" t="str">
        <f>VLOOKUP(F2394,'Set up'!$A$2:$E$48,5,FALSE)</f>
        <v>Trsf</v>
      </c>
    </row>
    <row r="2395" spans="1:18" x14ac:dyDescent="0.3">
      <c r="A2395" s="4">
        <v>45268</v>
      </c>
      <c r="B2395" s="5">
        <f t="shared" si="829"/>
        <v>12</v>
      </c>
      <c r="C2395" s="5">
        <f t="shared" si="830"/>
        <v>2023</v>
      </c>
      <c r="D2395" s="5" t="s">
        <v>2100</v>
      </c>
      <c r="E2395" s="5" t="s">
        <v>638</v>
      </c>
      <c r="F2395" s="1" t="s">
        <v>639</v>
      </c>
      <c r="G2395" s="103" t="s">
        <v>2005</v>
      </c>
      <c r="H2395" s="5">
        <v>1</v>
      </c>
      <c r="I2395" s="5" t="str">
        <f>VLOOKUP(F2395,'Set up'!$A$2:$C$44,3,FALSE)</f>
        <v>Cash</v>
      </c>
      <c r="J2395" s="5">
        <f>VLOOKUP(F2395,'Set up'!$A$2:$D$44,4,FALSE)</f>
        <v>0</v>
      </c>
      <c r="K2395" s="4">
        <f t="shared" si="831"/>
        <v>45268</v>
      </c>
      <c r="L2395" s="5">
        <f t="shared" si="832"/>
        <v>12</v>
      </c>
      <c r="M2395" s="5">
        <f t="shared" si="833"/>
        <v>2023</v>
      </c>
      <c r="N2395" s="6">
        <v>3600</v>
      </c>
      <c r="P2395" s="6">
        <f t="shared" si="834"/>
        <v>3600</v>
      </c>
      <c r="Q2395" s="128">
        <f t="shared" si="835"/>
        <v>3961628.350000002</v>
      </c>
      <c r="R2395" s="44" t="str">
        <f>VLOOKUP(F2395,'Set up'!$A$2:$E$48,5,FALSE)</f>
        <v>Trsf</v>
      </c>
    </row>
    <row r="2396" spans="1:18" x14ac:dyDescent="0.3">
      <c r="A2396" s="4">
        <v>45268</v>
      </c>
      <c r="B2396" s="5">
        <f t="shared" si="829"/>
        <v>12</v>
      </c>
      <c r="C2396" s="5">
        <f t="shared" si="830"/>
        <v>2023</v>
      </c>
      <c r="D2396" s="5" t="s">
        <v>2100</v>
      </c>
      <c r="E2396" s="5" t="s">
        <v>638</v>
      </c>
      <c r="F2396" s="1" t="s">
        <v>639</v>
      </c>
      <c r="G2396" s="99" t="s">
        <v>1545</v>
      </c>
      <c r="H2396" s="5">
        <v>2</v>
      </c>
      <c r="I2396" s="5" t="str">
        <f>VLOOKUP(F2396,'Set up'!$A$2:$C$44,3,FALSE)</f>
        <v>Cash</v>
      </c>
      <c r="J2396" s="5">
        <f>VLOOKUP(F2396,'Set up'!$A$2:$D$44,4,FALSE)</f>
        <v>0</v>
      </c>
      <c r="K2396" s="4">
        <f t="shared" si="831"/>
        <v>45268</v>
      </c>
      <c r="L2396" s="5">
        <f t="shared" si="832"/>
        <v>12</v>
      </c>
      <c r="M2396" s="5">
        <f t="shared" si="833"/>
        <v>2023</v>
      </c>
      <c r="N2396" s="6">
        <v>468</v>
      </c>
      <c r="P2396" s="6">
        <f t="shared" si="834"/>
        <v>468</v>
      </c>
      <c r="Q2396" s="128">
        <f t="shared" si="835"/>
        <v>3962096.350000002</v>
      </c>
      <c r="R2396" s="44" t="str">
        <f>VLOOKUP(F2396,'Set up'!$A$2:$E$48,5,FALSE)</f>
        <v>Trsf</v>
      </c>
    </row>
    <row r="2397" spans="1:18" x14ac:dyDescent="0.3">
      <c r="A2397" s="4">
        <v>45268</v>
      </c>
      <c r="B2397" s="5">
        <f t="shared" si="829"/>
        <v>12</v>
      </c>
      <c r="C2397" s="5">
        <f t="shared" si="830"/>
        <v>2023</v>
      </c>
      <c r="D2397" s="5" t="s">
        <v>2101</v>
      </c>
      <c r="E2397" s="5" t="s">
        <v>401</v>
      </c>
      <c r="F2397" s="1" t="s">
        <v>402</v>
      </c>
      <c r="G2397" s="90" t="s">
        <v>95</v>
      </c>
      <c r="H2397" s="5">
        <v>1</v>
      </c>
      <c r="I2397" s="5" t="str">
        <f>VLOOKUP(F2397,'Set up'!$A$2:$C$44,3,FALSE)</f>
        <v>Cash</v>
      </c>
      <c r="J2397" s="5">
        <f>VLOOKUP(F2397,'Set up'!$A$2:$D$44,4,FALSE)</f>
        <v>0</v>
      </c>
      <c r="K2397" s="4">
        <f t="shared" si="831"/>
        <v>45268</v>
      </c>
      <c r="L2397" s="5">
        <f t="shared" si="832"/>
        <v>12</v>
      </c>
      <c r="M2397" s="5">
        <f t="shared" si="833"/>
        <v>2023</v>
      </c>
      <c r="N2397" s="6">
        <v>1738</v>
      </c>
      <c r="P2397" s="6">
        <f t="shared" si="834"/>
        <v>1738</v>
      </c>
      <c r="Q2397" s="128">
        <f t="shared" si="835"/>
        <v>3963834.350000002</v>
      </c>
      <c r="R2397" s="44" t="str">
        <f>VLOOKUP(F2397,'Set up'!$A$2:$E$48,5,FALSE)</f>
        <v>Trsf</v>
      </c>
    </row>
    <row r="2398" spans="1:18" x14ac:dyDescent="0.3">
      <c r="A2398" s="4">
        <v>45268</v>
      </c>
      <c r="B2398" s="5">
        <f t="shared" ref="B2398:B2426" si="836">MONTH(A2398)</f>
        <v>12</v>
      </c>
      <c r="C2398" s="5">
        <f t="shared" ref="C2398:C2426" si="837">YEAR(A2398)</f>
        <v>2023</v>
      </c>
      <c r="D2398" s="5" t="s">
        <v>2101</v>
      </c>
      <c r="E2398" s="5" t="s">
        <v>401</v>
      </c>
      <c r="F2398" s="1" t="s">
        <v>402</v>
      </c>
      <c r="G2398" s="90" t="s">
        <v>1413</v>
      </c>
      <c r="H2398" s="5">
        <v>1</v>
      </c>
      <c r="I2398" s="5" t="str">
        <f>VLOOKUP(F2398,'Set up'!$A$2:$C$44,3,FALSE)</f>
        <v>Cash</v>
      </c>
      <c r="J2398" s="5">
        <f>VLOOKUP(F2398,'Set up'!$A$2:$D$44,4,FALSE)</f>
        <v>0</v>
      </c>
      <c r="K2398" s="4">
        <f t="shared" ref="K2398:K2418" si="838">A2398+J2398</f>
        <v>45268</v>
      </c>
      <c r="L2398" s="5">
        <f t="shared" ref="L2398:L2426" si="839">MONTH(K2398)</f>
        <v>12</v>
      </c>
      <c r="M2398" s="5">
        <f t="shared" ref="M2398:M2426" si="840">YEAR(K2398)</f>
        <v>2023</v>
      </c>
      <c r="N2398" s="6">
        <v>405</v>
      </c>
      <c r="P2398" s="6">
        <f t="shared" ref="P2398:P2427" si="841">SUM(N2398+O2398)</f>
        <v>405</v>
      </c>
      <c r="Q2398" s="128">
        <f t="shared" ref="Q2398:Q2427" si="842">SUM(Q2397+N2398)</f>
        <v>3964239.350000002</v>
      </c>
      <c r="R2398" s="44" t="str">
        <f>VLOOKUP(F2398,'Set up'!$A$2:$E$48,5,FALSE)</f>
        <v>Trsf</v>
      </c>
    </row>
    <row r="2399" spans="1:18" x14ac:dyDescent="0.3">
      <c r="A2399" s="4">
        <v>45268</v>
      </c>
      <c r="B2399" s="5">
        <f t="shared" si="836"/>
        <v>12</v>
      </c>
      <c r="C2399" s="5">
        <f t="shared" si="837"/>
        <v>2023</v>
      </c>
      <c r="D2399" s="5" t="s">
        <v>2101</v>
      </c>
      <c r="E2399" s="5" t="s">
        <v>401</v>
      </c>
      <c r="F2399" s="1" t="s">
        <v>402</v>
      </c>
      <c r="G2399" s="90" t="s">
        <v>1663</v>
      </c>
      <c r="H2399" s="5">
        <v>1</v>
      </c>
      <c r="I2399" s="5" t="str">
        <f>VLOOKUP(F2399,'Set up'!$A$2:$C$44,3,FALSE)</f>
        <v>Cash</v>
      </c>
      <c r="J2399" s="5">
        <f>VLOOKUP(F2399,'Set up'!$A$2:$D$44,4,FALSE)</f>
        <v>0</v>
      </c>
      <c r="K2399" s="4">
        <f t="shared" si="838"/>
        <v>45268</v>
      </c>
      <c r="L2399" s="5">
        <f t="shared" si="839"/>
        <v>12</v>
      </c>
      <c r="M2399" s="5">
        <f t="shared" si="840"/>
        <v>2023</v>
      </c>
      <c r="N2399" s="6">
        <v>160</v>
      </c>
      <c r="P2399" s="6">
        <f t="shared" si="841"/>
        <v>160</v>
      </c>
      <c r="Q2399" s="128">
        <f t="shared" si="842"/>
        <v>3964399.350000002</v>
      </c>
      <c r="R2399" s="44" t="str">
        <f>VLOOKUP(F2399,'Set up'!$A$2:$E$48,5,FALSE)</f>
        <v>Trsf</v>
      </c>
    </row>
    <row r="2400" spans="1:18" x14ac:dyDescent="0.3">
      <c r="A2400" s="4">
        <v>45268</v>
      </c>
      <c r="B2400" s="5">
        <f t="shared" si="836"/>
        <v>12</v>
      </c>
      <c r="C2400" s="5">
        <f t="shared" si="837"/>
        <v>2023</v>
      </c>
      <c r="D2400" s="5" t="s">
        <v>2101</v>
      </c>
      <c r="E2400" s="5" t="s">
        <v>401</v>
      </c>
      <c r="F2400" s="1" t="s">
        <v>402</v>
      </c>
      <c r="G2400" s="90" t="s">
        <v>1471</v>
      </c>
      <c r="H2400" s="5">
        <v>1</v>
      </c>
      <c r="I2400" s="5" t="str">
        <f>VLOOKUP(F2400,'Set up'!$A$2:$C$44,3,FALSE)</f>
        <v>Cash</v>
      </c>
      <c r="J2400" s="5">
        <f>VLOOKUP(F2400,'Set up'!$A$2:$D$44,4,FALSE)</f>
        <v>0</v>
      </c>
      <c r="K2400" s="4">
        <f t="shared" si="838"/>
        <v>45268</v>
      </c>
      <c r="L2400" s="5">
        <f t="shared" si="839"/>
        <v>12</v>
      </c>
      <c r="M2400" s="5">
        <f t="shared" si="840"/>
        <v>2023</v>
      </c>
      <c r="N2400" s="6">
        <v>390</v>
      </c>
      <c r="P2400" s="6">
        <f t="shared" si="841"/>
        <v>390</v>
      </c>
      <c r="Q2400" s="128">
        <f t="shared" si="842"/>
        <v>3964789.350000002</v>
      </c>
      <c r="R2400" s="44" t="str">
        <f>VLOOKUP(F2400,'Set up'!$A$2:$E$48,5,FALSE)</f>
        <v>Trsf</v>
      </c>
    </row>
    <row r="2401" spans="1:18" x14ac:dyDescent="0.3">
      <c r="A2401" s="4">
        <v>45269</v>
      </c>
      <c r="B2401" s="5">
        <f t="shared" si="836"/>
        <v>12</v>
      </c>
      <c r="C2401" s="5">
        <f t="shared" si="837"/>
        <v>2023</v>
      </c>
      <c r="D2401" s="5" t="s">
        <v>2102</v>
      </c>
      <c r="E2401" s="5" t="s">
        <v>2023</v>
      </c>
      <c r="F2401" s="1" t="s">
        <v>2020</v>
      </c>
      <c r="G2401" s="103" t="s">
        <v>1112</v>
      </c>
      <c r="H2401" s="5">
        <v>4</v>
      </c>
      <c r="I2401" s="5" t="str">
        <f>VLOOKUP(F2401,'Set up'!$A$2:$C$44,3,FALSE)</f>
        <v>Cash</v>
      </c>
      <c r="J2401" s="5">
        <f>VLOOKUP(F2401,'Set up'!$A$2:$D$44,4,FALSE)</f>
        <v>0</v>
      </c>
      <c r="K2401" s="4">
        <f t="shared" si="838"/>
        <v>45269</v>
      </c>
      <c r="L2401" s="5">
        <f t="shared" si="839"/>
        <v>12</v>
      </c>
      <c r="M2401" s="5">
        <f t="shared" si="840"/>
        <v>2023</v>
      </c>
      <c r="N2401" s="6">
        <v>250</v>
      </c>
      <c r="P2401" s="6">
        <f t="shared" si="841"/>
        <v>250</v>
      </c>
      <c r="Q2401" s="128">
        <f t="shared" si="842"/>
        <v>3965039.350000002</v>
      </c>
      <c r="R2401" s="44" t="str">
        <f>VLOOKUP(F2401,'Set up'!$A$2:$E$48,5,FALSE)</f>
        <v>Trsf</v>
      </c>
    </row>
    <row r="2402" spans="1:18" x14ac:dyDescent="0.3">
      <c r="A2402" s="4">
        <v>45269</v>
      </c>
      <c r="B2402" s="5">
        <f t="shared" si="836"/>
        <v>12</v>
      </c>
      <c r="C2402" s="5">
        <f t="shared" si="837"/>
        <v>2023</v>
      </c>
      <c r="D2402" s="5" t="s">
        <v>2103</v>
      </c>
      <c r="E2402" s="5" t="s">
        <v>2023</v>
      </c>
      <c r="F2402" s="1" t="s">
        <v>2020</v>
      </c>
      <c r="G2402" s="103" t="s">
        <v>1736</v>
      </c>
      <c r="H2402" s="5">
        <v>4</v>
      </c>
      <c r="I2402" s="5" t="str">
        <f>VLOOKUP(F2402,'Set up'!$A$2:$C$44,3,FALSE)</f>
        <v>Cash</v>
      </c>
      <c r="J2402" s="5">
        <f>VLOOKUP(F2402,'Set up'!$A$2:$D$44,4,FALSE)</f>
        <v>0</v>
      </c>
      <c r="K2402" s="4">
        <f t="shared" si="838"/>
        <v>45269</v>
      </c>
      <c r="L2402" s="5">
        <f t="shared" si="839"/>
        <v>12</v>
      </c>
      <c r="M2402" s="5">
        <f t="shared" si="840"/>
        <v>2023</v>
      </c>
      <c r="N2402" s="6">
        <v>6424</v>
      </c>
      <c r="P2402" s="6">
        <f t="shared" si="841"/>
        <v>6424</v>
      </c>
      <c r="Q2402" s="128">
        <f t="shared" si="842"/>
        <v>3971463.350000002</v>
      </c>
      <c r="R2402" s="44" t="str">
        <f>VLOOKUP(F2402,'Set up'!$A$2:$E$48,5,FALSE)</f>
        <v>Trsf</v>
      </c>
    </row>
    <row r="2403" spans="1:18" x14ac:dyDescent="0.3">
      <c r="A2403" s="4">
        <v>45269</v>
      </c>
      <c r="B2403" s="5">
        <f t="shared" si="836"/>
        <v>12</v>
      </c>
      <c r="C2403" s="5">
        <f t="shared" si="837"/>
        <v>2023</v>
      </c>
      <c r="D2403" s="5" t="s">
        <v>2103</v>
      </c>
      <c r="E2403" s="5" t="s">
        <v>2023</v>
      </c>
      <c r="F2403" s="1" t="s">
        <v>2020</v>
      </c>
      <c r="G2403" s="90" t="s">
        <v>2063</v>
      </c>
      <c r="H2403" s="5">
        <v>15</v>
      </c>
      <c r="I2403" s="5" t="str">
        <f>VLOOKUP(F2403,'Set up'!$A$2:$C$44,3,FALSE)</f>
        <v>Cash</v>
      </c>
      <c r="J2403" s="5">
        <f>VLOOKUP(F2403,'Set up'!$A$2:$D$44,4,FALSE)</f>
        <v>0</v>
      </c>
      <c r="K2403" s="4">
        <f t="shared" si="838"/>
        <v>45269</v>
      </c>
      <c r="L2403" s="5">
        <f t="shared" si="839"/>
        <v>12</v>
      </c>
      <c r="M2403" s="5">
        <f t="shared" si="840"/>
        <v>2023</v>
      </c>
      <c r="N2403" s="6">
        <v>3219</v>
      </c>
      <c r="P2403" s="6">
        <f t="shared" si="841"/>
        <v>3219</v>
      </c>
      <c r="Q2403" s="128">
        <f t="shared" si="842"/>
        <v>3974682.350000002</v>
      </c>
      <c r="R2403" s="44" t="str">
        <f>VLOOKUP(F2403,'Set up'!$A$2:$E$48,5,FALSE)</f>
        <v>Trsf</v>
      </c>
    </row>
    <row r="2404" spans="1:18" x14ac:dyDescent="0.3">
      <c r="A2404" s="4">
        <v>45269</v>
      </c>
      <c r="B2404" s="5">
        <f t="shared" si="836"/>
        <v>12</v>
      </c>
      <c r="C2404" s="5">
        <f t="shared" si="837"/>
        <v>2023</v>
      </c>
      <c r="D2404" s="5" t="s">
        <v>2103</v>
      </c>
      <c r="E2404" s="5" t="s">
        <v>2023</v>
      </c>
      <c r="F2404" s="1" t="s">
        <v>2020</v>
      </c>
      <c r="G2404" s="90" t="s">
        <v>1925</v>
      </c>
      <c r="H2404" s="5">
        <v>3</v>
      </c>
      <c r="I2404" s="5" t="str">
        <f>VLOOKUP(F2404,'Set up'!$A$2:$C$44,3,FALSE)</f>
        <v>Cash</v>
      </c>
      <c r="J2404" s="5">
        <f>VLOOKUP(F2404,'Set up'!$A$2:$D$44,4,FALSE)</f>
        <v>0</v>
      </c>
      <c r="K2404" s="4">
        <f t="shared" si="838"/>
        <v>45269</v>
      </c>
      <c r="L2404" s="5">
        <f t="shared" si="839"/>
        <v>12</v>
      </c>
      <c r="M2404" s="5">
        <f t="shared" si="840"/>
        <v>2023</v>
      </c>
      <c r="N2404" s="6">
        <v>702</v>
      </c>
      <c r="P2404" s="6">
        <f t="shared" si="841"/>
        <v>702</v>
      </c>
      <c r="Q2404" s="128">
        <f t="shared" si="842"/>
        <v>3975384.350000002</v>
      </c>
      <c r="R2404" s="44" t="str">
        <f>VLOOKUP(F2404,'Set up'!$A$2:$E$48,5,FALSE)</f>
        <v>Trsf</v>
      </c>
    </row>
    <row r="2405" spans="1:18" x14ac:dyDescent="0.3">
      <c r="A2405" s="4">
        <v>45269</v>
      </c>
      <c r="B2405" s="5">
        <f t="shared" si="836"/>
        <v>12</v>
      </c>
      <c r="C2405" s="5">
        <f t="shared" si="837"/>
        <v>2023</v>
      </c>
      <c r="D2405" s="5" t="s">
        <v>2103</v>
      </c>
      <c r="E2405" s="5" t="s">
        <v>2023</v>
      </c>
      <c r="F2405" s="1" t="s">
        <v>2020</v>
      </c>
      <c r="G2405" s="90" t="s">
        <v>1063</v>
      </c>
      <c r="H2405" s="5">
        <v>4</v>
      </c>
      <c r="I2405" s="5" t="str">
        <f>VLOOKUP(F2405,'Set up'!$A$2:$C$44,3,FALSE)</f>
        <v>Cash</v>
      </c>
      <c r="J2405" s="5">
        <f>VLOOKUP(F2405,'Set up'!$A$2:$D$44,4,FALSE)</f>
        <v>0</v>
      </c>
      <c r="K2405" s="4">
        <f t="shared" si="838"/>
        <v>45269</v>
      </c>
      <c r="L2405" s="5">
        <f t="shared" si="839"/>
        <v>12</v>
      </c>
      <c r="M2405" s="5">
        <f t="shared" si="840"/>
        <v>2023</v>
      </c>
      <c r="N2405" s="6">
        <v>380</v>
      </c>
      <c r="P2405" s="6">
        <f t="shared" si="841"/>
        <v>380</v>
      </c>
      <c r="Q2405" s="128">
        <f t="shared" si="842"/>
        <v>3975764.350000002</v>
      </c>
      <c r="R2405" s="44" t="str">
        <f>VLOOKUP(F2405,'Set up'!$A$2:$E$48,5,FALSE)</f>
        <v>Trsf</v>
      </c>
    </row>
    <row r="2406" spans="1:18" x14ac:dyDescent="0.3">
      <c r="A2406" s="4">
        <v>45273</v>
      </c>
      <c r="B2406" s="5">
        <f t="shared" si="836"/>
        <v>12</v>
      </c>
      <c r="C2406" s="5">
        <f t="shared" si="837"/>
        <v>2023</v>
      </c>
      <c r="D2406" s="5" t="s">
        <v>2105</v>
      </c>
      <c r="E2406" s="5" t="s">
        <v>59</v>
      </c>
      <c r="F2406" s="1" t="s">
        <v>58</v>
      </c>
      <c r="G2406" s="11" t="s">
        <v>95</v>
      </c>
      <c r="H2406" s="5">
        <v>2</v>
      </c>
      <c r="I2406" s="5">
        <f>VLOOKUP(F2406,'Set up'!$A$2:$C$44,3,FALSE)</f>
        <v>60</v>
      </c>
      <c r="J2406" s="5">
        <f>VLOOKUP(F2406,'Set up'!$A$2:$D$44,4,FALSE)</f>
        <v>60</v>
      </c>
      <c r="K2406" s="4">
        <f t="shared" si="838"/>
        <v>45333</v>
      </c>
      <c r="L2406" s="5">
        <f t="shared" si="839"/>
        <v>2</v>
      </c>
      <c r="M2406" s="5">
        <f t="shared" si="840"/>
        <v>2024</v>
      </c>
      <c r="N2406" s="6">
        <v>3212</v>
      </c>
      <c r="P2406" s="6">
        <f t="shared" si="841"/>
        <v>3212</v>
      </c>
      <c r="Q2406" s="128">
        <f t="shared" si="842"/>
        <v>3978976.350000002</v>
      </c>
      <c r="R2406" s="44" t="str">
        <f>VLOOKUP(F2406,'Set up'!$A$2:$E$48,5,FALSE)</f>
        <v>Chq</v>
      </c>
    </row>
    <row r="2407" spans="1:18" x14ac:dyDescent="0.3">
      <c r="A2407" s="4">
        <v>45273</v>
      </c>
      <c r="B2407" s="5">
        <f t="shared" si="836"/>
        <v>12</v>
      </c>
      <c r="C2407" s="5">
        <f t="shared" si="837"/>
        <v>2023</v>
      </c>
      <c r="D2407" s="5" t="s">
        <v>2105</v>
      </c>
      <c r="E2407" s="5" t="s">
        <v>59</v>
      </c>
      <c r="F2407" s="1" t="s">
        <v>58</v>
      </c>
      <c r="G2407" s="11" t="s">
        <v>287</v>
      </c>
      <c r="H2407" s="5">
        <v>1</v>
      </c>
      <c r="I2407" s="5">
        <f>VLOOKUP(F2407,'Set up'!$A$2:$C$44,3,FALSE)</f>
        <v>60</v>
      </c>
      <c r="J2407" s="5">
        <f>VLOOKUP(F2407,'Set up'!$A$2:$D$44,4,FALSE)</f>
        <v>60</v>
      </c>
      <c r="K2407" s="4">
        <f t="shared" si="838"/>
        <v>45333</v>
      </c>
      <c r="L2407" s="5">
        <f t="shared" si="839"/>
        <v>2</v>
      </c>
      <c r="M2407" s="5">
        <f t="shared" si="840"/>
        <v>2024</v>
      </c>
      <c r="N2407" s="6">
        <v>1606</v>
      </c>
      <c r="P2407" s="6">
        <f t="shared" si="841"/>
        <v>1606</v>
      </c>
      <c r="Q2407" s="128">
        <f t="shared" si="842"/>
        <v>3980582.350000002</v>
      </c>
      <c r="R2407" s="44" t="str">
        <f>VLOOKUP(F2407,'Set up'!$A$2:$E$48,5,FALSE)</f>
        <v>Chq</v>
      </c>
    </row>
    <row r="2408" spans="1:18" x14ac:dyDescent="0.3">
      <c r="A2408" s="4">
        <v>45273</v>
      </c>
      <c r="B2408" s="5">
        <f t="shared" si="836"/>
        <v>12</v>
      </c>
      <c r="C2408" s="5">
        <f t="shared" si="837"/>
        <v>2023</v>
      </c>
      <c r="D2408" s="5" t="s">
        <v>2105</v>
      </c>
      <c r="E2408" s="5" t="s">
        <v>59</v>
      </c>
      <c r="F2408" s="1" t="s">
        <v>58</v>
      </c>
      <c r="G2408" s="89" t="s">
        <v>1413</v>
      </c>
      <c r="H2408" s="5">
        <v>2</v>
      </c>
      <c r="I2408" s="5">
        <f>VLOOKUP(F2408,'Set up'!$A$2:$C$44,3,FALSE)</f>
        <v>60</v>
      </c>
      <c r="J2408" s="5">
        <f>VLOOKUP(F2408,'Set up'!$A$2:$D$44,4,FALSE)</f>
        <v>60</v>
      </c>
      <c r="K2408" s="4">
        <f t="shared" si="838"/>
        <v>45333</v>
      </c>
      <c r="L2408" s="5">
        <f t="shared" si="839"/>
        <v>2</v>
      </c>
      <c r="M2408" s="5">
        <f t="shared" si="840"/>
        <v>2024</v>
      </c>
      <c r="N2408" s="6">
        <v>626.4</v>
      </c>
      <c r="P2408" s="6">
        <f t="shared" si="841"/>
        <v>626.4</v>
      </c>
      <c r="Q2408" s="128">
        <f t="shared" si="842"/>
        <v>3981208.7500000019</v>
      </c>
      <c r="R2408" s="44" t="str">
        <f>VLOOKUP(F2408,'Set up'!$A$2:$E$48,5,FALSE)</f>
        <v>Chq</v>
      </c>
    </row>
    <row r="2409" spans="1:18" x14ac:dyDescent="0.3">
      <c r="A2409" s="4">
        <v>45273</v>
      </c>
      <c r="B2409" s="5">
        <f t="shared" si="836"/>
        <v>12</v>
      </c>
      <c r="C2409" s="5">
        <f t="shared" si="837"/>
        <v>2023</v>
      </c>
      <c r="D2409" s="5" t="s">
        <v>2105</v>
      </c>
      <c r="E2409" s="5" t="s">
        <v>59</v>
      </c>
      <c r="F2409" s="1" t="s">
        <v>58</v>
      </c>
      <c r="G2409" s="90" t="s">
        <v>2104</v>
      </c>
      <c r="H2409" s="5">
        <v>2</v>
      </c>
      <c r="I2409" s="5">
        <f>VLOOKUP(F2409,'Set up'!$A$2:$C$44,3,FALSE)</f>
        <v>60</v>
      </c>
      <c r="J2409" s="5">
        <f>VLOOKUP(F2409,'Set up'!$A$2:$D$44,4,FALSE)</f>
        <v>60</v>
      </c>
      <c r="K2409" s="4">
        <f t="shared" si="838"/>
        <v>45333</v>
      </c>
      <c r="L2409" s="5">
        <f t="shared" si="839"/>
        <v>2</v>
      </c>
      <c r="M2409" s="5">
        <f t="shared" si="840"/>
        <v>2024</v>
      </c>
      <c r="N2409" s="6">
        <v>626.4</v>
      </c>
      <c r="P2409" s="6">
        <f t="shared" si="841"/>
        <v>626.4</v>
      </c>
      <c r="Q2409" s="128">
        <f t="shared" si="842"/>
        <v>3981835.1500000018</v>
      </c>
      <c r="R2409" s="44" t="str">
        <f>VLOOKUP(F2409,'Set up'!$A$2:$E$48,5,FALSE)</f>
        <v>Chq</v>
      </c>
    </row>
    <row r="2410" spans="1:18" x14ac:dyDescent="0.3">
      <c r="A2410" s="4">
        <v>45274</v>
      </c>
      <c r="B2410" s="5">
        <f t="shared" si="836"/>
        <v>12</v>
      </c>
      <c r="C2410" s="5">
        <f t="shared" si="837"/>
        <v>2023</v>
      </c>
      <c r="D2410" s="5" t="s">
        <v>2106</v>
      </c>
      <c r="E2410" s="5" t="s">
        <v>2023</v>
      </c>
      <c r="F2410" s="1" t="s">
        <v>2020</v>
      </c>
      <c r="G2410" s="103" t="s">
        <v>1112</v>
      </c>
      <c r="H2410" s="5">
        <v>2</v>
      </c>
      <c r="I2410" s="5" t="str">
        <f>VLOOKUP(F2410,'Set up'!$A$2:$C$44,3,FALSE)</f>
        <v>Cash</v>
      </c>
      <c r="J2410" s="5">
        <f>VLOOKUP(F2410,'Set up'!$A$2:$D$44,4,FALSE)</f>
        <v>0</v>
      </c>
      <c r="K2410" s="4">
        <f t="shared" si="838"/>
        <v>45274</v>
      </c>
      <c r="L2410" s="5">
        <f t="shared" si="839"/>
        <v>12</v>
      </c>
      <c r="M2410" s="5">
        <f t="shared" si="840"/>
        <v>2023</v>
      </c>
      <c r="N2410" s="6">
        <v>125</v>
      </c>
      <c r="P2410" s="6">
        <f t="shared" si="841"/>
        <v>125</v>
      </c>
      <c r="Q2410" s="128">
        <f t="shared" si="842"/>
        <v>3981960.1500000018</v>
      </c>
      <c r="R2410" s="44" t="str">
        <f>VLOOKUP(F2410,'Set up'!$A$2:$E$48,5,FALSE)</f>
        <v>Trsf</v>
      </c>
    </row>
    <row r="2411" spans="1:18" x14ac:dyDescent="0.3">
      <c r="A2411" s="4">
        <v>45275</v>
      </c>
      <c r="B2411" s="5">
        <f t="shared" si="836"/>
        <v>12</v>
      </c>
      <c r="C2411" s="5">
        <f t="shared" si="837"/>
        <v>2023</v>
      </c>
      <c r="D2411" s="5" t="s">
        <v>2107</v>
      </c>
      <c r="E2411" s="5" t="s">
        <v>2023</v>
      </c>
      <c r="F2411" s="1" t="s">
        <v>2020</v>
      </c>
      <c r="G2411" s="103" t="s">
        <v>1736</v>
      </c>
      <c r="H2411" s="5">
        <v>2</v>
      </c>
      <c r="I2411" s="5" t="str">
        <f>VLOOKUP(F2411,'Set up'!$A$2:$C$44,3,FALSE)</f>
        <v>Cash</v>
      </c>
      <c r="J2411" s="5">
        <f>VLOOKUP(F2411,'Set up'!$A$2:$D$44,4,FALSE)</f>
        <v>0</v>
      </c>
      <c r="K2411" s="4">
        <f t="shared" si="838"/>
        <v>45275</v>
      </c>
      <c r="L2411" s="5">
        <f t="shared" si="839"/>
        <v>12</v>
      </c>
      <c r="M2411" s="5">
        <f t="shared" si="840"/>
        <v>2023</v>
      </c>
      <c r="N2411" s="6">
        <v>3212</v>
      </c>
      <c r="P2411" s="6">
        <f t="shared" si="841"/>
        <v>3212</v>
      </c>
      <c r="Q2411" s="128">
        <f t="shared" si="842"/>
        <v>3985172.1500000018</v>
      </c>
      <c r="R2411" s="44" t="str">
        <f>VLOOKUP(F2411,'Set up'!$A$2:$E$48,5,FALSE)</f>
        <v>Trsf</v>
      </c>
    </row>
    <row r="2412" spans="1:18" x14ac:dyDescent="0.3">
      <c r="A2412" s="4">
        <v>45275</v>
      </c>
      <c r="B2412" s="5">
        <f t="shared" si="836"/>
        <v>12</v>
      </c>
      <c r="C2412" s="5">
        <f t="shared" si="837"/>
        <v>2023</v>
      </c>
      <c r="D2412" s="5" t="s">
        <v>2107</v>
      </c>
      <c r="E2412" s="5" t="s">
        <v>2023</v>
      </c>
      <c r="F2412" s="1" t="s">
        <v>2020</v>
      </c>
      <c r="G2412" s="90" t="s">
        <v>2063</v>
      </c>
      <c r="H2412" s="5">
        <v>7</v>
      </c>
      <c r="I2412" s="5" t="str">
        <f>VLOOKUP(F2412,'Set up'!$A$2:$C$44,3,FALSE)</f>
        <v>Cash</v>
      </c>
      <c r="J2412" s="5">
        <f>VLOOKUP(F2412,'Set up'!$A$2:$D$44,4,FALSE)</f>
        <v>0</v>
      </c>
      <c r="K2412" s="4">
        <f t="shared" si="838"/>
        <v>45275</v>
      </c>
      <c r="L2412" s="5">
        <f t="shared" si="839"/>
        <v>12</v>
      </c>
      <c r="M2412" s="5">
        <f t="shared" si="840"/>
        <v>2023</v>
      </c>
      <c r="N2412" s="6">
        <v>1502.2</v>
      </c>
      <c r="P2412" s="6">
        <f t="shared" si="841"/>
        <v>1502.2</v>
      </c>
      <c r="Q2412" s="128">
        <f t="shared" si="842"/>
        <v>3986674.350000002</v>
      </c>
      <c r="R2412" s="44" t="str">
        <f>VLOOKUP(F2412,'Set up'!$A$2:$E$48,5,FALSE)</f>
        <v>Trsf</v>
      </c>
    </row>
    <row r="2413" spans="1:18" x14ac:dyDescent="0.3">
      <c r="A2413" s="4">
        <v>45275</v>
      </c>
      <c r="B2413" s="5">
        <f t="shared" si="836"/>
        <v>12</v>
      </c>
      <c r="C2413" s="5">
        <f t="shared" si="837"/>
        <v>2023</v>
      </c>
      <c r="D2413" s="5" t="s">
        <v>2107</v>
      </c>
      <c r="E2413" s="5" t="s">
        <v>2023</v>
      </c>
      <c r="F2413" s="1" t="s">
        <v>2020</v>
      </c>
      <c r="G2413" s="90" t="s">
        <v>1925</v>
      </c>
      <c r="H2413" s="5">
        <v>4</v>
      </c>
      <c r="I2413" s="5" t="str">
        <f>VLOOKUP(F2413,'Set up'!$A$2:$C$44,3,FALSE)</f>
        <v>Cash</v>
      </c>
      <c r="J2413" s="5">
        <f>VLOOKUP(F2413,'Set up'!$A$2:$D$44,4,FALSE)</f>
        <v>0</v>
      </c>
      <c r="K2413" s="4">
        <f t="shared" si="838"/>
        <v>45275</v>
      </c>
      <c r="L2413" s="5">
        <f t="shared" si="839"/>
        <v>12</v>
      </c>
      <c r="M2413" s="5">
        <f t="shared" si="840"/>
        <v>2023</v>
      </c>
      <c r="N2413" s="6">
        <v>936</v>
      </c>
      <c r="P2413" s="6">
        <f t="shared" si="841"/>
        <v>936</v>
      </c>
      <c r="Q2413" s="128">
        <f t="shared" si="842"/>
        <v>3987610.350000002</v>
      </c>
      <c r="R2413" s="44" t="str">
        <f>VLOOKUP(F2413,'Set up'!$A$2:$E$48,5,FALSE)</f>
        <v>Trsf</v>
      </c>
    </row>
    <row r="2414" spans="1:18" x14ac:dyDescent="0.3">
      <c r="A2414" s="4">
        <v>45275</v>
      </c>
      <c r="B2414" s="5">
        <f t="shared" si="836"/>
        <v>12</v>
      </c>
      <c r="C2414" s="5">
        <f t="shared" si="837"/>
        <v>2023</v>
      </c>
      <c r="D2414" s="5" t="s">
        <v>2107</v>
      </c>
      <c r="E2414" s="5" t="s">
        <v>2023</v>
      </c>
      <c r="F2414" s="1" t="s">
        <v>2020</v>
      </c>
      <c r="G2414" s="90" t="s">
        <v>1075</v>
      </c>
      <c r="H2414" s="5">
        <v>1</v>
      </c>
      <c r="I2414" s="5" t="str">
        <f>VLOOKUP(F2414,'Set up'!$A$2:$C$44,3,FALSE)</f>
        <v>Cash</v>
      </c>
      <c r="J2414" s="5">
        <f>VLOOKUP(F2414,'Set up'!$A$2:$D$44,4,FALSE)</f>
        <v>0</v>
      </c>
      <c r="K2414" s="4">
        <f t="shared" si="838"/>
        <v>45275</v>
      </c>
      <c r="L2414" s="5">
        <f t="shared" si="839"/>
        <v>12</v>
      </c>
      <c r="M2414" s="5">
        <f t="shared" si="840"/>
        <v>2023</v>
      </c>
      <c r="N2414" s="6">
        <v>1000</v>
      </c>
      <c r="P2414" s="6">
        <f t="shared" si="841"/>
        <v>1000</v>
      </c>
      <c r="Q2414" s="128">
        <f t="shared" si="842"/>
        <v>3988610.350000002</v>
      </c>
      <c r="R2414" s="44" t="str">
        <f>VLOOKUP(F2414,'Set up'!$A$2:$E$48,5,FALSE)</f>
        <v>Trsf</v>
      </c>
    </row>
    <row r="2415" spans="1:18" x14ac:dyDescent="0.3">
      <c r="A2415" s="4">
        <v>45275</v>
      </c>
      <c r="B2415" s="5">
        <f t="shared" si="836"/>
        <v>12</v>
      </c>
      <c r="C2415" s="5">
        <f t="shared" si="837"/>
        <v>2023</v>
      </c>
      <c r="D2415" s="5" t="s">
        <v>2108</v>
      </c>
      <c r="E2415" s="5" t="s">
        <v>476</v>
      </c>
      <c r="F2415" s="1" t="s">
        <v>493</v>
      </c>
      <c r="G2415" s="107" t="s">
        <v>67</v>
      </c>
      <c r="H2415" s="5">
        <v>1</v>
      </c>
      <c r="I2415" s="5" t="str">
        <f>VLOOKUP(F2415,'Set up'!$A$2:$C$44,3,FALSE)</f>
        <v>Cash</v>
      </c>
      <c r="J2415" s="5">
        <f>VLOOKUP(F2415,'Set up'!$A$2:$D$44,4,FALSE)</f>
        <v>0</v>
      </c>
      <c r="K2415" s="4">
        <f t="shared" si="838"/>
        <v>45275</v>
      </c>
      <c r="L2415" s="5">
        <f t="shared" si="839"/>
        <v>12</v>
      </c>
      <c r="M2415" s="5">
        <f t="shared" si="840"/>
        <v>2023</v>
      </c>
      <c r="N2415" s="6">
        <v>1738</v>
      </c>
      <c r="P2415" s="6">
        <f t="shared" si="841"/>
        <v>1738</v>
      </c>
      <c r="Q2415" s="128">
        <f t="shared" si="842"/>
        <v>3990348.350000002</v>
      </c>
      <c r="R2415" s="44" t="str">
        <f>VLOOKUP(F2415,'Set up'!$A$2:$E$48,5,FALSE)</f>
        <v>PD Chq</v>
      </c>
    </row>
    <row r="2416" spans="1:18" x14ac:dyDescent="0.3">
      <c r="A2416" s="4">
        <v>45275</v>
      </c>
      <c r="B2416" s="5">
        <f t="shared" si="836"/>
        <v>12</v>
      </c>
      <c r="C2416" s="5">
        <f t="shared" si="837"/>
        <v>2023</v>
      </c>
      <c r="D2416" s="5" t="s">
        <v>2108</v>
      </c>
      <c r="E2416" s="5" t="s">
        <v>476</v>
      </c>
      <c r="F2416" s="1" t="s">
        <v>493</v>
      </c>
      <c r="G2416" s="99" t="s">
        <v>2092</v>
      </c>
      <c r="H2416" s="5">
        <v>3</v>
      </c>
      <c r="I2416" s="5" t="str">
        <f>VLOOKUP(F2416,'Set up'!$A$2:$C$44,3,FALSE)</f>
        <v>Cash</v>
      </c>
      <c r="J2416" s="5">
        <f>VLOOKUP(F2416,'Set up'!$A$2:$D$44,4,FALSE)</f>
        <v>0</v>
      </c>
      <c r="K2416" s="4">
        <f t="shared" si="838"/>
        <v>45275</v>
      </c>
      <c r="L2416" s="5">
        <f t="shared" si="839"/>
        <v>12</v>
      </c>
      <c r="M2416" s="5">
        <f t="shared" si="840"/>
        <v>2023</v>
      </c>
      <c r="N2416" s="6">
        <v>832.5</v>
      </c>
      <c r="P2416" s="6">
        <f t="shared" si="841"/>
        <v>832.5</v>
      </c>
      <c r="Q2416" s="128">
        <f t="shared" si="842"/>
        <v>3991180.850000002</v>
      </c>
      <c r="R2416" s="44" t="str">
        <f>VLOOKUP(F2416,'Set up'!$A$2:$E$48,5,FALSE)</f>
        <v>PD Chq</v>
      </c>
    </row>
    <row r="2417" spans="1:18" x14ac:dyDescent="0.3">
      <c r="A2417" s="4">
        <v>45275</v>
      </c>
      <c r="B2417" s="5">
        <f t="shared" si="836"/>
        <v>12</v>
      </c>
      <c r="C2417" s="5">
        <f t="shared" si="837"/>
        <v>2023</v>
      </c>
      <c r="D2417" s="5" t="s">
        <v>2108</v>
      </c>
      <c r="E2417" s="5" t="s">
        <v>476</v>
      </c>
      <c r="F2417" s="1" t="s">
        <v>493</v>
      </c>
      <c r="G2417" s="99" t="s">
        <v>1063</v>
      </c>
      <c r="H2417" s="5">
        <v>1</v>
      </c>
      <c r="I2417" s="5" t="str">
        <f>VLOOKUP(F2417,'Set up'!$A$2:$C$44,3,FALSE)</f>
        <v>Cash</v>
      </c>
      <c r="J2417" s="5">
        <f>VLOOKUP(F2417,'Set up'!$A$2:$D$44,4,FALSE)</f>
        <v>0</v>
      </c>
      <c r="K2417" s="4">
        <f t="shared" si="838"/>
        <v>45275</v>
      </c>
      <c r="L2417" s="5">
        <f t="shared" si="839"/>
        <v>12</v>
      </c>
      <c r="M2417" s="5">
        <f t="shared" si="840"/>
        <v>2023</v>
      </c>
      <c r="N2417" s="6">
        <v>95</v>
      </c>
      <c r="P2417" s="6">
        <f t="shared" si="841"/>
        <v>95</v>
      </c>
      <c r="Q2417" s="128">
        <f t="shared" si="842"/>
        <v>3991275.850000002</v>
      </c>
      <c r="R2417" s="44" t="str">
        <f>VLOOKUP(F2417,'Set up'!$A$2:$E$48,5,FALSE)</f>
        <v>PD Chq</v>
      </c>
    </row>
    <row r="2418" spans="1:18" x14ac:dyDescent="0.3">
      <c r="A2418" s="4">
        <v>45275</v>
      </c>
      <c r="B2418" s="5">
        <f t="shared" si="836"/>
        <v>12</v>
      </c>
      <c r="C2418" s="5">
        <f t="shared" si="837"/>
        <v>2023</v>
      </c>
      <c r="D2418" s="5" t="s">
        <v>2115</v>
      </c>
      <c r="E2418" s="5" t="s">
        <v>2089</v>
      </c>
      <c r="F2418" s="1" t="s">
        <v>2114</v>
      </c>
      <c r="G2418" s="107" t="s">
        <v>1741</v>
      </c>
      <c r="H2418" s="5">
        <v>1</v>
      </c>
      <c r="I2418" s="5" t="str">
        <f>VLOOKUP(F2418,'Set up'!$A$2:$C$45,3,FALSE)</f>
        <v>Cash</v>
      </c>
      <c r="J2418" s="5">
        <f>VLOOKUP(F2418,'Set up'!$A$2:$D$45,4,FALSE)</f>
        <v>0</v>
      </c>
      <c r="K2418" s="4">
        <f t="shared" si="838"/>
        <v>45275</v>
      </c>
      <c r="L2418" s="5">
        <f t="shared" si="839"/>
        <v>12</v>
      </c>
      <c r="M2418" s="5">
        <f t="shared" si="840"/>
        <v>2023</v>
      </c>
      <c r="N2418" s="6">
        <v>1760</v>
      </c>
      <c r="P2418" s="6">
        <f t="shared" si="841"/>
        <v>1760</v>
      </c>
      <c r="Q2418" s="128">
        <f t="shared" si="842"/>
        <v>3993035.850000002</v>
      </c>
      <c r="R2418" s="44" t="str">
        <f>VLOOKUP(F2418,'Set up'!$A$2:$E$48,5,FALSE)</f>
        <v>Trsf</v>
      </c>
    </row>
    <row r="2419" spans="1:18" x14ac:dyDescent="0.3">
      <c r="A2419" s="4">
        <v>45275</v>
      </c>
      <c r="B2419" s="5">
        <f t="shared" si="836"/>
        <v>12</v>
      </c>
      <c r="C2419" s="5">
        <f t="shared" si="837"/>
        <v>2023</v>
      </c>
      <c r="D2419" s="5" t="s">
        <v>2115</v>
      </c>
      <c r="E2419" s="5" t="s">
        <v>2089</v>
      </c>
      <c r="F2419" s="1" t="s">
        <v>2114</v>
      </c>
      <c r="G2419" s="99" t="s">
        <v>1392</v>
      </c>
      <c r="H2419" s="5">
        <v>1</v>
      </c>
      <c r="I2419" s="5" t="str">
        <f>VLOOKUP(F2419,'Set up'!$A$2:$C$45,3,FALSE)</f>
        <v>Cash</v>
      </c>
      <c r="J2419" s="5">
        <f>VLOOKUP(F2419,'Set up'!$A$2:$D$45,4,FALSE)</f>
        <v>0</v>
      </c>
      <c r="K2419" s="4">
        <f t="shared" ref="K2419:K2435" si="843">A2419+J2419</f>
        <v>45275</v>
      </c>
      <c r="L2419" s="5">
        <f t="shared" si="839"/>
        <v>12</v>
      </c>
      <c r="M2419" s="5">
        <f t="shared" si="840"/>
        <v>2023</v>
      </c>
      <c r="N2419" s="6">
        <v>432</v>
      </c>
      <c r="P2419" s="6">
        <f t="shared" si="841"/>
        <v>432</v>
      </c>
      <c r="Q2419" s="128">
        <f t="shared" si="842"/>
        <v>3993467.850000002</v>
      </c>
      <c r="R2419" s="44" t="str">
        <f>VLOOKUP(F2419,'Set up'!$A$2:$E$48,5,FALSE)</f>
        <v>Trsf</v>
      </c>
    </row>
    <row r="2420" spans="1:18" x14ac:dyDescent="0.3">
      <c r="A2420" s="4">
        <v>45275</v>
      </c>
      <c r="B2420" s="5">
        <f t="shared" si="836"/>
        <v>12</v>
      </c>
      <c r="C2420" s="5">
        <f t="shared" si="837"/>
        <v>2023</v>
      </c>
      <c r="D2420" s="5" t="s">
        <v>2115</v>
      </c>
      <c r="E2420" s="5" t="s">
        <v>2089</v>
      </c>
      <c r="F2420" s="1" t="s">
        <v>2114</v>
      </c>
      <c r="G2420" s="99" t="s">
        <v>1471</v>
      </c>
      <c r="H2420" s="5">
        <v>2</v>
      </c>
      <c r="I2420" s="5" t="str">
        <f>VLOOKUP(F2420,'Set up'!$A$2:$C$45,3,FALSE)</f>
        <v>Cash</v>
      </c>
      <c r="J2420" s="5">
        <f>VLOOKUP(F2420,'Set up'!$A$2:$D$45,4,FALSE)</f>
        <v>0</v>
      </c>
      <c r="K2420" s="4">
        <f t="shared" si="843"/>
        <v>45275</v>
      </c>
      <c r="L2420" s="5">
        <f t="shared" si="839"/>
        <v>12</v>
      </c>
      <c r="M2420" s="5">
        <f t="shared" si="840"/>
        <v>2023</v>
      </c>
      <c r="N2420" s="6">
        <v>840</v>
      </c>
      <c r="P2420" s="6">
        <f t="shared" si="841"/>
        <v>840</v>
      </c>
      <c r="Q2420" s="128">
        <f t="shared" si="842"/>
        <v>3994307.850000002</v>
      </c>
      <c r="R2420" s="44" t="str">
        <f>VLOOKUP(F2420,'Set up'!$A$2:$E$48,5,FALSE)</f>
        <v>Trsf</v>
      </c>
    </row>
    <row r="2421" spans="1:18" x14ac:dyDescent="0.3">
      <c r="A2421" s="4">
        <v>45275</v>
      </c>
      <c r="B2421" s="5">
        <f t="shared" si="836"/>
        <v>12</v>
      </c>
      <c r="C2421" s="5">
        <f t="shared" si="837"/>
        <v>2023</v>
      </c>
      <c r="D2421" s="5" t="s">
        <v>2115</v>
      </c>
      <c r="E2421" s="5" t="s">
        <v>2089</v>
      </c>
      <c r="F2421" s="1" t="s">
        <v>2114</v>
      </c>
      <c r="G2421" s="90" t="s">
        <v>2109</v>
      </c>
      <c r="H2421" s="5">
        <v>5</v>
      </c>
      <c r="I2421" s="5" t="str">
        <f>VLOOKUP(F2421,'Set up'!$A$2:$C$45,3,FALSE)</f>
        <v>Cash</v>
      </c>
      <c r="J2421" s="5">
        <f>VLOOKUP(F2421,'Set up'!$A$2:$D$45,4,FALSE)</f>
        <v>0</v>
      </c>
      <c r="K2421" s="4">
        <f t="shared" si="843"/>
        <v>45275</v>
      </c>
      <c r="L2421" s="5">
        <f t="shared" si="839"/>
        <v>12</v>
      </c>
      <c r="M2421" s="5">
        <f t="shared" si="840"/>
        <v>2023</v>
      </c>
      <c r="N2421" s="6">
        <v>325</v>
      </c>
      <c r="P2421" s="6">
        <f t="shared" si="841"/>
        <v>325</v>
      </c>
      <c r="Q2421" s="128">
        <f t="shared" si="842"/>
        <v>3994632.850000002</v>
      </c>
      <c r="R2421" s="44" t="str">
        <f>VLOOKUP(F2421,'Set up'!$A$2:$E$48,5,FALSE)</f>
        <v>Trsf</v>
      </c>
    </row>
    <row r="2422" spans="1:18" x14ac:dyDescent="0.3">
      <c r="A2422" s="4">
        <v>45275</v>
      </c>
      <c r="B2422" s="5">
        <f t="shared" si="836"/>
        <v>12</v>
      </c>
      <c r="C2422" s="5">
        <f t="shared" si="837"/>
        <v>2023</v>
      </c>
      <c r="D2422" s="5" t="s">
        <v>2115</v>
      </c>
      <c r="E2422" s="5" t="s">
        <v>2089</v>
      </c>
      <c r="F2422" s="1" t="s">
        <v>2114</v>
      </c>
      <c r="G2422" s="99" t="s">
        <v>2110</v>
      </c>
      <c r="H2422" s="5">
        <v>1</v>
      </c>
      <c r="I2422" s="5" t="str">
        <f>VLOOKUP(F2422,'Set up'!$A$2:$C$45,3,FALSE)</f>
        <v>Cash</v>
      </c>
      <c r="J2422" s="5">
        <f>VLOOKUP(F2422,'Set up'!$A$2:$D$45,4,FALSE)</f>
        <v>0</v>
      </c>
      <c r="K2422" s="4">
        <f t="shared" si="843"/>
        <v>45275</v>
      </c>
      <c r="L2422" s="5">
        <f t="shared" si="839"/>
        <v>12</v>
      </c>
      <c r="M2422" s="5">
        <f t="shared" si="840"/>
        <v>2023</v>
      </c>
      <c r="N2422" s="6">
        <v>225</v>
      </c>
      <c r="P2422" s="6">
        <f t="shared" si="841"/>
        <v>225</v>
      </c>
      <c r="Q2422" s="128">
        <f t="shared" si="842"/>
        <v>3994857.850000002</v>
      </c>
      <c r="R2422" s="44" t="str">
        <f>VLOOKUP(F2422,'Set up'!$A$2:$E$48,5,FALSE)</f>
        <v>Trsf</v>
      </c>
    </row>
    <row r="2423" spans="1:18" x14ac:dyDescent="0.3">
      <c r="A2423" s="4">
        <v>45275</v>
      </c>
      <c r="B2423" s="5">
        <f t="shared" si="836"/>
        <v>12</v>
      </c>
      <c r="C2423" s="5">
        <f t="shared" si="837"/>
        <v>2023</v>
      </c>
      <c r="D2423" s="5" t="s">
        <v>2115</v>
      </c>
      <c r="E2423" s="5" t="s">
        <v>2089</v>
      </c>
      <c r="F2423" s="1" t="s">
        <v>2114</v>
      </c>
      <c r="G2423" s="99" t="s">
        <v>2111</v>
      </c>
      <c r="H2423" s="5">
        <v>1</v>
      </c>
      <c r="I2423" s="5" t="str">
        <f>VLOOKUP(F2423,'Set up'!$A$2:$C$45,3,FALSE)</f>
        <v>Cash</v>
      </c>
      <c r="J2423" s="5">
        <f>VLOOKUP(F2423,'Set up'!$A$2:$D$45,4,FALSE)</f>
        <v>0</v>
      </c>
      <c r="K2423" s="4">
        <f t="shared" si="843"/>
        <v>45275</v>
      </c>
      <c r="L2423" s="5">
        <f t="shared" si="839"/>
        <v>12</v>
      </c>
      <c r="M2423" s="5">
        <f t="shared" si="840"/>
        <v>2023</v>
      </c>
      <c r="N2423" s="6">
        <v>170</v>
      </c>
      <c r="P2423" s="6">
        <f t="shared" si="841"/>
        <v>170</v>
      </c>
      <c r="Q2423" s="128">
        <f t="shared" si="842"/>
        <v>3995027.850000002</v>
      </c>
      <c r="R2423" s="44" t="str">
        <f>VLOOKUP(F2423,'Set up'!$A$2:$E$48,5,FALSE)</f>
        <v>Trsf</v>
      </c>
    </row>
    <row r="2424" spans="1:18" x14ac:dyDescent="0.3">
      <c r="A2424" s="4">
        <v>45275</v>
      </c>
      <c r="B2424" s="5">
        <f t="shared" si="836"/>
        <v>12</v>
      </c>
      <c r="C2424" s="5">
        <f t="shared" si="837"/>
        <v>2023</v>
      </c>
      <c r="D2424" s="5" t="s">
        <v>2115</v>
      </c>
      <c r="E2424" s="5" t="s">
        <v>2089</v>
      </c>
      <c r="F2424" s="1" t="s">
        <v>2114</v>
      </c>
      <c r="G2424" s="99" t="s">
        <v>2065</v>
      </c>
      <c r="H2424" s="5">
        <v>1</v>
      </c>
      <c r="I2424" s="5" t="str">
        <f>VLOOKUP(F2424,'Set up'!$A$2:$C$45,3,FALSE)</f>
        <v>Cash</v>
      </c>
      <c r="J2424" s="5">
        <f>VLOOKUP(F2424,'Set up'!$A$2:$D$45,4,FALSE)</f>
        <v>0</v>
      </c>
      <c r="K2424" s="4">
        <f t="shared" si="843"/>
        <v>45275</v>
      </c>
      <c r="L2424" s="5">
        <f t="shared" si="839"/>
        <v>12</v>
      </c>
      <c r="M2424" s="5">
        <f t="shared" si="840"/>
        <v>2023</v>
      </c>
      <c r="N2424" s="6">
        <v>283.8</v>
      </c>
      <c r="P2424" s="6">
        <f t="shared" si="841"/>
        <v>283.8</v>
      </c>
      <c r="Q2424" s="128">
        <f t="shared" si="842"/>
        <v>3995311.6500000018</v>
      </c>
      <c r="R2424" s="44" t="str">
        <f>VLOOKUP(F2424,'Set up'!$A$2:$E$48,5,FALSE)</f>
        <v>Trsf</v>
      </c>
    </row>
    <row r="2425" spans="1:18" x14ac:dyDescent="0.3">
      <c r="A2425" s="4">
        <v>45275</v>
      </c>
      <c r="B2425" s="5">
        <f t="shared" si="836"/>
        <v>12</v>
      </c>
      <c r="C2425" s="5">
        <f t="shared" si="837"/>
        <v>2023</v>
      </c>
      <c r="D2425" s="5" t="s">
        <v>2115</v>
      </c>
      <c r="E2425" s="5" t="s">
        <v>2089</v>
      </c>
      <c r="F2425" s="1" t="s">
        <v>2114</v>
      </c>
      <c r="G2425" s="99" t="s">
        <v>1663</v>
      </c>
      <c r="H2425" s="5">
        <v>1</v>
      </c>
      <c r="I2425" s="5" t="str">
        <f>VLOOKUP(F2425,'Set up'!$A$2:$C$45,3,FALSE)</f>
        <v>Cash</v>
      </c>
      <c r="J2425" s="5">
        <f>VLOOKUP(F2425,'Set up'!$A$2:$D$45,4,FALSE)</f>
        <v>0</v>
      </c>
      <c r="K2425" s="4">
        <f t="shared" si="843"/>
        <v>45275</v>
      </c>
      <c r="L2425" s="5">
        <f t="shared" si="839"/>
        <v>12</v>
      </c>
      <c r="M2425" s="5">
        <f t="shared" si="840"/>
        <v>2023</v>
      </c>
      <c r="N2425" s="6">
        <v>175</v>
      </c>
      <c r="P2425" s="6">
        <f t="shared" si="841"/>
        <v>175</v>
      </c>
      <c r="Q2425" s="128">
        <f t="shared" si="842"/>
        <v>3995486.6500000018</v>
      </c>
      <c r="R2425" s="44" t="str">
        <f>VLOOKUP(F2425,'Set up'!$A$2:$E$48,5,FALSE)</f>
        <v>Trsf</v>
      </c>
    </row>
    <row r="2426" spans="1:18" x14ac:dyDescent="0.3">
      <c r="A2426" s="4">
        <v>45275</v>
      </c>
      <c r="B2426" s="5">
        <f t="shared" si="836"/>
        <v>12</v>
      </c>
      <c r="C2426" s="5">
        <f t="shared" si="837"/>
        <v>2023</v>
      </c>
      <c r="D2426" s="5" t="s">
        <v>2115</v>
      </c>
      <c r="E2426" s="5" t="s">
        <v>2089</v>
      </c>
      <c r="F2426" s="1" t="s">
        <v>2114</v>
      </c>
      <c r="G2426" s="99" t="s">
        <v>2112</v>
      </c>
      <c r="H2426" s="5">
        <v>1</v>
      </c>
      <c r="I2426" s="5" t="str">
        <f>VLOOKUP(F2426,'Set up'!$A$2:$C$45,3,FALSE)</f>
        <v>Cash</v>
      </c>
      <c r="J2426" s="5">
        <f>VLOOKUP(F2426,'Set up'!$A$2:$D$45,4,FALSE)</f>
        <v>0</v>
      </c>
      <c r="K2426" s="4">
        <f t="shared" si="843"/>
        <v>45275</v>
      </c>
      <c r="L2426" s="5">
        <f t="shared" si="839"/>
        <v>12</v>
      </c>
      <c r="M2426" s="5">
        <f t="shared" si="840"/>
        <v>2023</v>
      </c>
      <c r="N2426" s="6">
        <v>625</v>
      </c>
      <c r="P2426" s="6">
        <f t="shared" si="841"/>
        <v>625</v>
      </c>
      <c r="Q2426" s="128">
        <f t="shared" si="842"/>
        <v>3996111.6500000018</v>
      </c>
      <c r="R2426" s="44" t="str">
        <f>VLOOKUP(F2426,'Set up'!$A$2:$E$48,5,FALSE)</f>
        <v>Trsf</v>
      </c>
    </row>
    <row r="2427" spans="1:18" x14ac:dyDescent="0.3">
      <c r="A2427" s="4">
        <v>45275</v>
      </c>
      <c r="B2427" s="5">
        <f t="shared" si="803"/>
        <v>12</v>
      </c>
      <c r="C2427" s="5">
        <f t="shared" si="804"/>
        <v>2023</v>
      </c>
      <c r="D2427" s="5" t="s">
        <v>2115</v>
      </c>
      <c r="E2427" s="5" t="s">
        <v>2089</v>
      </c>
      <c r="F2427" s="1" t="s">
        <v>2114</v>
      </c>
      <c r="G2427" s="99" t="s">
        <v>2113</v>
      </c>
      <c r="H2427" s="5">
        <v>20</v>
      </c>
      <c r="I2427" s="5" t="str">
        <f>VLOOKUP(F2427,'Set up'!$A$2:$C$45,3,FALSE)</f>
        <v>Cash</v>
      </c>
      <c r="J2427" s="5">
        <f>VLOOKUP(F2427,'Set up'!$A$2:$D$45,4,FALSE)</f>
        <v>0</v>
      </c>
      <c r="K2427" s="4">
        <f t="shared" si="843"/>
        <v>45275</v>
      </c>
      <c r="L2427" s="5">
        <f t="shared" si="801"/>
        <v>12</v>
      </c>
      <c r="M2427" s="5">
        <f t="shared" si="802"/>
        <v>2023</v>
      </c>
      <c r="N2427" s="6">
        <v>90</v>
      </c>
      <c r="P2427" s="6">
        <f t="shared" si="841"/>
        <v>90</v>
      </c>
      <c r="Q2427" s="128">
        <f t="shared" si="842"/>
        <v>3996201.6500000018</v>
      </c>
      <c r="R2427" s="44" t="str">
        <f>VLOOKUP(F2427,'Set up'!$A$2:$E$48,5,FALSE)</f>
        <v>Trsf</v>
      </c>
    </row>
    <row r="2428" spans="1:18" x14ac:dyDescent="0.3">
      <c r="A2428" s="4">
        <v>45276</v>
      </c>
      <c r="B2428" s="5">
        <f t="shared" ref="B2428" si="844">MONTH(A2428)</f>
        <v>12</v>
      </c>
      <c r="C2428" s="5">
        <f t="shared" ref="C2428" si="845">YEAR(A2428)</f>
        <v>2023</v>
      </c>
      <c r="D2428" s="5" t="s">
        <v>2116</v>
      </c>
      <c r="E2428" s="5" t="s">
        <v>258</v>
      </c>
      <c r="F2428" s="1" t="s">
        <v>263</v>
      </c>
      <c r="G2428" s="95" t="s">
        <v>304</v>
      </c>
      <c r="H2428" s="5">
        <v>1</v>
      </c>
      <c r="I2428" s="5" t="str">
        <f>VLOOKUP(F2428,'Set up'!$A$2:$C$45,3,FALSE)</f>
        <v>Cash</v>
      </c>
      <c r="J2428" s="5">
        <f>VLOOKUP(F2428,'Set up'!$A$2:$D$45,4,FALSE)</f>
        <v>0</v>
      </c>
      <c r="K2428" s="4">
        <f t="shared" si="843"/>
        <v>45276</v>
      </c>
      <c r="L2428" s="5">
        <f t="shared" ref="L2428" si="846">MONTH(K2428)</f>
        <v>12</v>
      </c>
      <c r="M2428" s="5">
        <f t="shared" ref="M2428" si="847">YEAR(K2428)</f>
        <v>2023</v>
      </c>
      <c r="N2428" s="6">
        <v>1606</v>
      </c>
      <c r="P2428" s="6">
        <f t="shared" ref="P2428" si="848">SUM(N2428+O2428)</f>
        <v>1606</v>
      </c>
      <c r="Q2428" s="128">
        <f t="shared" ref="Q2428" si="849">SUM(Q2427+N2428)</f>
        <v>3997807.6500000018</v>
      </c>
      <c r="R2428" s="44" t="str">
        <f>VLOOKUP(F2428,'Set up'!$A$2:$E$48,5,FALSE)</f>
        <v>Cash</v>
      </c>
    </row>
    <row r="2429" spans="1:18" x14ac:dyDescent="0.3">
      <c r="A2429" s="4">
        <v>45276</v>
      </c>
      <c r="B2429" s="5">
        <f t="shared" ref="B2429:B2477" si="850">MONTH(A2429)</f>
        <v>12</v>
      </c>
      <c r="C2429" s="5">
        <f t="shared" ref="C2429:C2477" si="851">YEAR(A2429)</f>
        <v>2023</v>
      </c>
      <c r="D2429" s="5" t="s">
        <v>2116</v>
      </c>
      <c r="E2429" s="5" t="s">
        <v>258</v>
      </c>
      <c r="F2429" s="1" t="s">
        <v>263</v>
      </c>
      <c r="G2429" s="90" t="s">
        <v>2069</v>
      </c>
      <c r="H2429" s="5">
        <v>1</v>
      </c>
      <c r="I2429" s="5" t="str">
        <f>VLOOKUP(F2429,'Set up'!$A$2:$C$45,3,FALSE)</f>
        <v>Cash</v>
      </c>
      <c r="J2429" s="5">
        <f>VLOOKUP(F2429,'Set up'!$A$2:$D$45,4,FALSE)</f>
        <v>0</v>
      </c>
      <c r="K2429" s="4">
        <f t="shared" si="843"/>
        <v>45276</v>
      </c>
      <c r="L2429" s="5">
        <f t="shared" ref="L2429:L2477" si="852">MONTH(K2429)</f>
        <v>12</v>
      </c>
      <c r="M2429" s="5">
        <f t="shared" ref="M2429:M2477" si="853">YEAR(K2429)</f>
        <v>2023</v>
      </c>
      <c r="N2429" s="6">
        <v>1597.5</v>
      </c>
      <c r="P2429" s="6">
        <f t="shared" ref="P2429:P2477" si="854">SUM(N2429+O2429)</f>
        <v>1597.5</v>
      </c>
      <c r="Q2429" s="128">
        <f t="shared" ref="Q2429:Q2446" si="855">SUM(Q2428+N2429)</f>
        <v>3999405.1500000018</v>
      </c>
      <c r="R2429" s="44" t="str">
        <f>VLOOKUP(F2429,'Set up'!$A$2:$E$48,5,FALSE)</f>
        <v>Cash</v>
      </c>
    </row>
    <row r="2430" spans="1:18" x14ac:dyDescent="0.3">
      <c r="A2430" s="4">
        <v>45276</v>
      </c>
      <c r="B2430" s="5">
        <f t="shared" si="850"/>
        <v>12</v>
      </c>
      <c r="C2430" s="5">
        <f t="shared" si="851"/>
        <v>2023</v>
      </c>
      <c r="D2430" s="5" t="s">
        <v>2116</v>
      </c>
      <c r="E2430" s="5" t="s">
        <v>258</v>
      </c>
      <c r="F2430" s="1" t="s">
        <v>263</v>
      </c>
      <c r="G2430" s="1" t="s">
        <v>1545</v>
      </c>
      <c r="H2430" s="5">
        <v>5</v>
      </c>
      <c r="I2430" s="5" t="str">
        <f>VLOOKUP(F2430,'Set up'!$A$2:$C$45,3,FALSE)</f>
        <v>Cash</v>
      </c>
      <c r="J2430" s="5">
        <f>VLOOKUP(F2430,'Set up'!$A$2:$D$45,4,FALSE)</f>
        <v>0</v>
      </c>
      <c r="K2430" s="4">
        <f t="shared" si="843"/>
        <v>45276</v>
      </c>
      <c r="L2430" s="5">
        <f t="shared" si="852"/>
        <v>12</v>
      </c>
      <c r="M2430" s="5">
        <f t="shared" si="853"/>
        <v>2023</v>
      </c>
      <c r="N2430" s="6">
        <v>1050</v>
      </c>
      <c r="P2430" s="6">
        <f t="shared" si="854"/>
        <v>1050</v>
      </c>
      <c r="Q2430" s="128">
        <f t="shared" si="855"/>
        <v>4000455.1500000018</v>
      </c>
      <c r="R2430" s="44" t="str">
        <f>VLOOKUP(F2430,'Set up'!$A$2:$E$48,5,FALSE)</f>
        <v>Cash</v>
      </c>
    </row>
    <row r="2431" spans="1:18" x14ac:dyDescent="0.3">
      <c r="A2431" s="4">
        <v>45276</v>
      </c>
      <c r="B2431" s="5">
        <f t="shared" si="850"/>
        <v>12</v>
      </c>
      <c r="C2431" s="5">
        <f t="shared" si="851"/>
        <v>2023</v>
      </c>
      <c r="D2431" s="5" t="s">
        <v>2116</v>
      </c>
      <c r="E2431" s="5" t="s">
        <v>258</v>
      </c>
      <c r="F2431" s="1" t="s">
        <v>263</v>
      </c>
      <c r="G2431" s="11" t="s">
        <v>2065</v>
      </c>
      <c r="H2431" s="5">
        <v>3</v>
      </c>
      <c r="I2431" s="5" t="str">
        <f>VLOOKUP(F2431,'Set up'!$A$2:$C$45,3,FALSE)</f>
        <v>Cash</v>
      </c>
      <c r="J2431" s="5">
        <f>VLOOKUP(F2431,'Set up'!$A$2:$D$45,4,FALSE)</f>
        <v>0</v>
      </c>
      <c r="K2431" s="4">
        <f t="shared" si="843"/>
        <v>45276</v>
      </c>
      <c r="L2431" s="5">
        <f t="shared" si="852"/>
        <v>12</v>
      </c>
      <c r="M2431" s="5">
        <f t="shared" si="853"/>
        <v>2023</v>
      </c>
      <c r="N2431" s="6">
        <v>851.4</v>
      </c>
      <c r="P2431" s="6">
        <f t="shared" si="854"/>
        <v>851.4</v>
      </c>
      <c r="Q2431" s="128">
        <f t="shared" si="855"/>
        <v>4001306.5500000017</v>
      </c>
      <c r="R2431" s="44" t="str">
        <f>VLOOKUP(F2431,'Set up'!$A$2:$E$48,5,FALSE)</f>
        <v>Cash</v>
      </c>
    </row>
    <row r="2432" spans="1:18" x14ac:dyDescent="0.3">
      <c r="A2432" s="4">
        <v>45276</v>
      </c>
      <c r="B2432" s="5">
        <f t="shared" si="850"/>
        <v>12</v>
      </c>
      <c r="C2432" s="5">
        <f t="shared" si="851"/>
        <v>2023</v>
      </c>
      <c r="D2432" s="5" t="s">
        <v>2116</v>
      </c>
      <c r="E2432" s="5" t="s">
        <v>258</v>
      </c>
      <c r="F2432" s="1" t="s">
        <v>263</v>
      </c>
      <c r="G2432" s="90" t="s">
        <v>17</v>
      </c>
      <c r="H2432" s="5">
        <v>1</v>
      </c>
      <c r="I2432" s="5" t="str">
        <f>VLOOKUP(F2432,'Set up'!$A$2:$C$45,3,FALSE)</f>
        <v>Cash</v>
      </c>
      <c r="J2432" s="5">
        <f>VLOOKUP(F2432,'Set up'!$A$2:$D$45,4,FALSE)</f>
        <v>0</v>
      </c>
      <c r="K2432" s="4">
        <f t="shared" si="843"/>
        <v>45276</v>
      </c>
      <c r="L2432" s="5">
        <f t="shared" si="852"/>
        <v>12</v>
      </c>
      <c r="M2432" s="5">
        <f t="shared" si="853"/>
        <v>2023</v>
      </c>
      <c r="N2432" s="6">
        <v>105</v>
      </c>
      <c r="P2432" s="6">
        <f t="shared" si="854"/>
        <v>105</v>
      </c>
      <c r="Q2432" s="128">
        <f t="shared" si="855"/>
        <v>4001411.5500000017</v>
      </c>
      <c r="R2432" s="44" t="str">
        <f>VLOOKUP(F2432,'Set up'!$A$2:$E$48,5,FALSE)</f>
        <v>Cash</v>
      </c>
    </row>
    <row r="2433" spans="1:18" x14ac:dyDescent="0.3">
      <c r="A2433" s="4">
        <v>45276</v>
      </c>
      <c r="B2433" s="5">
        <f t="shared" si="850"/>
        <v>12</v>
      </c>
      <c r="C2433" s="5">
        <f t="shared" si="851"/>
        <v>2023</v>
      </c>
      <c r="D2433" s="5" t="s">
        <v>2116</v>
      </c>
      <c r="E2433" s="5" t="s">
        <v>258</v>
      </c>
      <c r="F2433" s="1" t="s">
        <v>263</v>
      </c>
      <c r="G2433" s="99" t="s">
        <v>1889</v>
      </c>
      <c r="H2433" s="5">
        <v>3</v>
      </c>
      <c r="I2433" s="5" t="str">
        <f>VLOOKUP(F2433,'Set up'!$A$2:$C$45,3,FALSE)</f>
        <v>Cash</v>
      </c>
      <c r="J2433" s="5">
        <f>VLOOKUP(F2433,'Set up'!$A$2:$D$45,4,FALSE)</f>
        <v>0</v>
      </c>
      <c r="K2433" s="4">
        <f t="shared" si="843"/>
        <v>45276</v>
      </c>
      <c r="L2433" s="5">
        <f t="shared" si="852"/>
        <v>12</v>
      </c>
      <c r="M2433" s="5">
        <f t="shared" si="853"/>
        <v>2023</v>
      </c>
      <c r="N2433" s="6">
        <v>480</v>
      </c>
      <c r="P2433" s="6">
        <f t="shared" si="854"/>
        <v>480</v>
      </c>
      <c r="Q2433" s="128">
        <f t="shared" si="855"/>
        <v>4001891.5500000017</v>
      </c>
      <c r="R2433" s="44" t="str">
        <f>VLOOKUP(F2433,'Set up'!$A$2:$E$48,5,FALSE)</f>
        <v>Cash</v>
      </c>
    </row>
    <row r="2434" spans="1:18" x14ac:dyDescent="0.3">
      <c r="A2434" s="4">
        <v>45276</v>
      </c>
      <c r="B2434" s="5">
        <f t="shared" si="850"/>
        <v>12</v>
      </c>
      <c r="C2434" s="5">
        <f t="shared" si="851"/>
        <v>2023</v>
      </c>
      <c r="D2434" s="5" t="s">
        <v>2116</v>
      </c>
      <c r="E2434" s="5" t="s">
        <v>258</v>
      </c>
      <c r="F2434" s="1" t="s">
        <v>263</v>
      </c>
      <c r="G2434" s="85" t="s">
        <v>1663</v>
      </c>
      <c r="H2434" s="5">
        <v>1</v>
      </c>
      <c r="I2434" s="5" t="str">
        <f>VLOOKUP(F2434,'Set up'!$A$2:$C$45,3,FALSE)</f>
        <v>Cash</v>
      </c>
      <c r="J2434" s="5">
        <f>VLOOKUP(F2434,'Set up'!$A$2:$D$45,4,FALSE)</f>
        <v>0</v>
      </c>
      <c r="K2434" s="4">
        <f t="shared" si="843"/>
        <v>45276</v>
      </c>
      <c r="L2434" s="5">
        <f t="shared" si="852"/>
        <v>12</v>
      </c>
      <c r="M2434" s="5">
        <f t="shared" si="853"/>
        <v>2023</v>
      </c>
      <c r="N2434" s="6">
        <v>170</v>
      </c>
      <c r="P2434" s="6">
        <f t="shared" si="854"/>
        <v>170</v>
      </c>
      <c r="Q2434" s="128">
        <f t="shared" si="855"/>
        <v>4002061.5500000017</v>
      </c>
      <c r="R2434" s="44" t="str">
        <f>VLOOKUP(F2434,'Set up'!$A$2:$E$48,5,FALSE)</f>
        <v>Cash</v>
      </c>
    </row>
    <row r="2435" spans="1:18" x14ac:dyDescent="0.3">
      <c r="A2435" s="4">
        <v>45276</v>
      </c>
      <c r="B2435" s="5">
        <f t="shared" si="850"/>
        <v>12</v>
      </c>
      <c r="C2435" s="5">
        <f t="shared" si="851"/>
        <v>2023</v>
      </c>
      <c r="D2435" s="5" t="s">
        <v>2116</v>
      </c>
      <c r="E2435" s="5" t="s">
        <v>258</v>
      </c>
      <c r="F2435" s="1" t="s">
        <v>263</v>
      </c>
      <c r="G2435" s="99" t="s">
        <v>1407</v>
      </c>
      <c r="H2435" s="5">
        <v>2</v>
      </c>
      <c r="I2435" s="5" t="str">
        <f>VLOOKUP(F2435,'Set up'!$A$2:$C$45,3,FALSE)</f>
        <v>Cash</v>
      </c>
      <c r="J2435" s="5">
        <f>VLOOKUP(F2435,'Set up'!$A$2:$D$45,4,FALSE)</f>
        <v>0</v>
      </c>
      <c r="K2435" s="4">
        <f t="shared" si="843"/>
        <v>45276</v>
      </c>
      <c r="L2435" s="5">
        <f t="shared" si="852"/>
        <v>12</v>
      </c>
      <c r="M2435" s="5">
        <f t="shared" si="853"/>
        <v>2023</v>
      </c>
      <c r="N2435" s="6">
        <v>96</v>
      </c>
      <c r="P2435" s="6">
        <f t="shared" si="854"/>
        <v>96</v>
      </c>
      <c r="Q2435" s="128">
        <f t="shared" si="855"/>
        <v>4002157.5500000017</v>
      </c>
      <c r="R2435" s="44" t="str">
        <f>VLOOKUP(F2435,'Set up'!$A$2:$E$48,5,FALSE)</f>
        <v>Cash</v>
      </c>
    </row>
    <row r="2436" spans="1:18" x14ac:dyDescent="0.3">
      <c r="A2436" s="4">
        <v>45276</v>
      </c>
      <c r="B2436" s="5">
        <f t="shared" si="850"/>
        <v>12</v>
      </c>
      <c r="C2436" s="5">
        <f t="shared" si="851"/>
        <v>2023</v>
      </c>
      <c r="D2436" s="5" t="s">
        <v>2117</v>
      </c>
      <c r="E2436" s="5" t="s">
        <v>2119</v>
      </c>
      <c r="F2436" s="1" t="s">
        <v>2118</v>
      </c>
      <c r="G2436" s="95" t="s">
        <v>304</v>
      </c>
      <c r="H2436" s="5">
        <v>1</v>
      </c>
      <c r="I2436" s="5" t="str">
        <f>VLOOKUP(F2436,'Set up'!$A$2:$C$46,3,FALSE)</f>
        <v>Cash</v>
      </c>
      <c r="J2436" s="5">
        <f>VLOOKUP(F2436,'Set up'!$A$2:$D$46,4,FALSE)</f>
        <v>0</v>
      </c>
      <c r="K2436" s="4">
        <f t="shared" ref="K2436:K2438" si="856">A2436+J2436</f>
        <v>45276</v>
      </c>
      <c r="L2436" s="5">
        <f t="shared" si="852"/>
        <v>12</v>
      </c>
      <c r="M2436" s="5">
        <f t="shared" si="853"/>
        <v>2023</v>
      </c>
      <c r="N2436" s="6">
        <v>1606</v>
      </c>
      <c r="P2436" s="6">
        <f t="shared" si="854"/>
        <v>1606</v>
      </c>
      <c r="Q2436" s="128">
        <f t="shared" si="855"/>
        <v>4003763.5500000017</v>
      </c>
      <c r="R2436" s="44" t="str">
        <f>VLOOKUP(F2436,'Set up'!$A$2:$E$48,5,FALSE)</f>
        <v>Trsf</v>
      </c>
    </row>
    <row r="2437" spans="1:18" x14ac:dyDescent="0.3">
      <c r="A2437" s="4">
        <v>45276</v>
      </c>
      <c r="B2437" s="5">
        <f t="shared" si="850"/>
        <v>12</v>
      </c>
      <c r="C2437" s="5">
        <f t="shared" si="851"/>
        <v>2023</v>
      </c>
      <c r="D2437" s="5" t="s">
        <v>2117</v>
      </c>
      <c r="E2437" s="5" t="s">
        <v>2119</v>
      </c>
      <c r="F2437" s="1" t="s">
        <v>2118</v>
      </c>
      <c r="G2437" s="90" t="s">
        <v>1545</v>
      </c>
      <c r="H2437" s="5">
        <v>2</v>
      </c>
      <c r="I2437" s="5" t="str">
        <f>VLOOKUP(F2437,'Set up'!$A$2:$C$46,3,FALSE)</f>
        <v>Cash</v>
      </c>
      <c r="J2437" s="5">
        <f>VLOOKUP(F2437,'Set up'!$A$2:$D$46,4,FALSE)</f>
        <v>0</v>
      </c>
      <c r="K2437" s="4">
        <f t="shared" si="856"/>
        <v>45276</v>
      </c>
      <c r="L2437" s="5">
        <f t="shared" si="852"/>
        <v>12</v>
      </c>
      <c r="M2437" s="5">
        <f t="shared" si="853"/>
        <v>2023</v>
      </c>
      <c r="N2437" s="6">
        <v>420</v>
      </c>
      <c r="P2437" s="6">
        <f t="shared" si="854"/>
        <v>420</v>
      </c>
      <c r="Q2437" s="128">
        <f t="shared" si="855"/>
        <v>4004183.5500000017</v>
      </c>
      <c r="R2437" s="44" t="str">
        <f>VLOOKUP(F2437,'Set up'!$A$2:$E$48,5,FALSE)</f>
        <v>Trsf</v>
      </c>
    </row>
    <row r="2438" spans="1:18" x14ac:dyDescent="0.3">
      <c r="A2438" s="4">
        <v>45276</v>
      </c>
      <c r="B2438" s="5">
        <f t="shared" si="850"/>
        <v>12</v>
      </c>
      <c r="C2438" s="5">
        <f t="shared" si="851"/>
        <v>2023</v>
      </c>
      <c r="D2438" s="5" t="s">
        <v>2117</v>
      </c>
      <c r="E2438" s="5" t="s">
        <v>2119</v>
      </c>
      <c r="F2438" s="1" t="s">
        <v>2118</v>
      </c>
      <c r="G2438" s="1" t="s">
        <v>17</v>
      </c>
      <c r="H2438" s="5">
        <v>1</v>
      </c>
      <c r="I2438" s="5" t="str">
        <f>VLOOKUP(F2438,'Set up'!$A$2:$C$46,3,FALSE)</f>
        <v>Cash</v>
      </c>
      <c r="J2438" s="5">
        <f>VLOOKUP(F2438,'Set up'!$A$2:$D$46,4,FALSE)</f>
        <v>0</v>
      </c>
      <c r="K2438" s="4">
        <f t="shared" si="856"/>
        <v>45276</v>
      </c>
      <c r="L2438" s="5">
        <f t="shared" si="852"/>
        <v>12</v>
      </c>
      <c r="M2438" s="5">
        <f t="shared" si="853"/>
        <v>2023</v>
      </c>
      <c r="N2438" s="6">
        <v>105</v>
      </c>
      <c r="P2438" s="6">
        <f t="shared" si="854"/>
        <v>105</v>
      </c>
      <c r="Q2438" s="128">
        <f t="shared" si="855"/>
        <v>4004288.5500000017</v>
      </c>
      <c r="R2438" s="44" t="str">
        <f>VLOOKUP(F2438,'Set up'!$A$2:$E$48,5,FALSE)</f>
        <v>Trsf</v>
      </c>
    </row>
    <row r="2439" spans="1:18" x14ac:dyDescent="0.3">
      <c r="A2439" s="4">
        <v>45276</v>
      </c>
      <c r="B2439" s="5">
        <f t="shared" si="850"/>
        <v>12</v>
      </c>
      <c r="C2439" s="5">
        <f t="shared" si="851"/>
        <v>2023</v>
      </c>
      <c r="D2439" s="5" t="s">
        <v>2120</v>
      </c>
      <c r="E2439" s="5" t="s">
        <v>2023</v>
      </c>
      <c r="F2439" s="1" t="s">
        <v>2020</v>
      </c>
      <c r="G2439" s="103" t="s">
        <v>1112</v>
      </c>
      <c r="H2439" s="5">
        <v>4</v>
      </c>
      <c r="I2439" s="5" t="str">
        <f>VLOOKUP(F2439,'Set up'!$A$2:$C$46,3,FALSE)</f>
        <v>Cash</v>
      </c>
      <c r="J2439" s="5">
        <f>VLOOKUP(F2439,'Set up'!$A$2:$D$46,4,FALSE)</f>
        <v>0</v>
      </c>
      <c r="K2439" s="4">
        <f t="shared" ref="K2439:K2477" si="857">A2439+J2439</f>
        <v>45276</v>
      </c>
      <c r="L2439" s="5">
        <f t="shared" si="852"/>
        <v>12</v>
      </c>
      <c r="M2439" s="5">
        <f t="shared" si="853"/>
        <v>2023</v>
      </c>
      <c r="N2439" s="6">
        <v>250</v>
      </c>
      <c r="P2439" s="6">
        <f t="shared" si="854"/>
        <v>250</v>
      </c>
      <c r="Q2439" s="128">
        <f t="shared" si="855"/>
        <v>4004538.5500000017</v>
      </c>
      <c r="R2439" s="44" t="str">
        <f>VLOOKUP(F2439,'Set up'!$A$2:$E$48,5,FALSE)</f>
        <v>Trsf</v>
      </c>
    </row>
    <row r="2440" spans="1:18" x14ac:dyDescent="0.3">
      <c r="A2440" s="4">
        <v>45276</v>
      </c>
      <c r="B2440" s="5">
        <f t="shared" si="850"/>
        <v>12</v>
      </c>
      <c r="C2440" s="5">
        <f t="shared" si="851"/>
        <v>2023</v>
      </c>
      <c r="D2440" s="5" t="s">
        <v>2121</v>
      </c>
      <c r="E2440" s="5" t="s">
        <v>2023</v>
      </c>
      <c r="F2440" s="1" t="s">
        <v>2020</v>
      </c>
      <c r="G2440" s="103" t="s">
        <v>1897</v>
      </c>
      <c r="H2440" s="5">
        <v>4</v>
      </c>
      <c r="I2440" s="5" t="str">
        <f>VLOOKUP(F2440,'Set up'!$A$2:$C$46,3,FALSE)</f>
        <v>Cash</v>
      </c>
      <c r="J2440" s="5">
        <f>VLOOKUP(F2440,'Set up'!$A$2:$D$46,4,FALSE)</f>
        <v>0</v>
      </c>
      <c r="K2440" s="4">
        <f t="shared" si="857"/>
        <v>45276</v>
      </c>
      <c r="L2440" s="5">
        <f t="shared" si="852"/>
        <v>12</v>
      </c>
      <c r="M2440" s="5">
        <f t="shared" si="853"/>
        <v>2023</v>
      </c>
      <c r="N2440" s="6">
        <v>6424</v>
      </c>
      <c r="P2440" s="6">
        <f t="shared" si="854"/>
        <v>6424</v>
      </c>
      <c r="Q2440" s="128">
        <f t="shared" si="855"/>
        <v>4010962.5500000017</v>
      </c>
      <c r="R2440" s="44" t="str">
        <f>VLOOKUP(F2440,'Set up'!$A$2:$E$48,5,FALSE)</f>
        <v>Trsf</v>
      </c>
    </row>
    <row r="2441" spans="1:18" x14ac:dyDescent="0.3">
      <c r="A2441" s="4">
        <v>45276</v>
      </c>
      <c r="B2441" s="5">
        <f t="shared" si="850"/>
        <v>12</v>
      </c>
      <c r="C2441" s="5">
        <f t="shared" si="851"/>
        <v>2023</v>
      </c>
      <c r="D2441" s="5" t="s">
        <v>2121</v>
      </c>
      <c r="E2441" s="5" t="s">
        <v>2023</v>
      </c>
      <c r="F2441" s="1" t="s">
        <v>2020</v>
      </c>
      <c r="G2441" s="90" t="s">
        <v>2122</v>
      </c>
      <c r="H2441" s="5">
        <v>6</v>
      </c>
      <c r="I2441" s="5" t="str">
        <f>VLOOKUP(F2441,'Set up'!$A$2:$C$46,3,FALSE)</f>
        <v>Cash</v>
      </c>
      <c r="J2441" s="5">
        <f>VLOOKUP(F2441,'Set up'!$A$2:$D$46,4,FALSE)</f>
        <v>0</v>
      </c>
      <c r="K2441" s="4">
        <f t="shared" si="857"/>
        <v>45276</v>
      </c>
      <c r="L2441" s="5">
        <f t="shared" si="852"/>
        <v>12</v>
      </c>
      <c r="M2441" s="5">
        <f t="shared" si="853"/>
        <v>2023</v>
      </c>
      <c r="N2441" s="6">
        <v>2331.6</v>
      </c>
      <c r="P2441" s="6">
        <f t="shared" si="854"/>
        <v>2331.6</v>
      </c>
      <c r="Q2441" s="128">
        <f t="shared" si="855"/>
        <v>4013294.1500000018</v>
      </c>
      <c r="R2441" s="44" t="str">
        <f>VLOOKUP(F2441,'Set up'!$A$2:$E$48,5,FALSE)</f>
        <v>Trsf</v>
      </c>
    </row>
    <row r="2442" spans="1:18" x14ac:dyDescent="0.3">
      <c r="A2442" s="4">
        <v>45276</v>
      </c>
      <c r="B2442" s="5">
        <f t="shared" si="850"/>
        <v>12</v>
      </c>
      <c r="C2442" s="5">
        <f t="shared" si="851"/>
        <v>2023</v>
      </c>
      <c r="D2442" s="5" t="s">
        <v>2121</v>
      </c>
      <c r="E2442" s="5" t="s">
        <v>2023</v>
      </c>
      <c r="F2442" s="1" t="s">
        <v>2020</v>
      </c>
      <c r="G2442" s="90" t="s">
        <v>1925</v>
      </c>
      <c r="H2442" s="5">
        <v>6</v>
      </c>
      <c r="I2442" s="5" t="str">
        <f>VLOOKUP(F2442,'Set up'!$A$2:$C$46,3,FALSE)</f>
        <v>Cash</v>
      </c>
      <c r="J2442" s="5">
        <f>VLOOKUP(F2442,'Set up'!$A$2:$D$46,4,FALSE)</f>
        <v>0</v>
      </c>
      <c r="K2442" s="4">
        <f t="shared" si="857"/>
        <v>45276</v>
      </c>
      <c r="L2442" s="5">
        <f t="shared" si="852"/>
        <v>12</v>
      </c>
      <c r="M2442" s="5">
        <f t="shared" si="853"/>
        <v>2023</v>
      </c>
      <c r="N2442" s="6">
        <v>1404</v>
      </c>
      <c r="P2442" s="6">
        <f t="shared" si="854"/>
        <v>1404</v>
      </c>
      <c r="Q2442" s="128">
        <f t="shared" si="855"/>
        <v>4014698.1500000018</v>
      </c>
      <c r="R2442" s="44" t="str">
        <f>VLOOKUP(F2442,'Set up'!$A$2:$E$48,5,FALSE)</f>
        <v>Trsf</v>
      </c>
    </row>
    <row r="2443" spans="1:18" x14ac:dyDescent="0.3">
      <c r="A2443" s="4">
        <v>45276</v>
      </c>
      <c r="B2443" s="5">
        <f t="shared" si="850"/>
        <v>12</v>
      </c>
      <c r="C2443" s="5">
        <f t="shared" si="851"/>
        <v>2023</v>
      </c>
      <c r="D2443" s="5" t="s">
        <v>2121</v>
      </c>
      <c r="E2443" s="5" t="s">
        <v>2023</v>
      </c>
      <c r="F2443" s="1" t="s">
        <v>2020</v>
      </c>
      <c r="G2443" s="90" t="s">
        <v>1063</v>
      </c>
      <c r="H2443" s="5">
        <v>4</v>
      </c>
      <c r="I2443" s="5" t="str">
        <f>VLOOKUP(F2443,'Set up'!$A$2:$C$46,3,FALSE)</f>
        <v>Cash</v>
      </c>
      <c r="J2443" s="5">
        <f>VLOOKUP(F2443,'Set up'!$A$2:$D$46,4,FALSE)</f>
        <v>0</v>
      </c>
      <c r="K2443" s="4">
        <f t="shared" si="857"/>
        <v>45276</v>
      </c>
      <c r="L2443" s="5">
        <f t="shared" si="852"/>
        <v>12</v>
      </c>
      <c r="M2443" s="5">
        <f t="shared" si="853"/>
        <v>2023</v>
      </c>
      <c r="N2443" s="6">
        <v>380</v>
      </c>
      <c r="P2443" s="6">
        <f t="shared" si="854"/>
        <v>380</v>
      </c>
      <c r="Q2443" s="128">
        <f t="shared" si="855"/>
        <v>4015078.1500000018</v>
      </c>
      <c r="R2443" s="44" t="str">
        <f>VLOOKUP(F2443,'Set up'!$A$2:$E$48,5,FALSE)</f>
        <v>Trsf</v>
      </c>
    </row>
    <row r="2444" spans="1:18" x14ac:dyDescent="0.3">
      <c r="A2444" s="4">
        <v>45278</v>
      </c>
      <c r="B2444" s="5">
        <f t="shared" si="850"/>
        <v>12</v>
      </c>
      <c r="C2444" s="5">
        <f t="shared" si="851"/>
        <v>2023</v>
      </c>
      <c r="D2444" s="5" t="s">
        <v>2123</v>
      </c>
      <c r="E2444" s="5" t="s">
        <v>476</v>
      </c>
      <c r="F2444" s="1" t="s">
        <v>493</v>
      </c>
      <c r="G2444" s="107" t="s">
        <v>67</v>
      </c>
      <c r="H2444" s="5">
        <v>1</v>
      </c>
      <c r="I2444" s="5" t="str">
        <f>VLOOKUP(F2444,'Set up'!$A$2:$C$46,3,FALSE)</f>
        <v>Cash</v>
      </c>
      <c r="J2444" s="5">
        <f>VLOOKUP(F2444,'Set up'!$A$2:$D$46,4,FALSE)</f>
        <v>0</v>
      </c>
      <c r="K2444" s="4">
        <f t="shared" si="857"/>
        <v>45278</v>
      </c>
      <c r="L2444" s="5">
        <f t="shared" si="852"/>
        <v>12</v>
      </c>
      <c r="M2444" s="5">
        <f t="shared" si="853"/>
        <v>2023</v>
      </c>
      <c r="N2444" s="6">
        <v>1738</v>
      </c>
      <c r="P2444" s="6">
        <f t="shared" si="854"/>
        <v>1738</v>
      </c>
      <c r="Q2444" s="128">
        <f t="shared" si="855"/>
        <v>4016816.1500000018</v>
      </c>
      <c r="R2444" s="44" t="str">
        <f>VLOOKUP(F2444,'Set up'!$A$2:$E$48,5,FALSE)</f>
        <v>PD Chq</v>
      </c>
    </row>
    <row r="2445" spans="1:18" x14ac:dyDescent="0.3">
      <c r="A2445" s="4">
        <v>45278</v>
      </c>
      <c r="B2445" s="5">
        <f t="shared" si="850"/>
        <v>12</v>
      </c>
      <c r="C2445" s="5">
        <f t="shared" si="851"/>
        <v>2023</v>
      </c>
      <c r="D2445" s="5" t="s">
        <v>2123</v>
      </c>
      <c r="E2445" s="5" t="s">
        <v>476</v>
      </c>
      <c r="F2445" s="1" t="s">
        <v>493</v>
      </c>
      <c r="G2445" s="99" t="s">
        <v>2092</v>
      </c>
      <c r="H2445" s="5">
        <v>3</v>
      </c>
      <c r="I2445" s="5" t="str">
        <f>VLOOKUP(F2445,'Set up'!$A$2:$C$46,3,FALSE)</f>
        <v>Cash</v>
      </c>
      <c r="J2445" s="5">
        <f>VLOOKUP(F2445,'Set up'!$A$2:$D$46,4,FALSE)</f>
        <v>0</v>
      </c>
      <c r="K2445" s="4">
        <f t="shared" si="857"/>
        <v>45278</v>
      </c>
      <c r="L2445" s="5">
        <f t="shared" si="852"/>
        <v>12</v>
      </c>
      <c r="M2445" s="5">
        <f t="shared" si="853"/>
        <v>2023</v>
      </c>
      <c r="N2445" s="6">
        <v>832.5</v>
      </c>
      <c r="P2445" s="6">
        <f t="shared" si="854"/>
        <v>832.5</v>
      </c>
      <c r="Q2445" s="128">
        <f t="shared" si="855"/>
        <v>4017648.6500000018</v>
      </c>
      <c r="R2445" s="44" t="str">
        <f>VLOOKUP(F2445,'Set up'!$A$2:$E$48,5,FALSE)</f>
        <v>PD Chq</v>
      </c>
    </row>
    <row r="2446" spans="1:18" x14ac:dyDescent="0.3">
      <c r="A2446" s="4">
        <v>45278</v>
      </c>
      <c r="B2446" s="5">
        <f t="shared" si="850"/>
        <v>12</v>
      </c>
      <c r="C2446" s="5">
        <f t="shared" si="851"/>
        <v>2023</v>
      </c>
      <c r="D2446" s="5" t="s">
        <v>2123</v>
      </c>
      <c r="E2446" s="5" t="s">
        <v>476</v>
      </c>
      <c r="F2446" s="1" t="s">
        <v>493</v>
      </c>
      <c r="G2446" s="99" t="s">
        <v>1063</v>
      </c>
      <c r="H2446" s="5">
        <v>1</v>
      </c>
      <c r="I2446" s="5" t="str">
        <f>VLOOKUP(F2446,'Set up'!$A$2:$C$46,3,FALSE)</f>
        <v>Cash</v>
      </c>
      <c r="J2446" s="5">
        <f>VLOOKUP(F2446,'Set up'!$A$2:$D$46,4,FALSE)</f>
        <v>0</v>
      </c>
      <c r="K2446" s="4">
        <f t="shared" si="857"/>
        <v>45278</v>
      </c>
      <c r="L2446" s="5">
        <f t="shared" si="852"/>
        <v>12</v>
      </c>
      <c r="M2446" s="5">
        <f t="shared" si="853"/>
        <v>2023</v>
      </c>
      <c r="N2446" s="6">
        <v>95</v>
      </c>
      <c r="P2446" s="6">
        <f t="shared" si="854"/>
        <v>95</v>
      </c>
      <c r="Q2446" s="128">
        <f t="shared" si="855"/>
        <v>4017743.6500000018</v>
      </c>
      <c r="R2446" s="44" t="str">
        <f>VLOOKUP(F2446,'Set up'!$A$2:$E$48,5,FALSE)</f>
        <v>PD Chq</v>
      </c>
    </row>
    <row r="2447" spans="1:18" x14ac:dyDescent="0.3">
      <c r="A2447" s="4">
        <v>45278</v>
      </c>
      <c r="B2447" s="5">
        <f t="shared" ref="B2447:B2464" si="858">MONTH(A2447)</f>
        <v>12</v>
      </c>
      <c r="C2447" s="5">
        <f t="shared" ref="C2447:C2464" si="859">YEAR(A2447)</f>
        <v>2023</v>
      </c>
      <c r="D2447" s="5" t="s">
        <v>2123</v>
      </c>
      <c r="E2447" s="5" t="s">
        <v>476</v>
      </c>
      <c r="F2447" s="1" t="s">
        <v>493</v>
      </c>
      <c r="G2447" s="90" t="s">
        <v>2093</v>
      </c>
      <c r="H2447" s="5">
        <v>5</v>
      </c>
      <c r="I2447" s="5" t="str">
        <f>VLOOKUP(F2447,'Set up'!$A$2:$C$46,3,FALSE)</f>
        <v>Cash</v>
      </c>
      <c r="J2447" s="5">
        <f>VLOOKUP(F2447,'Set up'!$A$2:$D$46,4,FALSE)</f>
        <v>0</v>
      </c>
      <c r="K2447" s="4">
        <f t="shared" ref="K2447:K2464" si="860">A2447+J2447</f>
        <v>45278</v>
      </c>
      <c r="L2447" s="5">
        <f t="shared" ref="L2447:L2464" si="861">MONTH(K2447)</f>
        <v>12</v>
      </c>
      <c r="M2447" s="5">
        <f t="shared" ref="M2447:M2464" si="862">YEAR(K2447)</f>
        <v>2023</v>
      </c>
      <c r="N2447" s="6">
        <v>312.5</v>
      </c>
      <c r="P2447" s="6">
        <f t="shared" ref="P2447:P2464" si="863">SUM(N2447+O2447)</f>
        <v>312.5</v>
      </c>
      <c r="Q2447" s="128">
        <f t="shared" ref="Q2447:Q2464" si="864">SUM(Q2446+N2447)</f>
        <v>4018056.1500000018</v>
      </c>
      <c r="R2447" s="44" t="str">
        <f>VLOOKUP(F2447,'Set up'!$A$2:$E$48,5,FALSE)</f>
        <v>PD Chq</v>
      </c>
    </row>
    <row r="2448" spans="1:18" x14ac:dyDescent="0.3">
      <c r="A2448" s="4">
        <v>45278</v>
      </c>
      <c r="B2448" s="5">
        <f t="shared" si="858"/>
        <v>12</v>
      </c>
      <c r="C2448" s="5">
        <f t="shared" si="859"/>
        <v>2023</v>
      </c>
      <c r="D2448" s="5" t="s">
        <v>2124</v>
      </c>
      <c r="E2448" s="5" t="s">
        <v>61</v>
      </c>
      <c r="F2448" s="1" t="s">
        <v>62</v>
      </c>
      <c r="G2448" s="95" t="s">
        <v>2094</v>
      </c>
      <c r="H2448" s="5">
        <v>12</v>
      </c>
      <c r="I2448" s="5">
        <f>VLOOKUP(F2448,'Set up'!$A$2:$C$46,3,FALSE)</f>
        <v>120</v>
      </c>
      <c r="J2448" s="5">
        <f>VLOOKUP(F2448,'Set up'!$A$2:$D$46,4,FALSE)</f>
        <v>120</v>
      </c>
      <c r="K2448" s="4">
        <f t="shared" si="860"/>
        <v>45398</v>
      </c>
      <c r="L2448" s="5">
        <f t="shared" si="861"/>
        <v>4</v>
      </c>
      <c r="M2448" s="5">
        <f t="shared" si="862"/>
        <v>2024</v>
      </c>
      <c r="N2448" s="6">
        <v>696</v>
      </c>
      <c r="P2448" s="6">
        <f t="shared" si="863"/>
        <v>696</v>
      </c>
      <c r="Q2448" s="128">
        <f t="shared" si="864"/>
        <v>4018752.1500000018</v>
      </c>
      <c r="R2448" s="44" t="str">
        <f>VLOOKUP(F2448,'Set up'!$A$2:$E$48,5,FALSE)</f>
        <v>Trsf</v>
      </c>
    </row>
    <row r="2449" spans="1:18" x14ac:dyDescent="0.3">
      <c r="A2449" s="4">
        <v>45279</v>
      </c>
      <c r="B2449" s="5">
        <f t="shared" si="858"/>
        <v>12</v>
      </c>
      <c r="C2449" s="5">
        <f t="shared" si="859"/>
        <v>2023</v>
      </c>
      <c r="D2449" s="5" t="s">
        <v>2125</v>
      </c>
      <c r="E2449" s="5" t="s">
        <v>401</v>
      </c>
      <c r="F2449" s="1" t="s">
        <v>402</v>
      </c>
      <c r="G2449" s="90" t="s">
        <v>95</v>
      </c>
      <c r="H2449" s="5">
        <v>1</v>
      </c>
      <c r="I2449" s="5" t="str">
        <f>VLOOKUP(F2449,'Set up'!$A$2:$C$46,3,FALSE)</f>
        <v>Cash</v>
      </c>
      <c r="J2449" s="5">
        <f>VLOOKUP(F2449,'Set up'!$A$2:$D$46,4,FALSE)</f>
        <v>0</v>
      </c>
      <c r="K2449" s="4">
        <f t="shared" si="860"/>
        <v>45279</v>
      </c>
      <c r="L2449" s="5">
        <f t="shared" si="861"/>
        <v>12</v>
      </c>
      <c r="M2449" s="5">
        <f t="shared" si="862"/>
        <v>2023</v>
      </c>
      <c r="N2449" s="6">
        <v>1738</v>
      </c>
      <c r="P2449" s="6">
        <f t="shared" si="863"/>
        <v>1738</v>
      </c>
      <c r="Q2449" s="128">
        <f t="shared" si="864"/>
        <v>4020490.1500000018</v>
      </c>
      <c r="R2449" s="44" t="str">
        <f>VLOOKUP(F2449,'Set up'!$A$2:$E$48,5,FALSE)</f>
        <v>Trsf</v>
      </c>
    </row>
    <row r="2450" spans="1:18" x14ac:dyDescent="0.3">
      <c r="A2450" s="4">
        <v>45279</v>
      </c>
      <c r="B2450" s="5">
        <f t="shared" si="858"/>
        <v>12</v>
      </c>
      <c r="C2450" s="5">
        <f t="shared" si="859"/>
        <v>2023</v>
      </c>
      <c r="D2450" s="5" t="s">
        <v>2125</v>
      </c>
      <c r="E2450" s="5" t="s">
        <v>401</v>
      </c>
      <c r="F2450" s="1" t="s">
        <v>402</v>
      </c>
      <c r="G2450" s="90" t="s">
        <v>2126</v>
      </c>
      <c r="H2450" s="5">
        <v>1</v>
      </c>
      <c r="I2450" s="5" t="str">
        <f>VLOOKUP(F2450,'Set up'!$A$2:$C$46,3,FALSE)</f>
        <v>Cash</v>
      </c>
      <c r="J2450" s="5">
        <f>VLOOKUP(F2450,'Set up'!$A$2:$D$46,4,FALSE)</f>
        <v>0</v>
      </c>
      <c r="K2450" s="4">
        <f t="shared" si="860"/>
        <v>45279</v>
      </c>
      <c r="L2450" s="5">
        <f t="shared" si="861"/>
        <v>12</v>
      </c>
      <c r="M2450" s="5">
        <f t="shared" si="862"/>
        <v>2023</v>
      </c>
      <c r="N2450" s="6">
        <v>405</v>
      </c>
      <c r="P2450" s="6">
        <f t="shared" si="863"/>
        <v>405</v>
      </c>
      <c r="Q2450" s="128">
        <f t="shared" si="864"/>
        <v>4020895.1500000018</v>
      </c>
      <c r="R2450" s="44" t="str">
        <f>VLOOKUP(F2450,'Set up'!$A$2:$E$48,5,FALSE)</f>
        <v>Trsf</v>
      </c>
    </row>
    <row r="2451" spans="1:18" x14ac:dyDescent="0.3">
      <c r="A2451" s="4">
        <v>45279</v>
      </c>
      <c r="B2451" s="5">
        <f t="shared" si="858"/>
        <v>12</v>
      </c>
      <c r="C2451" s="5">
        <f t="shared" si="859"/>
        <v>2023</v>
      </c>
      <c r="D2451" s="5" t="s">
        <v>2125</v>
      </c>
      <c r="E2451" s="5" t="s">
        <v>401</v>
      </c>
      <c r="F2451" s="1" t="s">
        <v>402</v>
      </c>
      <c r="G2451" s="90" t="s">
        <v>2109</v>
      </c>
      <c r="H2451" s="5">
        <v>4</v>
      </c>
      <c r="I2451" s="5" t="str">
        <f>VLOOKUP(F2451,'Set up'!$A$2:$C$46,3,FALSE)</f>
        <v>Cash</v>
      </c>
      <c r="J2451" s="5">
        <f>VLOOKUP(F2451,'Set up'!$A$2:$D$46,4,FALSE)</f>
        <v>0</v>
      </c>
      <c r="K2451" s="4">
        <f t="shared" si="860"/>
        <v>45279</v>
      </c>
      <c r="L2451" s="5">
        <f t="shared" si="861"/>
        <v>12</v>
      </c>
      <c r="M2451" s="5">
        <f t="shared" si="862"/>
        <v>2023</v>
      </c>
      <c r="N2451" s="6">
        <v>250</v>
      </c>
      <c r="P2451" s="6">
        <f t="shared" si="863"/>
        <v>250</v>
      </c>
      <c r="Q2451" s="128">
        <f t="shared" si="864"/>
        <v>4021145.1500000018</v>
      </c>
      <c r="R2451" s="44" t="str">
        <f>VLOOKUP(F2451,'Set up'!$A$2:$E$48,5,FALSE)</f>
        <v>Trsf</v>
      </c>
    </row>
    <row r="2452" spans="1:18" x14ac:dyDescent="0.3">
      <c r="A2452" s="4">
        <v>45279</v>
      </c>
      <c r="B2452" s="5">
        <f t="shared" si="858"/>
        <v>12</v>
      </c>
      <c r="C2452" s="5">
        <f t="shared" si="859"/>
        <v>2023</v>
      </c>
      <c r="D2452" s="5" t="s">
        <v>2125</v>
      </c>
      <c r="E2452" s="5" t="s">
        <v>401</v>
      </c>
      <c r="F2452" s="1" t="s">
        <v>402</v>
      </c>
      <c r="G2452" s="90" t="s">
        <v>46</v>
      </c>
      <c r="H2452" s="5">
        <v>1</v>
      </c>
      <c r="I2452" s="5" t="str">
        <f>VLOOKUP(F2452,'Set up'!$A$2:$C$46,3,FALSE)</f>
        <v>Cash</v>
      </c>
      <c r="J2452" s="5">
        <f>VLOOKUP(F2452,'Set up'!$A$2:$D$46,4,FALSE)</f>
        <v>0</v>
      </c>
      <c r="K2452" s="4">
        <f t="shared" si="860"/>
        <v>45279</v>
      </c>
      <c r="L2452" s="5">
        <f t="shared" si="861"/>
        <v>12</v>
      </c>
      <c r="M2452" s="5">
        <f t="shared" si="862"/>
        <v>2023</v>
      </c>
      <c r="N2452" s="6">
        <v>105</v>
      </c>
      <c r="P2452" s="6">
        <f t="shared" si="863"/>
        <v>105</v>
      </c>
      <c r="Q2452" s="128">
        <f t="shared" si="864"/>
        <v>4021250.1500000018</v>
      </c>
      <c r="R2452" s="44" t="str">
        <f>VLOOKUP(F2452,'Set up'!$A$2:$E$48,5,FALSE)</f>
        <v>Trsf</v>
      </c>
    </row>
    <row r="2453" spans="1:18" x14ac:dyDescent="0.3">
      <c r="A2453" s="4">
        <v>45279</v>
      </c>
      <c r="B2453" s="5">
        <f t="shared" si="858"/>
        <v>12</v>
      </c>
      <c r="C2453" s="5">
        <f t="shared" si="859"/>
        <v>2023</v>
      </c>
      <c r="D2453" s="5" t="s">
        <v>2125</v>
      </c>
      <c r="E2453" s="5" t="s">
        <v>401</v>
      </c>
      <c r="F2453" s="1" t="s">
        <v>402</v>
      </c>
      <c r="G2453" s="90" t="s">
        <v>946</v>
      </c>
      <c r="H2453" s="5">
        <v>1</v>
      </c>
      <c r="I2453" s="5" t="str">
        <f>VLOOKUP(F2453,'Set up'!$A$2:$C$46,3,FALSE)</f>
        <v>Cash</v>
      </c>
      <c r="J2453" s="5">
        <f>VLOOKUP(F2453,'Set up'!$A$2:$D$46,4,FALSE)</f>
        <v>0</v>
      </c>
      <c r="K2453" s="4">
        <f t="shared" si="860"/>
        <v>45279</v>
      </c>
      <c r="L2453" s="5">
        <f t="shared" si="861"/>
        <v>12</v>
      </c>
      <c r="M2453" s="5">
        <f t="shared" si="862"/>
        <v>2023</v>
      </c>
      <c r="N2453" s="6">
        <v>420</v>
      </c>
      <c r="P2453" s="6">
        <f t="shared" si="863"/>
        <v>420</v>
      </c>
      <c r="Q2453" s="128">
        <f t="shared" si="864"/>
        <v>4021670.1500000018</v>
      </c>
      <c r="R2453" s="44" t="str">
        <f>VLOOKUP(F2453,'Set up'!$A$2:$E$48,5,FALSE)</f>
        <v>Trsf</v>
      </c>
    </row>
    <row r="2454" spans="1:18" x14ac:dyDescent="0.3">
      <c r="A2454" s="4">
        <v>45279</v>
      </c>
      <c r="B2454" s="5">
        <f t="shared" si="858"/>
        <v>12</v>
      </c>
      <c r="C2454" s="5">
        <f t="shared" si="859"/>
        <v>2023</v>
      </c>
      <c r="D2454" s="5" t="s">
        <v>2127</v>
      </c>
      <c r="E2454" s="5" t="s">
        <v>638</v>
      </c>
      <c r="F2454" s="1" t="s">
        <v>639</v>
      </c>
      <c r="G2454" s="103" t="s">
        <v>2005</v>
      </c>
      <c r="H2454" s="5">
        <v>1</v>
      </c>
      <c r="I2454" s="5" t="str">
        <f>VLOOKUP(F2454,'Set up'!$A$2:$C$46,3,FALSE)</f>
        <v>Cash</v>
      </c>
      <c r="J2454" s="5">
        <f>VLOOKUP(F2454,'Set up'!$A$2:$D$46,4,FALSE)</f>
        <v>0</v>
      </c>
      <c r="K2454" s="4">
        <f t="shared" si="860"/>
        <v>45279</v>
      </c>
      <c r="L2454" s="5">
        <f t="shared" si="861"/>
        <v>12</v>
      </c>
      <c r="M2454" s="5">
        <f t="shared" si="862"/>
        <v>2023</v>
      </c>
      <c r="N2454" s="6">
        <v>4250</v>
      </c>
      <c r="P2454" s="6">
        <f t="shared" si="863"/>
        <v>4250</v>
      </c>
      <c r="Q2454" s="128">
        <f t="shared" si="864"/>
        <v>4025920.1500000018</v>
      </c>
      <c r="R2454" s="44" t="str">
        <f>VLOOKUP(F2454,'Set up'!$A$2:$E$48,5,FALSE)</f>
        <v>Trsf</v>
      </c>
    </row>
    <row r="2455" spans="1:18" x14ac:dyDescent="0.3">
      <c r="A2455" s="4">
        <v>45279</v>
      </c>
      <c r="B2455" s="5">
        <f t="shared" si="858"/>
        <v>12</v>
      </c>
      <c r="C2455" s="5">
        <f t="shared" si="859"/>
        <v>2023</v>
      </c>
      <c r="D2455" s="5" t="s">
        <v>2127</v>
      </c>
      <c r="E2455" s="5" t="s">
        <v>638</v>
      </c>
      <c r="F2455" s="1" t="s">
        <v>639</v>
      </c>
      <c r="G2455" s="99" t="s">
        <v>1545</v>
      </c>
      <c r="H2455" s="5">
        <v>1</v>
      </c>
      <c r="I2455" s="5" t="str">
        <f>VLOOKUP(F2455,'Set up'!$A$2:$C$46,3,FALSE)</f>
        <v>Cash</v>
      </c>
      <c r="J2455" s="5">
        <f>VLOOKUP(F2455,'Set up'!$A$2:$D$46,4,FALSE)</f>
        <v>0</v>
      </c>
      <c r="K2455" s="4">
        <f t="shared" si="860"/>
        <v>45279</v>
      </c>
      <c r="L2455" s="5">
        <f t="shared" si="861"/>
        <v>12</v>
      </c>
      <c r="M2455" s="5">
        <f t="shared" si="862"/>
        <v>2023</v>
      </c>
      <c r="N2455" s="6">
        <v>300</v>
      </c>
      <c r="P2455" s="6">
        <f t="shared" si="863"/>
        <v>300</v>
      </c>
      <c r="Q2455" s="128">
        <f t="shared" si="864"/>
        <v>4026220.1500000018</v>
      </c>
      <c r="R2455" s="44" t="str">
        <f>VLOOKUP(F2455,'Set up'!$A$2:$E$48,5,FALSE)</f>
        <v>Trsf</v>
      </c>
    </row>
    <row r="2456" spans="1:18" x14ac:dyDescent="0.3">
      <c r="A2456" s="4">
        <v>45279</v>
      </c>
      <c r="B2456" s="5">
        <f t="shared" si="858"/>
        <v>12</v>
      </c>
      <c r="C2456" s="5">
        <f t="shared" si="859"/>
        <v>2023</v>
      </c>
      <c r="D2456" s="5" t="s">
        <v>2127</v>
      </c>
      <c r="E2456" s="5" t="s">
        <v>638</v>
      </c>
      <c r="F2456" s="1" t="s">
        <v>639</v>
      </c>
      <c r="G2456" s="130" t="s">
        <v>2128</v>
      </c>
      <c r="H2456" s="5">
        <v>1</v>
      </c>
      <c r="I2456" s="5" t="str">
        <f>VLOOKUP(F2456,'Set up'!$A$2:$C$46,3,FALSE)</f>
        <v>Cash</v>
      </c>
      <c r="J2456" s="5">
        <f>VLOOKUP(F2456,'Set up'!$A$2:$D$46,4,FALSE)</f>
        <v>0</v>
      </c>
      <c r="K2456" s="4">
        <f t="shared" si="860"/>
        <v>45279</v>
      </c>
      <c r="L2456" s="5">
        <f t="shared" si="861"/>
        <v>12</v>
      </c>
      <c r="M2456" s="5">
        <f t="shared" si="862"/>
        <v>2023</v>
      </c>
      <c r="N2456" s="6">
        <v>150</v>
      </c>
      <c r="P2456" s="6">
        <f t="shared" si="863"/>
        <v>150</v>
      </c>
      <c r="Q2456" s="128">
        <f t="shared" si="864"/>
        <v>4026370.1500000018</v>
      </c>
      <c r="R2456" s="44" t="str">
        <f>VLOOKUP(F2456,'Set up'!$A$2:$E$48,5,FALSE)</f>
        <v>Trsf</v>
      </c>
    </row>
    <row r="2457" spans="1:18" x14ac:dyDescent="0.3">
      <c r="A2457" s="4">
        <v>45280</v>
      </c>
      <c r="B2457" s="5">
        <f t="shared" si="858"/>
        <v>12</v>
      </c>
      <c r="C2457" s="5">
        <f t="shared" si="859"/>
        <v>2023</v>
      </c>
      <c r="D2457" s="5" t="s">
        <v>2131</v>
      </c>
      <c r="E2457" s="5" t="s">
        <v>1100</v>
      </c>
      <c r="F2457" s="1" t="s">
        <v>1311</v>
      </c>
      <c r="G2457" s="11" t="s">
        <v>1897</v>
      </c>
      <c r="H2457" s="5">
        <v>4</v>
      </c>
      <c r="I2457" s="5">
        <f>VLOOKUP(F2457,'Set up'!$A$2:$C$46,3,FALSE)</f>
        <v>30</v>
      </c>
      <c r="J2457" s="5">
        <f>VLOOKUP(F2457,'Set up'!$A$2:$D$46,4,FALSE)</f>
        <v>30</v>
      </c>
      <c r="K2457" s="4">
        <f t="shared" si="860"/>
        <v>45310</v>
      </c>
      <c r="L2457" s="5">
        <f t="shared" si="861"/>
        <v>1</v>
      </c>
      <c r="M2457" s="5">
        <f t="shared" si="862"/>
        <v>2024</v>
      </c>
      <c r="N2457" s="6">
        <v>6952</v>
      </c>
      <c r="P2457" s="6">
        <f t="shared" si="863"/>
        <v>6952</v>
      </c>
      <c r="Q2457" s="128">
        <f t="shared" si="864"/>
        <v>4033322.1500000018</v>
      </c>
      <c r="R2457" s="44" t="str">
        <f>VLOOKUP(F2457,'Set up'!$A$2:$E$48,5,FALSE)</f>
        <v>Chq</v>
      </c>
    </row>
    <row r="2458" spans="1:18" x14ac:dyDescent="0.3">
      <c r="A2458" s="4">
        <v>45280</v>
      </c>
      <c r="B2458" s="5">
        <f t="shared" si="858"/>
        <v>12</v>
      </c>
      <c r="C2458" s="5">
        <f t="shared" si="859"/>
        <v>2023</v>
      </c>
      <c r="D2458" s="5" t="s">
        <v>2131</v>
      </c>
      <c r="E2458" s="5" t="s">
        <v>1100</v>
      </c>
      <c r="F2458" s="1" t="s">
        <v>1311</v>
      </c>
      <c r="G2458" s="11" t="s">
        <v>2129</v>
      </c>
      <c r="H2458" s="5">
        <v>5</v>
      </c>
      <c r="I2458" s="5">
        <f>VLOOKUP(F2458,'Set up'!$A$2:$C$46,3,FALSE)</f>
        <v>30</v>
      </c>
      <c r="J2458" s="5">
        <f>VLOOKUP(F2458,'Set up'!$A$2:$D$46,4,FALSE)</f>
        <v>30</v>
      </c>
      <c r="K2458" s="4">
        <f t="shared" si="860"/>
        <v>45310</v>
      </c>
      <c r="L2458" s="5">
        <f t="shared" si="861"/>
        <v>1</v>
      </c>
      <c r="M2458" s="5">
        <f t="shared" si="862"/>
        <v>2024</v>
      </c>
      <c r="N2458" s="6">
        <v>2613</v>
      </c>
      <c r="P2458" s="6">
        <f t="shared" si="863"/>
        <v>2613</v>
      </c>
      <c r="Q2458" s="128">
        <f t="shared" si="864"/>
        <v>4035935.1500000018</v>
      </c>
      <c r="R2458" s="44" t="str">
        <f>VLOOKUP(F2458,'Set up'!$A$2:$E$48,5,FALSE)</f>
        <v>Chq</v>
      </c>
    </row>
    <row r="2459" spans="1:18" x14ac:dyDescent="0.3">
      <c r="A2459" s="4">
        <v>45280</v>
      </c>
      <c r="B2459" s="5">
        <f t="shared" si="858"/>
        <v>12</v>
      </c>
      <c r="C2459" s="5">
        <f t="shared" si="859"/>
        <v>2023</v>
      </c>
      <c r="D2459" s="5" t="s">
        <v>2131</v>
      </c>
      <c r="E2459" s="5" t="s">
        <v>1100</v>
      </c>
      <c r="F2459" s="1" t="s">
        <v>1311</v>
      </c>
      <c r="G2459" s="11" t="s">
        <v>1407</v>
      </c>
      <c r="H2459" s="5">
        <v>5</v>
      </c>
      <c r="I2459" s="5">
        <f>VLOOKUP(F2459,'Set up'!$A$2:$C$46,3,FALSE)</f>
        <v>30</v>
      </c>
      <c r="J2459" s="5">
        <f>VLOOKUP(F2459,'Set up'!$A$2:$D$46,4,FALSE)</f>
        <v>30</v>
      </c>
      <c r="K2459" s="4">
        <f t="shared" si="860"/>
        <v>45310</v>
      </c>
      <c r="L2459" s="5">
        <f t="shared" si="861"/>
        <v>1</v>
      </c>
      <c r="M2459" s="5">
        <f t="shared" si="862"/>
        <v>2024</v>
      </c>
      <c r="N2459" s="6">
        <v>240</v>
      </c>
      <c r="P2459" s="6">
        <f t="shared" si="863"/>
        <v>240</v>
      </c>
      <c r="Q2459" s="128">
        <f t="shared" si="864"/>
        <v>4036175.1500000018</v>
      </c>
      <c r="R2459" s="44" t="str">
        <f>VLOOKUP(F2459,'Set up'!$A$2:$E$48,5,FALSE)</f>
        <v>Chq</v>
      </c>
    </row>
    <row r="2460" spans="1:18" x14ac:dyDescent="0.3">
      <c r="A2460" s="4">
        <v>45280</v>
      </c>
      <c r="B2460" s="5">
        <f t="shared" si="858"/>
        <v>12</v>
      </c>
      <c r="C2460" s="5">
        <f t="shared" si="859"/>
        <v>2023</v>
      </c>
      <c r="D2460" s="5" t="s">
        <v>2131</v>
      </c>
      <c r="E2460" s="5" t="s">
        <v>1100</v>
      </c>
      <c r="F2460" s="1" t="s">
        <v>1311</v>
      </c>
      <c r="G2460" s="99" t="s">
        <v>2093</v>
      </c>
      <c r="H2460" s="5">
        <v>5</v>
      </c>
      <c r="I2460" s="5">
        <f>VLOOKUP(F2460,'Set up'!$A$2:$C$46,3,FALSE)</f>
        <v>30</v>
      </c>
      <c r="J2460" s="5">
        <f>VLOOKUP(F2460,'Set up'!$A$2:$D$46,4,FALSE)</f>
        <v>30</v>
      </c>
      <c r="K2460" s="4">
        <f t="shared" si="860"/>
        <v>45310</v>
      </c>
      <c r="L2460" s="5">
        <f t="shared" si="861"/>
        <v>1</v>
      </c>
      <c r="M2460" s="5">
        <f t="shared" si="862"/>
        <v>2024</v>
      </c>
      <c r="N2460" s="6">
        <v>312.5</v>
      </c>
      <c r="P2460" s="6">
        <f t="shared" si="863"/>
        <v>312.5</v>
      </c>
      <c r="Q2460" s="128">
        <f t="shared" si="864"/>
        <v>4036487.6500000018</v>
      </c>
      <c r="R2460" s="44" t="str">
        <f>VLOOKUP(F2460,'Set up'!$A$2:$E$48,5,FALSE)</f>
        <v>Chq</v>
      </c>
    </row>
    <row r="2461" spans="1:18" x14ac:dyDescent="0.3">
      <c r="A2461" s="4">
        <v>45280</v>
      </c>
      <c r="B2461" s="5">
        <f t="shared" si="858"/>
        <v>12</v>
      </c>
      <c r="C2461" s="5">
        <f t="shared" si="859"/>
        <v>2023</v>
      </c>
      <c r="D2461" s="5" t="s">
        <v>2131</v>
      </c>
      <c r="E2461" s="5" t="s">
        <v>1100</v>
      </c>
      <c r="F2461" s="1" t="s">
        <v>1311</v>
      </c>
      <c r="G2461" s="90" t="s">
        <v>2130</v>
      </c>
      <c r="H2461" s="5">
        <v>2</v>
      </c>
      <c r="I2461" s="5">
        <f>VLOOKUP(F2461,'Set up'!$A$2:$C$46,3,FALSE)</f>
        <v>30</v>
      </c>
      <c r="J2461" s="5">
        <f>VLOOKUP(F2461,'Set up'!$A$2:$D$46,4,FALSE)</f>
        <v>30</v>
      </c>
      <c r="K2461" s="4">
        <f t="shared" si="860"/>
        <v>45310</v>
      </c>
      <c r="L2461" s="5">
        <f t="shared" si="861"/>
        <v>1</v>
      </c>
      <c r="M2461" s="5">
        <f t="shared" si="862"/>
        <v>2024</v>
      </c>
      <c r="N2461" s="6">
        <v>572</v>
      </c>
      <c r="P2461" s="6">
        <f t="shared" si="863"/>
        <v>572</v>
      </c>
      <c r="Q2461" s="128">
        <f t="shared" si="864"/>
        <v>4037059.6500000018</v>
      </c>
      <c r="R2461" s="44" t="str">
        <f>VLOOKUP(F2461,'Set up'!$A$2:$E$48,5,FALSE)</f>
        <v>Chq</v>
      </c>
    </row>
    <row r="2462" spans="1:18" x14ac:dyDescent="0.3">
      <c r="A2462" s="4">
        <v>45280</v>
      </c>
      <c r="B2462" s="5">
        <f t="shared" si="858"/>
        <v>12</v>
      </c>
      <c r="C2462" s="5">
        <f t="shared" si="859"/>
        <v>2023</v>
      </c>
      <c r="D2462" s="5" t="s">
        <v>2131</v>
      </c>
      <c r="E2462" s="5" t="s">
        <v>1100</v>
      </c>
      <c r="F2462" s="1" t="s">
        <v>1311</v>
      </c>
      <c r="G2462" s="99" t="s">
        <v>1063</v>
      </c>
      <c r="H2462" s="5">
        <v>3</v>
      </c>
      <c r="I2462" s="5">
        <f>VLOOKUP(F2462,'Set up'!$A$2:$C$46,3,FALSE)</f>
        <v>30</v>
      </c>
      <c r="J2462" s="5">
        <f>VLOOKUP(F2462,'Set up'!$A$2:$D$46,4,FALSE)</f>
        <v>30</v>
      </c>
      <c r="K2462" s="4">
        <f t="shared" si="860"/>
        <v>45310</v>
      </c>
      <c r="L2462" s="5">
        <f t="shared" si="861"/>
        <v>1</v>
      </c>
      <c r="M2462" s="5">
        <f t="shared" si="862"/>
        <v>2024</v>
      </c>
      <c r="N2462" s="6">
        <v>285</v>
      </c>
      <c r="P2462" s="6">
        <f t="shared" si="863"/>
        <v>285</v>
      </c>
      <c r="Q2462" s="128">
        <f t="shared" si="864"/>
        <v>4037344.6500000018</v>
      </c>
      <c r="R2462" s="44" t="str">
        <f>VLOOKUP(F2462,'Set up'!$A$2:$E$48,5,FALSE)</f>
        <v>Chq</v>
      </c>
    </row>
    <row r="2463" spans="1:18" x14ac:dyDescent="0.3">
      <c r="A2463" s="4">
        <v>45280</v>
      </c>
      <c r="B2463" s="5">
        <f t="shared" si="858"/>
        <v>12</v>
      </c>
      <c r="C2463" s="5">
        <f t="shared" si="859"/>
        <v>2023</v>
      </c>
      <c r="D2463" s="5" t="s">
        <v>2131</v>
      </c>
      <c r="E2463" s="5" t="s">
        <v>1100</v>
      </c>
      <c r="F2463" s="1" t="s">
        <v>1311</v>
      </c>
      <c r="G2463" s="99" t="s">
        <v>1401</v>
      </c>
      <c r="H2463" s="5">
        <v>6</v>
      </c>
      <c r="I2463" s="5">
        <f>VLOOKUP(F2463,'Set up'!$A$2:$C$46,3,FALSE)</f>
        <v>30</v>
      </c>
      <c r="J2463" s="5">
        <f>VLOOKUP(F2463,'Set up'!$A$2:$D$46,4,FALSE)</f>
        <v>30</v>
      </c>
      <c r="K2463" s="4">
        <f t="shared" si="860"/>
        <v>45310</v>
      </c>
      <c r="L2463" s="5">
        <f t="shared" si="861"/>
        <v>1</v>
      </c>
      <c r="M2463" s="5">
        <f t="shared" si="862"/>
        <v>2024</v>
      </c>
      <c r="N2463" s="6">
        <v>930</v>
      </c>
      <c r="P2463" s="6">
        <f t="shared" si="863"/>
        <v>930</v>
      </c>
      <c r="Q2463" s="128">
        <f t="shared" si="864"/>
        <v>4038274.6500000018</v>
      </c>
      <c r="R2463" s="44" t="str">
        <f>VLOOKUP(F2463,'Set up'!$A$2:$E$48,5,FALSE)</f>
        <v>Chq</v>
      </c>
    </row>
    <row r="2464" spans="1:18" x14ac:dyDescent="0.3">
      <c r="A2464" s="4">
        <v>45281</v>
      </c>
      <c r="B2464" s="5">
        <f t="shared" si="858"/>
        <v>12</v>
      </c>
      <c r="C2464" s="5">
        <f t="shared" si="859"/>
        <v>2023</v>
      </c>
      <c r="D2464" s="5" t="s">
        <v>2132</v>
      </c>
      <c r="E2464" s="5" t="s">
        <v>2023</v>
      </c>
      <c r="F2464" s="1" t="s">
        <v>2020</v>
      </c>
      <c r="G2464" s="103" t="s">
        <v>1112</v>
      </c>
      <c r="H2464" s="5">
        <v>4</v>
      </c>
      <c r="I2464" s="5" t="str">
        <f>VLOOKUP(F2464,'Set up'!$A$2:$C$46,3,FALSE)</f>
        <v>Cash</v>
      </c>
      <c r="J2464" s="5">
        <f>VLOOKUP(F2464,'Set up'!$A$2:$D$46,4,FALSE)</f>
        <v>0</v>
      </c>
      <c r="K2464" s="4">
        <f t="shared" si="860"/>
        <v>45281</v>
      </c>
      <c r="L2464" s="5">
        <f t="shared" si="861"/>
        <v>12</v>
      </c>
      <c r="M2464" s="5">
        <f t="shared" si="862"/>
        <v>2023</v>
      </c>
      <c r="N2464" s="6">
        <v>250</v>
      </c>
      <c r="P2464" s="6">
        <f t="shared" si="863"/>
        <v>250</v>
      </c>
      <c r="Q2464" s="128">
        <f t="shared" si="864"/>
        <v>4038524.6500000018</v>
      </c>
      <c r="R2464" s="44" t="str">
        <f>VLOOKUP(F2464,'Set up'!$A$2:$E$48,5,FALSE)</f>
        <v>Trsf</v>
      </c>
    </row>
    <row r="2465" spans="1:18" x14ac:dyDescent="0.3">
      <c r="A2465" s="4">
        <v>45281</v>
      </c>
      <c r="B2465" s="5">
        <f t="shared" ref="B2465:B2476" si="865">MONTH(A2465)</f>
        <v>12</v>
      </c>
      <c r="C2465" s="5">
        <f t="shared" ref="C2465:C2476" si="866">YEAR(A2465)</f>
        <v>2023</v>
      </c>
      <c r="D2465" s="5" t="s">
        <v>2133</v>
      </c>
      <c r="E2465" s="5" t="s">
        <v>2023</v>
      </c>
      <c r="F2465" s="1" t="s">
        <v>2020</v>
      </c>
      <c r="G2465" s="103" t="s">
        <v>1897</v>
      </c>
      <c r="H2465" s="5">
        <v>4</v>
      </c>
      <c r="I2465" s="5" t="str">
        <f>VLOOKUP(F2465,'Set up'!$A$2:$C$46,3,FALSE)</f>
        <v>Cash</v>
      </c>
      <c r="J2465" s="5">
        <f>VLOOKUP(F2465,'Set up'!$A$2:$D$46,4,FALSE)</f>
        <v>0</v>
      </c>
      <c r="K2465" s="4">
        <f t="shared" ref="K2465:K2476" si="867">A2465+J2465</f>
        <v>45281</v>
      </c>
      <c r="L2465" s="5">
        <f t="shared" ref="L2465:L2476" si="868">MONTH(K2465)</f>
        <v>12</v>
      </c>
      <c r="M2465" s="5">
        <f t="shared" ref="M2465:M2476" si="869">YEAR(K2465)</f>
        <v>2023</v>
      </c>
      <c r="N2465" s="6">
        <v>6424</v>
      </c>
      <c r="P2465" s="6">
        <f t="shared" ref="P2465:P2476" si="870">SUM(N2465+O2465)</f>
        <v>6424</v>
      </c>
      <c r="Q2465" s="128">
        <f t="shared" ref="Q2465:Q2522" si="871">SUM(Q2464+N2465)</f>
        <v>4044948.6500000018</v>
      </c>
      <c r="R2465" s="44" t="str">
        <f>VLOOKUP(F2465,'Set up'!$A$2:$E$48,5,FALSE)</f>
        <v>Trsf</v>
      </c>
    </row>
    <row r="2466" spans="1:18" x14ac:dyDescent="0.3">
      <c r="A2466" s="4">
        <v>45281</v>
      </c>
      <c r="B2466" s="5">
        <f t="shared" si="865"/>
        <v>12</v>
      </c>
      <c r="C2466" s="5">
        <f t="shared" si="866"/>
        <v>2023</v>
      </c>
      <c r="D2466" s="5" t="s">
        <v>2133</v>
      </c>
      <c r="E2466" s="5" t="s">
        <v>2023</v>
      </c>
      <c r="F2466" s="1" t="s">
        <v>2020</v>
      </c>
      <c r="G2466" s="90" t="s">
        <v>2063</v>
      </c>
      <c r="H2466" s="5">
        <v>12</v>
      </c>
      <c r="I2466" s="5" t="str">
        <f>VLOOKUP(F2466,'Set up'!$A$2:$C$46,3,FALSE)</f>
        <v>Cash</v>
      </c>
      <c r="J2466" s="5">
        <f>VLOOKUP(F2466,'Set up'!$A$2:$D$46,4,FALSE)</f>
        <v>0</v>
      </c>
      <c r="K2466" s="4">
        <f t="shared" si="867"/>
        <v>45281</v>
      </c>
      <c r="L2466" s="5">
        <f t="shared" si="868"/>
        <v>12</v>
      </c>
      <c r="M2466" s="5">
        <f t="shared" si="869"/>
        <v>2023</v>
      </c>
      <c r="N2466" s="6">
        <v>2575.1999999999998</v>
      </c>
      <c r="P2466" s="6">
        <f t="shared" si="870"/>
        <v>2575.1999999999998</v>
      </c>
      <c r="Q2466" s="128">
        <f t="shared" si="871"/>
        <v>4047523.850000002</v>
      </c>
      <c r="R2466" s="44" t="str">
        <f>VLOOKUP(F2466,'Set up'!$A$2:$E$48,5,FALSE)</f>
        <v>Trsf</v>
      </c>
    </row>
    <row r="2467" spans="1:18" x14ac:dyDescent="0.3">
      <c r="A2467" s="4">
        <v>45281</v>
      </c>
      <c r="B2467" s="5">
        <f t="shared" si="865"/>
        <v>12</v>
      </c>
      <c r="C2467" s="5">
        <f t="shared" si="866"/>
        <v>2023</v>
      </c>
      <c r="D2467" s="5" t="s">
        <v>2133</v>
      </c>
      <c r="E2467" s="5" t="s">
        <v>2023</v>
      </c>
      <c r="F2467" s="1" t="s">
        <v>2020</v>
      </c>
      <c r="G2467" s="90" t="s">
        <v>1925</v>
      </c>
      <c r="H2467" s="5">
        <v>6</v>
      </c>
      <c r="I2467" s="5" t="str">
        <f>VLOOKUP(F2467,'Set up'!$A$2:$C$46,3,FALSE)</f>
        <v>Cash</v>
      </c>
      <c r="J2467" s="5">
        <f>VLOOKUP(F2467,'Set up'!$A$2:$D$46,4,FALSE)</f>
        <v>0</v>
      </c>
      <c r="K2467" s="4">
        <f t="shared" si="867"/>
        <v>45281</v>
      </c>
      <c r="L2467" s="5">
        <f t="shared" si="868"/>
        <v>12</v>
      </c>
      <c r="M2467" s="5">
        <f t="shared" si="869"/>
        <v>2023</v>
      </c>
      <c r="N2467" s="6">
        <v>1404</v>
      </c>
      <c r="P2467" s="6">
        <f t="shared" si="870"/>
        <v>1404</v>
      </c>
      <c r="Q2467" s="128">
        <f t="shared" si="871"/>
        <v>4048927.850000002</v>
      </c>
      <c r="R2467" s="44" t="str">
        <f>VLOOKUP(F2467,'Set up'!$A$2:$E$48,5,FALSE)</f>
        <v>Trsf</v>
      </c>
    </row>
    <row r="2468" spans="1:18" x14ac:dyDescent="0.3">
      <c r="A2468" s="4">
        <v>45281</v>
      </c>
      <c r="B2468" s="5">
        <f t="shared" si="865"/>
        <v>12</v>
      </c>
      <c r="C2468" s="5">
        <f t="shared" si="866"/>
        <v>2023</v>
      </c>
      <c r="D2468" s="5" t="s">
        <v>2133</v>
      </c>
      <c r="E2468" s="5" t="s">
        <v>2023</v>
      </c>
      <c r="F2468" s="1" t="s">
        <v>2020</v>
      </c>
      <c r="G2468" s="90" t="s">
        <v>1063</v>
      </c>
      <c r="H2468" s="5">
        <v>4</v>
      </c>
      <c r="I2468" s="5" t="str">
        <f>VLOOKUP(F2468,'Set up'!$A$2:$C$46,3,FALSE)</f>
        <v>Cash</v>
      </c>
      <c r="J2468" s="5">
        <f>VLOOKUP(F2468,'Set up'!$A$2:$D$46,4,FALSE)</f>
        <v>0</v>
      </c>
      <c r="K2468" s="4">
        <f t="shared" si="867"/>
        <v>45281</v>
      </c>
      <c r="L2468" s="5">
        <f t="shared" si="868"/>
        <v>12</v>
      </c>
      <c r="M2468" s="5">
        <f t="shared" si="869"/>
        <v>2023</v>
      </c>
      <c r="N2468" s="6">
        <v>380</v>
      </c>
      <c r="P2468" s="6">
        <f t="shared" si="870"/>
        <v>380</v>
      </c>
      <c r="Q2468" s="128">
        <f t="shared" si="871"/>
        <v>4049307.850000002</v>
      </c>
      <c r="R2468" s="44" t="str">
        <f>VLOOKUP(F2468,'Set up'!$A$2:$E$48,5,FALSE)</f>
        <v>Trsf</v>
      </c>
    </row>
    <row r="2469" spans="1:18" x14ac:dyDescent="0.3">
      <c r="A2469" s="4">
        <v>45281</v>
      </c>
      <c r="B2469" s="5">
        <f t="shared" si="865"/>
        <v>12</v>
      </c>
      <c r="C2469" s="5">
        <f t="shared" si="866"/>
        <v>2023</v>
      </c>
      <c r="D2469" s="5" t="s">
        <v>2133</v>
      </c>
      <c r="E2469" s="5" t="s">
        <v>2023</v>
      </c>
      <c r="F2469" s="1" t="s">
        <v>2020</v>
      </c>
      <c r="G2469" s="90" t="s">
        <v>1075</v>
      </c>
      <c r="H2469" s="5">
        <v>1</v>
      </c>
      <c r="I2469" s="5" t="str">
        <f>VLOOKUP(F2469,'Set up'!$A$2:$C$46,3,FALSE)</f>
        <v>Cash</v>
      </c>
      <c r="J2469" s="5">
        <f>VLOOKUP(F2469,'Set up'!$A$2:$D$46,4,FALSE)</f>
        <v>0</v>
      </c>
      <c r="K2469" s="4">
        <f t="shared" si="867"/>
        <v>45281</v>
      </c>
      <c r="L2469" s="5">
        <f t="shared" si="868"/>
        <v>12</v>
      </c>
      <c r="M2469" s="5">
        <f t="shared" si="869"/>
        <v>2023</v>
      </c>
      <c r="N2469" s="6">
        <v>1000</v>
      </c>
      <c r="P2469" s="6">
        <f t="shared" si="870"/>
        <v>1000</v>
      </c>
      <c r="Q2469" s="128">
        <f t="shared" si="871"/>
        <v>4050307.850000002</v>
      </c>
      <c r="R2469" s="44" t="str">
        <f>VLOOKUP(F2469,'Set up'!$A$2:$E$48,5,FALSE)</f>
        <v>Trsf</v>
      </c>
    </row>
    <row r="2470" spans="1:18" x14ac:dyDescent="0.3">
      <c r="A2470" s="4">
        <v>45281</v>
      </c>
      <c r="B2470" s="5">
        <f t="shared" si="865"/>
        <v>12</v>
      </c>
      <c r="C2470" s="5">
        <f t="shared" si="866"/>
        <v>2023</v>
      </c>
      <c r="D2470" s="5" t="s">
        <v>2134</v>
      </c>
      <c r="E2470" s="5" t="s">
        <v>787</v>
      </c>
      <c r="F2470" s="1" t="s">
        <v>786</v>
      </c>
      <c r="G2470" s="95" t="s">
        <v>17</v>
      </c>
      <c r="H2470" s="5">
        <v>1</v>
      </c>
      <c r="I2470" s="5" t="str">
        <f>VLOOKUP(F2470,'Set up'!$A$2:$C$46,3,FALSE)</f>
        <v>Cash</v>
      </c>
      <c r="J2470" s="5">
        <f>VLOOKUP(F2470,'Set up'!$A$2:$D$46,4,FALSE)</f>
        <v>0</v>
      </c>
      <c r="K2470" s="4">
        <f t="shared" si="867"/>
        <v>45281</v>
      </c>
      <c r="L2470" s="5">
        <f t="shared" si="868"/>
        <v>12</v>
      </c>
      <c r="M2470" s="5">
        <f t="shared" si="869"/>
        <v>2023</v>
      </c>
      <c r="N2470" s="6">
        <v>110</v>
      </c>
      <c r="P2470" s="6">
        <f t="shared" si="870"/>
        <v>110</v>
      </c>
      <c r="Q2470" s="128">
        <f t="shared" si="871"/>
        <v>4050417.850000002</v>
      </c>
      <c r="R2470" s="44" t="str">
        <f>VLOOKUP(F2470,'Set up'!$A$2:$E$48,5,FALSE)</f>
        <v>Trsf</v>
      </c>
    </row>
    <row r="2471" spans="1:18" x14ac:dyDescent="0.3">
      <c r="A2471" s="4">
        <v>45281</v>
      </c>
      <c r="B2471" s="5">
        <f t="shared" si="865"/>
        <v>12</v>
      </c>
      <c r="C2471" s="5">
        <f t="shared" si="866"/>
        <v>2023</v>
      </c>
      <c r="D2471" s="5" t="s">
        <v>2134</v>
      </c>
      <c r="E2471" s="5" t="s">
        <v>787</v>
      </c>
      <c r="F2471" s="1" t="s">
        <v>786</v>
      </c>
      <c r="G2471" s="90" t="s">
        <v>2093</v>
      </c>
      <c r="H2471" s="5">
        <v>1</v>
      </c>
      <c r="I2471" s="5" t="str">
        <f>VLOOKUP(F2471,'Set up'!$A$2:$C$46,3,FALSE)</f>
        <v>Cash</v>
      </c>
      <c r="J2471" s="5">
        <f>VLOOKUP(F2471,'Set up'!$A$2:$D$46,4,FALSE)</f>
        <v>0</v>
      </c>
      <c r="K2471" s="4">
        <f t="shared" si="867"/>
        <v>45281</v>
      </c>
      <c r="L2471" s="5">
        <f t="shared" si="868"/>
        <v>12</v>
      </c>
      <c r="M2471" s="5">
        <f t="shared" si="869"/>
        <v>2023</v>
      </c>
      <c r="N2471" s="6">
        <v>62.5</v>
      </c>
      <c r="P2471" s="6">
        <f t="shared" si="870"/>
        <v>62.5</v>
      </c>
      <c r="Q2471" s="128">
        <f t="shared" si="871"/>
        <v>4050480.350000002</v>
      </c>
      <c r="R2471" s="44" t="str">
        <f>VLOOKUP(F2471,'Set up'!$A$2:$E$48,5,FALSE)</f>
        <v>Trsf</v>
      </c>
    </row>
    <row r="2472" spans="1:18" x14ac:dyDescent="0.3">
      <c r="A2472" s="4">
        <v>45281</v>
      </c>
      <c r="B2472" s="5">
        <f t="shared" si="865"/>
        <v>12</v>
      </c>
      <c r="C2472" s="5">
        <f t="shared" si="866"/>
        <v>2023</v>
      </c>
      <c r="D2472" s="5" t="s">
        <v>2134</v>
      </c>
      <c r="E2472" s="5" t="s">
        <v>787</v>
      </c>
      <c r="F2472" s="1" t="s">
        <v>786</v>
      </c>
      <c r="G2472" s="90" t="s">
        <v>2130</v>
      </c>
      <c r="H2472" s="5">
        <v>1</v>
      </c>
      <c r="I2472" s="5" t="str">
        <f>VLOOKUP(F2472,'Set up'!$A$2:$C$46,3,FALSE)</f>
        <v>Cash</v>
      </c>
      <c r="J2472" s="5">
        <f>VLOOKUP(F2472,'Set up'!$A$2:$D$46,4,FALSE)</f>
        <v>0</v>
      </c>
      <c r="K2472" s="4">
        <f t="shared" si="867"/>
        <v>45281</v>
      </c>
      <c r="L2472" s="5">
        <f t="shared" si="868"/>
        <v>12</v>
      </c>
      <c r="M2472" s="5">
        <f t="shared" si="869"/>
        <v>2023</v>
      </c>
      <c r="N2472" s="6">
        <v>283.8</v>
      </c>
      <c r="P2472" s="6">
        <f t="shared" si="870"/>
        <v>283.8</v>
      </c>
      <c r="Q2472" s="128">
        <f t="shared" si="871"/>
        <v>4050764.1500000018</v>
      </c>
      <c r="R2472" s="44" t="str">
        <f>VLOOKUP(F2472,'Set up'!$A$2:$E$48,5,FALSE)</f>
        <v>Trsf</v>
      </c>
    </row>
    <row r="2473" spans="1:18" x14ac:dyDescent="0.3">
      <c r="A2473" s="4">
        <v>45281</v>
      </c>
      <c r="B2473" s="5">
        <f t="shared" si="865"/>
        <v>12</v>
      </c>
      <c r="C2473" s="5">
        <f t="shared" si="866"/>
        <v>2023</v>
      </c>
      <c r="D2473" s="5" t="s">
        <v>2134</v>
      </c>
      <c r="E2473" s="5" t="s">
        <v>787</v>
      </c>
      <c r="F2473" s="1" t="s">
        <v>786</v>
      </c>
      <c r="G2473" s="90" t="s">
        <v>2135</v>
      </c>
      <c r="H2473" s="5">
        <v>1</v>
      </c>
      <c r="I2473" s="5" t="str">
        <f>VLOOKUP(F2473,'Set up'!$A$2:$C$46,3,FALSE)</f>
        <v>Cash</v>
      </c>
      <c r="J2473" s="5">
        <f>VLOOKUP(F2473,'Set up'!$A$2:$D$46,4,FALSE)</f>
        <v>0</v>
      </c>
      <c r="K2473" s="4">
        <f t="shared" si="867"/>
        <v>45281</v>
      </c>
      <c r="L2473" s="5">
        <f t="shared" si="868"/>
        <v>12</v>
      </c>
      <c r="M2473" s="5">
        <f t="shared" si="869"/>
        <v>2023</v>
      </c>
      <c r="N2473" s="6">
        <v>315</v>
      </c>
      <c r="P2473" s="6">
        <f t="shared" si="870"/>
        <v>315</v>
      </c>
      <c r="Q2473" s="128">
        <f t="shared" si="871"/>
        <v>4051079.1500000018</v>
      </c>
      <c r="R2473" s="44" t="str">
        <f>VLOOKUP(F2473,'Set up'!$A$2:$E$48,5,FALSE)</f>
        <v>Trsf</v>
      </c>
    </row>
    <row r="2474" spans="1:18" x14ac:dyDescent="0.3">
      <c r="A2474" s="4">
        <v>45281</v>
      </c>
      <c r="B2474" s="5">
        <f t="shared" si="865"/>
        <v>12</v>
      </c>
      <c r="C2474" s="5">
        <f t="shared" si="866"/>
        <v>2023</v>
      </c>
      <c r="D2474" s="5" t="s">
        <v>2136</v>
      </c>
      <c r="E2474" s="5" t="str">
        <f>VLOOKUP(F2474,'Set up'!$A$2:$C$46,2,FALSE)</f>
        <v>C00000043</v>
      </c>
      <c r="F2474" s="1" t="s">
        <v>2114</v>
      </c>
      <c r="G2474" s="107" t="s">
        <v>1741</v>
      </c>
      <c r="H2474" s="5">
        <v>2</v>
      </c>
      <c r="I2474" s="5" t="str">
        <f>VLOOKUP(F2474,'Set up'!$A$2:$C$46,3,FALSE)</f>
        <v>Cash</v>
      </c>
      <c r="J2474" s="5">
        <f>VLOOKUP(F2474,'Set up'!$A$2:$D$46,4,FALSE)</f>
        <v>0</v>
      </c>
      <c r="K2474" s="4">
        <f t="shared" si="867"/>
        <v>45281</v>
      </c>
      <c r="L2474" s="5">
        <f t="shared" si="868"/>
        <v>12</v>
      </c>
      <c r="M2474" s="5">
        <f t="shared" si="869"/>
        <v>2023</v>
      </c>
      <c r="N2474" s="6">
        <v>3476</v>
      </c>
      <c r="P2474" s="6">
        <f t="shared" si="870"/>
        <v>3476</v>
      </c>
      <c r="Q2474" s="128">
        <f t="shared" si="871"/>
        <v>4054555.1500000018</v>
      </c>
      <c r="R2474" s="44" t="str">
        <f>VLOOKUP(F2474,'Set up'!$A$2:$E$48,5,FALSE)</f>
        <v>Trsf</v>
      </c>
    </row>
    <row r="2475" spans="1:18" x14ac:dyDescent="0.3">
      <c r="A2475" s="4">
        <v>45281</v>
      </c>
      <c r="B2475" s="5">
        <f t="shared" si="865"/>
        <v>12</v>
      </c>
      <c r="C2475" s="5">
        <f t="shared" si="866"/>
        <v>2023</v>
      </c>
      <c r="D2475" s="5" t="s">
        <v>2136</v>
      </c>
      <c r="E2475" s="5" t="str">
        <f>VLOOKUP(F2475,'Set up'!$A$2:$C$46,2,FALSE)</f>
        <v>C00000043</v>
      </c>
      <c r="F2475" s="1" t="s">
        <v>2114</v>
      </c>
      <c r="G2475" s="99" t="s">
        <v>1392</v>
      </c>
      <c r="H2475" s="5">
        <v>1</v>
      </c>
      <c r="I2475" s="5" t="str">
        <f>VLOOKUP(F2475,'Set up'!$A$2:$C$46,3,FALSE)</f>
        <v>Cash</v>
      </c>
      <c r="J2475" s="5">
        <f>VLOOKUP(F2475,'Set up'!$A$2:$D$46,4,FALSE)</f>
        <v>0</v>
      </c>
      <c r="K2475" s="4">
        <f t="shared" si="867"/>
        <v>45281</v>
      </c>
      <c r="L2475" s="5">
        <f t="shared" si="868"/>
        <v>12</v>
      </c>
      <c r="M2475" s="5">
        <f t="shared" si="869"/>
        <v>2023</v>
      </c>
      <c r="N2475" s="6">
        <v>432</v>
      </c>
      <c r="P2475" s="6">
        <f t="shared" si="870"/>
        <v>432</v>
      </c>
      <c r="Q2475" s="128">
        <f t="shared" si="871"/>
        <v>4054987.1500000018</v>
      </c>
      <c r="R2475" s="44" t="str">
        <f>VLOOKUP(F2475,'Set up'!$A$2:$E$48,5,FALSE)</f>
        <v>Trsf</v>
      </c>
    </row>
    <row r="2476" spans="1:18" x14ac:dyDescent="0.3">
      <c r="A2476" s="4">
        <v>45281</v>
      </c>
      <c r="B2476" s="5">
        <f t="shared" si="865"/>
        <v>12</v>
      </c>
      <c r="C2476" s="5">
        <f t="shared" si="866"/>
        <v>2023</v>
      </c>
      <c r="D2476" s="5" t="s">
        <v>2136</v>
      </c>
      <c r="E2476" s="5" t="str">
        <f>VLOOKUP(F2476,'Set up'!$A$2:$C$46,2,FALSE)</f>
        <v>C00000043</v>
      </c>
      <c r="F2476" s="1" t="s">
        <v>2114</v>
      </c>
      <c r="G2476" s="99" t="s">
        <v>2094</v>
      </c>
      <c r="H2476" s="5">
        <v>10</v>
      </c>
      <c r="I2476" s="5" t="str">
        <f>VLOOKUP(F2476,'Set up'!$A$2:$C$46,3,FALSE)</f>
        <v>Cash</v>
      </c>
      <c r="J2476" s="5">
        <f>VLOOKUP(F2476,'Set up'!$A$2:$D$46,4,FALSE)</f>
        <v>0</v>
      </c>
      <c r="K2476" s="4">
        <f t="shared" si="867"/>
        <v>45281</v>
      </c>
      <c r="L2476" s="5">
        <f t="shared" si="868"/>
        <v>12</v>
      </c>
      <c r="M2476" s="5">
        <f t="shared" si="869"/>
        <v>2023</v>
      </c>
      <c r="N2476" s="6">
        <v>600</v>
      </c>
      <c r="P2476" s="6">
        <f t="shared" si="870"/>
        <v>600</v>
      </c>
      <c r="Q2476" s="128">
        <f t="shared" si="871"/>
        <v>4055587.1500000018</v>
      </c>
      <c r="R2476" s="44" t="str">
        <f>VLOOKUP(F2476,'Set up'!$A$2:$E$48,5,FALSE)</f>
        <v>Trsf</v>
      </c>
    </row>
    <row r="2477" spans="1:18" x14ac:dyDescent="0.3">
      <c r="A2477" s="4">
        <v>45281</v>
      </c>
      <c r="B2477" s="5">
        <f t="shared" si="850"/>
        <v>12</v>
      </c>
      <c r="C2477" s="5">
        <f t="shared" si="851"/>
        <v>2023</v>
      </c>
      <c r="D2477" s="5" t="s">
        <v>2136</v>
      </c>
      <c r="E2477" s="5" t="str">
        <f>VLOOKUP(F2477,'Set up'!$A$2:$C$46,2,FALSE)</f>
        <v>C00000043</v>
      </c>
      <c r="F2477" s="1" t="s">
        <v>2114</v>
      </c>
      <c r="G2477" s="99" t="s">
        <v>46</v>
      </c>
      <c r="H2477" s="5">
        <v>2</v>
      </c>
      <c r="I2477" s="5" t="str">
        <f>VLOOKUP(F2477,'Set up'!$A$2:$C$46,3,FALSE)</f>
        <v>Cash</v>
      </c>
      <c r="J2477" s="5">
        <f>VLOOKUP(F2477,'Set up'!$A$2:$D$46,4,FALSE)</f>
        <v>0</v>
      </c>
      <c r="K2477" s="4">
        <f t="shared" si="857"/>
        <v>45281</v>
      </c>
      <c r="L2477" s="5">
        <f t="shared" si="852"/>
        <v>12</v>
      </c>
      <c r="M2477" s="5">
        <f t="shared" si="853"/>
        <v>2023</v>
      </c>
      <c r="N2477" s="6">
        <v>220</v>
      </c>
      <c r="P2477" s="6">
        <f t="shared" si="854"/>
        <v>220</v>
      </c>
      <c r="Q2477" s="128">
        <f t="shared" si="871"/>
        <v>4055807.1500000018</v>
      </c>
      <c r="R2477" s="44" t="str">
        <f>VLOOKUP(F2477,'Set up'!$A$2:$E$48,5,FALSE)</f>
        <v>Trsf</v>
      </c>
    </row>
    <row r="2478" spans="1:18" x14ac:dyDescent="0.3">
      <c r="A2478" s="4">
        <v>45282</v>
      </c>
      <c r="B2478" s="5">
        <f t="shared" ref="B2478:B2496" si="872">MONTH(A2478)</f>
        <v>12</v>
      </c>
      <c r="C2478" s="5">
        <f t="shared" ref="C2478:C2496" si="873">YEAR(A2478)</f>
        <v>2023</v>
      </c>
      <c r="D2478" s="5" t="s">
        <v>2137</v>
      </c>
      <c r="E2478" s="5" t="str">
        <f>VLOOKUP(F2478,'Set up'!$A$2:$C$46,2,FALSE)</f>
        <v>C00000026</v>
      </c>
      <c r="F2478" s="1" t="s">
        <v>786</v>
      </c>
      <c r="G2478" s="95" t="s">
        <v>1401</v>
      </c>
      <c r="H2478" s="5">
        <v>1</v>
      </c>
      <c r="I2478" s="5" t="str">
        <f>VLOOKUP(F2478,'Set up'!$A$2:$C$46,3,FALSE)</f>
        <v>Cash</v>
      </c>
      <c r="J2478" s="5">
        <f>VLOOKUP(F2478,'Set up'!$A$2:$D$46,4,FALSE)</f>
        <v>0</v>
      </c>
      <c r="K2478" s="4">
        <f t="shared" ref="K2478:K2496" si="874">A2478+J2478</f>
        <v>45282</v>
      </c>
      <c r="L2478" s="5">
        <f t="shared" ref="L2478:L2496" si="875">MONTH(K2478)</f>
        <v>12</v>
      </c>
      <c r="M2478" s="5">
        <f t="shared" ref="M2478:M2496" si="876">YEAR(K2478)</f>
        <v>2023</v>
      </c>
      <c r="N2478" s="6">
        <v>175</v>
      </c>
      <c r="P2478" s="6">
        <f t="shared" ref="P2478:P2496" si="877">SUM(N2478+O2478)</f>
        <v>175</v>
      </c>
      <c r="Q2478" s="128">
        <f t="shared" si="871"/>
        <v>4055982.1500000018</v>
      </c>
      <c r="R2478" s="44" t="str">
        <f>VLOOKUP(F2478,'Set up'!$A$2:$E$48,5,FALSE)</f>
        <v>Trsf</v>
      </c>
    </row>
    <row r="2479" spans="1:18" x14ac:dyDescent="0.3">
      <c r="A2479" s="4">
        <v>45282</v>
      </c>
      <c r="B2479" s="5">
        <f t="shared" si="872"/>
        <v>12</v>
      </c>
      <c r="C2479" s="5">
        <f t="shared" si="873"/>
        <v>2023</v>
      </c>
      <c r="D2479" s="5" t="s">
        <v>2138</v>
      </c>
      <c r="E2479" s="5" t="str">
        <f>VLOOKUP(F2479,'Set up'!$A$2:$C$46,2,FALSE)</f>
        <v>C00000021</v>
      </c>
      <c r="F2479" s="1" t="s">
        <v>493</v>
      </c>
      <c r="G2479" s="107" t="s">
        <v>67</v>
      </c>
      <c r="H2479" s="5">
        <v>1</v>
      </c>
      <c r="I2479" s="5" t="str">
        <f>VLOOKUP(F2479,'Set up'!$A$2:$C$46,3,FALSE)</f>
        <v>Cash</v>
      </c>
      <c r="J2479" s="5">
        <f>VLOOKUP(F2479,'Set up'!$A$2:$D$46,4,FALSE)</f>
        <v>0</v>
      </c>
      <c r="K2479" s="4">
        <f t="shared" si="874"/>
        <v>45282</v>
      </c>
      <c r="L2479" s="5">
        <f t="shared" si="875"/>
        <v>12</v>
      </c>
      <c r="M2479" s="5">
        <f t="shared" si="876"/>
        <v>2023</v>
      </c>
      <c r="N2479" s="6">
        <v>1738</v>
      </c>
      <c r="P2479" s="6">
        <f t="shared" si="877"/>
        <v>1738</v>
      </c>
      <c r="Q2479" s="128">
        <f t="shared" si="871"/>
        <v>4057720.1500000018</v>
      </c>
      <c r="R2479" s="44" t="str">
        <f>VLOOKUP(F2479,'Set up'!$A$2:$E$48,5,FALSE)</f>
        <v>PD Chq</v>
      </c>
    </row>
    <row r="2480" spans="1:18" x14ac:dyDescent="0.3">
      <c r="A2480" s="4">
        <v>45282</v>
      </c>
      <c r="B2480" s="5">
        <f t="shared" si="872"/>
        <v>12</v>
      </c>
      <c r="C2480" s="5">
        <f t="shared" si="873"/>
        <v>2023</v>
      </c>
      <c r="D2480" s="5" t="s">
        <v>2138</v>
      </c>
      <c r="E2480" s="5" t="str">
        <f>VLOOKUP(F2480,'Set up'!$A$2:$C$46,2,FALSE)</f>
        <v>C00000021</v>
      </c>
      <c r="F2480" s="1" t="s">
        <v>493</v>
      </c>
      <c r="G2480" s="99" t="s">
        <v>1063</v>
      </c>
      <c r="H2480" s="5">
        <v>1</v>
      </c>
      <c r="I2480" s="5" t="str">
        <f>VLOOKUP(F2480,'Set up'!$A$2:$C$46,3,FALSE)</f>
        <v>Cash</v>
      </c>
      <c r="J2480" s="5">
        <f>VLOOKUP(F2480,'Set up'!$A$2:$D$46,4,FALSE)</f>
        <v>0</v>
      </c>
      <c r="K2480" s="4">
        <f t="shared" si="874"/>
        <v>45282</v>
      </c>
      <c r="L2480" s="5">
        <f t="shared" si="875"/>
        <v>12</v>
      </c>
      <c r="M2480" s="5">
        <f t="shared" si="876"/>
        <v>2023</v>
      </c>
      <c r="N2480" s="6">
        <v>95</v>
      </c>
      <c r="P2480" s="6">
        <f t="shared" si="877"/>
        <v>95</v>
      </c>
      <c r="Q2480" s="128">
        <f t="shared" si="871"/>
        <v>4057815.1500000018</v>
      </c>
      <c r="R2480" s="44" t="str">
        <f>VLOOKUP(F2480,'Set up'!$A$2:$E$48,5,FALSE)</f>
        <v>PD Chq</v>
      </c>
    </row>
    <row r="2481" spans="1:18" x14ac:dyDescent="0.3">
      <c r="A2481" s="4">
        <v>45282</v>
      </c>
      <c r="B2481" s="5">
        <f t="shared" si="872"/>
        <v>12</v>
      </c>
      <c r="C2481" s="5">
        <f t="shared" si="873"/>
        <v>2023</v>
      </c>
      <c r="D2481" s="5" t="s">
        <v>2138</v>
      </c>
      <c r="E2481" s="5" t="str">
        <f>VLOOKUP(F2481,'Set up'!$A$2:$C$46,2,FALSE)</f>
        <v>C00000021</v>
      </c>
      <c r="F2481" s="1" t="s">
        <v>493</v>
      </c>
      <c r="G2481" s="99" t="s">
        <v>2093</v>
      </c>
      <c r="H2481" s="5">
        <v>5</v>
      </c>
      <c r="I2481" s="5" t="str">
        <f>VLOOKUP(F2481,'Set up'!$A$2:$C$46,3,FALSE)</f>
        <v>Cash</v>
      </c>
      <c r="J2481" s="5">
        <f>VLOOKUP(F2481,'Set up'!$A$2:$D$46,4,FALSE)</f>
        <v>0</v>
      </c>
      <c r="K2481" s="4">
        <f t="shared" si="874"/>
        <v>45282</v>
      </c>
      <c r="L2481" s="5">
        <f t="shared" si="875"/>
        <v>12</v>
      </c>
      <c r="M2481" s="5">
        <f t="shared" si="876"/>
        <v>2023</v>
      </c>
      <c r="N2481" s="6">
        <v>312.5</v>
      </c>
      <c r="P2481" s="6">
        <f t="shared" si="877"/>
        <v>312.5</v>
      </c>
      <c r="Q2481" s="128">
        <f t="shared" si="871"/>
        <v>4058127.6500000018</v>
      </c>
      <c r="R2481" s="44" t="str">
        <f>VLOOKUP(F2481,'Set up'!$A$2:$E$48,5,FALSE)</f>
        <v>PD Chq</v>
      </c>
    </row>
    <row r="2482" spans="1:18" x14ac:dyDescent="0.3">
      <c r="A2482" s="4">
        <v>45287</v>
      </c>
      <c r="B2482" s="5">
        <f t="shared" si="872"/>
        <v>12</v>
      </c>
      <c r="C2482" s="5">
        <f t="shared" si="873"/>
        <v>2023</v>
      </c>
      <c r="D2482" s="5" t="s">
        <v>2139</v>
      </c>
      <c r="E2482" s="5" t="str">
        <f>VLOOKUP(F2482,'Set up'!$A$2:$C$46,2,FALSE)</f>
        <v>C00000042</v>
      </c>
      <c r="F2482" s="1" t="s">
        <v>2020</v>
      </c>
      <c r="G2482" s="103" t="s">
        <v>2093</v>
      </c>
      <c r="H2482" s="5">
        <v>5</v>
      </c>
      <c r="I2482" s="5" t="str">
        <f>VLOOKUP(F2482,'Set up'!$A$2:$C$46,3,FALSE)</f>
        <v>Cash</v>
      </c>
      <c r="J2482" s="5">
        <f>VLOOKUP(F2482,'Set up'!$A$2:$D$46,4,FALSE)</f>
        <v>0</v>
      </c>
      <c r="K2482" s="4">
        <f t="shared" si="874"/>
        <v>45287</v>
      </c>
      <c r="L2482" s="5">
        <f t="shared" si="875"/>
        <v>12</v>
      </c>
      <c r="M2482" s="5">
        <f t="shared" si="876"/>
        <v>2023</v>
      </c>
      <c r="N2482" s="6">
        <v>312.5</v>
      </c>
      <c r="P2482" s="6">
        <f t="shared" si="877"/>
        <v>312.5</v>
      </c>
      <c r="Q2482" s="128">
        <f t="shared" si="871"/>
        <v>4058440.1500000018</v>
      </c>
      <c r="R2482" s="44" t="str">
        <f>VLOOKUP(F2482,'Set up'!$A$2:$E$48,5,FALSE)</f>
        <v>Trsf</v>
      </c>
    </row>
    <row r="2483" spans="1:18" x14ac:dyDescent="0.3">
      <c r="A2483" s="4">
        <v>45287</v>
      </c>
      <c r="B2483" s="5">
        <f t="shared" si="872"/>
        <v>12</v>
      </c>
      <c r="C2483" s="5">
        <f t="shared" si="873"/>
        <v>2023</v>
      </c>
      <c r="D2483" s="5" t="s">
        <v>2140</v>
      </c>
      <c r="E2483" s="5" t="str">
        <f>VLOOKUP(F2483,'Set up'!$A$2:$C$46,2,FALSE)</f>
        <v>C00000042</v>
      </c>
      <c r="F2483" s="1" t="s">
        <v>2020</v>
      </c>
      <c r="G2483" s="103" t="s">
        <v>1736</v>
      </c>
      <c r="H2483" s="5">
        <v>5</v>
      </c>
      <c r="I2483" s="5" t="str">
        <f>VLOOKUP(F2483,'Set up'!$A$2:$C$46,3,FALSE)</f>
        <v>Cash</v>
      </c>
      <c r="J2483" s="5">
        <f>VLOOKUP(F2483,'Set up'!$A$2:$D$46,4,FALSE)</f>
        <v>0</v>
      </c>
      <c r="K2483" s="4">
        <f t="shared" si="874"/>
        <v>45287</v>
      </c>
      <c r="L2483" s="5">
        <f t="shared" si="875"/>
        <v>12</v>
      </c>
      <c r="M2483" s="5">
        <f t="shared" si="876"/>
        <v>2023</v>
      </c>
      <c r="N2483" s="6">
        <v>8030</v>
      </c>
      <c r="P2483" s="6">
        <f t="shared" si="877"/>
        <v>8030</v>
      </c>
      <c r="Q2483" s="128">
        <f t="shared" si="871"/>
        <v>4066470.1500000018</v>
      </c>
      <c r="R2483" s="44" t="str">
        <f>VLOOKUP(F2483,'Set up'!$A$2:$E$48,5,FALSE)</f>
        <v>Trsf</v>
      </c>
    </row>
    <row r="2484" spans="1:18" x14ac:dyDescent="0.3">
      <c r="A2484" s="4">
        <v>45287</v>
      </c>
      <c r="B2484" s="5">
        <f t="shared" si="872"/>
        <v>12</v>
      </c>
      <c r="C2484" s="5">
        <f t="shared" si="873"/>
        <v>2023</v>
      </c>
      <c r="D2484" s="5" t="s">
        <v>2140</v>
      </c>
      <c r="E2484" s="5" t="str">
        <f>VLOOKUP(F2484,'Set up'!$A$2:$C$46,2,FALSE)</f>
        <v>C00000042</v>
      </c>
      <c r="F2484" s="1" t="s">
        <v>2020</v>
      </c>
      <c r="G2484" s="90" t="s">
        <v>1799</v>
      </c>
      <c r="H2484" s="5">
        <v>11</v>
      </c>
      <c r="I2484" s="5" t="str">
        <f>VLOOKUP(F2484,'Set up'!$A$2:$C$46,3,FALSE)</f>
        <v>Cash</v>
      </c>
      <c r="J2484" s="5">
        <f>VLOOKUP(F2484,'Set up'!$A$2:$D$46,4,FALSE)</f>
        <v>0</v>
      </c>
      <c r="K2484" s="4">
        <f t="shared" si="874"/>
        <v>45287</v>
      </c>
      <c r="L2484" s="5">
        <f t="shared" si="875"/>
        <v>12</v>
      </c>
      <c r="M2484" s="5">
        <f t="shared" si="876"/>
        <v>2023</v>
      </c>
      <c r="N2484" s="6">
        <v>1914</v>
      </c>
      <c r="P2484" s="6">
        <f t="shared" si="877"/>
        <v>1914</v>
      </c>
      <c r="Q2484" s="128">
        <f t="shared" si="871"/>
        <v>4068384.1500000018</v>
      </c>
      <c r="R2484" s="44" t="str">
        <f>VLOOKUP(F2484,'Set up'!$A$2:$E$48,5,FALSE)</f>
        <v>Trsf</v>
      </c>
    </row>
    <row r="2485" spans="1:18" x14ac:dyDescent="0.3">
      <c r="A2485" s="4">
        <v>45287</v>
      </c>
      <c r="B2485" s="5">
        <f t="shared" si="872"/>
        <v>12</v>
      </c>
      <c r="C2485" s="5">
        <f t="shared" si="873"/>
        <v>2023</v>
      </c>
      <c r="D2485" s="5" t="s">
        <v>2140</v>
      </c>
      <c r="E2485" s="5" t="str">
        <f>VLOOKUP(F2485,'Set up'!$A$2:$C$46,2,FALSE)</f>
        <v>C00000042</v>
      </c>
      <c r="F2485" s="1" t="s">
        <v>2020</v>
      </c>
      <c r="G2485" s="90" t="s">
        <v>1925</v>
      </c>
      <c r="H2485" s="5">
        <v>6</v>
      </c>
      <c r="I2485" s="5" t="str">
        <f>VLOOKUP(F2485,'Set up'!$A$2:$C$46,3,FALSE)</f>
        <v>Cash</v>
      </c>
      <c r="J2485" s="5">
        <f>VLOOKUP(F2485,'Set up'!$A$2:$D$46,4,FALSE)</f>
        <v>0</v>
      </c>
      <c r="K2485" s="4">
        <f t="shared" si="874"/>
        <v>45287</v>
      </c>
      <c r="L2485" s="5">
        <f t="shared" si="875"/>
        <v>12</v>
      </c>
      <c r="M2485" s="5">
        <f t="shared" si="876"/>
        <v>2023</v>
      </c>
      <c r="N2485" s="6">
        <v>1404</v>
      </c>
      <c r="P2485" s="6">
        <f t="shared" si="877"/>
        <v>1404</v>
      </c>
      <c r="Q2485" s="128">
        <f t="shared" si="871"/>
        <v>4069788.1500000018</v>
      </c>
      <c r="R2485" s="44" t="str">
        <f>VLOOKUP(F2485,'Set up'!$A$2:$E$48,5,FALSE)</f>
        <v>Trsf</v>
      </c>
    </row>
    <row r="2486" spans="1:18" x14ac:dyDescent="0.3">
      <c r="A2486" s="4">
        <v>45287</v>
      </c>
      <c r="B2486" s="5">
        <f t="shared" si="872"/>
        <v>12</v>
      </c>
      <c r="C2486" s="5">
        <f t="shared" si="873"/>
        <v>2023</v>
      </c>
      <c r="D2486" s="5" t="s">
        <v>2140</v>
      </c>
      <c r="E2486" s="5" t="str">
        <f>VLOOKUP(F2486,'Set up'!$A$2:$C$46,2,FALSE)</f>
        <v>C00000042</v>
      </c>
      <c r="F2486" s="1" t="s">
        <v>2020</v>
      </c>
      <c r="G2486" s="90" t="s">
        <v>1075</v>
      </c>
      <c r="H2486" s="5">
        <v>1</v>
      </c>
      <c r="I2486" s="5" t="str">
        <f>VLOOKUP(F2486,'Set up'!$A$2:$C$46,3,FALSE)</f>
        <v>Cash</v>
      </c>
      <c r="J2486" s="5">
        <f>VLOOKUP(F2486,'Set up'!$A$2:$D$46,4,FALSE)</f>
        <v>0</v>
      </c>
      <c r="K2486" s="4">
        <f t="shared" si="874"/>
        <v>45287</v>
      </c>
      <c r="L2486" s="5">
        <f t="shared" si="875"/>
        <v>12</v>
      </c>
      <c r="M2486" s="5">
        <f t="shared" si="876"/>
        <v>2023</v>
      </c>
      <c r="N2486" s="6">
        <v>1000</v>
      </c>
      <c r="P2486" s="6">
        <f t="shared" si="877"/>
        <v>1000</v>
      </c>
      <c r="Q2486" s="128">
        <f t="shared" si="871"/>
        <v>4070788.1500000018</v>
      </c>
      <c r="R2486" s="44" t="str">
        <f>VLOOKUP(F2486,'Set up'!$A$2:$E$48,5,FALSE)</f>
        <v>Trsf</v>
      </c>
    </row>
    <row r="2487" spans="1:18" x14ac:dyDescent="0.3">
      <c r="A2487" s="4">
        <v>45290</v>
      </c>
      <c r="B2487" s="5">
        <f t="shared" si="872"/>
        <v>12</v>
      </c>
      <c r="C2487" s="5">
        <f t="shared" si="873"/>
        <v>2023</v>
      </c>
      <c r="D2487" s="5" t="s">
        <v>2141</v>
      </c>
      <c r="E2487" s="5" t="str">
        <f>VLOOKUP(F2487,'Set up'!$A$2:$C$46,2,FALSE)</f>
        <v>C00000042</v>
      </c>
      <c r="F2487" s="1" t="s">
        <v>2020</v>
      </c>
      <c r="G2487" s="103" t="s">
        <v>2093</v>
      </c>
      <c r="H2487" s="5">
        <v>10</v>
      </c>
      <c r="I2487" s="5" t="str">
        <f>VLOOKUP(F2487,'Set up'!$A$2:$C$46,3,FALSE)</f>
        <v>Cash</v>
      </c>
      <c r="J2487" s="5">
        <f>VLOOKUP(F2487,'Set up'!$A$2:$D$46,4,FALSE)</f>
        <v>0</v>
      </c>
      <c r="K2487" s="4">
        <f t="shared" si="874"/>
        <v>45290</v>
      </c>
      <c r="L2487" s="5">
        <f t="shared" si="875"/>
        <v>12</v>
      </c>
      <c r="M2487" s="5">
        <f t="shared" si="876"/>
        <v>2023</v>
      </c>
      <c r="N2487" s="6">
        <v>625</v>
      </c>
      <c r="P2487" s="6">
        <f t="shared" si="877"/>
        <v>625</v>
      </c>
      <c r="Q2487" s="128">
        <f t="shared" si="871"/>
        <v>4071413.1500000018</v>
      </c>
      <c r="R2487" s="44" t="str">
        <f>VLOOKUP(F2487,'Set up'!$A$2:$E$48,5,FALSE)</f>
        <v>Trsf</v>
      </c>
    </row>
    <row r="2488" spans="1:18" x14ac:dyDescent="0.3">
      <c r="A2488" s="4">
        <v>45290</v>
      </c>
      <c r="B2488" s="5">
        <f t="shared" si="872"/>
        <v>12</v>
      </c>
      <c r="C2488" s="5">
        <f t="shared" si="873"/>
        <v>2023</v>
      </c>
      <c r="D2488" s="5" t="s">
        <v>2142</v>
      </c>
      <c r="E2488" s="5" t="str">
        <f>VLOOKUP(F2488,'Set up'!$A$2:$C$46,2,FALSE)</f>
        <v>C00000042</v>
      </c>
      <c r="F2488" s="1" t="s">
        <v>2020</v>
      </c>
      <c r="G2488" s="103" t="s">
        <v>1897</v>
      </c>
      <c r="H2488" s="5">
        <v>5</v>
      </c>
      <c r="I2488" s="5" t="str">
        <f>VLOOKUP(F2488,'Set up'!$A$2:$C$46,3,FALSE)</f>
        <v>Cash</v>
      </c>
      <c r="J2488" s="5">
        <f>VLOOKUP(F2488,'Set up'!$A$2:$D$46,4,FALSE)</f>
        <v>0</v>
      </c>
      <c r="K2488" s="4">
        <f t="shared" si="874"/>
        <v>45290</v>
      </c>
      <c r="L2488" s="5">
        <f t="shared" si="875"/>
        <v>12</v>
      </c>
      <c r="M2488" s="5">
        <f t="shared" si="876"/>
        <v>2023</v>
      </c>
      <c r="N2488" s="6">
        <v>8030</v>
      </c>
      <c r="P2488" s="6">
        <f t="shared" si="877"/>
        <v>8030</v>
      </c>
      <c r="Q2488" s="128">
        <f t="shared" si="871"/>
        <v>4079443.1500000018</v>
      </c>
      <c r="R2488" s="44" t="str">
        <f>VLOOKUP(F2488,'Set up'!$A$2:$E$48,5,FALSE)</f>
        <v>Trsf</v>
      </c>
    </row>
    <row r="2489" spans="1:18" x14ac:dyDescent="0.3">
      <c r="A2489" s="4">
        <v>45290</v>
      </c>
      <c r="B2489" s="5">
        <f t="shared" si="872"/>
        <v>12</v>
      </c>
      <c r="C2489" s="5">
        <f t="shared" si="873"/>
        <v>2023</v>
      </c>
      <c r="D2489" s="5" t="s">
        <v>2142</v>
      </c>
      <c r="E2489" s="5" t="str">
        <f>VLOOKUP(F2489,'Set up'!$A$2:$C$46,2,FALSE)</f>
        <v>C00000042</v>
      </c>
      <c r="F2489" s="1" t="s">
        <v>2020</v>
      </c>
      <c r="G2489" s="90" t="s">
        <v>1799</v>
      </c>
      <c r="H2489" s="5">
        <v>15</v>
      </c>
      <c r="I2489" s="5" t="str">
        <f>VLOOKUP(F2489,'Set up'!$A$2:$C$46,3,FALSE)</f>
        <v>Cash</v>
      </c>
      <c r="J2489" s="5">
        <f>VLOOKUP(F2489,'Set up'!$A$2:$D$46,4,FALSE)</f>
        <v>0</v>
      </c>
      <c r="K2489" s="4">
        <f t="shared" si="874"/>
        <v>45290</v>
      </c>
      <c r="L2489" s="5">
        <f t="shared" si="875"/>
        <v>12</v>
      </c>
      <c r="M2489" s="5">
        <f t="shared" si="876"/>
        <v>2023</v>
      </c>
      <c r="N2489" s="6">
        <v>2610</v>
      </c>
      <c r="P2489" s="6">
        <f t="shared" si="877"/>
        <v>2610</v>
      </c>
      <c r="Q2489" s="128">
        <f t="shared" si="871"/>
        <v>4082053.1500000018</v>
      </c>
      <c r="R2489" s="44" t="str">
        <f>VLOOKUP(F2489,'Set up'!$A$2:$E$48,5,FALSE)</f>
        <v>Trsf</v>
      </c>
    </row>
    <row r="2490" spans="1:18" x14ac:dyDescent="0.3">
      <c r="A2490" s="4">
        <v>45290</v>
      </c>
      <c r="B2490" s="5">
        <f t="shared" si="872"/>
        <v>12</v>
      </c>
      <c r="C2490" s="5">
        <f t="shared" si="873"/>
        <v>2023</v>
      </c>
      <c r="D2490" s="5" t="s">
        <v>2142</v>
      </c>
      <c r="E2490" s="5" t="str">
        <f>VLOOKUP(F2490,'Set up'!$A$2:$C$46,2,FALSE)</f>
        <v>C00000042</v>
      </c>
      <c r="F2490" s="1" t="s">
        <v>2020</v>
      </c>
      <c r="G2490" s="90" t="s">
        <v>1925</v>
      </c>
      <c r="H2490" s="5">
        <v>9</v>
      </c>
      <c r="I2490" s="5" t="str">
        <f>VLOOKUP(F2490,'Set up'!$A$2:$C$46,3,FALSE)</f>
        <v>Cash</v>
      </c>
      <c r="J2490" s="5">
        <f>VLOOKUP(F2490,'Set up'!$A$2:$D$46,4,FALSE)</f>
        <v>0</v>
      </c>
      <c r="K2490" s="4">
        <f t="shared" si="874"/>
        <v>45290</v>
      </c>
      <c r="L2490" s="5">
        <f t="shared" si="875"/>
        <v>12</v>
      </c>
      <c r="M2490" s="5">
        <f t="shared" si="876"/>
        <v>2023</v>
      </c>
      <c r="N2490" s="6">
        <v>2106</v>
      </c>
      <c r="P2490" s="6">
        <f t="shared" si="877"/>
        <v>2106</v>
      </c>
      <c r="Q2490" s="128">
        <f t="shared" si="871"/>
        <v>4084159.1500000018</v>
      </c>
      <c r="R2490" s="44" t="str">
        <f>VLOOKUP(F2490,'Set up'!$A$2:$E$48,5,FALSE)</f>
        <v>Trsf</v>
      </c>
    </row>
    <row r="2491" spans="1:18" x14ac:dyDescent="0.3">
      <c r="A2491" s="4">
        <v>45290</v>
      </c>
      <c r="B2491" s="5">
        <f t="shared" si="872"/>
        <v>12</v>
      </c>
      <c r="C2491" s="5">
        <f t="shared" si="873"/>
        <v>2023</v>
      </c>
      <c r="D2491" s="5" t="s">
        <v>2142</v>
      </c>
      <c r="E2491" s="5" t="str">
        <f>VLOOKUP(F2491,'Set up'!$A$2:$C$46,2,FALSE)</f>
        <v>C00000042</v>
      </c>
      <c r="F2491" s="1" t="s">
        <v>2020</v>
      </c>
      <c r="G2491" s="90" t="s">
        <v>1015</v>
      </c>
      <c r="H2491" s="5">
        <v>1</v>
      </c>
      <c r="I2491" s="5" t="str">
        <f>VLOOKUP(F2491,'Set up'!$A$2:$C$46,3,FALSE)</f>
        <v>Cash</v>
      </c>
      <c r="J2491" s="5">
        <f>VLOOKUP(F2491,'Set up'!$A$2:$D$46,4,FALSE)</f>
        <v>0</v>
      </c>
      <c r="K2491" s="4">
        <f t="shared" si="874"/>
        <v>45290</v>
      </c>
      <c r="L2491" s="5">
        <f t="shared" si="875"/>
        <v>12</v>
      </c>
      <c r="M2491" s="5">
        <f t="shared" si="876"/>
        <v>2023</v>
      </c>
      <c r="N2491" s="6">
        <v>208</v>
      </c>
      <c r="P2491" s="6">
        <f t="shared" si="877"/>
        <v>208</v>
      </c>
      <c r="Q2491" s="128">
        <f t="shared" si="871"/>
        <v>4084367.1500000018</v>
      </c>
      <c r="R2491" s="44" t="str">
        <f>VLOOKUP(F2491,'Set up'!$A$2:$E$48,5,FALSE)</f>
        <v>Trsf</v>
      </c>
    </row>
    <row r="2492" spans="1:18" x14ac:dyDescent="0.3">
      <c r="A2492" s="4">
        <v>45290</v>
      </c>
      <c r="B2492" s="5">
        <f t="shared" si="872"/>
        <v>12</v>
      </c>
      <c r="C2492" s="5">
        <f t="shared" si="873"/>
        <v>2023</v>
      </c>
      <c r="D2492" s="5" t="s">
        <v>2142</v>
      </c>
      <c r="E2492" s="5" t="str">
        <f>VLOOKUP(F2492,'Set up'!$A$2:$C$46,2,FALSE)</f>
        <v>C00000042</v>
      </c>
      <c r="F2492" s="1" t="s">
        <v>2020</v>
      </c>
      <c r="G2492" s="90" t="s">
        <v>1063</v>
      </c>
      <c r="H2492" s="5">
        <v>4</v>
      </c>
      <c r="I2492" s="5" t="str">
        <f>VLOOKUP(F2492,'Set up'!$A$2:$C$46,3,FALSE)</f>
        <v>Cash</v>
      </c>
      <c r="J2492" s="5">
        <f>VLOOKUP(F2492,'Set up'!$A$2:$D$46,4,FALSE)</f>
        <v>0</v>
      </c>
      <c r="K2492" s="4">
        <f t="shared" si="874"/>
        <v>45290</v>
      </c>
      <c r="L2492" s="5">
        <f t="shared" si="875"/>
        <v>12</v>
      </c>
      <c r="M2492" s="5">
        <f t="shared" si="876"/>
        <v>2023</v>
      </c>
      <c r="N2492" s="6">
        <v>380</v>
      </c>
      <c r="P2492" s="6">
        <f t="shared" si="877"/>
        <v>380</v>
      </c>
      <c r="Q2492" s="128">
        <f t="shared" si="871"/>
        <v>4084747.1500000018</v>
      </c>
      <c r="R2492" s="44" t="str">
        <f>VLOOKUP(F2492,'Set up'!$A$2:$E$48,5,FALSE)</f>
        <v>Trsf</v>
      </c>
    </row>
    <row r="2493" spans="1:18" x14ac:dyDescent="0.3">
      <c r="A2493" s="4">
        <v>45290</v>
      </c>
      <c r="B2493" s="5">
        <f t="shared" si="872"/>
        <v>12</v>
      </c>
      <c r="C2493" s="5">
        <f t="shared" si="873"/>
        <v>2023</v>
      </c>
      <c r="D2493" s="5" t="s">
        <v>2142</v>
      </c>
      <c r="E2493" s="5" t="str">
        <f>VLOOKUP(F2493,'Set up'!$A$2:$C$46,2,FALSE)</f>
        <v>C00000042</v>
      </c>
      <c r="F2493" s="1" t="s">
        <v>2020</v>
      </c>
      <c r="G2493" s="99" t="s">
        <v>1075</v>
      </c>
      <c r="H2493" s="5">
        <v>1</v>
      </c>
      <c r="I2493" s="5" t="str">
        <f>VLOOKUP(F2493,'Set up'!$A$2:$C$46,3,FALSE)</f>
        <v>Cash</v>
      </c>
      <c r="J2493" s="5">
        <f>VLOOKUP(F2493,'Set up'!$A$2:$D$46,4,FALSE)</f>
        <v>0</v>
      </c>
      <c r="K2493" s="4">
        <f t="shared" si="874"/>
        <v>45290</v>
      </c>
      <c r="L2493" s="5">
        <f t="shared" si="875"/>
        <v>12</v>
      </c>
      <c r="M2493" s="5">
        <f t="shared" si="876"/>
        <v>2023</v>
      </c>
      <c r="N2493" s="6">
        <v>1000</v>
      </c>
      <c r="P2493" s="6">
        <f t="shared" si="877"/>
        <v>1000</v>
      </c>
      <c r="Q2493" s="128">
        <f t="shared" si="871"/>
        <v>4085747.1500000018</v>
      </c>
      <c r="R2493" s="44" t="str">
        <f>VLOOKUP(F2493,'Set up'!$A$2:$E$48,5,FALSE)</f>
        <v>Trsf</v>
      </c>
    </row>
    <row r="2494" spans="1:18" x14ac:dyDescent="0.3">
      <c r="A2494" s="4">
        <v>45290</v>
      </c>
      <c r="B2494" s="5">
        <f t="shared" si="872"/>
        <v>12</v>
      </c>
      <c r="C2494" s="5">
        <f t="shared" si="873"/>
        <v>2023</v>
      </c>
      <c r="D2494" s="5" t="s">
        <v>2143</v>
      </c>
      <c r="E2494" s="5" t="str">
        <f>VLOOKUP(F2494,'Set up'!$A$2:$C$46,2,FALSE)</f>
        <v>C00000021</v>
      </c>
      <c r="F2494" s="1" t="s">
        <v>493</v>
      </c>
      <c r="G2494" s="107" t="s">
        <v>67</v>
      </c>
      <c r="H2494" s="5">
        <v>1</v>
      </c>
      <c r="I2494" s="5" t="str">
        <f>VLOOKUP(F2494,'Set up'!$A$2:$C$46,3,FALSE)</f>
        <v>Cash</v>
      </c>
      <c r="J2494" s="5">
        <f>VLOOKUP(F2494,'Set up'!$A$2:$D$46,4,FALSE)</f>
        <v>0</v>
      </c>
      <c r="K2494" s="4">
        <f t="shared" si="874"/>
        <v>45290</v>
      </c>
      <c r="L2494" s="5">
        <f t="shared" si="875"/>
        <v>12</v>
      </c>
      <c r="M2494" s="5">
        <f t="shared" si="876"/>
        <v>2023</v>
      </c>
      <c r="N2494" s="6">
        <v>1738</v>
      </c>
      <c r="P2494" s="6">
        <f t="shared" si="877"/>
        <v>1738</v>
      </c>
      <c r="Q2494" s="128">
        <f t="shared" si="871"/>
        <v>4087485.1500000018</v>
      </c>
      <c r="R2494" s="44" t="str">
        <f>VLOOKUP(F2494,'Set up'!$A$2:$E$48,5,FALSE)</f>
        <v>PD Chq</v>
      </c>
    </row>
    <row r="2495" spans="1:18" x14ac:dyDescent="0.3">
      <c r="A2495" s="4">
        <v>45290</v>
      </c>
      <c r="B2495" s="5">
        <f t="shared" si="872"/>
        <v>12</v>
      </c>
      <c r="C2495" s="5">
        <f t="shared" si="873"/>
        <v>2023</v>
      </c>
      <c r="D2495" s="5" t="s">
        <v>2143</v>
      </c>
      <c r="E2495" s="5" t="str">
        <f>VLOOKUP(F2495,'Set up'!$A$2:$C$46,2,FALSE)</f>
        <v>C00000021</v>
      </c>
      <c r="F2495" s="1" t="s">
        <v>493</v>
      </c>
      <c r="G2495" s="99" t="s">
        <v>2092</v>
      </c>
      <c r="H2495" s="5">
        <v>1</v>
      </c>
      <c r="I2495" s="5" t="str">
        <f>VLOOKUP(F2495,'Set up'!$A$2:$C$46,3,FALSE)</f>
        <v>Cash</v>
      </c>
      <c r="J2495" s="5">
        <f>VLOOKUP(F2495,'Set up'!$A$2:$D$46,4,FALSE)</f>
        <v>0</v>
      </c>
      <c r="K2495" s="4">
        <f t="shared" si="874"/>
        <v>45290</v>
      </c>
      <c r="L2495" s="5">
        <f t="shared" si="875"/>
        <v>12</v>
      </c>
      <c r="M2495" s="5">
        <f t="shared" si="876"/>
        <v>2023</v>
      </c>
      <c r="N2495" s="6">
        <v>277.5</v>
      </c>
      <c r="P2495" s="6">
        <f t="shared" si="877"/>
        <v>277.5</v>
      </c>
      <c r="Q2495" s="128">
        <f t="shared" si="871"/>
        <v>4087762.6500000018</v>
      </c>
      <c r="R2495" s="44" t="str">
        <f>VLOOKUP(F2495,'Set up'!$A$2:$E$48,5,FALSE)</f>
        <v>PD Chq</v>
      </c>
    </row>
    <row r="2496" spans="1:18" x14ac:dyDescent="0.3">
      <c r="A2496" s="4">
        <v>45290</v>
      </c>
      <c r="B2496" s="5">
        <f t="shared" si="872"/>
        <v>12</v>
      </c>
      <c r="C2496" s="5">
        <f t="shared" si="873"/>
        <v>2023</v>
      </c>
      <c r="D2496" s="5" t="s">
        <v>2143</v>
      </c>
      <c r="E2496" s="5" t="str">
        <f>VLOOKUP(F2496,'Set up'!$A$2:$C$46,2,FALSE)</f>
        <v>C00000021</v>
      </c>
      <c r="F2496" s="1" t="s">
        <v>493</v>
      </c>
      <c r="G2496" s="99" t="s">
        <v>1063</v>
      </c>
      <c r="H2496" s="5">
        <v>1</v>
      </c>
      <c r="I2496" s="5" t="str">
        <f>VLOOKUP(F2496,'Set up'!$A$2:$C$46,3,FALSE)</f>
        <v>Cash</v>
      </c>
      <c r="J2496" s="5">
        <f>VLOOKUP(F2496,'Set up'!$A$2:$D$46,4,FALSE)</f>
        <v>0</v>
      </c>
      <c r="K2496" s="4">
        <f t="shared" si="874"/>
        <v>45290</v>
      </c>
      <c r="L2496" s="5">
        <f t="shared" si="875"/>
        <v>12</v>
      </c>
      <c r="M2496" s="5">
        <f t="shared" si="876"/>
        <v>2023</v>
      </c>
      <c r="N2496" s="6">
        <v>95</v>
      </c>
      <c r="P2496" s="6">
        <f t="shared" si="877"/>
        <v>95</v>
      </c>
      <c r="Q2496" s="128">
        <f t="shared" si="871"/>
        <v>4087857.6500000018</v>
      </c>
      <c r="R2496" s="44" t="str">
        <f>VLOOKUP(F2496,'Set up'!$A$2:$E$48,5,FALSE)</f>
        <v>PD Chq</v>
      </c>
    </row>
    <row r="2497" spans="1:18" x14ac:dyDescent="0.3">
      <c r="A2497" s="4">
        <v>45290</v>
      </c>
      <c r="B2497" s="5">
        <f t="shared" ref="B2497:B2560" si="878">MONTH(A2497)</f>
        <v>12</v>
      </c>
      <c r="C2497" s="5">
        <f t="shared" ref="C2497:C2560" si="879">YEAR(A2497)</f>
        <v>2023</v>
      </c>
      <c r="D2497" s="5" t="s">
        <v>2143</v>
      </c>
      <c r="E2497" s="5" t="str">
        <f>VLOOKUP(F2497,'Set up'!$A$2:$C$46,2,FALSE)</f>
        <v>C00000021</v>
      </c>
      <c r="F2497" s="1" t="s">
        <v>493</v>
      </c>
      <c r="G2497" s="90" t="s">
        <v>2093</v>
      </c>
      <c r="H2497" s="5">
        <v>5</v>
      </c>
      <c r="I2497" s="5" t="str">
        <f>VLOOKUP(F2497,'Set up'!$A$2:$C$46,3,FALSE)</f>
        <v>Cash</v>
      </c>
      <c r="J2497" s="5">
        <f>VLOOKUP(F2497,'Set up'!$A$2:$D$46,4,FALSE)</f>
        <v>0</v>
      </c>
      <c r="K2497" s="4">
        <f t="shared" ref="K2497:K2501" si="880">A2497+J2497</f>
        <v>45290</v>
      </c>
      <c r="L2497" s="5">
        <f t="shared" ref="L2497:L2501" si="881">MONTH(K2497)</f>
        <v>12</v>
      </c>
      <c r="M2497" s="5">
        <f t="shared" ref="M2497:M2501" si="882">YEAR(K2497)</f>
        <v>2023</v>
      </c>
      <c r="N2497" s="6">
        <v>312.5</v>
      </c>
      <c r="P2497" s="6">
        <f t="shared" ref="P2497:P2501" si="883">SUM(N2497+O2497)</f>
        <v>312.5</v>
      </c>
      <c r="Q2497" s="128">
        <f t="shared" si="871"/>
        <v>4088170.1500000018</v>
      </c>
      <c r="R2497" s="44" t="str">
        <f>VLOOKUP(F2497,'Set up'!$A$2:$E$48,5,FALSE)</f>
        <v>PD Chq</v>
      </c>
    </row>
    <row r="2498" spans="1:18" x14ac:dyDescent="0.3">
      <c r="A2498" s="4">
        <v>45290</v>
      </c>
      <c r="B2498" s="5">
        <f t="shared" si="878"/>
        <v>12</v>
      </c>
      <c r="C2498" s="5">
        <f t="shared" si="879"/>
        <v>2023</v>
      </c>
      <c r="D2498" s="5" t="s">
        <v>2144</v>
      </c>
      <c r="E2498" s="5" t="str">
        <f>VLOOKUP(F2498,'Set up'!$A$2:$C$46,2,FALSE)</f>
        <v>C00000019</v>
      </c>
      <c r="F2498" s="1" t="s">
        <v>402</v>
      </c>
      <c r="G2498" s="90" t="s">
        <v>95</v>
      </c>
      <c r="H2498" s="5">
        <v>1</v>
      </c>
      <c r="I2498" s="5" t="str">
        <f>VLOOKUP(F2498,'Set up'!$A$2:$C$46,3,FALSE)</f>
        <v>Cash</v>
      </c>
      <c r="J2498" s="5">
        <f>VLOOKUP(F2498,'Set up'!$A$2:$D$46,4,FALSE)</f>
        <v>0</v>
      </c>
      <c r="K2498" s="4">
        <f t="shared" si="880"/>
        <v>45290</v>
      </c>
      <c r="L2498" s="5">
        <f t="shared" si="881"/>
        <v>12</v>
      </c>
      <c r="M2498" s="5">
        <f t="shared" si="882"/>
        <v>2023</v>
      </c>
      <c r="N2498" s="6">
        <v>1738</v>
      </c>
      <c r="P2498" s="6">
        <f t="shared" si="883"/>
        <v>1738</v>
      </c>
      <c r="Q2498" s="128">
        <f t="shared" si="871"/>
        <v>4089908.1500000018</v>
      </c>
      <c r="R2498" s="44" t="str">
        <f>VLOOKUP(F2498,'Set up'!$A$2:$E$48,5,FALSE)</f>
        <v>Trsf</v>
      </c>
    </row>
    <row r="2499" spans="1:18" x14ac:dyDescent="0.3">
      <c r="A2499" s="4">
        <v>45290</v>
      </c>
      <c r="B2499" s="5">
        <f t="shared" si="878"/>
        <v>12</v>
      </c>
      <c r="C2499" s="5">
        <f t="shared" si="879"/>
        <v>2023</v>
      </c>
      <c r="D2499" s="5" t="s">
        <v>2144</v>
      </c>
      <c r="E2499" s="5" t="str">
        <f>VLOOKUP(F2499,'Set up'!$A$2:$C$46,2,FALSE)</f>
        <v>C00000019</v>
      </c>
      <c r="F2499" s="1" t="s">
        <v>402</v>
      </c>
      <c r="G2499" s="90" t="s">
        <v>1471</v>
      </c>
      <c r="H2499" s="5">
        <v>1</v>
      </c>
      <c r="I2499" s="5" t="str">
        <f>VLOOKUP(F2499,'Set up'!$A$2:$C$46,3,FALSE)</f>
        <v>Cash</v>
      </c>
      <c r="J2499" s="5">
        <f>VLOOKUP(F2499,'Set up'!$A$2:$D$46,4,FALSE)</f>
        <v>0</v>
      </c>
      <c r="K2499" s="4">
        <f t="shared" si="880"/>
        <v>45290</v>
      </c>
      <c r="L2499" s="5">
        <f t="shared" si="881"/>
        <v>12</v>
      </c>
      <c r="M2499" s="5">
        <f t="shared" si="882"/>
        <v>2023</v>
      </c>
      <c r="N2499" s="6">
        <v>390</v>
      </c>
      <c r="P2499" s="6">
        <f t="shared" si="883"/>
        <v>390</v>
      </c>
      <c r="Q2499" s="128">
        <f t="shared" si="871"/>
        <v>4090298.1500000018</v>
      </c>
      <c r="R2499" s="44" t="str">
        <f>VLOOKUP(F2499,'Set up'!$A$2:$E$48,5,FALSE)</f>
        <v>Trsf</v>
      </c>
    </row>
    <row r="2500" spans="1:18" x14ac:dyDescent="0.3">
      <c r="A2500" s="4">
        <v>45290</v>
      </c>
      <c r="B2500" s="5">
        <f t="shared" si="878"/>
        <v>12</v>
      </c>
      <c r="C2500" s="5">
        <f t="shared" si="879"/>
        <v>2023</v>
      </c>
      <c r="D2500" s="5" t="s">
        <v>2144</v>
      </c>
      <c r="E2500" s="5" t="str">
        <f>VLOOKUP(F2500,'Set up'!$A$2:$C$46,2,FALSE)</f>
        <v>C00000019</v>
      </c>
      <c r="F2500" s="1" t="s">
        <v>402</v>
      </c>
      <c r="G2500" s="90" t="s">
        <v>46</v>
      </c>
      <c r="H2500" s="5">
        <v>1</v>
      </c>
      <c r="I2500" s="5" t="str">
        <f>VLOOKUP(F2500,'Set up'!$A$2:$C$46,3,FALSE)</f>
        <v>Cash</v>
      </c>
      <c r="J2500" s="5">
        <f>VLOOKUP(F2500,'Set up'!$A$2:$D$46,4,FALSE)</f>
        <v>0</v>
      </c>
      <c r="K2500" s="4">
        <f t="shared" si="880"/>
        <v>45290</v>
      </c>
      <c r="L2500" s="5">
        <f t="shared" si="881"/>
        <v>12</v>
      </c>
      <c r="M2500" s="5">
        <f t="shared" si="882"/>
        <v>2023</v>
      </c>
      <c r="N2500" s="6">
        <v>105</v>
      </c>
      <c r="P2500" s="6">
        <f t="shared" si="883"/>
        <v>105</v>
      </c>
      <c r="Q2500" s="128">
        <f t="shared" si="871"/>
        <v>4090403.1500000018</v>
      </c>
      <c r="R2500" s="44" t="str">
        <f>VLOOKUP(F2500,'Set up'!$A$2:$E$48,5,FALSE)</f>
        <v>Trsf</v>
      </c>
    </row>
    <row r="2501" spans="1:18" s="10" customFormat="1" x14ac:dyDescent="0.3">
      <c r="A2501" s="120">
        <v>45290</v>
      </c>
      <c r="B2501" s="121">
        <f t="shared" si="878"/>
        <v>12</v>
      </c>
      <c r="C2501" s="121">
        <f t="shared" si="879"/>
        <v>2023</v>
      </c>
      <c r="D2501" s="121" t="s">
        <v>2144</v>
      </c>
      <c r="E2501" s="121" t="str">
        <f>VLOOKUP(F2501,'Set up'!$A$2:$C$46,2,FALSE)</f>
        <v>C00000019</v>
      </c>
      <c r="F2501" s="10" t="s">
        <v>402</v>
      </c>
      <c r="G2501" s="131" t="s">
        <v>951</v>
      </c>
      <c r="H2501" s="121">
        <v>2</v>
      </c>
      <c r="I2501" s="121" t="str">
        <f>VLOOKUP(F2501,'Set up'!$A$2:$C$46,3,FALSE)</f>
        <v>Cash</v>
      </c>
      <c r="J2501" s="121">
        <f>VLOOKUP(F2501,'Set up'!$A$2:$D$46,4,FALSE)</f>
        <v>0</v>
      </c>
      <c r="K2501" s="120">
        <f t="shared" si="880"/>
        <v>45290</v>
      </c>
      <c r="L2501" s="121">
        <f t="shared" si="881"/>
        <v>12</v>
      </c>
      <c r="M2501" s="121">
        <f t="shared" si="882"/>
        <v>2023</v>
      </c>
      <c r="N2501" s="34">
        <v>120</v>
      </c>
      <c r="O2501" s="34"/>
      <c r="P2501" s="34">
        <f t="shared" si="883"/>
        <v>120</v>
      </c>
      <c r="Q2501" s="128">
        <f t="shared" si="871"/>
        <v>4090523.1500000018</v>
      </c>
      <c r="R2501" s="44" t="str">
        <f>VLOOKUP(F2501,'Set up'!$A$2:$E$48,5,FALSE)</f>
        <v>Trsf</v>
      </c>
    </row>
    <row r="2502" spans="1:18" s="135" customFormat="1" x14ac:dyDescent="0.3">
      <c r="A2502" s="134">
        <v>45294</v>
      </c>
      <c r="B2502" s="133">
        <f t="shared" si="878"/>
        <v>1</v>
      </c>
      <c r="C2502" s="133">
        <f t="shared" si="879"/>
        <v>2024</v>
      </c>
      <c r="D2502" s="133" t="s">
        <v>2145</v>
      </c>
      <c r="E2502" s="5" t="str">
        <f>VLOOKUP(F2502,'Set up'!$A$2:$C$46,2,FALSE)</f>
        <v>C00000014</v>
      </c>
      <c r="F2502" s="135" t="s">
        <v>263</v>
      </c>
      <c r="G2502" s="95" t="s">
        <v>304</v>
      </c>
      <c r="H2502" s="133">
        <v>1</v>
      </c>
      <c r="I2502" s="5" t="str">
        <f>VLOOKUP(F2502,'Set up'!$A$2:$C$46,3,FALSE)</f>
        <v>Cash</v>
      </c>
      <c r="J2502" s="5">
        <f>VLOOKUP(F2502,'Set up'!$A$2:$D$46,4,FALSE)</f>
        <v>0</v>
      </c>
      <c r="K2502" s="4">
        <f t="shared" ref="K2502" si="884">A2502+J2502</f>
        <v>45294</v>
      </c>
      <c r="L2502" s="5">
        <f t="shared" ref="L2502" si="885">MONTH(K2502)</f>
        <v>1</v>
      </c>
      <c r="M2502" s="5">
        <f t="shared" ref="M2502" si="886">YEAR(K2502)</f>
        <v>2024</v>
      </c>
      <c r="N2502" s="96">
        <v>1606</v>
      </c>
      <c r="O2502" s="6"/>
      <c r="P2502" s="6">
        <f t="shared" ref="P2502" si="887">SUM(N2502+O2502)</f>
        <v>1606</v>
      </c>
      <c r="Q2502" s="128">
        <f t="shared" si="871"/>
        <v>4092129.1500000018</v>
      </c>
      <c r="R2502" s="44" t="str">
        <f>VLOOKUP(F2502,'Set up'!$A$2:$E$48,5,FALSE)</f>
        <v>Cash</v>
      </c>
    </row>
    <row r="2503" spans="1:18" s="135" customFormat="1" x14ac:dyDescent="0.3">
      <c r="A2503" s="134">
        <v>45294</v>
      </c>
      <c r="B2503" s="133">
        <f t="shared" si="878"/>
        <v>1</v>
      </c>
      <c r="C2503" s="133">
        <f t="shared" si="879"/>
        <v>2024</v>
      </c>
      <c r="D2503" s="133" t="s">
        <v>2145</v>
      </c>
      <c r="E2503" s="5" t="str">
        <f>VLOOKUP(F2503,'Set up'!$A$2:$C$46,2,FALSE)</f>
        <v>C00000014</v>
      </c>
      <c r="F2503" s="135" t="s">
        <v>263</v>
      </c>
      <c r="G2503" s="90" t="s">
        <v>1545</v>
      </c>
      <c r="H2503" s="133">
        <v>3</v>
      </c>
      <c r="I2503" s="5" t="str">
        <f>VLOOKUP(F2503,'Set up'!$A$2:$C$46,3,FALSE)</f>
        <v>Cash</v>
      </c>
      <c r="J2503" s="5">
        <f>VLOOKUP(F2503,'Set up'!$A$2:$D$46,4,FALSE)</f>
        <v>0</v>
      </c>
      <c r="K2503" s="4">
        <f t="shared" ref="K2503:K2512" si="888">A2503+J2503</f>
        <v>45294</v>
      </c>
      <c r="L2503" s="5">
        <f t="shared" ref="L2503:L2515" si="889">MONTH(K2503)</f>
        <v>1</v>
      </c>
      <c r="M2503" s="5">
        <f t="shared" ref="M2503:M2522" si="890">YEAR(K2503)</f>
        <v>2024</v>
      </c>
      <c r="N2503" s="96">
        <v>630</v>
      </c>
      <c r="O2503" s="6"/>
      <c r="P2503" s="6">
        <f t="shared" ref="P2503:P2515" si="891">SUM(N2503+O2503)</f>
        <v>630</v>
      </c>
      <c r="Q2503" s="128">
        <f t="shared" si="871"/>
        <v>4092759.1500000018</v>
      </c>
      <c r="R2503" s="44" t="str">
        <f>VLOOKUP(F2503,'Set up'!$A$2:$E$48,5,FALSE)</f>
        <v>Cash</v>
      </c>
    </row>
    <row r="2504" spans="1:18" s="135" customFormat="1" x14ac:dyDescent="0.3">
      <c r="A2504" s="134">
        <v>45294</v>
      </c>
      <c r="B2504" s="133">
        <f t="shared" si="878"/>
        <v>1</v>
      </c>
      <c r="C2504" s="133">
        <f t="shared" si="879"/>
        <v>2024</v>
      </c>
      <c r="D2504" s="133" t="s">
        <v>2146</v>
      </c>
      <c r="E2504" s="5" t="str">
        <f>VLOOKUP(F2504,'Set up'!$A$2:$C$46,2,FALSE)</f>
        <v>C00000006</v>
      </c>
      <c r="F2504" s="135" t="s">
        <v>43</v>
      </c>
      <c r="G2504" s="99" t="s">
        <v>95</v>
      </c>
      <c r="H2504" s="133">
        <v>1</v>
      </c>
      <c r="I2504" s="5" t="str">
        <f>VLOOKUP(F2504,'Set up'!$A$2:$C$46,3,FALSE)</f>
        <v>Cash</v>
      </c>
      <c r="J2504" s="5">
        <f>VLOOKUP(F2504,'Set up'!$A$2:$D$46,4,FALSE)</f>
        <v>0</v>
      </c>
      <c r="K2504" s="4">
        <f t="shared" si="888"/>
        <v>45294</v>
      </c>
      <c r="L2504" s="5">
        <f t="shared" si="889"/>
        <v>1</v>
      </c>
      <c r="M2504" s="5">
        <f t="shared" si="890"/>
        <v>2024</v>
      </c>
      <c r="N2504" s="96">
        <v>1738</v>
      </c>
      <c r="O2504" s="6"/>
      <c r="P2504" s="6">
        <f t="shared" si="891"/>
        <v>1738</v>
      </c>
      <c r="Q2504" s="128">
        <f t="shared" si="871"/>
        <v>4094497.1500000018</v>
      </c>
      <c r="R2504" s="44" t="str">
        <f>VLOOKUP(F2504,'Set up'!$A$2:$E$48,5,FALSE)</f>
        <v>Chq</v>
      </c>
    </row>
    <row r="2505" spans="1:18" s="135" customFormat="1" x14ac:dyDescent="0.3">
      <c r="A2505" s="134">
        <v>45294</v>
      </c>
      <c r="B2505" s="133">
        <f t="shared" si="878"/>
        <v>1</v>
      </c>
      <c r="C2505" s="133">
        <f t="shared" si="879"/>
        <v>2024</v>
      </c>
      <c r="D2505" s="133" t="s">
        <v>2146</v>
      </c>
      <c r="E2505" s="5" t="str">
        <f>VLOOKUP(F2505,'Set up'!$A$2:$C$46,2,FALSE)</f>
        <v>C00000006</v>
      </c>
      <c r="F2505" s="135" t="s">
        <v>43</v>
      </c>
      <c r="G2505" s="90" t="s">
        <v>1799</v>
      </c>
      <c r="H2505" s="133">
        <v>3</v>
      </c>
      <c r="I2505" s="5" t="str">
        <f>VLOOKUP(F2505,'Set up'!$A$2:$C$46,3,FALSE)</f>
        <v>Cash</v>
      </c>
      <c r="J2505" s="5">
        <f>VLOOKUP(F2505,'Set up'!$A$2:$D$46,4,FALSE)</f>
        <v>0</v>
      </c>
      <c r="K2505" s="4">
        <f t="shared" si="888"/>
        <v>45294</v>
      </c>
      <c r="L2505" s="5">
        <f t="shared" si="889"/>
        <v>1</v>
      </c>
      <c r="M2505" s="5">
        <f t="shared" si="890"/>
        <v>2024</v>
      </c>
      <c r="N2505" s="96">
        <v>675</v>
      </c>
      <c r="O2505" s="6"/>
      <c r="P2505" s="6">
        <f t="shared" si="891"/>
        <v>675</v>
      </c>
      <c r="Q2505" s="128">
        <f t="shared" si="871"/>
        <v>4095172.1500000018</v>
      </c>
      <c r="R2505" s="44" t="str">
        <f>VLOOKUP(F2505,'Set up'!$A$2:$E$48,5,FALSE)</f>
        <v>Chq</v>
      </c>
    </row>
    <row r="2506" spans="1:18" s="135" customFormat="1" x14ac:dyDescent="0.3">
      <c r="A2506" s="134">
        <v>45294</v>
      </c>
      <c r="B2506" s="133">
        <f t="shared" si="878"/>
        <v>1</v>
      </c>
      <c r="C2506" s="133">
        <f t="shared" si="879"/>
        <v>2024</v>
      </c>
      <c r="D2506" s="133" t="s">
        <v>2146</v>
      </c>
      <c r="E2506" s="5" t="str">
        <f>VLOOKUP(F2506,'Set up'!$A$2:$C$46,2,FALSE)</f>
        <v>C00000006</v>
      </c>
      <c r="F2506" s="135" t="s">
        <v>43</v>
      </c>
      <c r="G2506" s="90" t="s">
        <v>770</v>
      </c>
      <c r="H2506" s="133">
        <v>1</v>
      </c>
      <c r="I2506" s="5" t="str">
        <f>VLOOKUP(F2506,'Set up'!$A$2:$C$46,3,FALSE)</f>
        <v>Cash</v>
      </c>
      <c r="J2506" s="5">
        <f>VLOOKUP(F2506,'Set up'!$A$2:$D$46,4,FALSE)</f>
        <v>0</v>
      </c>
      <c r="K2506" s="4">
        <f t="shared" si="888"/>
        <v>45294</v>
      </c>
      <c r="L2506" s="5">
        <f t="shared" si="889"/>
        <v>1</v>
      </c>
      <c r="M2506" s="5">
        <f t="shared" si="890"/>
        <v>2024</v>
      </c>
      <c r="N2506" s="96">
        <v>175</v>
      </c>
      <c r="O2506" s="6"/>
      <c r="P2506" s="6">
        <f t="shared" si="891"/>
        <v>175</v>
      </c>
      <c r="Q2506" s="128">
        <f t="shared" si="871"/>
        <v>4095347.1500000018</v>
      </c>
      <c r="R2506" s="44" t="str">
        <f>VLOOKUP(F2506,'Set up'!$A$2:$E$48,5,FALSE)</f>
        <v>Chq</v>
      </c>
    </row>
    <row r="2507" spans="1:18" s="135" customFormat="1" x14ac:dyDescent="0.3">
      <c r="A2507" s="134">
        <v>45294</v>
      </c>
      <c r="B2507" s="133">
        <f t="shared" si="878"/>
        <v>1</v>
      </c>
      <c r="C2507" s="133">
        <f t="shared" si="879"/>
        <v>2024</v>
      </c>
      <c r="D2507" s="133" t="s">
        <v>2146</v>
      </c>
      <c r="E2507" s="5" t="str">
        <f>VLOOKUP(F2507,'Set up'!$A$2:$C$46,2,FALSE)</f>
        <v>C00000006</v>
      </c>
      <c r="F2507" s="135" t="s">
        <v>43</v>
      </c>
      <c r="G2507" s="11" t="s">
        <v>951</v>
      </c>
      <c r="H2507" s="133">
        <v>1</v>
      </c>
      <c r="I2507" s="5" t="str">
        <f>VLOOKUP(F2507,'Set up'!$A$2:$C$46,3,FALSE)</f>
        <v>Cash</v>
      </c>
      <c r="J2507" s="5">
        <f>VLOOKUP(F2507,'Set up'!$A$2:$D$46,4,FALSE)</f>
        <v>0</v>
      </c>
      <c r="K2507" s="4">
        <f t="shared" si="888"/>
        <v>45294</v>
      </c>
      <c r="L2507" s="5">
        <f t="shared" si="889"/>
        <v>1</v>
      </c>
      <c r="M2507" s="5">
        <f t="shared" si="890"/>
        <v>2024</v>
      </c>
      <c r="N2507" s="96">
        <v>60</v>
      </c>
      <c r="O2507" s="6"/>
      <c r="P2507" s="6">
        <f t="shared" si="891"/>
        <v>60</v>
      </c>
      <c r="Q2507" s="128">
        <f t="shared" si="871"/>
        <v>4095407.1500000018</v>
      </c>
      <c r="R2507" s="44" t="str">
        <f>VLOOKUP(F2507,'Set up'!$A$2:$E$48,5,FALSE)</f>
        <v>Chq</v>
      </c>
    </row>
    <row r="2508" spans="1:18" s="135" customFormat="1" x14ac:dyDescent="0.3">
      <c r="A2508" s="134">
        <v>45295</v>
      </c>
      <c r="B2508" s="133">
        <f t="shared" si="878"/>
        <v>1</v>
      </c>
      <c r="C2508" s="133">
        <f t="shared" si="879"/>
        <v>2024</v>
      </c>
      <c r="D2508" s="133" t="s">
        <v>2147</v>
      </c>
      <c r="E2508" s="5" t="str">
        <f>VLOOKUP(F2508,'Set up'!$A$2:$C$47,2,FALSE)</f>
        <v>C00000045</v>
      </c>
      <c r="F2508" s="135" t="s">
        <v>2148</v>
      </c>
      <c r="G2508" s="11" t="s">
        <v>67</v>
      </c>
      <c r="H2508" s="133">
        <v>1</v>
      </c>
      <c r="I2508" s="5" t="str">
        <f>VLOOKUP(F2508,'Set up'!$A$2:$C$47,3,FALSE)</f>
        <v>Cash</v>
      </c>
      <c r="J2508" s="5">
        <f>VLOOKUP(F2508,'Set up'!$A$2:$D$47,4,FALSE)</f>
        <v>0</v>
      </c>
      <c r="K2508" s="4">
        <f t="shared" si="888"/>
        <v>45295</v>
      </c>
      <c r="L2508" s="5">
        <f t="shared" si="889"/>
        <v>1</v>
      </c>
      <c r="M2508" s="5">
        <f t="shared" si="890"/>
        <v>2024</v>
      </c>
      <c r="N2508" s="6">
        <v>1606</v>
      </c>
      <c r="O2508" s="6"/>
      <c r="P2508" s="6">
        <f t="shared" si="891"/>
        <v>1606</v>
      </c>
      <c r="Q2508" s="128">
        <f t="shared" si="871"/>
        <v>4097013.1500000018</v>
      </c>
      <c r="R2508" s="44" t="str">
        <f>VLOOKUP(F2508,'Set up'!$A$2:$E$48,5,FALSE)</f>
        <v>Trsf</v>
      </c>
    </row>
    <row r="2509" spans="1:18" s="135" customFormat="1" x14ac:dyDescent="0.3">
      <c r="A2509" s="134">
        <v>45295</v>
      </c>
      <c r="B2509" s="133">
        <f t="shared" si="878"/>
        <v>1</v>
      </c>
      <c r="C2509" s="133">
        <f t="shared" si="879"/>
        <v>2024</v>
      </c>
      <c r="D2509" s="133" t="s">
        <v>2147</v>
      </c>
      <c r="E2509" s="5" t="str">
        <f>VLOOKUP(F2509,'Set up'!$A$2:$C$47,2,FALSE)</f>
        <v>C00000045</v>
      </c>
      <c r="F2509" s="135" t="s">
        <v>2148</v>
      </c>
      <c r="G2509" s="11" t="s">
        <v>915</v>
      </c>
      <c r="H2509" s="133">
        <v>4</v>
      </c>
      <c r="I2509" s="5" t="str">
        <f>VLOOKUP(F2509,'Set up'!$A$2:$C$47,3,FALSE)</f>
        <v>Cash</v>
      </c>
      <c r="J2509" s="5">
        <f>VLOOKUP(F2509,'Set up'!$A$2:$D$47,4,FALSE)</f>
        <v>0</v>
      </c>
      <c r="K2509" s="4">
        <f t="shared" si="888"/>
        <v>45295</v>
      </c>
      <c r="L2509" s="5">
        <f t="shared" si="889"/>
        <v>1</v>
      </c>
      <c r="M2509" s="5">
        <f t="shared" si="890"/>
        <v>2024</v>
      </c>
      <c r="N2509" s="6">
        <v>780</v>
      </c>
      <c r="O2509" s="6"/>
      <c r="P2509" s="6">
        <f t="shared" si="891"/>
        <v>780</v>
      </c>
      <c r="Q2509" s="128">
        <f t="shared" si="871"/>
        <v>4097793.1500000018</v>
      </c>
      <c r="R2509" s="44" t="str">
        <f>VLOOKUP(F2509,'Set up'!$A$2:$E$48,5,FALSE)</f>
        <v>Trsf</v>
      </c>
    </row>
    <row r="2510" spans="1:18" s="135" customFormat="1" x14ac:dyDescent="0.3">
      <c r="A2510" s="134">
        <v>45295</v>
      </c>
      <c r="B2510" s="133">
        <f t="shared" si="878"/>
        <v>1</v>
      </c>
      <c r="C2510" s="133">
        <f t="shared" si="879"/>
        <v>2024</v>
      </c>
      <c r="D2510" s="133" t="s">
        <v>2147</v>
      </c>
      <c r="E2510" s="5" t="str">
        <f>VLOOKUP(F2510,'Set up'!$A$2:$C$47,2,FALSE)</f>
        <v>C00000045</v>
      </c>
      <c r="F2510" s="135" t="s">
        <v>2148</v>
      </c>
      <c r="G2510" s="90" t="s">
        <v>46</v>
      </c>
      <c r="H2510" s="133">
        <v>4</v>
      </c>
      <c r="I2510" s="5" t="str">
        <f>VLOOKUP(F2510,'Set up'!$A$2:$C$47,3,FALSE)</f>
        <v>Cash</v>
      </c>
      <c r="J2510" s="5">
        <f>VLOOKUP(F2510,'Set up'!$A$2:$D$47,4,FALSE)</f>
        <v>0</v>
      </c>
      <c r="K2510" s="4">
        <f t="shared" si="888"/>
        <v>45295</v>
      </c>
      <c r="L2510" s="5">
        <f t="shared" si="889"/>
        <v>1</v>
      </c>
      <c r="M2510" s="5">
        <f t="shared" si="890"/>
        <v>2024</v>
      </c>
      <c r="N2510" s="6">
        <v>440</v>
      </c>
      <c r="O2510" s="6"/>
      <c r="P2510" s="6">
        <f t="shared" si="891"/>
        <v>440</v>
      </c>
      <c r="Q2510" s="128">
        <f t="shared" si="871"/>
        <v>4098233.1500000018</v>
      </c>
      <c r="R2510" s="44" t="str">
        <f>VLOOKUP(F2510,'Set up'!$A$2:$E$48,5,FALSE)</f>
        <v>Trsf</v>
      </c>
    </row>
    <row r="2511" spans="1:18" s="135" customFormat="1" x14ac:dyDescent="0.3">
      <c r="A2511" s="134">
        <v>45296</v>
      </c>
      <c r="B2511" s="133">
        <f t="shared" si="878"/>
        <v>1</v>
      </c>
      <c r="C2511" s="133">
        <f t="shared" si="879"/>
        <v>2024</v>
      </c>
      <c r="D2511" s="133" t="s">
        <v>2150</v>
      </c>
      <c r="E2511" s="5" t="str">
        <f>VLOOKUP(F2511,'Set up'!$A$2:$C$47,2,FALSE)</f>
        <v>C00000021</v>
      </c>
      <c r="F2511" s="135" t="s">
        <v>493</v>
      </c>
      <c r="G2511" s="107" t="s">
        <v>67</v>
      </c>
      <c r="H2511" s="133">
        <v>1</v>
      </c>
      <c r="I2511" s="5" t="str">
        <f>VLOOKUP(F2511,'Set up'!$A$2:$C$47,3,FALSE)</f>
        <v>Cash</v>
      </c>
      <c r="J2511" s="5">
        <f>VLOOKUP(F2511,'Set up'!$A$2:$D$47,4,FALSE)</f>
        <v>0</v>
      </c>
      <c r="K2511" s="4">
        <f t="shared" si="888"/>
        <v>45296</v>
      </c>
      <c r="L2511" s="5">
        <f t="shared" si="889"/>
        <v>1</v>
      </c>
      <c r="M2511" s="5">
        <f t="shared" si="890"/>
        <v>2024</v>
      </c>
      <c r="N2511" s="6">
        <v>1738</v>
      </c>
      <c r="O2511" s="6"/>
      <c r="P2511" s="6">
        <f t="shared" si="891"/>
        <v>1738</v>
      </c>
      <c r="Q2511" s="128">
        <f t="shared" si="871"/>
        <v>4099971.1500000018</v>
      </c>
      <c r="R2511" s="44" t="str">
        <f>VLOOKUP(F2511,'Set up'!$A$2:$E$48,5,FALSE)</f>
        <v>PD Chq</v>
      </c>
    </row>
    <row r="2512" spans="1:18" s="135" customFormat="1" x14ac:dyDescent="0.3">
      <c r="A2512" s="134">
        <v>45296</v>
      </c>
      <c r="B2512" s="133">
        <f t="shared" si="878"/>
        <v>1</v>
      </c>
      <c r="C2512" s="133">
        <f t="shared" si="879"/>
        <v>2024</v>
      </c>
      <c r="D2512" s="133" t="s">
        <v>2150</v>
      </c>
      <c r="E2512" s="5" t="str">
        <f>VLOOKUP(F2512,'Set up'!$A$2:$C$47,2,FALSE)</f>
        <v>C00000021</v>
      </c>
      <c r="F2512" s="135" t="s">
        <v>493</v>
      </c>
      <c r="G2512" s="99" t="s">
        <v>2092</v>
      </c>
      <c r="H2512" s="133">
        <v>2</v>
      </c>
      <c r="I2512" s="5" t="str">
        <f>VLOOKUP(F2512,'Set up'!$A$2:$C$47,3,FALSE)</f>
        <v>Cash</v>
      </c>
      <c r="J2512" s="5">
        <f>VLOOKUP(F2512,'Set up'!$A$2:$D$47,4,FALSE)</f>
        <v>0</v>
      </c>
      <c r="K2512" s="4">
        <f t="shared" si="888"/>
        <v>45296</v>
      </c>
      <c r="L2512" s="5">
        <f t="shared" si="889"/>
        <v>1</v>
      </c>
      <c r="M2512" s="5">
        <f t="shared" si="890"/>
        <v>2024</v>
      </c>
      <c r="N2512" s="6">
        <v>555</v>
      </c>
      <c r="O2512" s="6"/>
      <c r="P2512" s="6">
        <f t="shared" si="891"/>
        <v>555</v>
      </c>
      <c r="Q2512" s="128">
        <f t="shared" si="871"/>
        <v>4100526.1500000018</v>
      </c>
      <c r="R2512" s="44" t="str">
        <f>VLOOKUP(F2512,'Set up'!$A$2:$E$48,5,FALSE)</f>
        <v>PD Chq</v>
      </c>
    </row>
    <row r="2513" spans="1:18" s="135" customFormat="1" x14ac:dyDescent="0.3">
      <c r="A2513" s="134">
        <v>45296</v>
      </c>
      <c r="B2513" s="133">
        <f t="shared" si="878"/>
        <v>1</v>
      </c>
      <c r="C2513" s="133">
        <f t="shared" si="879"/>
        <v>2024</v>
      </c>
      <c r="D2513" s="133" t="s">
        <v>2150</v>
      </c>
      <c r="E2513" s="5" t="str">
        <f>VLOOKUP(F2513,'Set up'!$A$2:$C$47,2,FALSE)</f>
        <v>C00000021</v>
      </c>
      <c r="F2513" s="135" t="s">
        <v>493</v>
      </c>
      <c r="G2513" s="99" t="s">
        <v>1063</v>
      </c>
      <c r="H2513" s="133">
        <v>1</v>
      </c>
      <c r="I2513" s="5" t="str">
        <f>VLOOKUP(F2513,'Set up'!$A$2:$C$47,3,FALSE)</f>
        <v>Cash</v>
      </c>
      <c r="J2513" s="5">
        <f>VLOOKUP(F2513,'Set up'!$A$2:$D$47,4,FALSE)</f>
        <v>0</v>
      </c>
      <c r="K2513" s="4">
        <f>A2513+J2513</f>
        <v>45296</v>
      </c>
      <c r="L2513" s="5">
        <f t="shared" si="889"/>
        <v>1</v>
      </c>
      <c r="M2513" s="5">
        <f t="shared" si="890"/>
        <v>2024</v>
      </c>
      <c r="N2513" s="6">
        <v>95</v>
      </c>
      <c r="O2513" s="6"/>
      <c r="P2513" s="6">
        <f t="shared" si="891"/>
        <v>95</v>
      </c>
      <c r="Q2513" s="128">
        <f t="shared" si="871"/>
        <v>4100621.1500000018</v>
      </c>
      <c r="R2513" s="44" t="str">
        <f>VLOOKUP(F2513,'Set up'!$A$2:$E$48,5,FALSE)</f>
        <v>PD Chq</v>
      </c>
    </row>
    <row r="2514" spans="1:18" s="135" customFormat="1" x14ac:dyDescent="0.3">
      <c r="A2514" s="134">
        <v>45297</v>
      </c>
      <c r="B2514" s="133">
        <f t="shared" si="878"/>
        <v>1</v>
      </c>
      <c r="C2514" s="133">
        <f t="shared" si="879"/>
        <v>2024</v>
      </c>
      <c r="D2514" s="133" t="s">
        <v>2151</v>
      </c>
      <c r="E2514" s="5" t="str">
        <f>VLOOKUP(F2514,'Set up'!$A$2:$C$47,2,FALSE)</f>
        <v>C00000043</v>
      </c>
      <c r="F2514" s="135" t="s">
        <v>2114</v>
      </c>
      <c r="G2514" s="107" t="s">
        <v>1741</v>
      </c>
      <c r="H2514" s="133">
        <v>2</v>
      </c>
      <c r="I2514" s="5" t="str">
        <f>VLOOKUP(F2514,'Set up'!$A$2:$C$47,3,FALSE)</f>
        <v>Cash</v>
      </c>
      <c r="J2514" s="5">
        <f>VLOOKUP(F2514,'Set up'!$A$2:$D$47,4,FALSE)</f>
        <v>0</v>
      </c>
      <c r="K2514" s="4">
        <f>A2514+J2514</f>
        <v>45297</v>
      </c>
      <c r="L2514" s="5">
        <f t="shared" si="889"/>
        <v>1</v>
      </c>
      <c r="M2514" s="5">
        <f t="shared" si="890"/>
        <v>2024</v>
      </c>
      <c r="N2514" s="6">
        <v>3476</v>
      </c>
      <c r="O2514" s="6"/>
      <c r="P2514" s="6">
        <f t="shared" si="891"/>
        <v>3476</v>
      </c>
      <c r="Q2514" s="128">
        <f t="shared" si="871"/>
        <v>4104097.1500000018</v>
      </c>
      <c r="R2514" s="44" t="str">
        <f>VLOOKUP(F2514,'Set up'!$A$2:$E$48,5,FALSE)</f>
        <v>Trsf</v>
      </c>
    </row>
    <row r="2515" spans="1:18" s="135" customFormat="1" x14ac:dyDescent="0.3">
      <c r="A2515" s="134">
        <v>45297</v>
      </c>
      <c r="B2515" s="133">
        <f t="shared" si="878"/>
        <v>1</v>
      </c>
      <c r="C2515" s="133">
        <f t="shared" si="879"/>
        <v>2024</v>
      </c>
      <c r="D2515" s="133" t="s">
        <v>2151</v>
      </c>
      <c r="E2515" s="5" t="str">
        <f>VLOOKUP(F2515,'Set up'!$A$2:$C$47,2,FALSE)</f>
        <v>C00000043</v>
      </c>
      <c r="F2515" s="135" t="s">
        <v>2114</v>
      </c>
      <c r="G2515" s="99" t="s">
        <v>1392</v>
      </c>
      <c r="H2515" s="133">
        <v>2</v>
      </c>
      <c r="I2515" s="5" t="str">
        <f>VLOOKUP(F2515,'Set up'!$A$2:$C$47,3,FALSE)</f>
        <v>Cash</v>
      </c>
      <c r="J2515" s="5">
        <f>VLOOKUP(F2515,'Set up'!$A$2:$D$47,4,FALSE)</f>
        <v>0</v>
      </c>
      <c r="K2515" s="4">
        <f t="shared" ref="K2515:K2522" si="892">A2515+J2515</f>
        <v>45297</v>
      </c>
      <c r="L2515" s="5">
        <f t="shared" si="889"/>
        <v>1</v>
      </c>
      <c r="M2515" s="5">
        <f t="shared" si="890"/>
        <v>2024</v>
      </c>
      <c r="N2515" s="6">
        <v>853.2</v>
      </c>
      <c r="O2515" s="6"/>
      <c r="P2515" s="6">
        <f t="shared" si="891"/>
        <v>853.2</v>
      </c>
      <c r="Q2515" s="128">
        <f t="shared" si="871"/>
        <v>4104950.350000002</v>
      </c>
      <c r="R2515" s="44" t="str">
        <f>VLOOKUP(F2515,'Set up'!$A$2:$E$48,5,FALSE)</f>
        <v>Trsf</v>
      </c>
    </row>
    <row r="2516" spans="1:18" s="135" customFormat="1" x14ac:dyDescent="0.3">
      <c r="A2516" s="134">
        <v>45297</v>
      </c>
      <c r="B2516" s="133">
        <f t="shared" si="878"/>
        <v>1</v>
      </c>
      <c r="C2516" s="133">
        <f t="shared" si="879"/>
        <v>2024</v>
      </c>
      <c r="D2516" s="133" t="s">
        <v>2151</v>
      </c>
      <c r="E2516" s="5" t="str">
        <f>VLOOKUP(F2516,'Set up'!$A$2:$C$47,2,FALSE)</f>
        <v>C00000043</v>
      </c>
      <c r="F2516" s="135" t="s">
        <v>2114</v>
      </c>
      <c r="G2516" s="99" t="s">
        <v>293</v>
      </c>
      <c r="H2516" s="133">
        <v>1</v>
      </c>
      <c r="I2516" s="5" t="str">
        <f>VLOOKUP(F2516,'Set up'!$A$2:$C$47,3,FALSE)</f>
        <v>Cash</v>
      </c>
      <c r="J2516" s="5">
        <f>VLOOKUP(F2516,'Set up'!$A$2:$D$47,4,FALSE)</f>
        <v>0</v>
      </c>
      <c r="K2516" s="4">
        <f t="shared" si="892"/>
        <v>45297</v>
      </c>
      <c r="L2516" s="5">
        <f t="shared" ref="L2516:L2522" si="893">MONTH(K2516)</f>
        <v>1</v>
      </c>
      <c r="M2516" s="5">
        <f t="shared" si="890"/>
        <v>2024</v>
      </c>
      <c r="N2516" s="6">
        <v>480</v>
      </c>
      <c r="O2516" s="6"/>
      <c r="P2516" s="6">
        <f t="shared" ref="P2516:P2522" si="894">SUM(N2516+O2516)</f>
        <v>480</v>
      </c>
      <c r="Q2516" s="128">
        <f t="shared" si="871"/>
        <v>4105430.350000002</v>
      </c>
      <c r="R2516" s="44" t="str">
        <f>VLOOKUP(F2516,'Set up'!$A$2:$E$48,5,FALSE)</f>
        <v>Trsf</v>
      </c>
    </row>
    <row r="2517" spans="1:18" s="135" customFormat="1" x14ac:dyDescent="0.3">
      <c r="A2517" s="134">
        <v>45297</v>
      </c>
      <c r="B2517" s="133">
        <f t="shared" si="878"/>
        <v>1</v>
      </c>
      <c r="C2517" s="133">
        <f t="shared" si="879"/>
        <v>2024</v>
      </c>
      <c r="D2517" s="133" t="s">
        <v>2151</v>
      </c>
      <c r="E2517" s="5" t="str">
        <f>VLOOKUP(F2517,'Set up'!$A$2:$C$47,2,FALSE)</f>
        <v>C00000043</v>
      </c>
      <c r="F2517" s="135" t="s">
        <v>2114</v>
      </c>
      <c r="G2517" s="90" t="s">
        <v>2109</v>
      </c>
      <c r="H2517" s="133">
        <v>10</v>
      </c>
      <c r="I2517" s="5" t="str">
        <f>VLOOKUP(F2517,'Set up'!$A$2:$C$47,3,FALSE)</f>
        <v>Cash</v>
      </c>
      <c r="J2517" s="5">
        <f>VLOOKUP(F2517,'Set up'!$A$2:$D$47,4,FALSE)</f>
        <v>0</v>
      </c>
      <c r="K2517" s="4">
        <f t="shared" si="892"/>
        <v>45297</v>
      </c>
      <c r="L2517" s="5">
        <f t="shared" si="893"/>
        <v>1</v>
      </c>
      <c r="M2517" s="5">
        <f t="shared" si="890"/>
        <v>2024</v>
      </c>
      <c r="N2517" s="6">
        <v>650</v>
      </c>
      <c r="O2517" s="6"/>
      <c r="P2517" s="6">
        <f t="shared" si="894"/>
        <v>650</v>
      </c>
      <c r="Q2517" s="128">
        <f t="shared" si="871"/>
        <v>4106080.350000002</v>
      </c>
      <c r="R2517" s="44" t="str">
        <f>VLOOKUP(F2517,'Set up'!$A$2:$E$48,5,FALSE)</f>
        <v>Trsf</v>
      </c>
    </row>
    <row r="2518" spans="1:18" s="135" customFormat="1" x14ac:dyDescent="0.3">
      <c r="A2518" s="134">
        <v>45297</v>
      </c>
      <c r="B2518" s="133">
        <f t="shared" si="878"/>
        <v>1</v>
      </c>
      <c r="C2518" s="133">
        <f t="shared" si="879"/>
        <v>2024</v>
      </c>
      <c r="D2518" s="133" t="s">
        <v>2151</v>
      </c>
      <c r="E2518" s="5" t="str">
        <f>VLOOKUP(F2518,'Set up'!$A$2:$C$47,2,FALSE)</f>
        <v>C00000043</v>
      </c>
      <c r="F2518" s="135" t="s">
        <v>2114</v>
      </c>
      <c r="G2518" s="99" t="s">
        <v>2113</v>
      </c>
      <c r="H2518" s="133">
        <v>12</v>
      </c>
      <c r="I2518" s="5" t="str">
        <f>VLOOKUP(F2518,'Set up'!$A$2:$C$47,3,FALSE)</f>
        <v>Cash</v>
      </c>
      <c r="J2518" s="5">
        <f>VLOOKUP(F2518,'Set up'!$A$2:$D$47,4,FALSE)</f>
        <v>0</v>
      </c>
      <c r="K2518" s="4">
        <f t="shared" si="892"/>
        <v>45297</v>
      </c>
      <c r="L2518" s="5">
        <f t="shared" si="893"/>
        <v>1</v>
      </c>
      <c r="M2518" s="5">
        <f t="shared" si="890"/>
        <v>2024</v>
      </c>
      <c r="N2518" s="6">
        <v>54</v>
      </c>
      <c r="O2518" s="6"/>
      <c r="P2518" s="6">
        <f t="shared" si="894"/>
        <v>54</v>
      </c>
      <c r="Q2518" s="128">
        <f t="shared" si="871"/>
        <v>4106134.350000002</v>
      </c>
      <c r="R2518" s="44" t="str">
        <f>VLOOKUP(F2518,'Set up'!$A$2:$E$48,5,FALSE)</f>
        <v>Trsf</v>
      </c>
    </row>
    <row r="2519" spans="1:18" s="135" customFormat="1" x14ac:dyDescent="0.3">
      <c r="A2519" s="134">
        <v>45297</v>
      </c>
      <c r="B2519" s="133">
        <f t="shared" si="878"/>
        <v>1</v>
      </c>
      <c r="C2519" s="133">
        <f t="shared" si="879"/>
        <v>2024</v>
      </c>
      <c r="D2519" s="133" t="s">
        <v>2151</v>
      </c>
      <c r="E2519" s="5" t="str">
        <f>VLOOKUP(F2519,'Set up'!$A$2:$C$47,2,FALSE)</f>
        <v>C00000043</v>
      </c>
      <c r="F2519" s="135" t="s">
        <v>2114</v>
      </c>
      <c r="G2519" s="99" t="s">
        <v>2130</v>
      </c>
      <c r="H2519" s="133">
        <v>1</v>
      </c>
      <c r="I2519" s="5" t="str">
        <f>VLOOKUP(F2519,'Set up'!$A$2:$C$47,3,FALSE)</f>
        <v>Cash</v>
      </c>
      <c r="J2519" s="5">
        <f>VLOOKUP(F2519,'Set up'!$A$2:$D$47,4,FALSE)</f>
        <v>0</v>
      </c>
      <c r="K2519" s="4">
        <f t="shared" si="892"/>
        <v>45297</v>
      </c>
      <c r="L2519" s="5">
        <f t="shared" si="893"/>
        <v>1</v>
      </c>
      <c r="M2519" s="5">
        <f t="shared" si="890"/>
        <v>2024</v>
      </c>
      <c r="N2519" s="6">
        <v>283.8</v>
      </c>
      <c r="O2519" s="6"/>
      <c r="P2519" s="6">
        <f t="shared" si="894"/>
        <v>283.8</v>
      </c>
      <c r="Q2519" s="128">
        <f t="shared" si="871"/>
        <v>4106418.1500000018</v>
      </c>
      <c r="R2519" s="44" t="str">
        <f>VLOOKUP(F2519,'Set up'!$A$2:$E$48,5,FALSE)</f>
        <v>Trsf</v>
      </c>
    </row>
    <row r="2520" spans="1:18" s="135" customFormat="1" x14ac:dyDescent="0.3">
      <c r="A2520" s="134">
        <v>45297</v>
      </c>
      <c r="B2520" s="133">
        <f t="shared" si="878"/>
        <v>1</v>
      </c>
      <c r="C2520" s="133">
        <f t="shared" si="879"/>
        <v>2024</v>
      </c>
      <c r="D2520" s="133" t="s">
        <v>2151</v>
      </c>
      <c r="E2520" s="5" t="str">
        <f>VLOOKUP(F2520,'Set up'!$A$2:$C$47,2,FALSE)</f>
        <v>C00000043</v>
      </c>
      <c r="F2520" s="135" t="s">
        <v>2114</v>
      </c>
      <c r="G2520" s="99" t="s">
        <v>46</v>
      </c>
      <c r="H2520" s="133">
        <v>2</v>
      </c>
      <c r="I2520" s="5" t="str">
        <f>VLOOKUP(F2520,'Set up'!$A$2:$C$47,3,FALSE)</f>
        <v>Cash</v>
      </c>
      <c r="J2520" s="5">
        <f>VLOOKUP(F2520,'Set up'!$A$2:$D$47,4,FALSE)</f>
        <v>0</v>
      </c>
      <c r="K2520" s="4">
        <f t="shared" si="892"/>
        <v>45297</v>
      </c>
      <c r="L2520" s="5">
        <f t="shared" si="893"/>
        <v>1</v>
      </c>
      <c r="M2520" s="5">
        <f t="shared" si="890"/>
        <v>2024</v>
      </c>
      <c r="N2520" s="6">
        <v>220</v>
      </c>
      <c r="O2520" s="6"/>
      <c r="P2520" s="6">
        <f t="shared" si="894"/>
        <v>220</v>
      </c>
      <c r="Q2520" s="128">
        <f t="shared" si="871"/>
        <v>4106638.1500000018</v>
      </c>
      <c r="R2520" s="44" t="str">
        <f>VLOOKUP(F2520,'Set up'!$A$2:$E$48,5,FALSE)</f>
        <v>Trsf</v>
      </c>
    </row>
    <row r="2521" spans="1:18" s="135" customFormat="1" x14ac:dyDescent="0.3">
      <c r="A2521" s="134">
        <v>45297</v>
      </c>
      <c r="B2521" s="133">
        <f t="shared" si="878"/>
        <v>1</v>
      </c>
      <c r="C2521" s="133">
        <f t="shared" si="879"/>
        <v>2024</v>
      </c>
      <c r="D2521" s="133" t="s">
        <v>2151</v>
      </c>
      <c r="E2521" s="5" t="str">
        <f>VLOOKUP(F2521,'Set up'!$A$2:$C$47,2,FALSE)</f>
        <v>C00000043</v>
      </c>
      <c r="F2521" s="135" t="s">
        <v>2114</v>
      </c>
      <c r="G2521" s="99" t="s">
        <v>1392</v>
      </c>
      <c r="H2521" s="133">
        <v>1</v>
      </c>
      <c r="I2521" s="5" t="str">
        <f>VLOOKUP(F2521,'Set up'!$A$2:$C$47,3,FALSE)</f>
        <v>Cash</v>
      </c>
      <c r="J2521" s="5">
        <f>VLOOKUP(F2521,'Set up'!$A$2:$D$47,4,FALSE)</f>
        <v>0</v>
      </c>
      <c r="K2521" s="4">
        <f t="shared" si="892"/>
        <v>45297</v>
      </c>
      <c r="L2521" s="5">
        <f t="shared" si="893"/>
        <v>1</v>
      </c>
      <c r="M2521" s="5">
        <f t="shared" si="890"/>
        <v>2024</v>
      </c>
      <c r="N2521" s="6">
        <v>424.8</v>
      </c>
      <c r="O2521" s="6"/>
      <c r="P2521" s="6">
        <f t="shared" si="894"/>
        <v>424.8</v>
      </c>
      <c r="Q2521" s="128">
        <f t="shared" si="871"/>
        <v>4107062.9500000016</v>
      </c>
      <c r="R2521" s="44" t="str">
        <f>VLOOKUP(F2521,'Set up'!$A$2:$E$48,5,FALSE)</f>
        <v>Trsf</v>
      </c>
    </row>
    <row r="2522" spans="1:18" s="135" customFormat="1" x14ac:dyDescent="0.3">
      <c r="A2522" s="134">
        <v>45299</v>
      </c>
      <c r="B2522" s="133">
        <f t="shared" si="878"/>
        <v>1</v>
      </c>
      <c r="C2522" s="133">
        <f t="shared" si="879"/>
        <v>2024</v>
      </c>
      <c r="D2522" s="133" t="s">
        <v>2152</v>
      </c>
      <c r="E2522" s="5" t="str">
        <f>VLOOKUP(F2522,'Set up'!$A$2:$C$47,2,FALSE)</f>
        <v>C00000009</v>
      </c>
      <c r="F2522" s="135" t="s">
        <v>58</v>
      </c>
      <c r="G2522" s="11" t="s">
        <v>95</v>
      </c>
      <c r="H2522" s="133">
        <v>2</v>
      </c>
      <c r="I2522" s="5">
        <f>VLOOKUP(F2522,'Set up'!$A$2:$C$47,3,FALSE)</f>
        <v>60</v>
      </c>
      <c r="J2522" s="5">
        <f>VLOOKUP(F2522,'Set up'!$A$2:$D$47,4,FALSE)</f>
        <v>60</v>
      </c>
      <c r="K2522" s="4">
        <f t="shared" si="892"/>
        <v>45359</v>
      </c>
      <c r="L2522" s="5">
        <f t="shared" si="893"/>
        <v>3</v>
      </c>
      <c r="M2522" s="5">
        <f t="shared" si="890"/>
        <v>2024</v>
      </c>
      <c r="N2522" s="6">
        <v>3212</v>
      </c>
      <c r="O2522" s="6"/>
      <c r="P2522" s="6">
        <f t="shared" si="894"/>
        <v>3212</v>
      </c>
      <c r="Q2522" s="128">
        <f t="shared" si="871"/>
        <v>4110274.9500000016</v>
      </c>
      <c r="R2522" s="44" t="str">
        <f>VLOOKUP(F2522,'Set up'!$A$2:$E$48,5,FALSE)</f>
        <v>Chq</v>
      </c>
    </row>
    <row r="2523" spans="1:18" s="135" customFormat="1" x14ac:dyDescent="0.3">
      <c r="A2523" s="134">
        <v>45299</v>
      </c>
      <c r="B2523" s="133">
        <f t="shared" si="878"/>
        <v>1</v>
      </c>
      <c r="C2523" s="133">
        <f t="shared" si="879"/>
        <v>2024</v>
      </c>
      <c r="D2523" s="133" t="s">
        <v>2152</v>
      </c>
      <c r="E2523" s="5" t="str">
        <f>VLOOKUP(F2523,'Set up'!$A$2:$C$47,2,FALSE)</f>
        <v>C00000009</v>
      </c>
      <c r="F2523" s="135" t="s">
        <v>58</v>
      </c>
      <c r="G2523" s="11" t="s">
        <v>287</v>
      </c>
      <c r="H2523" s="133">
        <v>1</v>
      </c>
      <c r="I2523" s="5">
        <f>VLOOKUP(F2523,'Set up'!$A$2:$C$47,3,FALSE)</f>
        <v>60</v>
      </c>
      <c r="J2523" s="5">
        <f>VLOOKUP(F2523,'Set up'!$A$2:$D$47,4,FALSE)</f>
        <v>60</v>
      </c>
      <c r="K2523" s="4">
        <f t="shared" ref="K2523:K2552" si="895">A2523+J2523</f>
        <v>45359</v>
      </c>
      <c r="L2523" s="5">
        <f t="shared" ref="L2523:L2552" si="896">MONTH(K2523)</f>
        <v>3</v>
      </c>
      <c r="M2523" s="5">
        <f t="shared" ref="M2523:M2552" si="897">YEAR(K2523)</f>
        <v>2024</v>
      </c>
      <c r="N2523" s="6">
        <v>1606</v>
      </c>
      <c r="O2523" s="6"/>
      <c r="P2523" s="6">
        <f t="shared" ref="P2523:P2552" si="898">SUM(N2523+O2523)</f>
        <v>1606</v>
      </c>
      <c r="Q2523" s="128">
        <f t="shared" ref="Q2523:Q2552" si="899">SUM(Q2522+N2523)</f>
        <v>4111880.9500000016</v>
      </c>
      <c r="R2523" s="44" t="str">
        <f>VLOOKUP(F2523,'Set up'!$A$2:$E$48,5,FALSE)</f>
        <v>Chq</v>
      </c>
    </row>
    <row r="2524" spans="1:18" s="135" customFormat="1" x14ac:dyDescent="0.3">
      <c r="A2524" s="134">
        <v>45299</v>
      </c>
      <c r="B2524" s="133">
        <f t="shared" si="878"/>
        <v>1</v>
      </c>
      <c r="C2524" s="133">
        <f t="shared" si="879"/>
        <v>2024</v>
      </c>
      <c r="D2524" s="133" t="s">
        <v>2152</v>
      </c>
      <c r="E2524" s="5" t="str">
        <f>VLOOKUP(F2524,'Set up'!$A$2:$C$47,2,FALSE)</f>
        <v>C00000009</v>
      </c>
      <c r="F2524" s="135" t="s">
        <v>58</v>
      </c>
      <c r="G2524" s="89" t="s">
        <v>1413</v>
      </c>
      <c r="H2524" s="133">
        <v>2</v>
      </c>
      <c r="I2524" s="5">
        <f>VLOOKUP(F2524,'Set up'!$A$2:$C$47,3,FALSE)</f>
        <v>60</v>
      </c>
      <c r="J2524" s="5">
        <f>VLOOKUP(F2524,'Set up'!$A$2:$D$47,4,FALSE)</f>
        <v>60</v>
      </c>
      <c r="K2524" s="4">
        <f t="shared" si="895"/>
        <v>45359</v>
      </c>
      <c r="L2524" s="5">
        <f t="shared" si="896"/>
        <v>3</v>
      </c>
      <c r="M2524" s="5">
        <f t="shared" si="897"/>
        <v>2024</v>
      </c>
      <c r="N2524" s="6">
        <v>626.4</v>
      </c>
      <c r="O2524" s="6"/>
      <c r="P2524" s="6">
        <f t="shared" si="898"/>
        <v>626.4</v>
      </c>
      <c r="Q2524" s="128">
        <f t="shared" si="899"/>
        <v>4112507.3500000015</v>
      </c>
      <c r="R2524" s="44" t="str">
        <f>VLOOKUP(F2524,'Set up'!$A$2:$E$48,5,FALSE)</f>
        <v>Chq</v>
      </c>
    </row>
    <row r="2525" spans="1:18" s="135" customFormat="1" x14ac:dyDescent="0.3">
      <c r="A2525" s="134">
        <v>45299</v>
      </c>
      <c r="B2525" s="133">
        <f t="shared" si="878"/>
        <v>1</v>
      </c>
      <c r="C2525" s="133">
        <f t="shared" si="879"/>
        <v>2024</v>
      </c>
      <c r="D2525" s="133" t="s">
        <v>2152</v>
      </c>
      <c r="E2525" s="5" t="str">
        <f>VLOOKUP(F2525,'Set up'!$A$2:$C$47,2,FALSE)</f>
        <v>C00000009</v>
      </c>
      <c r="F2525" s="135" t="s">
        <v>58</v>
      </c>
      <c r="G2525" s="90" t="s">
        <v>2104</v>
      </c>
      <c r="H2525" s="133">
        <v>2</v>
      </c>
      <c r="I2525" s="5">
        <f>VLOOKUP(F2525,'Set up'!$A$2:$C$47,3,FALSE)</f>
        <v>60</v>
      </c>
      <c r="J2525" s="5">
        <f>VLOOKUP(F2525,'Set up'!$A$2:$D$47,4,FALSE)</f>
        <v>60</v>
      </c>
      <c r="K2525" s="4">
        <f t="shared" si="895"/>
        <v>45359</v>
      </c>
      <c r="L2525" s="5">
        <f t="shared" si="896"/>
        <v>3</v>
      </c>
      <c r="M2525" s="5">
        <f t="shared" si="897"/>
        <v>2024</v>
      </c>
      <c r="N2525" s="6">
        <v>626.4</v>
      </c>
      <c r="O2525" s="6"/>
      <c r="P2525" s="6">
        <f t="shared" si="898"/>
        <v>626.4</v>
      </c>
      <c r="Q2525" s="128">
        <f t="shared" si="899"/>
        <v>4113133.7500000014</v>
      </c>
      <c r="R2525" s="44" t="str">
        <f>VLOOKUP(F2525,'Set up'!$A$2:$E$48,5,FALSE)</f>
        <v>Chq</v>
      </c>
    </row>
    <row r="2526" spans="1:18" s="135" customFormat="1" x14ac:dyDescent="0.3">
      <c r="A2526" s="134">
        <v>45299</v>
      </c>
      <c r="B2526" s="133">
        <f t="shared" si="878"/>
        <v>1</v>
      </c>
      <c r="C2526" s="133">
        <f t="shared" si="879"/>
        <v>2024</v>
      </c>
      <c r="D2526" s="133" t="s">
        <v>2152</v>
      </c>
      <c r="E2526" s="5" t="str">
        <f>VLOOKUP(F2526,'Set up'!$A$2:$C$47,2,FALSE)</f>
        <v>C00000009</v>
      </c>
      <c r="F2526" s="135" t="s">
        <v>58</v>
      </c>
      <c r="G2526" s="90" t="s">
        <v>46</v>
      </c>
      <c r="H2526" s="133">
        <v>2</v>
      </c>
      <c r="I2526" s="5">
        <f>VLOOKUP(F2526,'Set up'!$A$2:$C$47,3,FALSE)</f>
        <v>60</v>
      </c>
      <c r="J2526" s="5">
        <f>VLOOKUP(F2526,'Set up'!$A$2:$D$47,4,FALSE)</f>
        <v>60</v>
      </c>
      <c r="K2526" s="4">
        <f t="shared" si="895"/>
        <v>45359</v>
      </c>
      <c r="L2526" s="5">
        <f t="shared" si="896"/>
        <v>3</v>
      </c>
      <c r="M2526" s="5">
        <f t="shared" si="897"/>
        <v>2024</v>
      </c>
      <c r="N2526" s="6">
        <v>220</v>
      </c>
      <c r="O2526" s="6"/>
      <c r="P2526" s="6">
        <f t="shared" si="898"/>
        <v>220</v>
      </c>
      <c r="Q2526" s="128">
        <f t="shared" si="899"/>
        <v>4113353.7500000014</v>
      </c>
      <c r="R2526" s="44" t="str">
        <f>VLOOKUP(F2526,'Set up'!$A$2:$E$48,5,FALSE)</f>
        <v>Chq</v>
      </c>
    </row>
    <row r="2527" spans="1:18" s="135" customFormat="1" x14ac:dyDescent="0.3">
      <c r="A2527" s="134">
        <v>45300</v>
      </c>
      <c r="B2527" s="133">
        <f t="shared" si="878"/>
        <v>1</v>
      </c>
      <c r="C2527" s="133">
        <f t="shared" si="879"/>
        <v>2024</v>
      </c>
      <c r="D2527" s="133" t="s">
        <v>2153</v>
      </c>
      <c r="E2527" s="5" t="str">
        <f>VLOOKUP(F2527,'Set up'!$A$2:$C$47,2,FALSE)</f>
        <v>C00000044</v>
      </c>
      <c r="F2527" s="135" t="s">
        <v>2118</v>
      </c>
      <c r="G2527" s="95" t="s">
        <v>304</v>
      </c>
      <c r="H2527" s="133">
        <v>1</v>
      </c>
      <c r="I2527" s="5" t="str">
        <f>VLOOKUP(F2527,'Set up'!$A$2:$C$47,3,FALSE)</f>
        <v>Cash</v>
      </c>
      <c r="J2527" s="5">
        <f>VLOOKUP(F2527,'Set up'!$A$2:$D$47,4,FALSE)</f>
        <v>0</v>
      </c>
      <c r="K2527" s="4">
        <f t="shared" si="895"/>
        <v>45300</v>
      </c>
      <c r="L2527" s="5">
        <f t="shared" si="896"/>
        <v>1</v>
      </c>
      <c r="M2527" s="5">
        <f t="shared" si="897"/>
        <v>2024</v>
      </c>
      <c r="N2527" s="6">
        <v>1606</v>
      </c>
      <c r="O2527" s="6"/>
      <c r="P2527" s="6">
        <f t="shared" si="898"/>
        <v>1606</v>
      </c>
      <c r="Q2527" s="128">
        <f t="shared" si="899"/>
        <v>4114959.7500000014</v>
      </c>
      <c r="R2527" s="44" t="str">
        <f>VLOOKUP(F2527,'Set up'!$A$2:$E$48,5,FALSE)</f>
        <v>Trsf</v>
      </c>
    </row>
    <row r="2528" spans="1:18" s="135" customFormat="1" x14ac:dyDescent="0.3">
      <c r="A2528" s="134">
        <v>45300</v>
      </c>
      <c r="B2528" s="133">
        <f t="shared" si="878"/>
        <v>1</v>
      </c>
      <c r="C2528" s="133">
        <f t="shared" si="879"/>
        <v>2024</v>
      </c>
      <c r="D2528" s="133" t="s">
        <v>2153</v>
      </c>
      <c r="E2528" s="5" t="str">
        <f>VLOOKUP(F2528,'Set up'!$A$2:$C$47,2,FALSE)</f>
        <v>C00000044</v>
      </c>
      <c r="F2528" s="135" t="s">
        <v>2118</v>
      </c>
      <c r="G2528" s="90" t="s">
        <v>1545</v>
      </c>
      <c r="H2528" s="133">
        <v>3</v>
      </c>
      <c r="I2528" s="5" t="str">
        <f>VLOOKUP(F2528,'Set up'!$A$2:$C$47,3,FALSE)</f>
        <v>Cash</v>
      </c>
      <c r="J2528" s="5">
        <f>VLOOKUP(F2528,'Set up'!$A$2:$D$47,4,FALSE)</f>
        <v>0</v>
      </c>
      <c r="K2528" s="4">
        <f t="shared" si="895"/>
        <v>45300</v>
      </c>
      <c r="L2528" s="5">
        <f t="shared" si="896"/>
        <v>1</v>
      </c>
      <c r="M2528" s="5">
        <f t="shared" si="897"/>
        <v>2024</v>
      </c>
      <c r="N2528" s="6">
        <v>630</v>
      </c>
      <c r="O2528" s="6"/>
      <c r="P2528" s="6">
        <f t="shared" si="898"/>
        <v>630</v>
      </c>
      <c r="Q2528" s="128">
        <f t="shared" si="899"/>
        <v>4115589.7500000014</v>
      </c>
      <c r="R2528" s="44" t="str">
        <f>VLOOKUP(F2528,'Set up'!$A$2:$E$48,5,FALSE)</f>
        <v>Trsf</v>
      </c>
    </row>
    <row r="2529" spans="1:18" s="135" customFormat="1" x14ac:dyDescent="0.3">
      <c r="A2529" s="134">
        <v>45301</v>
      </c>
      <c r="B2529" s="133">
        <f t="shared" si="878"/>
        <v>1</v>
      </c>
      <c r="C2529" s="133">
        <f t="shared" si="879"/>
        <v>2024</v>
      </c>
      <c r="D2529" s="133" t="s">
        <v>2154</v>
      </c>
      <c r="E2529" s="5" t="str">
        <f>VLOOKUP(F2529,'Set up'!$A$2:$C$47,2,FALSE)</f>
        <v>C00000019</v>
      </c>
      <c r="F2529" s="135" t="s">
        <v>402</v>
      </c>
      <c r="G2529" s="90" t="s">
        <v>95</v>
      </c>
      <c r="H2529" s="133">
        <v>1</v>
      </c>
      <c r="I2529" s="5" t="str">
        <f>VLOOKUP(F2529,'Set up'!$A$2:$C$47,3,FALSE)</f>
        <v>Cash</v>
      </c>
      <c r="J2529" s="5">
        <f>VLOOKUP(F2529,'Set up'!$A$2:$D$47,4,FALSE)</f>
        <v>0</v>
      </c>
      <c r="K2529" s="4">
        <f t="shared" si="895"/>
        <v>45301</v>
      </c>
      <c r="L2529" s="5">
        <f t="shared" si="896"/>
        <v>1</v>
      </c>
      <c r="M2529" s="5">
        <f t="shared" si="897"/>
        <v>2024</v>
      </c>
      <c r="N2529" s="6">
        <v>1738</v>
      </c>
      <c r="O2529" s="6"/>
      <c r="P2529" s="6">
        <f t="shared" si="898"/>
        <v>1738</v>
      </c>
      <c r="Q2529" s="128">
        <f t="shared" si="899"/>
        <v>4117327.7500000014</v>
      </c>
      <c r="R2529" s="44" t="str">
        <f>VLOOKUP(F2529,'Set up'!$A$2:$E$48,5,FALSE)</f>
        <v>Trsf</v>
      </c>
    </row>
    <row r="2530" spans="1:18" s="135" customFormat="1" x14ac:dyDescent="0.3">
      <c r="A2530" s="134">
        <v>45301</v>
      </c>
      <c r="B2530" s="133">
        <f t="shared" si="878"/>
        <v>1</v>
      </c>
      <c r="C2530" s="133">
        <f t="shared" si="879"/>
        <v>2024</v>
      </c>
      <c r="D2530" s="133" t="s">
        <v>2154</v>
      </c>
      <c r="E2530" s="5" t="str">
        <f>VLOOKUP(F2530,'Set up'!$A$2:$C$47,2,FALSE)</f>
        <v>C00000019</v>
      </c>
      <c r="F2530" s="135" t="s">
        <v>402</v>
      </c>
      <c r="G2530" s="90" t="s">
        <v>896</v>
      </c>
      <c r="H2530" s="133">
        <v>1</v>
      </c>
      <c r="I2530" s="5" t="str">
        <f>VLOOKUP(F2530,'Set up'!$A$2:$C$47,3,FALSE)</f>
        <v>Cash</v>
      </c>
      <c r="J2530" s="5">
        <f>VLOOKUP(F2530,'Set up'!$A$2:$D$47,4,FALSE)</f>
        <v>0</v>
      </c>
      <c r="K2530" s="4">
        <f t="shared" si="895"/>
        <v>45301</v>
      </c>
      <c r="L2530" s="5">
        <f t="shared" si="896"/>
        <v>1</v>
      </c>
      <c r="M2530" s="5">
        <f t="shared" si="897"/>
        <v>2024</v>
      </c>
      <c r="N2530" s="6">
        <v>150</v>
      </c>
      <c r="O2530" s="6"/>
      <c r="P2530" s="6">
        <f t="shared" si="898"/>
        <v>150</v>
      </c>
      <c r="Q2530" s="128">
        <f t="shared" si="899"/>
        <v>4117477.7500000014</v>
      </c>
      <c r="R2530" s="44" t="str">
        <f>VLOOKUP(F2530,'Set up'!$A$2:$E$48,5,FALSE)</f>
        <v>Trsf</v>
      </c>
    </row>
    <row r="2531" spans="1:18" s="135" customFormat="1" x14ac:dyDescent="0.3">
      <c r="A2531" s="134">
        <v>45301</v>
      </c>
      <c r="B2531" s="133">
        <f t="shared" si="878"/>
        <v>1</v>
      </c>
      <c r="C2531" s="133">
        <f t="shared" si="879"/>
        <v>2024</v>
      </c>
      <c r="D2531" s="133" t="s">
        <v>2154</v>
      </c>
      <c r="E2531" s="5" t="str">
        <f>VLOOKUP(F2531,'Set up'!$A$2:$C$47,2,FALSE)</f>
        <v>C00000019</v>
      </c>
      <c r="F2531" s="135" t="s">
        <v>402</v>
      </c>
      <c r="G2531" s="90" t="s">
        <v>2109</v>
      </c>
      <c r="H2531" s="133">
        <v>3</v>
      </c>
      <c r="I2531" s="5" t="str">
        <f>VLOOKUP(F2531,'Set up'!$A$2:$C$47,3,FALSE)</f>
        <v>Cash</v>
      </c>
      <c r="J2531" s="5">
        <f>VLOOKUP(F2531,'Set up'!$A$2:$D$47,4,FALSE)</f>
        <v>0</v>
      </c>
      <c r="K2531" s="4">
        <f t="shared" si="895"/>
        <v>45301</v>
      </c>
      <c r="L2531" s="5">
        <f t="shared" si="896"/>
        <v>1</v>
      </c>
      <c r="M2531" s="5">
        <f t="shared" si="897"/>
        <v>2024</v>
      </c>
      <c r="N2531" s="6">
        <v>187.5</v>
      </c>
      <c r="O2531" s="6"/>
      <c r="P2531" s="6">
        <f t="shared" si="898"/>
        <v>187.5</v>
      </c>
      <c r="Q2531" s="128">
        <f t="shared" si="899"/>
        <v>4117665.2500000014</v>
      </c>
      <c r="R2531" s="44" t="str">
        <f>VLOOKUP(F2531,'Set up'!$A$2:$E$48,5,FALSE)</f>
        <v>Trsf</v>
      </c>
    </row>
    <row r="2532" spans="1:18" s="135" customFormat="1" x14ac:dyDescent="0.3">
      <c r="A2532" s="134">
        <v>45301</v>
      </c>
      <c r="B2532" s="133">
        <f t="shared" si="878"/>
        <v>1</v>
      </c>
      <c r="C2532" s="133">
        <f t="shared" si="879"/>
        <v>2024</v>
      </c>
      <c r="D2532" s="133" t="s">
        <v>2155</v>
      </c>
      <c r="E2532" s="5" t="str">
        <f>VLOOKUP(F2532,'Set up'!$A$2:$C$47,2,FALSE)</f>
        <v>C00000042</v>
      </c>
      <c r="F2532" s="135" t="s">
        <v>2020</v>
      </c>
      <c r="G2532" s="103" t="s">
        <v>2093</v>
      </c>
      <c r="H2532" s="133">
        <v>3</v>
      </c>
      <c r="I2532" s="5" t="str">
        <f>VLOOKUP(F2532,'Set up'!$A$2:$C$47,3,FALSE)</f>
        <v>Cash</v>
      </c>
      <c r="J2532" s="5">
        <f>VLOOKUP(F2532,'Set up'!$A$2:$D$47,4,FALSE)</f>
        <v>0</v>
      </c>
      <c r="K2532" s="4">
        <f t="shared" si="895"/>
        <v>45301</v>
      </c>
      <c r="L2532" s="5">
        <f t="shared" si="896"/>
        <v>1</v>
      </c>
      <c r="M2532" s="5">
        <f t="shared" si="897"/>
        <v>2024</v>
      </c>
      <c r="N2532" s="6">
        <v>187.5</v>
      </c>
      <c r="O2532" s="6"/>
      <c r="P2532" s="6">
        <f t="shared" si="898"/>
        <v>187.5</v>
      </c>
      <c r="Q2532" s="128">
        <f t="shared" si="899"/>
        <v>4117852.7500000014</v>
      </c>
      <c r="R2532" s="44" t="str">
        <f>VLOOKUP(F2532,'Set up'!$A$2:$E$48,5,FALSE)</f>
        <v>Trsf</v>
      </c>
    </row>
    <row r="2533" spans="1:18" s="135" customFormat="1" x14ac:dyDescent="0.3">
      <c r="A2533" s="134">
        <v>45301</v>
      </c>
      <c r="B2533" s="133">
        <f t="shared" si="878"/>
        <v>1</v>
      </c>
      <c r="C2533" s="133">
        <f t="shared" si="879"/>
        <v>2024</v>
      </c>
      <c r="D2533" s="133" t="s">
        <v>2156</v>
      </c>
      <c r="E2533" s="5" t="str">
        <f>VLOOKUP(F2533,'Set up'!$A$2:$C$47,2,FALSE)</f>
        <v>C00000042</v>
      </c>
      <c r="F2533" s="135" t="s">
        <v>2020</v>
      </c>
      <c r="G2533" s="103" t="s">
        <v>1897</v>
      </c>
      <c r="H2533" s="133">
        <v>6</v>
      </c>
      <c r="I2533" s="5" t="str">
        <f>VLOOKUP(F2533,'Set up'!$A$2:$C$47,3,FALSE)</f>
        <v>Cash</v>
      </c>
      <c r="J2533" s="5">
        <f>VLOOKUP(F2533,'Set up'!$A$2:$D$47,4,FALSE)</f>
        <v>0</v>
      </c>
      <c r="K2533" s="4">
        <f t="shared" si="895"/>
        <v>45301</v>
      </c>
      <c r="L2533" s="5">
        <f t="shared" si="896"/>
        <v>1</v>
      </c>
      <c r="M2533" s="5">
        <f t="shared" si="897"/>
        <v>2024</v>
      </c>
      <c r="N2533" s="6">
        <v>9636</v>
      </c>
      <c r="O2533" s="6"/>
      <c r="P2533" s="6">
        <f t="shared" si="898"/>
        <v>9636</v>
      </c>
      <c r="Q2533" s="128">
        <f t="shared" si="899"/>
        <v>4127488.7500000014</v>
      </c>
      <c r="R2533" s="44" t="str">
        <f>VLOOKUP(F2533,'Set up'!$A$2:$E$48,5,FALSE)</f>
        <v>Trsf</v>
      </c>
    </row>
    <row r="2534" spans="1:18" s="135" customFormat="1" x14ac:dyDescent="0.3">
      <c r="A2534" s="134">
        <v>45301</v>
      </c>
      <c r="B2534" s="133">
        <f t="shared" si="878"/>
        <v>1</v>
      </c>
      <c r="C2534" s="133">
        <f t="shared" si="879"/>
        <v>2024</v>
      </c>
      <c r="D2534" s="133" t="s">
        <v>2156</v>
      </c>
      <c r="E2534" s="5" t="str">
        <f>VLOOKUP(F2534,'Set up'!$A$2:$C$47,2,FALSE)</f>
        <v>C00000042</v>
      </c>
      <c r="F2534" s="135" t="s">
        <v>2020</v>
      </c>
      <c r="G2534" s="90" t="s">
        <v>2157</v>
      </c>
      <c r="H2534" s="133">
        <v>5</v>
      </c>
      <c r="I2534" s="5" t="str">
        <f>VLOOKUP(F2534,'Set up'!$A$2:$C$47,3,FALSE)</f>
        <v>Cash</v>
      </c>
      <c r="J2534" s="5">
        <f>VLOOKUP(F2534,'Set up'!$A$2:$D$47,4,FALSE)</f>
        <v>0</v>
      </c>
      <c r="K2534" s="4">
        <f t="shared" si="895"/>
        <v>45301</v>
      </c>
      <c r="L2534" s="5">
        <f t="shared" si="896"/>
        <v>1</v>
      </c>
      <c r="M2534" s="5">
        <f t="shared" si="897"/>
        <v>2024</v>
      </c>
      <c r="N2534" s="6">
        <v>1073</v>
      </c>
      <c r="O2534" s="6"/>
      <c r="P2534" s="6">
        <f t="shared" si="898"/>
        <v>1073</v>
      </c>
      <c r="Q2534" s="128">
        <f t="shared" si="899"/>
        <v>4128561.7500000014</v>
      </c>
      <c r="R2534" s="44" t="str">
        <f>VLOOKUP(F2534,'Set up'!$A$2:$E$48,5,FALSE)</f>
        <v>Trsf</v>
      </c>
    </row>
    <row r="2535" spans="1:18" s="135" customFormat="1" x14ac:dyDescent="0.3">
      <c r="A2535" s="134">
        <v>45301</v>
      </c>
      <c r="B2535" s="133">
        <f t="shared" si="878"/>
        <v>1</v>
      </c>
      <c r="C2535" s="133">
        <f t="shared" si="879"/>
        <v>2024</v>
      </c>
      <c r="D2535" s="133" t="s">
        <v>2156</v>
      </c>
      <c r="E2535" s="5" t="str">
        <f>VLOOKUP(F2535,'Set up'!$A$2:$C$47,2,FALSE)</f>
        <v>C00000042</v>
      </c>
      <c r="F2535" s="135" t="s">
        <v>2020</v>
      </c>
      <c r="G2535" s="90" t="s">
        <v>1799</v>
      </c>
      <c r="H2535" s="133">
        <v>10</v>
      </c>
      <c r="I2535" s="5" t="str">
        <f>VLOOKUP(F2535,'Set up'!$A$2:$C$47,3,FALSE)</f>
        <v>Cash</v>
      </c>
      <c r="J2535" s="5">
        <f>VLOOKUP(F2535,'Set up'!$A$2:$D$47,4,FALSE)</f>
        <v>0</v>
      </c>
      <c r="K2535" s="4">
        <f t="shared" si="895"/>
        <v>45301</v>
      </c>
      <c r="L2535" s="5">
        <f t="shared" si="896"/>
        <v>1</v>
      </c>
      <c r="M2535" s="5">
        <f t="shared" si="897"/>
        <v>2024</v>
      </c>
      <c r="N2535" s="6">
        <v>1740</v>
      </c>
      <c r="O2535" s="6"/>
      <c r="P2535" s="6">
        <f t="shared" si="898"/>
        <v>1740</v>
      </c>
      <c r="Q2535" s="128">
        <f t="shared" si="899"/>
        <v>4130301.7500000014</v>
      </c>
      <c r="R2535" s="44" t="str">
        <f>VLOOKUP(F2535,'Set up'!$A$2:$E$48,5,FALSE)</f>
        <v>Trsf</v>
      </c>
    </row>
    <row r="2536" spans="1:18" s="135" customFormat="1" x14ac:dyDescent="0.3">
      <c r="A2536" s="134">
        <v>45301</v>
      </c>
      <c r="B2536" s="133">
        <f t="shared" si="878"/>
        <v>1</v>
      </c>
      <c r="C2536" s="133">
        <f t="shared" si="879"/>
        <v>2024</v>
      </c>
      <c r="D2536" s="133" t="s">
        <v>2156</v>
      </c>
      <c r="E2536" s="5" t="str">
        <f>VLOOKUP(F2536,'Set up'!$A$2:$C$47,2,FALSE)</f>
        <v>C00000042</v>
      </c>
      <c r="F2536" s="135" t="s">
        <v>2020</v>
      </c>
      <c r="G2536" s="90" t="s">
        <v>1925</v>
      </c>
      <c r="H2536" s="133">
        <v>7</v>
      </c>
      <c r="I2536" s="5" t="str">
        <f>VLOOKUP(F2536,'Set up'!$A$2:$C$47,3,FALSE)</f>
        <v>Cash</v>
      </c>
      <c r="J2536" s="5">
        <f>VLOOKUP(F2536,'Set up'!$A$2:$D$47,4,FALSE)</f>
        <v>0</v>
      </c>
      <c r="K2536" s="4">
        <f t="shared" si="895"/>
        <v>45301</v>
      </c>
      <c r="L2536" s="5">
        <f t="shared" si="896"/>
        <v>1</v>
      </c>
      <c r="M2536" s="5">
        <f t="shared" si="897"/>
        <v>2024</v>
      </c>
      <c r="N2536" s="6">
        <v>1638</v>
      </c>
      <c r="O2536" s="6"/>
      <c r="P2536" s="6">
        <f t="shared" si="898"/>
        <v>1638</v>
      </c>
      <c r="Q2536" s="128">
        <f t="shared" si="899"/>
        <v>4131939.7500000014</v>
      </c>
      <c r="R2536" s="44" t="str">
        <f>VLOOKUP(F2536,'Set up'!$A$2:$E$48,5,FALSE)</f>
        <v>Trsf</v>
      </c>
    </row>
    <row r="2537" spans="1:18" s="135" customFormat="1" x14ac:dyDescent="0.3">
      <c r="A2537" s="134">
        <v>45301</v>
      </c>
      <c r="B2537" s="133">
        <f t="shared" si="878"/>
        <v>1</v>
      </c>
      <c r="C2537" s="133">
        <f t="shared" si="879"/>
        <v>2024</v>
      </c>
      <c r="D2537" s="133" t="s">
        <v>2156</v>
      </c>
      <c r="E2537" s="5" t="str">
        <f>VLOOKUP(F2537,'Set up'!$A$2:$C$47,2,FALSE)</f>
        <v>C00000042</v>
      </c>
      <c r="F2537" s="135" t="s">
        <v>2020</v>
      </c>
      <c r="G2537" s="90" t="s">
        <v>1075</v>
      </c>
      <c r="H2537" s="133">
        <v>1</v>
      </c>
      <c r="I2537" s="5" t="str">
        <f>VLOOKUP(F2537,'Set up'!$A$2:$C$47,3,FALSE)</f>
        <v>Cash</v>
      </c>
      <c r="J2537" s="5">
        <f>VLOOKUP(F2537,'Set up'!$A$2:$D$47,4,FALSE)</f>
        <v>0</v>
      </c>
      <c r="K2537" s="4">
        <f t="shared" si="895"/>
        <v>45301</v>
      </c>
      <c r="L2537" s="5">
        <f t="shared" si="896"/>
        <v>1</v>
      </c>
      <c r="M2537" s="5">
        <f t="shared" si="897"/>
        <v>2024</v>
      </c>
      <c r="N2537" s="6">
        <v>1000</v>
      </c>
      <c r="O2537" s="6"/>
      <c r="P2537" s="6">
        <f t="shared" si="898"/>
        <v>1000</v>
      </c>
      <c r="Q2537" s="128">
        <f t="shared" si="899"/>
        <v>4132939.7500000014</v>
      </c>
      <c r="R2537" s="44" t="str">
        <f>VLOOKUP(F2537,'Set up'!$A$2:$E$48,5,FALSE)</f>
        <v>Trsf</v>
      </c>
    </row>
    <row r="2538" spans="1:18" s="135" customFormat="1" x14ac:dyDescent="0.3">
      <c r="A2538" s="134">
        <v>45303</v>
      </c>
      <c r="B2538" s="133">
        <f t="shared" si="878"/>
        <v>1</v>
      </c>
      <c r="C2538" s="133">
        <f t="shared" si="879"/>
        <v>2024</v>
      </c>
      <c r="D2538" s="133" t="s">
        <v>2158</v>
      </c>
      <c r="E2538" s="5" t="str">
        <f>VLOOKUP(F2538,'Set up'!$A$2:$C$47,2,FALSE)</f>
        <v>C00000010</v>
      </c>
      <c r="F2538" s="135" t="s">
        <v>62</v>
      </c>
      <c r="G2538" s="95" t="s">
        <v>1180</v>
      </c>
      <c r="H2538" s="133">
        <v>6</v>
      </c>
      <c r="I2538" s="5">
        <f>VLOOKUP(F2538,'Set up'!$A$2:$C$47,3,FALSE)</f>
        <v>120</v>
      </c>
      <c r="J2538" s="5">
        <f>VLOOKUP(F2538,'Set up'!$A$2:$D$47,4,FALSE)</f>
        <v>120</v>
      </c>
      <c r="K2538" s="4">
        <f t="shared" si="895"/>
        <v>45423</v>
      </c>
      <c r="L2538" s="5">
        <f t="shared" si="896"/>
        <v>5</v>
      </c>
      <c r="M2538" s="5">
        <f t="shared" si="897"/>
        <v>2024</v>
      </c>
      <c r="N2538" s="6">
        <v>9636</v>
      </c>
      <c r="O2538" s="6"/>
      <c r="P2538" s="6">
        <f t="shared" si="898"/>
        <v>9636</v>
      </c>
      <c r="Q2538" s="128">
        <f t="shared" si="899"/>
        <v>4142575.7500000014</v>
      </c>
      <c r="R2538" s="44" t="str">
        <f>VLOOKUP(F2538,'Set up'!$A$2:$E$48,5,FALSE)</f>
        <v>Trsf</v>
      </c>
    </row>
    <row r="2539" spans="1:18" s="135" customFormat="1" x14ac:dyDescent="0.3">
      <c r="A2539" s="134">
        <v>45303</v>
      </c>
      <c r="B2539" s="133">
        <f t="shared" si="878"/>
        <v>1</v>
      </c>
      <c r="C2539" s="133">
        <f t="shared" si="879"/>
        <v>2024</v>
      </c>
      <c r="D2539" s="133" t="s">
        <v>2158</v>
      </c>
      <c r="E2539" s="5" t="str">
        <f>VLOOKUP(F2539,'Set up'!$A$2:$C$47,2,FALSE)</f>
        <v>C00000010</v>
      </c>
      <c r="F2539" s="135" t="s">
        <v>62</v>
      </c>
      <c r="G2539" s="90" t="s">
        <v>2092</v>
      </c>
      <c r="H2539" s="133">
        <v>10</v>
      </c>
      <c r="I2539" s="5">
        <f>VLOOKUP(F2539,'Set up'!$A$2:$C$47,3,FALSE)</f>
        <v>120</v>
      </c>
      <c r="J2539" s="5">
        <f>VLOOKUP(F2539,'Set up'!$A$2:$D$47,4,FALSE)</f>
        <v>120</v>
      </c>
      <c r="K2539" s="4">
        <f t="shared" si="895"/>
        <v>45423</v>
      </c>
      <c r="L2539" s="5">
        <f t="shared" si="896"/>
        <v>5</v>
      </c>
      <c r="M2539" s="5">
        <f t="shared" si="897"/>
        <v>2024</v>
      </c>
      <c r="N2539" s="6">
        <v>2146</v>
      </c>
      <c r="O2539" s="6"/>
      <c r="P2539" s="6">
        <f t="shared" si="898"/>
        <v>2146</v>
      </c>
      <c r="Q2539" s="128">
        <f t="shared" si="899"/>
        <v>4144721.7500000014</v>
      </c>
      <c r="R2539" s="44" t="str">
        <f>VLOOKUP(F2539,'Set up'!$A$2:$E$48,5,FALSE)</f>
        <v>Trsf</v>
      </c>
    </row>
    <row r="2540" spans="1:18" s="135" customFormat="1" x14ac:dyDescent="0.3">
      <c r="A2540" s="134">
        <v>45303</v>
      </c>
      <c r="B2540" s="133">
        <f t="shared" si="878"/>
        <v>1</v>
      </c>
      <c r="C2540" s="133">
        <f t="shared" si="879"/>
        <v>2024</v>
      </c>
      <c r="D2540" s="133" t="s">
        <v>2158</v>
      </c>
      <c r="E2540" s="5" t="str">
        <f>VLOOKUP(F2540,'Set up'!$A$2:$C$47,2,FALSE)</f>
        <v>C00000010</v>
      </c>
      <c r="F2540" s="135" t="s">
        <v>62</v>
      </c>
      <c r="G2540" s="90" t="s">
        <v>793</v>
      </c>
      <c r="H2540" s="133">
        <v>10</v>
      </c>
      <c r="I2540" s="5">
        <f>VLOOKUP(F2540,'Set up'!$A$2:$C$47,3,FALSE)</f>
        <v>120</v>
      </c>
      <c r="J2540" s="5">
        <f>VLOOKUP(F2540,'Set up'!$A$2:$D$47,4,FALSE)</f>
        <v>120</v>
      </c>
      <c r="K2540" s="4">
        <f t="shared" si="895"/>
        <v>45423</v>
      </c>
      <c r="L2540" s="5">
        <f t="shared" si="896"/>
        <v>5</v>
      </c>
      <c r="M2540" s="5">
        <f t="shared" si="897"/>
        <v>2024</v>
      </c>
      <c r="N2540" s="6">
        <v>575</v>
      </c>
      <c r="O2540" s="6"/>
      <c r="P2540" s="6">
        <f t="shared" si="898"/>
        <v>575</v>
      </c>
      <c r="Q2540" s="128">
        <f t="shared" si="899"/>
        <v>4145296.7500000014</v>
      </c>
      <c r="R2540" s="44" t="str">
        <f>VLOOKUP(F2540,'Set up'!$A$2:$E$48,5,FALSE)</f>
        <v>Trsf</v>
      </c>
    </row>
    <row r="2541" spans="1:18" s="135" customFormat="1" x14ac:dyDescent="0.3">
      <c r="A2541" s="134">
        <v>45303</v>
      </c>
      <c r="B2541" s="133">
        <f t="shared" si="878"/>
        <v>1</v>
      </c>
      <c r="C2541" s="133">
        <f t="shared" si="879"/>
        <v>2024</v>
      </c>
      <c r="D2541" s="133" t="s">
        <v>2158</v>
      </c>
      <c r="E2541" s="5" t="str">
        <f>VLOOKUP(F2541,'Set up'!$A$2:$C$47,2,FALSE)</f>
        <v>C00000010</v>
      </c>
      <c r="F2541" s="135" t="s">
        <v>62</v>
      </c>
      <c r="G2541" s="11" t="s">
        <v>46</v>
      </c>
      <c r="H2541" s="133">
        <v>4</v>
      </c>
      <c r="I2541" s="5">
        <f>VLOOKUP(F2541,'Set up'!$A$2:$C$47,3,FALSE)</f>
        <v>120</v>
      </c>
      <c r="J2541" s="5">
        <f>VLOOKUP(F2541,'Set up'!$A$2:$D$47,4,FALSE)</f>
        <v>120</v>
      </c>
      <c r="K2541" s="4">
        <f t="shared" si="895"/>
        <v>45423</v>
      </c>
      <c r="L2541" s="5">
        <f t="shared" si="896"/>
        <v>5</v>
      </c>
      <c r="M2541" s="5">
        <f t="shared" si="897"/>
        <v>2024</v>
      </c>
      <c r="N2541" s="6">
        <v>440</v>
      </c>
      <c r="O2541" s="6"/>
      <c r="P2541" s="6">
        <f t="shared" si="898"/>
        <v>440</v>
      </c>
      <c r="Q2541" s="128">
        <f t="shared" si="899"/>
        <v>4145736.7500000014</v>
      </c>
      <c r="R2541" s="44" t="str">
        <f>VLOOKUP(F2541,'Set up'!$A$2:$E$48,5,FALSE)</f>
        <v>Trsf</v>
      </c>
    </row>
    <row r="2542" spans="1:18" s="135" customFormat="1" x14ac:dyDescent="0.3">
      <c r="A2542" s="134">
        <v>45306</v>
      </c>
      <c r="B2542" s="133">
        <f t="shared" si="878"/>
        <v>1</v>
      </c>
      <c r="C2542" s="133">
        <f t="shared" si="879"/>
        <v>2024</v>
      </c>
      <c r="D2542" s="133" t="s">
        <v>2159</v>
      </c>
      <c r="E2542" s="5" t="str">
        <f>VLOOKUP(F2542,'Set up'!$A$2:$C$47,2,FALSE)</f>
        <v>C00000021</v>
      </c>
      <c r="F2542" s="135" t="s">
        <v>493</v>
      </c>
      <c r="G2542" s="107" t="s">
        <v>67</v>
      </c>
      <c r="H2542" s="133">
        <v>1</v>
      </c>
      <c r="I2542" s="5" t="str">
        <f>VLOOKUP(F2542,'Set up'!$A$2:$C$47,3,FALSE)</f>
        <v>Cash</v>
      </c>
      <c r="J2542" s="5">
        <f>VLOOKUP(F2542,'Set up'!$A$2:$D$47,4,FALSE)</f>
        <v>0</v>
      </c>
      <c r="K2542" s="4">
        <f t="shared" si="895"/>
        <v>45306</v>
      </c>
      <c r="L2542" s="5">
        <f t="shared" si="896"/>
        <v>1</v>
      </c>
      <c r="M2542" s="5">
        <f t="shared" si="897"/>
        <v>2024</v>
      </c>
      <c r="N2542" s="6">
        <v>1738</v>
      </c>
      <c r="O2542" s="6"/>
      <c r="P2542" s="6">
        <f t="shared" si="898"/>
        <v>1738</v>
      </c>
      <c r="Q2542" s="128">
        <f t="shared" si="899"/>
        <v>4147474.7500000014</v>
      </c>
      <c r="R2542" s="44" t="str">
        <f>VLOOKUP(F2542,'Set up'!$A$2:$E$48,5,FALSE)</f>
        <v>PD Chq</v>
      </c>
    </row>
    <row r="2543" spans="1:18" s="135" customFormat="1" x14ac:dyDescent="0.3">
      <c r="A2543" s="134">
        <v>45306</v>
      </c>
      <c r="B2543" s="133">
        <f t="shared" si="878"/>
        <v>1</v>
      </c>
      <c r="C2543" s="133">
        <f t="shared" si="879"/>
        <v>2024</v>
      </c>
      <c r="D2543" s="133" t="s">
        <v>2159</v>
      </c>
      <c r="E2543" s="5" t="str">
        <f>VLOOKUP(F2543,'Set up'!$A$2:$C$47,2,FALSE)</f>
        <v>C00000021</v>
      </c>
      <c r="F2543" s="135" t="s">
        <v>493</v>
      </c>
      <c r="G2543" s="99" t="s">
        <v>2092</v>
      </c>
      <c r="H2543" s="133">
        <v>2</v>
      </c>
      <c r="I2543" s="5" t="str">
        <f>VLOOKUP(F2543,'Set up'!$A$2:$C$47,3,FALSE)</f>
        <v>Cash</v>
      </c>
      <c r="J2543" s="5">
        <f>VLOOKUP(F2543,'Set up'!$A$2:$D$47,4,FALSE)</f>
        <v>0</v>
      </c>
      <c r="K2543" s="4">
        <f t="shared" si="895"/>
        <v>45306</v>
      </c>
      <c r="L2543" s="5">
        <f t="shared" si="896"/>
        <v>1</v>
      </c>
      <c r="M2543" s="5">
        <f t="shared" si="897"/>
        <v>2024</v>
      </c>
      <c r="N2543" s="6">
        <v>555</v>
      </c>
      <c r="O2543" s="6"/>
      <c r="P2543" s="6">
        <f t="shared" si="898"/>
        <v>555</v>
      </c>
      <c r="Q2543" s="128">
        <f t="shared" si="899"/>
        <v>4148029.7500000014</v>
      </c>
      <c r="R2543" s="44" t="str">
        <f>VLOOKUP(F2543,'Set up'!$A$2:$E$48,5,FALSE)</f>
        <v>PD Chq</v>
      </c>
    </row>
    <row r="2544" spans="1:18" s="135" customFormat="1" x14ac:dyDescent="0.3">
      <c r="A2544" s="134">
        <v>45306</v>
      </c>
      <c r="B2544" s="133">
        <f t="shared" si="878"/>
        <v>1</v>
      </c>
      <c r="C2544" s="133">
        <f t="shared" si="879"/>
        <v>2024</v>
      </c>
      <c r="D2544" s="133" t="s">
        <v>2159</v>
      </c>
      <c r="E2544" s="5" t="str">
        <f>VLOOKUP(F2544,'Set up'!$A$2:$C$47,2,FALSE)</f>
        <v>C00000021</v>
      </c>
      <c r="F2544" s="135" t="s">
        <v>493</v>
      </c>
      <c r="G2544" s="99" t="s">
        <v>1063</v>
      </c>
      <c r="H2544" s="133">
        <v>1</v>
      </c>
      <c r="I2544" s="5" t="str">
        <f>VLOOKUP(F2544,'Set up'!$A$2:$C$47,3,FALSE)</f>
        <v>Cash</v>
      </c>
      <c r="J2544" s="5">
        <f>VLOOKUP(F2544,'Set up'!$A$2:$D$47,4,FALSE)</f>
        <v>0</v>
      </c>
      <c r="K2544" s="4">
        <f t="shared" si="895"/>
        <v>45306</v>
      </c>
      <c r="L2544" s="5">
        <f t="shared" si="896"/>
        <v>1</v>
      </c>
      <c r="M2544" s="5">
        <f t="shared" si="897"/>
        <v>2024</v>
      </c>
      <c r="N2544" s="6">
        <v>95</v>
      </c>
      <c r="O2544" s="6"/>
      <c r="P2544" s="6">
        <f t="shared" si="898"/>
        <v>95</v>
      </c>
      <c r="Q2544" s="128">
        <f t="shared" si="899"/>
        <v>4148124.7500000014</v>
      </c>
      <c r="R2544" s="44" t="str">
        <f>VLOOKUP(F2544,'Set up'!$A$2:$E$48,5,FALSE)</f>
        <v>PD Chq</v>
      </c>
    </row>
    <row r="2545" spans="1:18" s="135" customFormat="1" x14ac:dyDescent="0.3">
      <c r="A2545" s="134">
        <v>45306</v>
      </c>
      <c r="B2545" s="133">
        <f t="shared" si="878"/>
        <v>1</v>
      </c>
      <c r="C2545" s="133">
        <f t="shared" si="879"/>
        <v>2024</v>
      </c>
      <c r="D2545" s="133" t="s">
        <v>2159</v>
      </c>
      <c r="E2545" s="5" t="str">
        <f>VLOOKUP(F2545,'Set up'!$A$2:$C$47,2,FALSE)</f>
        <v>C00000021</v>
      </c>
      <c r="F2545" s="135" t="s">
        <v>493</v>
      </c>
      <c r="G2545" s="90" t="s">
        <v>2093</v>
      </c>
      <c r="H2545" s="133">
        <v>5</v>
      </c>
      <c r="I2545" s="5" t="str">
        <f>VLOOKUP(F2545,'Set up'!$A$2:$C$47,3,FALSE)</f>
        <v>Cash</v>
      </c>
      <c r="J2545" s="5">
        <f>VLOOKUP(F2545,'Set up'!$A$2:$D$47,4,FALSE)</f>
        <v>0</v>
      </c>
      <c r="K2545" s="4">
        <f t="shared" si="895"/>
        <v>45306</v>
      </c>
      <c r="L2545" s="5">
        <f t="shared" si="896"/>
        <v>1</v>
      </c>
      <c r="M2545" s="5">
        <f t="shared" si="897"/>
        <v>2024</v>
      </c>
      <c r="N2545" s="6">
        <v>312.5</v>
      </c>
      <c r="O2545" s="6"/>
      <c r="P2545" s="6">
        <f t="shared" si="898"/>
        <v>312.5</v>
      </c>
      <c r="Q2545" s="128">
        <f t="shared" si="899"/>
        <v>4148437.2500000014</v>
      </c>
      <c r="R2545" s="44" t="str">
        <f>VLOOKUP(F2545,'Set up'!$A$2:$E$48,5,FALSE)</f>
        <v>PD Chq</v>
      </c>
    </row>
    <row r="2546" spans="1:18" s="135" customFormat="1" x14ac:dyDescent="0.3">
      <c r="A2546" s="134">
        <v>45308</v>
      </c>
      <c r="B2546" s="133">
        <f t="shared" si="878"/>
        <v>1</v>
      </c>
      <c r="C2546" s="133">
        <f t="shared" si="879"/>
        <v>2024</v>
      </c>
      <c r="D2546" s="133" t="s">
        <v>2160</v>
      </c>
      <c r="E2546" s="5" t="str">
        <f>VLOOKUP(F2546,'Set up'!$A$2:$C$47,2,FALSE)</f>
        <v>C00000019</v>
      </c>
      <c r="F2546" s="135" t="s">
        <v>402</v>
      </c>
      <c r="G2546" s="90" t="s">
        <v>1413</v>
      </c>
      <c r="H2546" s="133">
        <v>1</v>
      </c>
      <c r="I2546" s="5" t="str">
        <f>VLOOKUP(F2546,'Set up'!$A$2:$C$47,3,FALSE)</f>
        <v>Cash</v>
      </c>
      <c r="J2546" s="5">
        <f>VLOOKUP(F2546,'Set up'!$A$2:$D$47,4,FALSE)</f>
        <v>0</v>
      </c>
      <c r="K2546" s="4">
        <f t="shared" si="895"/>
        <v>45308</v>
      </c>
      <c r="L2546" s="5">
        <f t="shared" si="896"/>
        <v>1</v>
      </c>
      <c r="M2546" s="5">
        <f t="shared" si="897"/>
        <v>2024</v>
      </c>
      <c r="N2546" s="6">
        <v>405</v>
      </c>
      <c r="O2546" s="6"/>
      <c r="P2546" s="6">
        <f t="shared" si="898"/>
        <v>405</v>
      </c>
      <c r="Q2546" s="128">
        <f t="shared" si="899"/>
        <v>4148842.2500000014</v>
      </c>
      <c r="R2546" s="44" t="str">
        <f>VLOOKUP(F2546,'Set up'!$A$2:$E$48,5,FALSE)</f>
        <v>Trsf</v>
      </c>
    </row>
    <row r="2547" spans="1:18" s="135" customFormat="1" x14ac:dyDescent="0.3">
      <c r="A2547" s="134">
        <v>45308</v>
      </c>
      <c r="B2547" s="133">
        <f t="shared" si="878"/>
        <v>1</v>
      </c>
      <c r="C2547" s="133">
        <f t="shared" si="879"/>
        <v>2024</v>
      </c>
      <c r="D2547" s="133" t="s">
        <v>2160</v>
      </c>
      <c r="E2547" s="5" t="str">
        <f>VLOOKUP(F2547,'Set up'!$A$2:$C$47,2,FALSE)</f>
        <v>C00000019</v>
      </c>
      <c r="F2547" s="135" t="s">
        <v>402</v>
      </c>
      <c r="G2547" s="90" t="s">
        <v>1471</v>
      </c>
      <c r="H2547" s="133">
        <v>1</v>
      </c>
      <c r="I2547" s="5" t="str">
        <f>VLOOKUP(F2547,'Set up'!$A$2:$C$47,3,FALSE)</f>
        <v>Cash</v>
      </c>
      <c r="J2547" s="5">
        <f>VLOOKUP(F2547,'Set up'!$A$2:$D$47,4,FALSE)</f>
        <v>0</v>
      </c>
      <c r="K2547" s="4">
        <f t="shared" si="895"/>
        <v>45308</v>
      </c>
      <c r="L2547" s="5">
        <f t="shared" si="896"/>
        <v>1</v>
      </c>
      <c r="M2547" s="5">
        <f t="shared" si="897"/>
        <v>2024</v>
      </c>
      <c r="N2547" s="6">
        <v>390</v>
      </c>
      <c r="O2547" s="6"/>
      <c r="P2547" s="6">
        <f t="shared" si="898"/>
        <v>390</v>
      </c>
      <c r="Q2547" s="128">
        <f t="shared" si="899"/>
        <v>4149232.2500000014</v>
      </c>
      <c r="R2547" s="44" t="str">
        <f>VLOOKUP(F2547,'Set up'!$A$2:$E$48,5,FALSE)</f>
        <v>Trsf</v>
      </c>
    </row>
    <row r="2548" spans="1:18" s="135" customFormat="1" x14ac:dyDescent="0.3">
      <c r="A2548" s="134">
        <v>45311</v>
      </c>
      <c r="B2548" s="133">
        <f t="shared" si="878"/>
        <v>1</v>
      </c>
      <c r="C2548" s="133">
        <f t="shared" si="879"/>
        <v>2024</v>
      </c>
      <c r="D2548" s="133" t="s">
        <v>2162</v>
      </c>
      <c r="E2548" s="5" t="str">
        <f>VLOOKUP(F2548,'Set up'!$A$2:$C$48,2,FALSE)</f>
        <v>C00000046</v>
      </c>
      <c r="F2548" s="135" t="s">
        <v>2163</v>
      </c>
      <c r="G2548" s="95" t="s">
        <v>2161</v>
      </c>
      <c r="H2548" s="133">
        <v>1</v>
      </c>
      <c r="I2548" s="5" t="str">
        <f>VLOOKUP(F2548,'Set up'!$A$2:$C$48,3,FALSE)</f>
        <v>Cash</v>
      </c>
      <c r="J2548" s="5">
        <f>VLOOKUP(F2548,'Set up'!$A$2:$D$48,4,FALSE)</f>
        <v>0</v>
      </c>
      <c r="K2548" s="4">
        <f t="shared" si="895"/>
        <v>45311</v>
      </c>
      <c r="L2548" s="5">
        <f t="shared" si="896"/>
        <v>1</v>
      </c>
      <c r="M2548" s="5">
        <f t="shared" si="897"/>
        <v>2024</v>
      </c>
      <c r="N2548" s="6">
        <v>1694</v>
      </c>
      <c r="O2548" s="6"/>
      <c r="P2548" s="6">
        <f t="shared" si="898"/>
        <v>1694</v>
      </c>
      <c r="Q2548" s="128">
        <f t="shared" si="899"/>
        <v>4150926.2500000014</v>
      </c>
      <c r="R2548" s="44" t="str">
        <f>VLOOKUP(F2548,'Set up'!$A$2:$E$48,5,FALSE)</f>
        <v>Trsf</v>
      </c>
    </row>
    <row r="2549" spans="1:18" s="135" customFormat="1" x14ac:dyDescent="0.3">
      <c r="A2549" s="134">
        <v>45311</v>
      </c>
      <c r="B2549" s="133">
        <f t="shared" si="878"/>
        <v>1</v>
      </c>
      <c r="C2549" s="133">
        <f t="shared" si="879"/>
        <v>2024</v>
      </c>
      <c r="D2549" s="133" t="s">
        <v>2162</v>
      </c>
      <c r="E2549" s="5" t="str">
        <f>VLOOKUP(F2549,'Set up'!$A$2:$C$48,2,FALSE)</f>
        <v>C00000046</v>
      </c>
      <c r="F2549" s="135" t="s">
        <v>2163</v>
      </c>
      <c r="G2549" s="90" t="s">
        <v>1799</v>
      </c>
      <c r="H2549" s="133">
        <v>3</v>
      </c>
      <c r="I2549" s="5" t="str">
        <f>VLOOKUP(F2549,'Set up'!$A$2:$C$48,3,FALSE)</f>
        <v>Cash</v>
      </c>
      <c r="J2549" s="5">
        <f>VLOOKUP(F2549,'Set up'!$A$2:$D$48,4,FALSE)</f>
        <v>0</v>
      </c>
      <c r="K2549" s="4">
        <f t="shared" si="895"/>
        <v>45311</v>
      </c>
      <c r="L2549" s="5">
        <f t="shared" si="896"/>
        <v>1</v>
      </c>
      <c r="M2549" s="5">
        <f t="shared" si="897"/>
        <v>2024</v>
      </c>
      <c r="N2549" s="6">
        <v>675</v>
      </c>
      <c r="O2549" s="6"/>
      <c r="P2549" s="6">
        <f t="shared" si="898"/>
        <v>675</v>
      </c>
      <c r="Q2549" s="128">
        <f t="shared" si="899"/>
        <v>4151601.2500000014</v>
      </c>
      <c r="R2549" s="44" t="str">
        <f>VLOOKUP(F2549,'Set up'!$A$2:$E$48,5,FALSE)</f>
        <v>Trsf</v>
      </c>
    </row>
    <row r="2550" spans="1:18" s="135" customFormat="1" x14ac:dyDescent="0.3">
      <c r="A2550" s="134">
        <v>45311</v>
      </c>
      <c r="B2550" s="133">
        <f t="shared" si="878"/>
        <v>1</v>
      </c>
      <c r="C2550" s="133">
        <f t="shared" si="879"/>
        <v>2024</v>
      </c>
      <c r="D2550" s="133" t="s">
        <v>2162</v>
      </c>
      <c r="E2550" s="5" t="str">
        <f>VLOOKUP(F2550,'Set up'!$A$2:$C$48,2,FALSE)</f>
        <v>C00000046</v>
      </c>
      <c r="F2550" s="135" t="s">
        <v>2163</v>
      </c>
      <c r="G2550" s="90" t="s">
        <v>2038</v>
      </c>
      <c r="H2550" s="133">
        <v>1</v>
      </c>
      <c r="I2550" s="5" t="str">
        <f>VLOOKUP(F2550,'Set up'!$A$2:$C$48,3,FALSE)</f>
        <v>Cash</v>
      </c>
      <c r="J2550" s="5">
        <f>VLOOKUP(F2550,'Set up'!$A$2:$D$48,4,FALSE)</f>
        <v>0</v>
      </c>
      <c r="K2550" s="4">
        <f t="shared" si="895"/>
        <v>45311</v>
      </c>
      <c r="L2550" s="5">
        <f t="shared" si="896"/>
        <v>1</v>
      </c>
      <c r="M2550" s="5">
        <f t="shared" si="897"/>
        <v>2024</v>
      </c>
      <c r="N2550" s="6">
        <v>280</v>
      </c>
      <c r="O2550" s="6"/>
      <c r="P2550" s="6">
        <f t="shared" si="898"/>
        <v>280</v>
      </c>
      <c r="Q2550" s="128">
        <f t="shared" si="899"/>
        <v>4151881.2500000014</v>
      </c>
      <c r="R2550" s="44" t="str">
        <f>VLOOKUP(F2550,'Set up'!$A$2:$E$48,5,FALSE)</f>
        <v>Trsf</v>
      </c>
    </row>
    <row r="2551" spans="1:18" s="135" customFormat="1" x14ac:dyDescent="0.3">
      <c r="A2551" s="134">
        <v>45311</v>
      </c>
      <c r="B2551" s="133">
        <f t="shared" si="878"/>
        <v>1</v>
      </c>
      <c r="C2551" s="133">
        <f t="shared" si="879"/>
        <v>2024</v>
      </c>
      <c r="D2551" s="133" t="s">
        <v>2162</v>
      </c>
      <c r="E2551" s="5" t="str">
        <f>VLOOKUP(F2551,'Set up'!$A$2:$C$48,2,FALSE)</f>
        <v>C00000046</v>
      </c>
      <c r="F2551" s="135" t="s">
        <v>2163</v>
      </c>
      <c r="G2551" s="99" t="s">
        <v>17</v>
      </c>
      <c r="H2551" s="133">
        <v>1</v>
      </c>
      <c r="I2551" s="5" t="str">
        <f>VLOOKUP(F2551,'Set up'!$A$2:$C$48,3,FALSE)</f>
        <v>Cash</v>
      </c>
      <c r="J2551" s="5">
        <f>VLOOKUP(F2551,'Set up'!$A$2:$D$48,4,FALSE)</f>
        <v>0</v>
      </c>
      <c r="K2551" s="4">
        <f t="shared" si="895"/>
        <v>45311</v>
      </c>
      <c r="L2551" s="5">
        <f t="shared" si="896"/>
        <v>1</v>
      </c>
      <c r="M2551" s="5">
        <f t="shared" si="897"/>
        <v>2024</v>
      </c>
      <c r="N2551" s="6">
        <v>110</v>
      </c>
      <c r="O2551" s="6"/>
      <c r="P2551" s="6">
        <f t="shared" si="898"/>
        <v>110</v>
      </c>
      <c r="Q2551" s="128">
        <f t="shared" si="899"/>
        <v>4151991.2500000014</v>
      </c>
      <c r="R2551" s="44" t="str">
        <f>VLOOKUP(F2551,'Set up'!$A$2:$E$48,5,FALSE)</f>
        <v>Trsf</v>
      </c>
    </row>
    <row r="2552" spans="1:18" s="135" customFormat="1" x14ac:dyDescent="0.3">
      <c r="A2552" s="134">
        <v>45311</v>
      </c>
      <c r="B2552" s="133">
        <f t="shared" si="878"/>
        <v>1</v>
      </c>
      <c r="C2552" s="133">
        <f t="shared" si="879"/>
        <v>2024</v>
      </c>
      <c r="D2552" s="133" t="s">
        <v>2162</v>
      </c>
      <c r="E2552" s="5" t="str">
        <f>VLOOKUP(F2552,'Set up'!$A$2:$C$48,2,FALSE)</f>
        <v>C00000046</v>
      </c>
      <c r="F2552" s="135" t="s">
        <v>2163</v>
      </c>
      <c r="G2552" s="90" t="s">
        <v>1745</v>
      </c>
      <c r="H2552" s="133">
        <v>1</v>
      </c>
      <c r="I2552" s="5" t="str">
        <f>VLOOKUP(F2552,'Set up'!$A$2:$C$48,3,FALSE)</f>
        <v>Cash</v>
      </c>
      <c r="J2552" s="5">
        <f>VLOOKUP(F2552,'Set up'!$A$2:$D$48,4,FALSE)</f>
        <v>0</v>
      </c>
      <c r="K2552" s="4">
        <f t="shared" si="895"/>
        <v>45311</v>
      </c>
      <c r="L2552" s="5">
        <f t="shared" si="896"/>
        <v>1</v>
      </c>
      <c r="M2552" s="5">
        <f t="shared" si="897"/>
        <v>2024</v>
      </c>
      <c r="N2552" s="6">
        <v>60</v>
      </c>
      <c r="O2552" s="6"/>
      <c r="P2552" s="6">
        <f t="shared" si="898"/>
        <v>60</v>
      </c>
      <c r="Q2552" s="128">
        <f t="shared" si="899"/>
        <v>4152051.2500000014</v>
      </c>
      <c r="R2552" s="44" t="str">
        <f>VLOOKUP(F2552,'Set up'!$A$2:$E$48,5,FALSE)</f>
        <v>Trsf</v>
      </c>
    </row>
    <row r="2553" spans="1:18" s="135" customFormat="1" x14ac:dyDescent="0.3">
      <c r="A2553" s="134">
        <v>45311</v>
      </c>
      <c r="B2553" s="133">
        <f t="shared" si="878"/>
        <v>1</v>
      </c>
      <c r="C2553" s="133">
        <f t="shared" si="879"/>
        <v>2024</v>
      </c>
      <c r="D2553" s="133" t="s">
        <v>2162</v>
      </c>
      <c r="E2553" s="5" t="str">
        <f>VLOOKUP(F2553,'Set up'!$A$2:$C$48,2,FALSE)</f>
        <v>C00000046</v>
      </c>
      <c r="F2553" s="135" t="s">
        <v>2163</v>
      </c>
      <c r="G2553" s="90" t="s">
        <v>1746</v>
      </c>
      <c r="H2553" s="133">
        <v>1</v>
      </c>
      <c r="I2553" s="5" t="str">
        <f>VLOOKUP(F2553,'Set up'!$A$2:$C$48,3,FALSE)</f>
        <v>Cash</v>
      </c>
      <c r="J2553" s="5">
        <f>VLOOKUP(F2553,'Set up'!$A$2:$D$48,4,FALSE)</f>
        <v>0</v>
      </c>
      <c r="K2553" s="4">
        <f t="shared" ref="K2553:K2573" si="900">A2553+J2553</f>
        <v>45311</v>
      </c>
      <c r="L2553" s="5">
        <f t="shared" ref="L2553:L2573" si="901">MONTH(K2553)</f>
        <v>1</v>
      </c>
      <c r="M2553" s="5">
        <f t="shared" ref="M2553:M2573" si="902">YEAR(K2553)</f>
        <v>2024</v>
      </c>
      <c r="N2553" s="6">
        <v>54</v>
      </c>
      <c r="O2553" s="6"/>
      <c r="P2553" s="6">
        <f t="shared" ref="P2553:P2573" si="903">SUM(N2553+O2553)</f>
        <v>54</v>
      </c>
      <c r="Q2553" s="128">
        <f t="shared" ref="Q2553:Q2573" si="904">SUM(Q2552+N2553)</f>
        <v>4152105.2500000014</v>
      </c>
      <c r="R2553" s="44" t="str">
        <f>VLOOKUP(F2553,'Set up'!$A$2:$E$48,5,FALSE)</f>
        <v>Trsf</v>
      </c>
    </row>
    <row r="2554" spans="1:18" s="135" customFormat="1" x14ac:dyDescent="0.3">
      <c r="A2554" s="134">
        <v>45311</v>
      </c>
      <c r="B2554" s="133">
        <f t="shared" si="878"/>
        <v>1</v>
      </c>
      <c r="C2554" s="133">
        <f t="shared" si="879"/>
        <v>2024</v>
      </c>
      <c r="D2554" s="133" t="s">
        <v>2162</v>
      </c>
      <c r="E2554" s="5" t="str">
        <f>VLOOKUP(F2554,'Set up'!$A$2:$C$48,2,FALSE)</f>
        <v>C00000046</v>
      </c>
      <c r="F2554" s="135" t="s">
        <v>2163</v>
      </c>
      <c r="G2554" s="108" t="s">
        <v>2094</v>
      </c>
      <c r="H2554" s="133">
        <v>2</v>
      </c>
      <c r="I2554" s="5" t="str">
        <f>VLOOKUP(F2554,'Set up'!$A$2:$C$48,3,FALSE)</f>
        <v>Cash</v>
      </c>
      <c r="J2554" s="5">
        <f>VLOOKUP(F2554,'Set up'!$A$2:$D$48,4,FALSE)</f>
        <v>0</v>
      </c>
      <c r="K2554" s="4">
        <f t="shared" si="900"/>
        <v>45311</v>
      </c>
      <c r="L2554" s="5">
        <f t="shared" si="901"/>
        <v>1</v>
      </c>
      <c r="M2554" s="5">
        <f t="shared" si="902"/>
        <v>2024</v>
      </c>
      <c r="N2554" s="6">
        <v>120</v>
      </c>
      <c r="O2554" s="6"/>
      <c r="P2554" s="6">
        <f t="shared" si="903"/>
        <v>120</v>
      </c>
      <c r="Q2554" s="128">
        <f t="shared" si="904"/>
        <v>4152225.2500000014</v>
      </c>
      <c r="R2554" s="44" t="str">
        <f>VLOOKUP(F2554,'Set up'!$A$2:$E$48,5,FALSE)</f>
        <v>Trsf</v>
      </c>
    </row>
    <row r="2555" spans="1:18" s="135" customFormat="1" x14ac:dyDescent="0.3">
      <c r="A2555" s="134">
        <v>45311</v>
      </c>
      <c r="B2555" s="133">
        <f t="shared" si="878"/>
        <v>1</v>
      </c>
      <c r="C2555" s="133">
        <f t="shared" si="879"/>
        <v>2024</v>
      </c>
      <c r="D2555" s="133" t="s">
        <v>2162</v>
      </c>
      <c r="E2555" s="5" t="str">
        <f>VLOOKUP(F2555,'Set up'!$A$2:$C$48,2,FALSE)</f>
        <v>C00000046</v>
      </c>
      <c r="F2555" s="135" t="s">
        <v>2163</v>
      </c>
      <c r="G2555" s="99" t="s">
        <v>896</v>
      </c>
      <c r="H2555" s="133">
        <v>1</v>
      </c>
      <c r="I2555" s="5" t="str">
        <f>VLOOKUP(F2555,'Set up'!$A$2:$C$48,3,FALSE)</f>
        <v>Cash</v>
      </c>
      <c r="J2555" s="5">
        <f>VLOOKUP(F2555,'Set up'!$A$2:$D$48,4,FALSE)</f>
        <v>0</v>
      </c>
      <c r="K2555" s="4">
        <f t="shared" si="900"/>
        <v>45311</v>
      </c>
      <c r="L2555" s="5">
        <f t="shared" si="901"/>
        <v>1</v>
      </c>
      <c r="M2555" s="5">
        <f t="shared" si="902"/>
        <v>2024</v>
      </c>
      <c r="N2555" s="6">
        <v>160</v>
      </c>
      <c r="O2555" s="6"/>
      <c r="P2555" s="6">
        <f t="shared" si="903"/>
        <v>160</v>
      </c>
      <c r="Q2555" s="128">
        <f t="shared" si="904"/>
        <v>4152385.2500000014</v>
      </c>
      <c r="R2555" s="44" t="str">
        <f>VLOOKUP(F2555,'Set up'!$A$2:$E$48,5,FALSE)</f>
        <v>Trsf</v>
      </c>
    </row>
    <row r="2556" spans="1:18" s="135" customFormat="1" x14ac:dyDescent="0.3">
      <c r="A2556" s="134">
        <v>45311</v>
      </c>
      <c r="B2556" s="133">
        <f t="shared" si="878"/>
        <v>1</v>
      </c>
      <c r="C2556" s="133">
        <f t="shared" si="879"/>
        <v>2024</v>
      </c>
      <c r="D2556" s="133" t="s">
        <v>2162</v>
      </c>
      <c r="E2556" s="5" t="str">
        <f>VLOOKUP(F2556,'Set up'!$A$2:$C$48,2,FALSE)</f>
        <v>C00000046</v>
      </c>
      <c r="F2556" s="135" t="s">
        <v>2163</v>
      </c>
      <c r="G2556" s="99" t="s">
        <v>770</v>
      </c>
      <c r="H2556" s="133">
        <v>1</v>
      </c>
      <c r="I2556" s="5" t="str">
        <f>VLOOKUP(F2556,'Set up'!$A$2:$C$48,3,FALSE)</f>
        <v>Cash</v>
      </c>
      <c r="J2556" s="5">
        <f>VLOOKUP(F2556,'Set up'!$A$2:$D$48,4,FALSE)</f>
        <v>0</v>
      </c>
      <c r="K2556" s="4">
        <f t="shared" si="900"/>
        <v>45311</v>
      </c>
      <c r="L2556" s="5">
        <f t="shared" si="901"/>
        <v>1</v>
      </c>
      <c r="M2556" s="5">
        <f t="shared" si="902"/>
        <v>2024</v>
      </c>
      <c r="N2556" s="6">
        <v>170</v>
      </c>
      <c r="O2556" s="6"/>
      <c r="P2556" s="6">
        <f t="shared" si="903"/>
        <v>170</v>
      </c>
      <c r="Q2556" s="128">
        <f t="shared" si="904"/>
        <v>4152555.2500000014</v>
      </c>
      <c r="R2556" s="44" t="str">
        <f>VLOOKUP(F2556,'Set up'!$A$2:$E$48,5,FALSE)</f>
        <v>Trsf</v>
      </c>
    </row>
    <row r="2557" spans="1:18" s="135" customFormat="1" x14ac:dyDescent="0.3">
      <c r="A2557" s="134">
        <v>45310</v>
      </c>
      <c r="B2557" s="133">
        <f t="shared" si="878"/>
        <v>1</v>
      </c>
      <c r="C2557" s="133">
        <f t="shared" si="879"/>
        <v>2024</v>
      </c>
      <c r="D2557" s="133" t="s">
        <v>2165</v>
      </c>
      <c r="E2557" s="5" t="str">
        <f>VLOOKUP(F2557,'Set up'!$A$2:$C$48,2,FALSE)</f>
        <v>C00000019</v>
      </c>
      <c r="F2557" s="135" t="s">
        <v>402</v>
      </c>
      <c r="G2557" s="90" t="s">
        <v>95</v>
      </c>
      <c r="H2557" s="133">
        <v>1</v>
      </c>
      <c r="I2557" s="5" t="str">
        <f>VLOOKUP(F2557,'Set up'!$A$2:$C$48,3,FALSE)</f>
        <v>Cash</v>
      </c>
      <c r="J2557" s="5">
        <f>VLOOKUP(F2557,'Set up'!$A$2:$D$48,4,FALSE)</f>
        <v>0</v>
      </c>
      <c r="K2557" s="4">
        <f t="shared" si="900"/>
        <v>45310</v>
      </c>
      <c r="L2557" s="5">
        <f t="shared" si="901"/>
        <v>1</v>
      </c>
      <c r="M2557" s="5">
        <f t="shared" si="902"/>
        <v>2024</v>
      </c>
      <c r="N2557" s="6">
        <v>1738</v>
      </c>
      <c r="O2557" s="6"/>
      <c r="P2557" s="6">
        <f t="shared" si="903"/>
        <v>1738</v>
      </c>
      <c r="Q2557" s="128">
        <f t="shared" si="904"/>
        <v>4154293.2500000014</v>
      </c>
      <c r="R2557" s="44" t="str">
        <f>VLOOKUP(F2557,'Set up'!$A$2:$E$48,5,FALSE)</f>
        <v>Trsf</v>
      </c>
    </row>
    <row r="2558" spans="1:18" s="135" customFormat="1" x14ac:dyDescent="0.3">
      <c r="A2558" s="134">
        <v>45310</v>
      </c>
      <c r="B2558" s="133">
        <f t="shared" si="878"/>
        <v>1</v>
      </c>
      <c r="C2558" s="133">
        <f t="shared" si="879"/>
        <v>2024</v>
      </c>
      <c r="D2558" s="133" t="s">
        <v>2165</v>
      </c>
      <c r="E2558" s="5" t="str">
        <f>VLOOKUP(F2558,'Set up'!$A$2:$C$48,2,FALSE)</f>
        <v>C00000019</v>
      </c>
      <c r="F2558" s="135" t="s">
        <v>402</v>
      </c>
      <c r="G2558" s="90" t="s">
        <v>2084</v>
      </c>
      <c r="H2558" s="133">
        <v>1</v>
      </c>
      <c r="I2558" s="5" t="str">
        <f>VLOOKUP(F2558,'Set up'!$A$2:$C$48,3,FALSE)</f>
        <v>Cash</v>
      </c>
      <c r="J2558" s="5">
        <f>VLOOKUP(F2558,'Set up'!$A$2:$D$48,4,FALSE)</f>
        <v>0</v>
      </c>
      <c r="K2558" s="4">
        <f t="shared" si="900"/>
        <v>45310</v>
      </c>
      <c r="L2558" s="5">
        <f t="shared" si="901"/>
        <v>1</v>
      </c>
      <c r="M2558" s="5">
        <f t="shared" si="902"/>
        <v>2024</v>
      </c>
      <c r="N2558" s="6">
        <v>283.8</v>
      </c>
      <c r="O2558" s="6"/>
      <c r="P2558" s="6">
        <f t="shared" si="903"/>
        <v>283.8</v>
      </c>
      <c r="Q2558" s="128">
        <f t="shared" si="904"/>
        <v>4154577.0500000012</v>
      </c>
      <c r="R2558" s="44" t="str">
        <f>VLOOKUP(F2558,'Set up'!$A$2:$E$48,5,FALSE)</f>
        <v>Trsf</v>
      </c>
    </row>
    <row r="2559" spans="1:18" s="135" customFormat="1" x14ac:dyDescent="0.3">
      <c r="A2559" s="134">
        <v>45310</v>
      </c>
      <c r="B2559" s="133">
        <f t="shared" si="878"/>
        <v>1</v>
      </c>
      <c r="C2559" s="133">
        <f t="shared" si="879"/>
        <v>2024</v>
      </c>
      <c r="D2559" s="133" t="s">
        <v>2165</v>
      </c>
      <c r="E2559" s="5" t="str">
        <f>VLOOKUP(F2559,'Set up'!$A$2:$C$48,2,FALSE)</f>
        <v>C00000019</v>
      </c>
      <c r="F2559" s="135" t="s">
        <v>402</v>
      </c>
      <c r="G2559" s="90" t="s">
        <v>793</v>
      </c>
      <c r="H2559" s="133">
        <v>3</v>
      </c>
      <c r="I2559" s="5" t="str">
        <f>VLOOKUP(F2559,'Set up'!$A$2:$C$48,3,FALSE)</f>
        <v>Cash</v>
      </c>
      <c r="J2559" s="5">
        <f>VLOOKUP(F2559,'Set up'!$A$2:$D$48,4,FALSE)</f>
        <v>0</v>
      </c>
      <c r="K2559" s="4">
        <f t="shared" si="900"/>
        <v>45310</v>
      </c>
      <c r="L2559" s="5">
        <f t="shared" si="901"/>
        <v>1</v>
      </c>
      <c r="M2559" s="5">
        <f t="shared" si="902"/>
        <v>2024</v>
      </c>
      <c r="N2559" s="6">
        <v>187.5</v>
      </c>
      <c r="O2559" s="6"/>
      <c r="P2559" s="6">
        <f t="shared" si="903"/>
        <v>187.5</v>
      </c>
      <c r="Q2559" s="128">
        <f t="shared" si="904"/>
        <v>4154764.5500000012</v>
      </c>
      <c r="R2559" s="44" t="str">
        <f>VLOOKUP(F2559,'Set up'!$A$2:$E$48,5,FALSE)</f>
        <v>Trsf</v>
      </c>
    </row>
    <row r="2560" spans="1:18" s="135" customFormat="1" x14ac:dyDescent="0.3">
      <c r="A2560" s="134">
        <v>45310</v>
      </c>
      <c r="B2560" s="133">
        <f t="shared" si="878"/>
        <v>1</v>
      </c>
      <c r="C2560" s="133">
        <f t="shared" si="879"/>
        <v>2024</v>
      </c>
      <c r="D2560" s="133" t="s">
        <v>2165</v>
      </c>
      <c r="E2560" s="5" t="str">
        <f>VLOOKUP(F2560,'Set up'!$A$2:$C$48,2,FALSE)</f>
        <v>C00000019</v>
      </c>
      <c r="F2560" s="135" t="s">
        <v>402</v>
      </c>
      <c r="G2560" s="90" t="s">
        <v>951</v>
      </c>
      <c r="H2560" s="133">
        <v>1</v>
      </c>
      <c r="I2560" s="5" t="str">
        <f>VLOOKUP(F2560,'Set up'!$A$2:$C$48,3,FALSE)</f>
        <v>Cash</v>
      </c>
      <c r="J2560" s="5">
        <f>VLOOKUP(F2560,'Set up'!$A$2:$D$48,4,FALSE)</f>
        <v>0</v>
      </c>
      <c r="K2560" s="4">
        <f t="shared" si="900"/>
        <v>45310</v>
      </c>
      <c r="L2560" s="5">
        <f t="shared" si="901"/>
        <v>1</v>
      </c>
      <c r="M2560" s="5">
        <f t="shared" si="902"/>
        <v>2024</v>
      </c>
      <c r="N2560" s="6">
        <v>60</v>
      </c>
      <c r="O2560" s="6"/>
      <c r="P2560" s="6">
        <f t="shared" si="903"/>
        <v>60</v>
      </c>
      <c r="Q2560" s="128">
        <f t="shared" si="904"/>
        <v>4154824.5500000012</v>
      </c>
      <c r="R2560" s="44" t="str">
        <f>VLOOKUP(F2560,'Set up'!$A$2:$E$48,5,FALSE)</f>
        <v>Trsf</v>
      </c>
    </row>
    <row r="2561" spans="1:18" s="135" customFormat="1" x14ac:dyDescent="0.3">
      <c r="A2561" s="134">
        <v>45311</v>
      </c>
      <c r="B2561" s="133">
        <f t="shared" ref="B2561:B2573" si="905">MONTH(A2561)</f>
        <v>1</v>
      </c>
      <c r="C2561" s="133">
        <f t="shared" ref="C2561:C2573" si="906">YEAR(A2561)</f>
        <v>2024</v>
      </c>
      <c r="D2561" s="133" t="s">
        <v>2166</v>
      </c>
      <c r="E2561" s="5" t="str">
        <f>VLOOKUP(F2561,'Set up'!$A$2:$C$48,2,FALSE)</f>
        <v>C00000042</v>
      </c>
      <c r="F2561" s="135" t="s">
        <v>2020</v>
      </c>
      <c r="G2561" s="103" t="s">
        <v>2093</v>
      </c>
      <c r="H2561" s="133">
        <v>6</v>
      </c>
      <c r="I2561" s="5" t="str">
        <f>VLOOKUP(F2561,'Set up'!$A$2:$C$48,3,FALSE)</f>
        <v>Cash</v>
      </c>
      <c r="J2561" s="5">
        <f>VLOOKUP(F2561,'Set up'!$A$2:$D$48,4,FALSE)</f>
        <v>0</v>
      </c>
      <c r="K2561" s="4">
        <f t="shared" si="900"/>
        <v>45311</v>
      </c>
      <c r="L2561" s="5">
        <f t="shared" si="901"/>
        <v>1</v>
      </c>
      <c r="M2561" s="5">
        <f t="shared" si="902"/>
        <v>2024</v>
      </c>
      <c r="N2561" s="6">
        <v>375</v>
      </c>
      <c r="O2561" s="6"/>
      <c r="P2561" s="6">
        <f t="shared" si="903"/>
        <v>375</v>
      </c>
      <c r="Q2561" s="128">
        <f t="shared" si="904"/>
        <v>4155199.5500000012</v>
      </c>
      <c r="R2561" s="44" t="str">
        <f>VLOOKUP(F2561,'Set up'!$A$2:$E$48,5,FALSE)</f>
        <v>Trsf</v>
      </c>
    </row>
    <row r="2562" spans="1:18" s="135" customFormat="1" x14ac:dyDescent="0.3">
      <c r="A2562" s="134">
        <v>45311</v>
      </c>
      <c r="B2562" s="133">
        <f t="shared" si="905"/>
        <v>1</v>
      </c>
      <c r="C2562" s="133">
        <f t="shared" si="906"/>
        <v>2024</v>
      </c>
      <c r="D2562" s="133" t="s">
        <v>2167</v>
      </c>
      <c r="E2562" s="5" t="str">
        <f>VLOOKUP(F2562,'Set up'!$A$2:$C$48,2,FALSE)</f>
        <v>C00000042</v>
      </c>
      <c r="F2562" s="135" t="s">
        <v>2020</v>
      </c>
      <c r="G2562" s="103" t="s">
        <v>1736</v>
      </c>
      <c r="H2562" s="133">
        <v>6</v>
      </c>
      <c r="I2562" s="5" t="str">
        <f>VLOOKUP(F2562,'Set up'!$A$2:$C$48,3,FALSE)</f>
        <v>Cash</v>
      </c>
      <c r="J2562" s="5">
        <f>VLOOKUP(F2562,'Set up'!$A$2:$D$48,4,FALSE)</f>
        <v>0</v>
      </c>
      <c r="K2562" s="4">
        <f t="shared" si="900"/>
        <v>45311</v>
      </c>
      <c r="L2562" s="5">
        <f t="shared" si="901"/>
        <v>1</v>
      </c>
      <c r="M2562" s="5">
        <f t="shared" si="902"/>
        <v>2024</v>
      </c>
      <c r="N2562" s="6">
        <v>9636</v>
      </c>
      <c r="O2562" s="6"/>
      <c r="P2562" s="6">
        <f t="shared" si="903"/>
        <v>9636</v>
      </c>
      <c r="Q2562" s="128">
        <f t="shared" si="904"/>
        <v>4164835.5500000012</v>
      </c>
      <c r="R2562" s="44" t="str">
        <f>VLOOKUP(F2562,'Set up'!$A$2:$E$48,5,FALSE)</f>
        <v>Trsf</v>
      </c>
    </row>
    <row r="2563" spans="1:18" s="135" customFormat="1" x14ac:dyDescent="0.3">
      <c r="A2563" s="134">
        <v>45311</v>
      </c>
      <c r="B2563" s="133">
        <f t="shared" si="905"/>
        <v>1</v>
      </c>
      <c r="C2563" s="133">
        <f t="shared" si="906"/>
        <v>2024</v>
      </c>
      <c r="D2563" s="133" t="s">
        <v>2167</v>
      </c>
      <c r="E2563" s="5" t="str">
        <f>VLOOKUP(F2563,'Set up'!$A$2:$C$48,2,FALSE)</f>
        <v>C00000042</v>
      </c>
      <c r="F2563" s="135" t="s">
        <v>2020</v>
      </c>
      <c r="G2563" s="90" t="s">
        <v>1799</v>
      </c>
      <c r="H2563" s="133">
        <v>18</v>
      </c>
      <c r="I2563" s="5" t="str">
        <f>VLOOKUP(F2563,'Set up'!$A$2:$C$48,3,FALSE)</f>
        <v>Cash</v>
      </c>
      <c r="J2563" s="5">
        <f>VLOOKUP(F2563,'Set up'!$A$2:$D$48,4,FALSE)</f>
        <v>0</v>
      </c>
      <c r="K2563" s="4">
        <f t="shared" si="900"/>
        <v>45311</v>
      </c>
      <c r="L2563" s="5">
        <f t="shared" si="901"/>
        <v>1</v>
      </c>
      <c r="M2563" s="5">
        <f t="shared" si="902"/>
        <v>2024</v>
      </c>
      <c r="N2563" s="6">
        <v>3132</v>
      </c>
      <c r="O2563" s="6"/>
      <c r="P2563" s="6">
        <f t="shared" si="903"/>
        <v>3132</v>
      </c>
      <c r="Q2563" s="128">
        <f t="shared" si="904"/>
        <v>4167967.5500000012</v>
      </c>
      <c r="R2563" s="44" t="str">
        <f>VLOOKUP(F2563,'Set up'!$A$2:$E$48,5,FALSE)</f>
        <v>Trsf</v>
      </c>
    </row>
    <row r="2564" spans="1:18" s="135" customFormat="1" x14ac:dyDescent="0.3">
      <c r="A2564" s="134">
        <v>45311</v>
      </c>
      <c r="B2564" s="133">
        <f t="shared" si="905"/>
        <v>1</v>
      </c>
      <c r="C2564" s="133">
        <f t="shared" si="906"/>
        <v>2024</v>
      </c>
      <c r="D2564" s="133" t="s">
        <v>2167</v>
      </c>
      <c r="E2564" s="5" t="str">
        <f>VLOOKUP(F2564,'Set up'!$A$2:$C$48,2,FALSE)</f>
        <v>C00000042</v>
      </c>
      <c r="F2564" s="135" t="s">
        <v>2020</v>
      </c>
      <c r="G2564" s="90" t="s">
        <v>1925</v>
      </c>
      <c r="H2564" s="133">
        <v>8</v>
      </c>
      <c r="I2564" s="5" t="str">
        <f>VLOOKUP(F2564,'Set up'!$A$2:$C$48,3,FALSE)</f>
        <v>Cash</v>
      </c>
      <c r="J2564" s="5">
        <f>VLOOKUP(F2564,'Set up'!$A$2:$D$48,4,FALSE)</f>
        <v>0</v>
      </c>
      <c r="K2564" s="4">
        <f t="shared" si="900"/>
        <v>45311</v>
      </c>
      <c r="L2564" s="5">
        <f t="shared" si="901"/>
        <v>1</v>
      </c>
      <c r="M2564" s="5">
        <f t="shared" si="902"/>
        <v>2024</v>
      </c>
      <c r="N2564" s="6">
        <v>1872</v>
      </c>
      <c r="O2564" s="6"/>
      <c r="P2564" s="6">
        <f t="shared" si="903"/>
        <v>1872</v>
      </c>
      <c r="Q2564" s="128">
        <f t="shared" si="904"/>
        <v>4169839.5500000012</v>
      </c>
      <c r="R2564" s="44" t="str">
        <f>VLOOKUP(F2564,'Set up'!$A$2:$E$48,5,FALSE)</f>
        <v>Trsf</v>
      </c>
    </row>
    <row r="2565" spans="1:18" s="135" customFormat="1" x14ac:dyDescent="0.3">
      <c r="A2565" s="134">
        <v>45311</v>
      </c>
      <c r="B2565" s="133">
        <f t="shared" si="905"/>
        <v>1</v>
      </c>
      <c r="C2565" s="133">
        <f t="shared" si="906"/>
        <v>2024</v>
      </c>
      <c r="D2565" s="133" t="s">
        <v>2167</v>
      </c>
      <c r="E2565" s="5" t="str">
        <f>VLOOKUP(F2565,'Set up'!$A$2:$C$48,2,FALSE)</f>
        <v>C00000042</v>
      </c>
      <c r="F2565" s="135" t="s">
        <v>2020</v>
      </c>
      <c r="G2565" s="90" t="s">
        <v>1063</v>
      </c>
      <c r="H2565" s="133">
        <v>4</v>
      </c>
      <c r="I2565" s="5" t="str">
        <f>VLOOKUP(F2565,'Set up'!$A$2:$C$48,3,FALSE)</f>
        <v>Cash</v>
      </c>
      <c r="J2565" s="5">
        <f>VLOOKUP(F2565,'Set up'!$A$2:$D$48,4,FALSE)</f>
        <v>0</v>
      </c>
      <c r="K2565" s="4">
        <f t="shared" si="900"/>
        <v>45311</v>
      </c>
      <c r="L2565" s="5">
        <f t="shared" si="901"/>
        <v>1</v>
      </c>
      <c r="M2565" s="5">
        <f t="shared" si="902"/>
        <v>2024</v>
      </c>
      <c r="N2565" s="6">
        <v>380</v>
      </c>
      <c r="O2565" s="6"/>
      <c r="P2565" s="6">
        <f t="shared" si="903"/>
        <v>380</v>
      </c>
      <c r="Q2565" s="128">
        <f t="shared" si="904"/>
        <v>4170219.5500000012</v>
      </c>
      <c r="R2565" s="44" t="str">
        <f>VLOOKUP(F2565,'Set up'!$A$2:$E$48,5,FALSE)</f>
        <v>Trsf</v>
      </c>
    </row>
    <row r="2566" spans="1:18" s="135" customFormat="1" x14ac:dyDescent="0.3">
      <c r="A2566" s="134">
        <v>45313</v>
      </c>
      <c r="B2566" s="133">
        <f t="shared" si="905"/>
        <v>1</v>
      </c>
      <c r="C2566" s="133">
        <f t="shared" si="906"/>
        <v>2024</v>
      </c>
      <c r="D2566" s="133" t="s">
        <v>2168</v>
      </c>
      <c r="E2566" s="5" t="str">
        <f>VLOOKUP(F2566,'Set up'!$A$2:$C$48,2,FALSE)</f>
        <v>C00000046</v>
      </c>
      <c r="F2566" s="135" t="s">
        <v>2163</v>
      </c>
      <c r="G2566" s="95" t="s">
        <v>1112</v>
      </c>
      <c r="H2566" s="133">
        <v>3</v>
      </c>
      <c r="I2566" s="5" t="str">
        <f>VLOOKUP(F2566,'Set up'!$A$2:$C$48,3,FALSE)</f>
        <v>Cash</v>
      </c>
      <c r="J2566" s="5">
        <f>VLOOKUP(F2566,'Set up'!$A$2:$D$48,4,FALSE)</f>
        <v>0</v>
      </c>
      <c r="K2566" s="4">
        <f t="shared" si="900"/>
        <v>45313</v>
      </c>
      <c r="L2566" s="5">
        <f t="shared" si="901"/>
        <v>1</v>
      </c>
      <c r="M2566" s="5">
        <f t="shared" si="902"/>
        <v>2024</v>
      </c>
      <c r="N2566" s="6">
        <v>180</v>
      </c>
      <c r="O2566" s="6"/>
      <c r="P2566" s="6">
        <f t="shared" si="903"/>
        <v>180</v>
      </c>
      <c r="Q2566" s="128">
        <f t="shared" si="904"/>
        <v>4170399.5500000012</v>
      </c>
      <c r="R2566" s="44" t="str">
        <f>VLOOKUP(F2566,'Set up'!$A$2:$E$48,5,FALSE)</f>
        <v>Trsf</v>
      </c>
    </row>
    <row r="2567" spans="1:18" s="135" customFormat="1" x14ac:dyDescent="0.3">
      <c r="A2567" s="134">
        <v>45314</v>
      </c>
      <c r="B2567" s="133">
        <f t="shared" si="905"/>
        <v>1</v>
      </c>
      <c r="C2567" s="133">
        <f t="shared" si="906"/>
        <v>2024</v>
      </c>
      <c r="D2567" s="133" t="s">
        <v>2169</v>
      </c>
      <c r="E2567" s="5" t="str">
        <f>VLOOKUP(F2567,'Set up'!$A$2:$C$48,2,FALSE)</f>
        <v>C00000044</v>
      </c>
      <c r="F2567" s="135" t="s">
        <v>2118</v>
      </c>
      <c r="G2567" s="129" t="s">
        <v>2170</v>
      </c>
      <c r="H2567" s="133">
        <v>1</v>
      </c>
      <c r="I2567" s="5" t="str">
        <f>VLOOKUP(F2567,'Set up'!$A$2:$C$48,3,FALSE)</f>
        <v>Cash</v>
      </c>
      <c r="J2567" s="5">
        <f>VLOOKUP(F2567,'Set up'!$A$2:$D$48,4,FALSE)</f>
        <v>0</v>
      </c>
      <c r="K2567" s="4">
        <f t="shared" si="900"/>
        <v>45314</v>
      </c>
      <c r="L2567" s="5">
        <f t="shared" si="901"/>
        <v>1</v>
      </c>
      <c r="M2567" s="5">
        <f t="shared" si="902"/>
        <v>2024</v>
      </c>
      <c r="N2567" s="6">
        <v>1606</v>
      </c>
      <c r="O2567" s="6"/>
      <c r="P2567" s="6">
        <f t="shared" si="903"/>
        <v>1606</v>
      </c>
      <c r="Q2567" s="128">
        <f t="shared" si="904"/>
        <v>4172005.5500000012</v>
      </c>
      <c r="R2567" s="44" t="str">
        <f>VLOOKUP(F2567,'Set up'!$A$2:$E$48,5,FALSE)</f>
        <v>Trsf</v>
      </c>
    </row>
    <row r="2568" spans="1:18" s="135" customFormat="1" x14ac:dyDescent="0.3">
      <c r="A2568" s="134">
        <v>45314</v>
      </c>
      <c r="B2568" s="133">
        <f t="shared" si="905"/>
        <v>1</v>
      </c>
      <c r="C2568" s="133">
        <f t="shared" si="906"/>
        <v>2024</v>
      </c>
      <c r="D2568" s="133" t="s">
        <v>2169</v>
      </c>
      <c r="E2568" s="5" t="str">
        <f>VLOOKUP(F2568,'Set up'!$A$2:$C$48,2,FALSE)</f>
        <v>C00000044</v>
      </c>
      <c r="F2568" s="135" t="s">
        <v>2118</v>
      </c>
      <c r="G2568" s="138" t="s">
        <v>2171</v>
      </c>
      <c r="H2568" s="133">
        <v>2</v>
      </c>
      <c r="I2568" s="5" t="str">
        <f>VLOOKUP(F2568,'Set up'!$A$2:$C$48,3,FALSE)</f>
        <v>Cash</v>
      </c>
      <c r="J2568" s="5">
        <f>VLOOKUP(F2568,'Set up'!$A$2:$D$48,4,FALSE)</f>
        <v>0</v>
      </c>
      <c r="K2568" s="4">
        <f t="shared" si="900"/>
        <v>45314</v>
      </c>
      <c r="L2568" s="5">
        <f t="shared" si="901"/>
        <v>1</v>
      </c>
      <c r="M2568" s="5">
        <f t="shared" si="902"/>
        <v>2024</v>
      </c>
      <c r="N2568" s="6">
        <v>420</v>
      </c>
      <c r="O2568" s="6"/>
      <c r="P2568" s="6">
        <f t="shared" si="903"/>
        <v>420</v>
      </c>
      <c r="Q2568" s="128">
        <f t="shared" si="904"/>
        <v>4172425.5500000012</v>
      </c>
      <c r="R2568" s="44" t="str">
        <f>VLOOKUP(F2568,'Set up'!$A$2:$E$48,5,FALSE)</f>
        <v>Trsf</v>
      </c>
    </row>
    <row r="2569" spans="1:18" s="135" customFormat="1" x14ac:dyDescent="0.3">
      <c r="A2569" s="134">
        <v>45314</v>
      </c>
      <c r="B2569" s="133">
        <f t="shared" si="905"/>
        <v>1</v>
      </c>
      <c r="C2569" s="133">
        <f t="shared" si="906"/>
        <v>2024</v>
      </c>
      <c r="D2569" s="133" t="s">
        <v>2169</v>
      </c>
      <c r="E2569" s="5" t="str">
        <f>VLOOKUP(F2569,'Set up'!$A$2:$C$48,2,FALSE)</f>
        <v>C00000044</v>
      </c>
      <c r="F2569" s="135" t="s">
        <v>2118</v>
      </c>
      <c r="G2569" s="138" t="s">
        <v>2172</v>
      </c>
      <c r="H2569" s="133">
        <v>1</v>
      </c>
      <c r="I2569" s="5" t="str">
        <f>VLOOKUP(F2569,'Set up'!$A$2:$C$48,3,FALSE)</f>
        <v>Cash</v>
      </c>
      <c r="J2569" s="5">
        <f>VLOOKUP(F2569,'Set up'!$A$2:$D$48,4,FALSE)</f>
        <v>0</v>
      </c>
      <c r="K2569" s="4">
        <f t="shared" si="900"/>
        <v>45314</v>
      </c>
      <c r="L2569" s="5">
        <f t="shared" si="901"/>
        <v>1</v>
      </c>
      <c r="M2569" s="5">
        <f t="shared" si="902"/>
        <v>2024</v>
      </c>
      <c r="N2569" s="6">
        <v>280</v>
      </c>
      <c r="O2569" s="6"/>
      <c r="P2569" s="6">
        <f t="shared" si="903"/>
        <v>280</v>
      </c>
      <c r="Q2569" s="128">
        <f t="shared" si="904"/>
        <v>4172705.5500000012</v>
      </c>
      <c r="R2569" s="44" t="str">
        <f>VLOOKUP(F2569,'Set up'!$A$2:$E$48,5,FALSE)</f>
        <v>Trsf</v>
      </c>
    </row>
    <row r="2570" spans="1:18" s="135" customFormat="1" x14ac:dyDescent="0.3">
      <c r="A2570" s="134">
        <v>45314</v>
      </c>
      <c r="B2570" s="133">
        <f t="shared" si="905"/>
        <v>1</v>
      </c>
      <c r="C2570" s="133">
        <f t="shared" si="906"/>
        <v>2024</v>
      </c>
      <c r="D2570" s="133" t="s">
        <v>2169</v>
      </c>
      <c r="E2570" s="5" t="str">
        <f>VLOOKUP(F2570,'Set up'!$A$2:$C$48,2,FALSE)</f>
        <v>C00000044</v>
      </c>
      <c r="F2570" s="135" t="s">
        <v>2118</v>
      </c>
      <c r="G2570" s="138" t="s">
        <v>716</v>
      </c>
      <c r="H2570" s="133">
        <v>1</v>
      </c>
      <c r="I2570" s="5" t="str">
        <f>VLOOKUP(F2570,'Set up'!$A$2:$C$48,3,FALSE)</f>
        <v>Cash</v>
      </c>
      <c r="J2570" s="5">
        <f>VLOOKUP(F2570,'Set up'!$A$2:$D$48,4,FALSE)</f>
        <v>0</v>
      </c>
      <c r="K2570" s="4">
        <f t="shared" si="900"/>
        <v>45314</v>
      </c>
      <c r="L2570" s="5">
        <f t="shared" si="901"/>
        <v>1</v>
      </c>
      <c r="M2570" s="5">
        <f t="shared" si="902"/>
        <v>2024</v>
      </c>
      <c r="N2570" s="6">
        <v>62.5</v>
      </c>
      <c r="O2570" s="6"/>
      <c r="P2570" s="6">
        <f t="shared" si="903"/>
        <v>62.5</v>
      </c>
      <c r="Q2570" s="128">
        <f t="shared" si="904"/>
        <v>4172768.0500000012</v>
      </c>
      <c r="R2570" s="44" t="str">
        <f>VLOOKUP(F2570,'Set up'!$A$2:$E$48,5,FALSE)</f>
        <v>Trsf</v>
      </c>
    </row>
    <row r="2571" spans="1:18" s="135" customFormat="1" x14ac:dyDescent="0.3">
      <c r="A2571" s="134">
        <v>45314</v>
      </c>
      <c r="B2571" s="133">
        <f t="shared" si="905"/>
        <v>1</v>
      </c>
      <c r="C2571" s="133">
        <f t="shared" si="906"/>
        <v>2024</v>
      </c>
      <c r="D2571" s="133" t="s">
        <v>2169</v>
      </c>
      <c r="E2571" s="5" t="str">
        <f>VLOOKUP(F2571,'Set up'!$A$2:$C$48,2,FALSE)</f>
        <v>C00000044</v>
      </c>
      <c r="F2571" s="135" t="s">
        <v>2118</v>
      </c>
      <c r="G2571" s="138" t="s">
        <v>2173</v>
      </c>
      <c r="H2571" s="133">
        <v>5</v>
      </c>
      <c r="I2571" s="5" t="str">
        <f>VLOOKUP(F2571,'Set up'!$A$2:$C$48,3,FALSE)</f>
        <v>Cash</v>
      </c>
      <c r="J2571" s="5">
        <f>VLOOKUP(F2571,'Set up'!$A$2:$D$48,4,FALSE)</f>
        <v>0</v>
      </c>
      <c r="K2571" s="4">
        <f t="shared" si="900"/>
        <v>45314</v>
      </c>
      <c r="L2571" s="5">
        <f t="shared" si="901"/>
        <v>1</v>
      </c>
      <c r="M2571" s="5">
        <f t="shared" si="902"/>
        <v>2024</v>
      </c>
      <c r="N2571" s="6">
        <v>700</v>
      </c>
      <c r="O2571" s="6"/>
      <c r="P2571" s="6">
        <f t="shared" si="903"/>
        <v>700</v>
      </c>
      <c r="Q2571" s="128">
        <f t="shared" si="904"/>
        <v>4173468.0500000012</v>
      </c>
      <c r="R2571" s="44" t="str">
        <f>VLOOKUP(F2571,'Set up'!$A$2:$E$48,5,FALSE)</f>
        <v>Trsf</v>
      </c>
    </row>
    <row r="2572" spans="1:18" s="135" customFormat="1" x14ac:dyDescent="0.3">
      <c r="A2572" s="134">
        <v>45314</v>
      </c>
      <c r="B2572" s="133">
        <f t="shared" si="905"/>
        <v>1</v>
      </c>
      <c r="C2572" s="133">
        <f t="shared" si="906"/>
        <v>2024</v>
      </c>
      <c r="D2572" s="133" t="s">
        <v>2169</v>
      </c>
      <c r="E2572" s="5" t="str">
        <f>VLOOKUP(F2572,'Set up'!$A$2:$C$48,2,FALSE)</f>
        <v>C00000044</v>
      </c>
      <c r="F2572" s="135" t="s">
        <v>2118</v>
      </c>
      <c r="G2572" s="138" t="s">
        <v>2174</v>
      </c>
      <c r="H2572" s="133">
        <v>1</v>
      </c>
      <c r="I2572" s="5" t="str">
        <f>VLOOKUP(F2572,'Set up'!$A$2:$C$48,3,FALSE)</f>
        <v>Cash</v>
      </c>
      <c r="J2572" s="5">
        <f>VLOOKUP(F2572,'Set up'!$A$2:$D$48,4,FALSE)</f>
        <v>0</v>
      </c>
      <c r="K2572" s="4">
        <f t="shared" si="900"/>
        <v>45314</v>
      </c>
      <c r="L2572" s="5">
        <f t="shared" si="901"/>
        <v>1</v>
      </c>
      <c r="M2572" s="5">
        <f t="shared" si="902"/>
        <v>2024</v>
      </c>
      <c r="N2572" s="6">
        <v>290</v>
      </c>
      <c r="O2572" s="6"/>
      <c r="P2572" s="6">
        <f t="shared" si="903"/>
        <v>290</v>
      </c>
      <c r="Q2572" s="128">
        <f t="shared" si="904"/>
        <v>4173758.0500000012</v>
      </c>
      <c r="R2572" s="44" t="str">
        <f>VLOOKUP(F2572,'Set up'!$A$2:$E$48,5,FALSE)</f>
        <v>Trsf</v>
      </c>
    </row>
    <row r="2573" spans="1:18" s="135" customFormat="1" x14ac:dyDescent="0.3">
      <c r="A2573" s="134">
        <v>45314</v>
      </c>
      <c r="B2573" s="133">
        <f t="shared" si="905"/>
        <v>1</v>
      </c>
      <c r="C2573" s="133">
        <f t="shared" si="906"/>
        <v>2024</v>
      </c>
      <c r="D2573" s="133" t="s">
        <v>2169</v>
      </c>
      <c r="E2573" s="5" t="str">
        <f>VLOOKUP(F2573,'Set up'!$A$2:$C$48,2,FALSE)</f>
        <v>C00000044</v>
      </c>
      <c r="F2573" s="135" t="s">
        <v>2118</v>
      </c>
      <c r="G2573" s="138" t="s">
        <v>2175</v>
      </c>
      <c r="H2573" s="133">
        <v>1</v>
      </c>
      <c r="I2573" s="5" t="str">
        <f>VLOOKUP(F2573,'Set up'!$A$2:$C$48,3,FALSE)</f>
        <v>Cash</v>
      </c>
      <c r="J2573" s="5">
        <f>VLOOKUP(F2573,'Set up'!$A$2:$D$48,4,FALSE)</f>
        <v>0</v>
      </c>
      <c r="K2573" s="4">
        <f t="shared" si="900"/>
        <v>45314</v>
      </c>
      <c r="L2573" s="5">
        <f t="shared" si="901"/>
        <v>1</v>
      </c>
      <c r="M2573" s="5">
        <f t="shared" si="902"/>
        <v>2024</v>
      </c>
      <c r="N2573" s="6">
        <v>283.8</v>
      </c>
      <c r="O2573" s="6"/>
      <c r="P2573" s="6">
        <f t="shared" si="903"/>
        <v>283.8</v>
      </c>
      <c r="Q2573" s="128">
        <f t="shared" si="904"/>
        <v>4174041.850000001</v>
      </c>
      <c r="R2573" s="44" t="str">
        <f>VLOOKUP(F2573,'Set up'!$A$2:$E$48,5,FALSE)</f>
        <v>Trsf</v>
      </c>
    </row>
    <row r="2574" spans="1:18" s="135" customFormat="1" x14ac:dyDescent="0.3">
      <c r="A2574" s="134">
        <v>45314</v>
      </c>
      <c r="B2574" s="133">
        <f t="shared" ref="B2574:B2588" si="907">MONTH(A2574)</f>
        <v>1</v>
      </c>
      <c r="C2574" s="133">
        <f t="shared" ref="C2574:C2588" si="908">YEAR(A2574)</f>
        <v>2024</v>
      </c>
      <c r="D2574" s="133" t="s">
        <v>2169</v>
      </c>
      <c r="E2574" s="5" t="str">
        <f>VLOOKUP(F2574,'Set up'!$A$2:$C$48,2,FALSE)</f>
        <v>C00000044</v>
      </c>
      <c r="F2574" s="135" t="s">
        <v>2118</v>
      </c>
      <c r="G2574" s="138" t="s">
        <v>2033</v>
      </c>
      <c r="H2574" s="133">
        <v>1</v>
      </c>
      <c r="I2574" s="5" t="str">
        <f>VLOOKUP(F2574,'Set up'!$A$2:$C$48,3,FALSE)</f>
        <v>Cash</v>
      </c>
      <c r="J2574" s="5">
        <f>VLOOKUP(F2574,'Set up'!$A$2:$D$48,4,FALSE)</f>
        <v>0</v>
      </c>
      <c r="K2574" s="4">
        <f t="shared" ref="K2574:K2588" si="909">A2574+J2574</f>
        <v>45314</v>
      </c>
      <c r="L2574" s="5">
        <f t="shared" ref="L2574:L2588" si="910">MONTH(K2574)</f>
        <v>1</v>
      </c>
      <c r="M2574" s="5">
        <f t="shared" ref="M2574:M2588" si="911">YEAR(K2574)</f>
        <v>2024</v>
      </c>
      <c r="N2574" s="6">
        <v>110</v>
      </c>
      <c r="O2574" s="6"/>
      <c r="P2574" s="6">
        <f t="shared" ref="P2574:P2588" si="912">SUM(N2574+O2574)</f>
        <v>110</v>
      </c>
      <c r="Q2574" s="128">
        <f t="shared" ref="Q2574:Q2588" si="913">SUM(Q2573+N2574)</f>
        <v>4174151.850000001</v>
      </c>
      <c r="R2574" s="44" t="str">
        <f>VLOOKUP(F2574,'Set up'!$A$2:$E$48,5,FALSE)</f>
        <v>Trsf</v>
      </c>
    </row>
    <row r="2575" spans="1:18" s="135" customFormat="1" x14ac:dyDescent="0.3">
      <c r="A2575" s="134">
        <v>45315</v>
      </c>
      <c r="B2575" s="133">
        <f t="shared" si="907"/>
        <v>1</v>
      </c>
      <c r="C2575" s="133">
        <f t="shared" si="908"/>
        <v>2024</v>
      </c>
      <c r="D2575" s="133" t="s">
        <v>2176</v>
      </c>
      <c r="E2575" s="5" t="str">
        <f>VLOOKUP(F2575,'Set up'!$A$2:$C$48,2,FALSE)</f>
        <v>C00000046</v>
      </c>
      <c r="F2575" s="135" t="s">
        <v>2163</v>
      </c>
      <c r="G2575" s="95" t="s">
        <v>1741</v>
      </c>
      <c r="H2575" s="133">
        <v>1</v>
      </c>
      <c r="I2575" s="5" t="str">
        <f>VLOOKUP(F2575,'Set up'!$A$2:$C$48,3,FALSE)</f>
        <v>Cash</v>
      </c>
      <c r="J2575" s="5">
        <f>VLOOKUP(F2575,'Set up'!$A$2:$D$48,4,FALSE)</f>
        <v>0</v>
      </c>
      <c r="K2575" s="4">
        <f t="shared" si="909"/>
        <v>45315</v>
      </c>
      <c r="L2575" s="5">
        <f t="shared" si="910"/>
        <v>1</v>
      </c>
      <c r="M2575" s="5">
        <f t="shared" si="911"/>
        <v>2024</v>
      </c>
      <c r="N2575" s="6">
        <v>1694</v>
      </c>
      <c r="O2575" s="6"/>
      <c r="P2575" s="6">
        <f t="shared" si="912"/>
        <v>1694</v>
      </c>
      <c r="Q2575" s="128">
        <f t="shared" si="913"/>
        <v>4175845.850000001</v>
      </c>
      <c r="R2575" s="44" t="str">
        <f>VLOOKUP(F2575,'Set up'!$A$2:$E$48,5,FALSE)</f>
        <v>Trsf</v>
      </c>
    </row>
    <row r="2576" spans="1:18" s="135" customFormat="1" x14ac:dyDescent="0.3">
      <c r="A2576" s="134">
        <v>45315</v>
      </c>
      <c r="B2576" s="133">
        <f t="shared" si="907"/>
        <v>1</v>
      </c>
      <c r="C2576" s="133">
        <f t="shared" si="908"/>
        <v>2024</v>
      </c>
      <c r="D2576" s="133" t="s">
        <v>2176</v>
      </c>
      <c r="E2576" s="5" t="str">
        <f>VLOOKUP(F2576,'Set up'!$A$2:$C$48,2,FALSE)</f>
        <v>C00000046</v>
      </c>
      <c r="F2576" s="135" t="s">
        <v>2163</v>
      </c>
      <c r="G2576" s="90" t="s">
        <v>1799</v>
      </c>
      <c r="H2576" s="133">
        <v>2</v>
      </c>
      <c r="I2576" s="5" t="str">
        <f>VLOOKUP(F2576,'Set up'!$A$2:$C$48,3,FALSE)</f>
        <v>Cash</v>
      </c>
      <c r="J2576" s="5">
        <f>VLOOKUP(F2576,'Set up'!$A$2:$D$48,4,FALSE)</f>
        <v>0</v>
      </c>
      <c r="K2576" s="4">
        <f t="shared" si="909"/>
        <v>45315</v>
      </c>
      <c r="L2576" s="5">
        <f t="shared" si="910"/>
        <v>1</v>
      </c>
      <c r="M2576" s="5">
        <f t="shared" si="911"/>
        <v>2024</v>
      </c>
      <c r="N2576" s="6">
        <v>450</v>
      </c>
      <c r="O2576" s="6"/>
      <c r="P2576" s="6">
        <f t="shared" si="912"/>
        <v>450</v>
      </c>
      <c r="Q2576" s="128">
        <f t="shared" si="913"/>
        <v>4176295.850000001</v>
      </c>
      <c r="R2576" s="44" t="str">
        <f>VLOOKUP(F2576,'Set up'!$A$2:$E$48,5,FALSE)</f>
        <v>Trsf</v>
      </c>
    </row>
    <row r="2577" spans="1:18" s="135" customFormat="1" x14ac:dyDescent="0.3">
      <c r="A2577" s="134">
        <v>45315</v>
      </c>
      <c r="B2577" s="133">
        <f t="shared" si="907"/>
        <v>1</v>
      </c>
      <c r="C2577" s="133">
        <f t="shared" si="908"/>
        <v>2024</v>
      </c>
      <c r="D2577" s="133" t="s">
        <v>2176</v>
      </c>
      <c r="E2577" s="5" t="str">
        <f>VLOOKUP(F2577,'Set up'!$A$2:$C$48,2,FALSE)</f>
        <v>C00000046</v>
      </c>
      <c r="F2577" s="135" t="s">
        <v>2163</v>
      </c>
      <c r="G2577" s="90" t="s">
        <v>2038</v>
      </c>
      <c r="H2577" s="133">
        <v>1</v>
      </c>
      <c r="I2577" s="5" t="str">
        <f>VLOOKUP(F2577,'Set up'!$A$2:$C$48,3,FALSE)</f>
        <v>Cash</v>
      </c>
      <c r="J2577" s="5">
        <f>VLOOKUP(F2577,'Set up'!$A$2:$D$48,4,FALSE)</f>
        <v>0</v>
      </c>
      <c r="K2577" s="4">
        <f t="shared" si="909"/>
        <v>45315</v>
      </c>
      <c r="L2577" s="5">
        <f t="shared" si="910"/>
        <v>1</v>
      </c>
      <c r="M2577" s="5">
        <f t="shared" si="911"/>
        <v>2024</v>
      </c>
      <c r="N2577" s="6">
        <v>280</v>
      </c>
      <c r="O2577" s="6"/>
      <c r="P2577" s="6">
        <f t="shared" si="912"/>
        <v>280</v>
      </c>
      <c r="Q2577" s="128">
        <f t="shared" si="913"/>
        <v>4176575.850000001</v>
      </c>
      <c r="R2577" s="44" t="str">
        <f>VLOOKUP(F2577,'Set up'!$A$2:$E$48,5,FALSE)</f>
        <v>Trsf</v>
      </c>
    </row>
    <row r="2578" spans="1:18" s="135" customFormat="1" x14ac:dyDescent="0.3">
      <c r="A2578" s="134">
        <v>45320</v>
      </c>
      <c r="B2578" s="133">
        <f t="shared" si="907"/>
        <v>1</v>
      </c>
      <c r="C2578" s="133">
        <f t="shared" si="908"/>
        <v>2024</v>
      </c>
      <c r="D2578" s="133" t="s">
        <v>2177</v>
      </c>
      <c r="E2578" s="5" t="str">
        <f>VLOOKUP(F2578,'Set up'!$A$2:$C$48,2,FALSE)</f>
        <v>C00000042</v>
      </c>
      <c r="F2578" s="135" t="s">
        <v>2020</v>
      </c>
      <c r="G2578" s="103" t="s">
        <v>2093</v>
      </c>
      <c r="H2578" s="133">
        <v>3</v>
      </c>
      <c r="I2578" s="5" t="str">
        <f>VLOOKUP(F2578,'Set up'!$A$2:$C$48,3,FALSE)</f>
        <v>Cash</v>
      </c>
      <c r="J2578" s="5">
        <f>VLOOKUP(F2578,'Set up'!$A$2:$D$48,4,FALSE)</f>
        <v>0</v>
      </c>
      <c r="K2578" s="4">
        <f t="shared" si="909"/>
        <v>45320</v>
      </c>
      <c r="L2578" s="5">
        <f t="shared" si="910"/>
        <v>1</v>
      </c>
      <c r="M2578" s="5">
        <f t="shared" si="911"/>
        <v>2024</v>
      </c>
      <c r="N2578" s="6">
        <v>187.5</v>
      </c>
      <c r="O2578" s="6"/>
      <c r="P2578" s="6">
        <f t="shared" si="912"/>
        <v>187.5</v>
      </c>
      <c r="Q2578" s="128">
        <f t="shared" si="913"/>
        <v>4176763.350000001</v>
      </c>
      <c r="R2578" s="44" t="str">
        <f>VLOOKUP(F2578,'Set up'!$A$2:$E$48,5,FALSE)</f>
        <v>Trsf</v>
      </c>
    </row>
    <row r="2579" spans="1:18" s="135" customFormat="1" x14ac:dyDescent="0.3">
      <c r="A2579" s="134">
        <v>45320</v>
      </c>
      <c r="B2579" s="133">
        <f t="shared" si="907"/>
        <v>1</v>
      </c>
      <c r="C2579" s="133">
        <f t="shared" si="908"/>
        <v>2024</v>
      </c>
      <c r="D2579" s="133" t="s">
        <v>2178</v>
      </c>
      <c r="E2579" s="5" t="str">
        <f>VLOOKUP(F2579,'Set up'!$A$2:$C$48,2,FALSE)</f>
        <v>C00000042</v>
      </c>
      <c r="F2579" s="135" t="s">
        <v>2020</v>
      </c>
      <c r="G2579" s="103" t="s">
        <v>1736</v>
      </c>
      <c r="H2579" s="133">
        <v>3</v>
      </c>
      <c r="I2579" s="5" t="str">
        <f>VLOOKUP(F2579,'Set up'!$A$2:$C$48,3,FALSE)</f>
        <v>Cash</v>
      </c>
      <c r="J2579" s="5">
        <f>VLOOKUP(F2579,'Set up'!$A$2:$D$48,4,FALSE)</f>
        <v>0</v>
      </c>
      <c r="K2579" s="4">
        <f t="shared" si="909"/>
        <v>45320</v>
      </c>
      <c r="L2579" s="5">
        <f t="shared" si="910"/>
        <v>1</v>
      </c>
      <c r="M2579" s="5">
        <f t="shared" si="911"/>
        <v>2024</v>
      </c>
      <c r="N2579" s="6">
        <v>4818</v>
      </c>
      <c r="O2579" s="6"/>
      <c r="P2579" s="6">
        <f t="shared" si="912"/>
        <v>4818</v>
      </c>
      <c r="Q2579" s="128">
        <f t="shared" si="913"/>
        <v>4181581.350000001</v>
      </c>
      <c r="R2579" s="44" t="str">
        <f>VLOOKUP(F2579,'Set up'!$A$2:$E$48,5,FALSE)</f>
        <v>Trsf</v>
      </c>
    </row>
    <row r="2580" spans="1:18" s="135" customFormat="1" x14ac:dyDescent="0.3">
      <c r="A2580" s="134">
        <v>45320</v>
      </c>
      <c r="B2580" s="133">
        <f t="shared" si="907"/>
        <v>1</v>
      </c>
      <c r="C2580" s="133">
        <f t="shared" si="908"/>
        <v>2024</v>
      </c>
      <c r="D2580" s="133" t="s">
        <v>2178</v>
      </c>
      <c r="E2580" s="5" t="str">
        <f>VLOOKUP(F2580,'Set up'!$A$2:$C$48,2,FALSE)</f>
        <v>C00000042</v>
      </c>
      <c r="F2580" s="135" t="s">
        <v>2020</v>
      </c>
      <c r="G2580" s="90" t="s">
        <v>1799</v>
      </c>
      <c r="H2580" s="133">
        <v>6</v>
      </c>
      <c r="I2580" s="5" t="str">
        <f>VLOOKUP(F2580,'Set up'!$A$2:$C$48,3,FALSE)</f>
        <v>Cash</v>
      </c>
      <c r="J2580" s="5">
        <f>VLOOKUP(F2580,'Set up'!$A$2:$D$48,4,FALSE)</f>
        <v>0</v>
      </c>
      <c r="K2580" s="4">
        <f t="shared" si="909"/>
        <v>45320</v>
      </c>
      <c r="L2580" s="5">
        <f t="shared" si="910"/>
        <v>1</v>
      </c>
      <c r="M2580" s="5">
        <f t="shared" si="911"/>
        <v>2024</v>
      </c>
      <c r="N2580" s="6">
        <v>1044</v>
      </c>
      <c r="O2580" s="6"/>
      <c r="P2580" s="6">
        <f t="shared" si="912"/>
        <v>1044</v>
      </c>
      <c r="Q2580" s="128">
        <f t="shared" si="913"/>
        <v>4182625.350000001</v>
      </c>
      <c r="R2580" s="44" t="str">
        <f>VLOOKUP(F2580,'Set up'!$A$2:$E$48,5,FALSE)</f>
        <v>Trsf</v>
      </c>
    </row>
    <row r="2581" spans="1:18" s="135" customFormat="1" x14ac:dyDescent="0.3">
      <c r="A2581" s="134">
        <v>45320</v>
      </c>
      <c r="B2581" s="133">
        <f t="shared" si="907"/>
        <v>1</v>
      </c>
      <c r="C2581" s="133">
        <f t="shared" si="908"/>
        <v>2024</v>
      </c>
      <c r="D2581" s="133" t="s">
        <v>2178</v>
      </c>
      <c r="E2581" s="5" t="str">
        <f>VLOOKUP(F2581,'Set up'!$A$2:$C$48,2,FALSE)</f>
        <v>C00000042</v>
      </c>
      <c r="F2581" s="135" t="s">
        <v>2020</v>
      </c>
      <c r="G2581" s="90" t="s">
        <v>1925</v>
      </c>
      <c r="H2581" s="133">
        <v>3</v>
      </c>
      <c r="I2581" s="5" t="str">
        <f>VLOOKUP(F2581,'Set up'!$A$2:$C$48,3,FALSE)</f>
        <v>Cash</v>
      </c>
      <c r="J2581" s="5">
        <f>VLOOKUP(F2581,'Set up'!$A$2:$D$48,4,FALSE)</f>
        <v>0</v>
      </c>
      <c r="K2581" s="4">
        <f t="shared" si="909"/>
        <v>45320</v>
      </c>
      <c r="L2581" s="5">
        <f t="shared" si="910"/>
        <v>1</v>
      </c>
      <c r="M2581" s="5">
        <f t="shared" si="911"/>
        <v>2024</v>
      </c>
      <c r="N2581" s="6">
        <v>702</v>
      </c>
      <c r="O2581" s="6"/>
      <c r="P2581" s="6">
        <f t="shared" si="912"/>
        <v>702</v>
      </c>
      <c r="Q2581" s="128">
        <f t="shared" si="913"/>
        <v>4183327.350000001</v>
      </c>
      <c r="R2581" s="44" t="str">
        <f>VLOOKUP(F2581,'Set up'!$A$2:$E$48,5,FALSE)</f>
        <v>Trsf</v>
      </c>
    </row>
    <row r="2582" spans="1:18" s="135" customFormat="1" x14ac:dyDescent="0.3">
      <c r="A2582" s="134">
        <v>45322</v>
      </c>
      <c r="B2582" s="133">
        <f t="shared" si="907"/>
        <v>1</v>
      </c>
      <c r="C2582" s="133">
        <f t="shared" si="908"/>
        <v>2024</v>
      </c>
      <c r="D2582" s="133" t="s">
        <v>2179</v>
      </c>
      <c r="E2582" s="5" t="str">
        <f>VLOOKUP(F2582,'Set up'!$A$2:$C$48,2,FALSE)</f>
        <v>C00000042</v>
      </c>
      <c r="F2582" s="135" t="s">
        <v>2020</v>
      </c>
      <c r="G2582" s="103" t="s">
        <v>2093</v>
      </c>
      <c r="H2582" s="133">
        <v>6</v>
      </c>
      <c r="I2582" s="5" t="str">
        <f>VLOOKUP(F2582,'Set up'!$A$2:$C$48,3,FALSE)</f>
        <v>Cash</v>
      </c>
      <c r="J2582" s="5">
        <f>VLOOKUP(F2582,'Set up'!$A$2:$D$48,4,FALSE)</f>
        <v>0</v>
      </c>
      <c r="K2582" s="4">
        <f t="shared" si="909"/>
        <v>45322</v>
      </c>
      <c r="L2582" s="5">
        <f t="shared" si="910"/>
        <v>1</v>
      </c>
      <c r="M2582" s="5">
        <f t="shared" si="911"/>
        <v>2024</v>
      </c>
      <c r="N2582" s="6">
        <v>375</v>
      </c>
      <c r="O2582" s="6"/>
      <c r="P2582" s="6">
        <f t="shared" si="912"/>
        <v>375</v>
      </c>
      <c r="Q2582" s="128">
        <f t="shared" si="913"/>
        <v>4183702.350000001</v>
      </c>
      <c r="R2582" s="44" t="str">
        <f>VLOOKUP(F2582,'Set up'!$A$2:$E$48,5,FALSE)</f>
        <v>Trsf</v>
      </c>
    </row>
    <row r="2583" spans="1:18" s="135" customFormat="1" x14ac:dyDescent="0.3">
      <c r="A2583" s="134">
        <v>45322</v>
      </c>
      <c r="B2583" s="133">
        <f t="shared" si="907"/>
        <v>1</v>
      </c>
      <c r="C2583" s="133">
        <f t="shared" si="908"/>
        <v>2024</v>
      </c>
      <c r="D2583" s="133" t="s">
        <v>2180</v>
      </c>
      <c r="E2583" s="5" t="str">
        <f>VLOOKUP(F2583,'Set up'!$A$2:$C$48,2,FALSE)</f>
        <v>C00000042</v>
      </c>
      <c r="F2583" s="135" t="s">
        <v>2020</v>
      </c>
      <c r="G2583" s="103" t="s">
        <v>1736</v>
      </c>
      <c r="H2583" s="133">
        <v>6</v>
      </c>
      <c r="I2583" s="5" t="str">
        <f>VLOOKUP(F2583,'Set up'!$A$2:$C$48,3,FALSE)</f>
        <v>Cash</v>
      </c>
      <c r="J2583" s="5">
        <f>VLOOKUP(F2583,'Set up'!$A$2:$D$48,4,FALSE)</f>
        <v>0</v>
      </c>
      <c r="K2583" s="4">
        <f t="shared" si="909"/>
        <v>45322</v>
      </c>
      <c r="L2583" s="5">
        <f t="shared" si="910"/>
        <v>1</v>
      </c>
      <c r="M2583" s="5">
        <f t="shared" si="911"/>
        <v>2024</v>
      </c>
      <c r="N2583" s="6">
        <v>9636</v>
      </c>
      <c r="O2583" s="6"/>
      <c r="P2583" s="6">
        <f t="shared" si="912"/>
        <v>9636</v>
      </c>
      <c r="Q2583" s="128">
        <f t="shared" si="913"/>
        <v>4193338.350000001</v>
      </c>
      <c r="R2583" s="44" t="str">
        <f>VLOOKUP(F2583,'Set up'!$A$2:$E$48,5,FALSE)</f>
        <v>Trsf</v>
      </c>
    </row>
    <row r="2584" spans="1:18" s="135" customFormat="1" x14ac:dyDescent="0.3">
      <c r="A2584" s="134">
        <v>45322</v>
      </c>
      <c r="B2584" s="133">
        <f t="shared" si="907"/>
        <v>1</v>
      </c>
      <c r="C2584" s="133">
        <f t="shared" si="908"/>
        <v>2024</v>
      </c>
      <c r="D2584" s="133" t="s">
        <v>2180</v>
      </c>
      <c r="E2584" s="5" t="str">
        <f>VLOOKUP(F2584,'Set up'!$A$2:$C$48,2,FALSE)</f>
        <v>C00000042</v>
      </c>
      <c r="F2584" s="135" t="s">
        <v>2020</v>
      </c>
      <c r="G2584" s="90" t="s">
        <v>1799</v>
      </c>
      <c r="H2584" s="133">
        <v>10</v>
      </c>
      <c r="I2584" s="5" t="str">
        <f>VLOOKUP(F2584,'Set up'!$A$2:$C$48,3,FALSE)</f>
        <v>Cash</v>
      </c>
      <c r="J2584" s="5">
        <f>VLOOKUP(F2584,'Set up'!$A$2:$D$48,4,FALSE)</f>
        <v>0</v>
      </c>
      <c r="K2584" s="4">
        <f t="shared" si="909"/>
        <v>45322</v>
      </c>
      <c r="L2584" s="5">
        <f t="shared" si="910"/>
        <v>1</v>
      </c>
      <c r="M2584" s="5">
        <f t="shared" si="911"/>
        <v>2024</v>
      </c>
      <c r="N2584" s="6">
        <v>1740</v>
      </c>
      <c r="O2584" s="6"/>
      <c r="P2584" s="6">
        <f t="shared" si="912"/>
        <v>1740</v>
      </c>
      <c r="Q2584" s="128">
        <f t="shared" si="913"/>
        <v>4195078.3500000015</v>
      </c>
      <c r="R2584" s="44" t="str">
        <f>VLOOKUP(F2584,'Set up'!$A$2:$E$48,5,FALSE)</f>
        <v>Trsf</v>
      </c>
    </row>
    <row r="2585" spans="1:18" s="135" customFormat="1" x14ac:dyDescent="0.3">
      <c r="A2585" s="134">
        <v>45322</v>
      </c>
      <c r="B2585" s="133">
        <f t="shared" si="907"/>
        <v>1</v>
      </c>
      <c r="C2585" s="133">
        <f t="shared" si="908"/>
        <v>2024</v>
      </c>
      <c r="D2585" s="133" t="s">
        <v>2180</v>
      </c>
      <c r="E2585" s="5" t="str">
        <f>VLOOKUP(F2585,'Set up'!$A$2:$C$48,2,FALSE)</f>
        <v>C00000042</v>
      </c>
      <c r="F2585" s="135" t="s">
        <v>2020</v>
      </c>
      <c r="G2585" s="90" t="s">
        <v>2157</v>
      </c>
      <c r="H2585" s="133">
        <v>8</v>
      </c>
      <c r="I2585" s="5" t="str">
        <f>VLOOKUP(F2585,'Set up'!$A$2:$C$48,3,FALSE)</f>
        <v>Cash</v>
      </c>
      <c r="J2585" s="5">
        <f>VLOOKUP(F2585,'Set up'!$A$2:$D$48,4,FALSE)</f>
        <v>0</v>
      </c>
      <c r="K2585" s="4">
        <f t="shared" si="909"/>
        <v>45322</v>
      </c>
      <c r="L2585" s="5">
        <f t="shared" si="910"/>
        <v>1</v>
      </c>
      <c r="M2585" s="5">
        <f t="shared" si="911"/>
        <v>2024</v>
      </c>
      <c r="N2585" s="6">
        <v>1716.8</v>
      </c>
      <c r="O2585" s="6"/>
      <c r="P2585" s="6">
        <f t="shared" si="912"/>
        <v>1716.8</v>
      </c>
      <c r="Q2585" s="128">
        <f t="shared" si="913"/>
        <v>4196795.1500000013</v>
      </c>
      <c r="R2585" s="44" t="str">
        <f>VLOOKUP(F2585,'Set up'!$A$2:$E$48,5,FALSE)</f>
        <v>Trsf</v>
      </c>
    </row>
    <row r="2586" spans="1:18" s="135" customFormat="1" x14ac:dyDescent="0.3">
      <c r="A2586" s="134">
        <v>45322</v>
      </c>
      <c r="B2586" s="133">
        <f t="shared" si="907"/>
        <v>1</v>
      </c>
      <c r="C2586" s="133">
        <f t="shared" si="908"/>
        <v>2024</v>
      </c>
      <c r="D2586" s="133" t="s">
        <v>2180</v>
      </c>
      <c r="E2586" s="5" t="str">
        <f>VLOOKUP(F2586,'Set up'!$A$2:$C$48,2,FALSE)</f>
        <v>C00000042</v>
      </c>
      <c r="F2586" s="135" t="s">
        <v>2020</v>
      </c>
      <c r="G2586" s="90" t="s">
        <v>1925</v>
      </c>
      <c r="H2586" s="133">
        <v>7</v>
      </c>
      <c r="I2586" s="5" t="str">
        <f>VLOOKUP(F2586,'Set up'!$A$2:$C$48,3,FALSE)</f>
        <v>Cash</v>
      </c>
      <c r="J2586" s="5">
        <f>VLOOKUP(F2586,'Set up'!$A$2:$D$48,4,FALSE)</f>
        <v>0</v>
      </c>
      <c r="K2586" s="4">
        <f t="shared" si="909"/>
        <v>45322</v>
      </c>
      <c r="L2586" s="5">
        <f t="shared" si="910"/>
        <v>1</v>
      </c>
      <c r="M2586" s="5">
        <f t="shared" si="911"/>
        <v>2024</v>
      </c>
      <c r="N2586" s="6">
        <v>1638</v>
      </c>
      <c r="O2586" s="6"/>
      <c r="P2586" s="6">
        <f t="shared" si="912"/>
        <v>1638</v>
      </c>
      <c r="Q2586" s="128">
        <f t="shared" si="913"/>
        <v>4198433.1500000013</v>
      </c>
      <c r="R2586" s="44" t="str">
        <f>VLOOKUP(F2586,'Set up'!$A$2:$E$48,5,FALSE)</f>
        <v>Trsf</v>
      </c>
    </row>
    <row r="2587" spans="1:18" s="135" customFormat="1" x14ac:dyDescent="0.3">
      <c r="A2587" s="134">
        <v>45322</v>
      </c>
      <c r="B2587" s="133">
        <f t="shared" si="907"/>
        <v>1</v>
      </c>
      <c r="C2587" s="133">
        <f t="shared" si="908"/>
        <v>2024</v>
      </c>
      <c r="D2587" s="133" t="s">
        <v>2180</v>
      </c>
      <c r="E2587" s="5" t="str">
        <f>VLOOKUP(F2587,'Set up'!$A$2:$C$48,2,FALSE)</f>
        <v>C00000042</v>
      </c>
      <c r="F2587" s="135" t="s">
        <v>2020</v>
      </c>
      <c r="G2587" s="90" t="s">
        <v>2038</v>
      </c>
      <c r="H2587" s="133">
        <v>2</v>
      </c>
      <c r="I2587" s="5" t="str">
        <f>VLOOKUP(F2587,'Set up'!$A$2:$C$48,3,FALSE)</f>
        <v>Cash</v>
      </c>
      <c r="J2587" s="5">
        <f>VLOOKUP(F2587,'Set up'!$A$2:$D$48,4,FALSE)</f>
        <v>0</v>
      </c>
      <c r="K2587" s="4">
        <f t="shared" si="909"/>
        <v>45322</v>
      </c>
      <c r="L2587" s="5">
        <f t="shared" si="910"/>
        <v>1</v>
      </c>
      <c r="M2587" s="5">
        <f t="shared" si="911"/>
        <v>2024</v>
      </c>
      <c r="N2587" s="6">
        <v>416</v>
      </c>
      <c r="O2587" s="6"/>
      <c r="P2587" s="6">
        <f t="shared" si="912"/>
        <v>416</v>
      </c>
      <c r="Q2587" s="128">
        <f t="shared" si="913"/>
        <v>4198849.1500000013</v>
      </c>
      <c r="R2587" s="44" t="str">
        <f>VLOOKUP(F2587,'Set up'!$A$2:$E$48,5,FALSE)</f>
        <v>Trsf</v>
      </c>
    </row>
    <row r="2588" spans="1:18" s="135" customFormat="1" x14ac:dyDescent="0.3">
      <c r="A2588" s="134">
        <v>45322</v>
      </c>
      <c r="B2588" s="133">
        <f t="shared" si="907"/>
        <v>1</v>
      </c>
      <c r="C2588" s="133">
        <f t="shared" si="908"/>
        <v>2024</v>
      </c>
      <c r="D2588" s="133" t="s">
        <v>2180</v>
      </c>
      <c r="E2588" s="5" t="str">
        <f>VLOOKUP(F2588,'Set up'!$A$2:$C$48,2,FALSE)</f>
        <v>C00000042</v>
      </c>
      <c r="F2588" s="135" t="s">
        <v>2020</v>
      </c>
      <c r="G2588" s="99" t="s">
        <v>1075</v>
      </c>
      <c r="H2588" s="133">
        <v>1</v>
      </c>
      <c r="I2588" s="5" t="str">
        <f>VLOOKUP(F2588,'Set up'!$A$2:$C$48,3,FALSE)</f>
        <v>Cash</v>
      </c>
      <c r="J2588" s="5">
        <f>VLOOKUP(F2588,'Set up'!$A$2:$D$48,4,FALSE)</f>
        <v>0</v>
      </c>
      <c r="K2588" s="4">
        <f t="shared" si="909"/>
        <v>45322</v>
      </c>
      <c r="L2588" s="5">
        <f t="shared" si="910"/>
        <v>1</v>
      </c>
      <c r="M2588" s="5">
        <f t="shared" si="911"/>
        <v>2024</v>
      </c>
      <c r="N2588" s="6">
        <v>1000</v>
      </c>
      <c r="O2588" s="6"/>
      <c r="P2588" s="6">
        <f t="shared" si="912"/>
        <v>1000</v>
      </c>
      <c r="Q2588" s="128">
        <f t="shared" si="913"/>
        <v>4199849.1500000013</v>
      </c>
      <c r="R2588" s="44" t="str">
        <f>VLOOKUP(F2588,'Set up'!$A$2:$E$48,5,FALSE)</f>
        <v>Trsf</v>
      </c>
    </row>
    <row r="2589" spans="1:18" s="135" customFormat="1" x14ac:dyDescent="0.3">
      <c r="A2589" s="134"/>
      <c r="B2589" s="133"/>
      <c r="C2589" s="133"/>
      <c r="D2589" s="133"/>
      <c r="E2589" s="133"/>
      <c r="G2589" s="136"/>
      <c r="H2589" s="133"/>
      <c r="I2589" s="5"/>
      <c r="J2589" s="5"/>
      <c r="K2589" s="134"/>
      <c r="L2589" s="133"/>
      <c r="M2589" s="133"/>
      <c r="N2589" s="12"/>
      <c r="O2589" s="12"/>
      <c r="P2589" s="12"/>
      <c r="Q2589" s="128"/>
      <c r="R2589" s="137"/>
    </row>
    <row r="2590" spans="1:18" x14ac:dyDescent="0.3">
      <c r="A2590" s="134"/>
      <c r="G2590" s="99"/>
      <c r="K2590" s="4"/>
      <c r="Q2590" s="128"/>
      <c r="R2590" s="44"/>
    </row>
    <row r="2591" spans="1:18" x14ac:dyDescent="0.3">
      <c r="A2591" s="134"/>
      <c r="G2591" s="99"/>
      <c r="K2591" s="4"/>
      <c r="Q2591" s="128"/>
      <c r="R2591" s="44"/>
    </row>
    <row r="2592" spans="1:18" x14ac:dyDescent="0.3">
      <c r="A2592" s="134"/>
      <c r="K2592" s="4"/>
      <c r="Q2592" s="51"/>
    </row>
    <row r="2593" spans="1:17" x14ac:dyDescent="0.3">
      <c r="A2593" s="134"/>
      <c r="K2593" s="11" t="s">
        <v>195</v>
      </c>
      <c r="N2593" s="30">
        <f>SUM(N2:N2592)</f>
        <v>4199849.1500000013</v>
      </c>
      <c r="O2593" s="32">
        <f>SUM(O2:O2592)</f>
        <v>-3026438.350000002</v>
      </c>
      <c r="P2593" s="34">
        <f>SUM(P2:P2592)</f>
        <v>1173410.8</v>
      </c>
      <c r="Q2593" s="52">
        <f>SUM(N2593+O2593)</f>
        <v>1173410.7999999993</v>
      </c>
    </row>
    <row r="2594" spans="1:17" x14ac:dyDescent="0.3">
      <c r="A2594" s="134"/>
      <c r="N2594" s="31" t="s">
        <v>198</v>
      </c>
      <c r="O2594" s="33" t="s">
        <v>196</v>
      </c>
      <c r="P2594" s="35" t="s">
        <v>197</v>
      </c>
      <c r="Q2594" s="53"/>
    </row>
    <row r="2595" spans="1:17" x14ac:dyDescent="0.3">
      <c r="A2595" s="134"/>
      <c r="N2595" s="28"/>
      <c r="O2595" s="28"/>
      <c r="P2595" s="28"/>
      <c r="Q2595" s="28"/>
    </row>
    <row r="2596" spans="1:17" x14ac:dyDescent="0.3">
      <c r="A2596" s="134"/>
      <c r="Q2596" s="51"/>
    </row>
    <row r="2597" spans="1:17" x14ac:dyDescent="0.3">
      <c r="A2597" s="132"/>
      <c r="O2597" s="32">
        <f>SUM(O2593)</f>
        <v>-3026438.350000002</v>
      </c>
      <c r="P2597" s="27" t="s">
        <v>194</v>
      </c>
      <c r="Q2597" s="54" t="s">
        <v>196</v>
      </c>
    </row>
    <row r="2598" spans="1:17" x14ac:dyDescent="0.3">
      <c r="A2598" s="4"/>
      <c r="O2598" s="6">
        <v>0.5</v>
      </c>
      <c r="P2598" s="27" t="s">
        <v>194</v>
      </c>
      <c r="Q2598" s="50" t="s">
        <v>285</v>
      </c>
    </row>
    <row r="2599" spans="1:17" x14ac:dyDescent="0.3">
      <c r="P2599" s="27"/>
      <c r="Q2599" s="50"/>
    </row>
    <row r="2600" spans="1:17" ht="16.2" thickBot="1" x14ac:dyDescent="0.35">
      <c r="O2600" s="29">
        <f>SUM(O2597:O2599)</f>
        <v>-3026437.850000002</v>
      </c>
      <c r="P2600" s="27" t="s">
        <v>194</v>
      </c>
      <c r="Q2600" s="49" t="s">
        <v>1608</v>
      </c>
    </row>
    <row r="2601" spans="1:17" ht="16.2" thickTop="1" x14ac:dyDescent="0.3">
      <c r="Q2601" s="51"/>
    </row>
    <row r="2602" spans="1:17" x14ac:dyDescent="0.3">
      <c r="Q260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workbookViewId="0">
      <selection activeCell="D48" sqref="D48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  <row r="45" spans="1:5" x14ac:dyDescent="0.3">
      <c r="A45" t="s">
        <v>2114</v>
      </c>
      <c r="B45" s="118" t="s">
        <v>2089</v>
      </c>
      <c r="C45" s="118" t="s">
        <v>5</v>
      </c>
      <c r="D45" s="118">
        <v>0</v>
      </c>
      <c r="E45" s="118" t="s">
        <v>84</v>
      </c>
    </row>
    <row r="46" spans="1:5" x14ac:dyDescent="0.3">
      <c r="A46" t="s">
        <v>2118</v>
      </c>
      <c r="B46" s="118" t="s">
        <v>2119</v>
      </c>
      <c r="C46" s="118" t="s">
        <v>5</v>
      </c>
      <c r="D46" s="118">
        <v>0</v>
      </c>
      <c r="E46" s="118" t="s">
        <v>84</v>
      </c>
    </row>
    <row r="47" spans="1:5" ht="15.6" x14ac:dyDescent="0.3">
      <c r="A47" s="1" t="s">
        <v>2148</v>
      </c>
      <c r="B47" s="118" t="s">
        <v>2149</v>
      </c>
      <c r="C47" s="118" t="s">
        <v>5</v>
      </c>
      <c r="D47" s="118">
        <v>0</v>
      </c>
      <c r="E47" s="118" t="s">
        <v>84</v>
      </c>
    </row>
    <row r="48" spans="1:5" x14ac:dyDescent="0.3">
      <c r="A48" t="s">
        <v>2163</v>
      </c>
      <c r="B48" s="118" t="s">
        <v>2164</v>
      </c>
      <c r="C48" s="118" t="s">
        <v>5</v>
      </c>
      <c r="D48" s="118">
        <v>0</v>
      </c>
      <c r="E48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2024-02-23T07:25:04Z</dcterms:modified>
</cp:coreProperties>
</file>