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6EBB0F89-D741-48DF-BB6A-529B2CCBA411}" xr6:coauthVersionLast="47" xr6:coauthVersionMax="47" xr10:uidLastSave="{00000000-0000-0000-0000-000000000000}"/>
  <bookViews>
    <workbookView xWindow="-110" yWindow="-110" windowWidth="19420" windowHeight="10300" tabRatio="849" firstSheet="5" activeTab="9" xr2:uid="{9C153D04-49C3-4D51-9EB9-D3FE3AA141A9}"/>
  </bookViews>
  <sheets>
    <sheet name="PROInv1121" sheetId="2" r:id="rId1"/>
    <sheet name="PROInv200422 LLL" sheetId="1" r:id="rId2"/>
    <sheet name="PROInv170522 Megapower" sheetId="3" r:id="rId3"/>
    <sheet name="PROInv171022 IK" sheetId="4" r:id="rId4"/>
    <sheet name="PROInv150623 WSA" sheetId="5" r:id="rId5"/>
    <sheet name="PROInv140723 PMC" sheetId="6" r:id="rId6"/>
    <sheet name="Inv DEKS Resources_SF +5%" sheetId="7" r:id="rId7"/>
    <sheet name="Inv5xx76 DEKS Resources_SF" sheetId="9" r:id="rId8"/>
    <sheet name="Inv5xx76 DEKS actual to SF" sheetId="8" r:id="rId9"/>
    <sheet name="Inv SF PI071223 " sheetId="10" r:id="rId10"/>
  </sheets>
  <definedNames>
    <definedName name="_xlnm.Print_Area" localSheetId="6">'Inv DEKS Resources_SF +5%'!$A$1:$O$65</definedName>
    <definedName name="_xlnm.Print_Area" localSheetId="9">'Inv SF PI071223 '!$A$1:$O$65</definedName>
    <definedName name="_xlnm.Print_Area" localSheetId="8">'Inv5xx76 DEKS actual to SF'!$A$1:$O$65</definedName>
    <definedName name="_xlnm.Print_Area" localSheetId="7">'Inv5xx76 DEKS Resources_SF'!$A$1:$O$65</definedName>
    <definedName name="_xlnm.Print_Area" localSheetId="5">'PROInv140723 PMC'!$A$1:$O$65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4" i="10" l="1"/>
  <c r="V40" i="10"/>
  <c r="V39" i="10"/>
  <c r="V38" i="10"/>
  <c r="V37" i="10"/>
  <c r="V36" i="10"/>
  <c r="V35" i="10"/>
  <c r="V34" i="10"/>
  <c r="W34" i="10" s="1"/>
  <c r="V33" i="10"/>
  <c r="W33" i="10" s="1"/>
  <c r="X33" i="10"/>
  <c r="V32" i="10"/>
  <c r="W32" i="10" s="1"/>
  <c r="X32" i="10"/>
  <c r="V31" i="10"/>
  <c r="W31" i="10" s="1"/>
  <c r="V30" i="10"/>
  <c r="W30" i="10" s="1"/>
  <c r="V29" i="10"/>
  <c r="W29" i="10" s="1"/>
  <c r="X29" i="10"/>
  <c r="V28" i="10"/>
  <c r="W28" i="10" s="1"/>
  <c r="X28" i="10"/>
  <c r="V27" i="10"/>
  <c r="W27" i="10" s="1"/>
  <c r="V26" i="10"/>
  <c r="W26" i="10" s="1"/>
  <c r="X25" i="10"/>
  <c r="O24" i="10"/>
  <c r="X24" i="10" s="1"/>
  <c r="O23" i="10"/>
  <c r="O54" i="10" l="1"/>
  <c r="V25" i="10"/>
  <c r="W25" i="10" s="1"/>
  <c r="V24" i="10"/>
  <c r="W24" i="10" s="1"/>
  <c r="X26" i="10"/>
  <c r="X30" i="10"/>
  <c r="X34" i="10"/>
  <c r="T54" i="10"/>
  <c r="X23" i="10"/>
  <c r="X27" i="10"/>
  <c r="X31" i="10"/>
  <c r="V23" i="10"/>
  <c r="V55" i="10" l="1"/>
  <c r="X54" i="10"/>
  <c r="W23" i="10"/>
  <c r="V54" i="10"/>
  <c r="U54" i="9" l="1"/>
  <c r="V40" i="9"/>
  <c r="V39" i="9"/>
  <c r="V38" i="9"/>
  <c r="V37" i="9"/>
  <c r="V36" i="9"/>
  <c r="V35" i="9"/>
  <c r="T34" i="9"/>
  <c r="O34" i="9"/>
  <c r="X34" i="9" s="1"/>
  <c r="T33" i="9"/>
  <c r="O33" i="9"/>
  <c r="X33" i="9" s="1"/>
  <c r="T32" i="9"/>
  <c r="O32" i="9"/>
  <c r="X32" i="9" s="1"/>
  <c r="T31" i="9"/>
  <c r="O31" i="9"/>
  <c r="V31" i="9" s="1"/>
  <c r="W31" i="9" s="1"/>
  <c r="T30" i="9"/>
  <c r="O30" i="9"/>
  <c r="X30" i="9" s="1"/>
  <c r="T29" i="9"/>
  <c r="O29" i="9"/>
  <c r="X29" i="9" s="1"/>
  <c r="T28" i="9"/>
  <c r="V28" i="9" s="1"/>
  <c r="W28" i="9" s="1"/>
  <c r="O28" i="9"/>
  <c r="X28" i="9" s="1"/>
  <c r="T27" i="9"/>
  <c r="O27" i="9"/>
  <c r="T26" i="9"/>
  <c r="O26" i="9"/>
  <c r="X26" i="9" s="1"/>
  <c r="T25" i="9"/>
  <c r="O25" i="9"/>
  <c r="X25" i="9" s="1"/>
  <c r="T24" i="9"/>
  <c r="O24" i="9"/>
  <c r="X24" i="9" s="1"/>
  <c r="T23" i="9"/>
  <c r="O23" i="9"/>
  <c r="W54" i="8"/>
  <c r="U40" i="8"/>
  <c r="U39" i="8"/>
  <c r="U38" i="8"/>
  <c r="U37" i="8"/>
  <c r="U36" i="8"/>
  <c r="U35" i="8"/>
  <c r="V35" i="8" s="1"/>
  <c r="T34" i="8"/>
  <c r="O34" i="8"/>
  <c r="T33" i="8"/>
  <c r="O33" i="8"/>
  <c r="U33" i="8" s="1"/>
  <c r="V33" i="8" s="1"/>
  <c r="T32" i="8"/>
  <c r="O32" i="8"/>
  <c r="X32" i="8" s="1"/>
  <c r="T31" i="8"/>
  <c r="O31" i="8"/>
  <c r="X31" i="8" s="1"/>
  <c r="T30" i="8"/>
  <c r="O30" i="8"/>
  <c r="T29" i="8"/>
  <c r="O29" i="8"/>
  <c r="U29" i="8" s="1"/>
  <c r="V29" i="8" s="1"/>
  <c r="T28" i="8"/>
  <c r="O28" i="8"/>
  <c r="X28" i="8" s="1"/>
  <c r="T27" i="8"/>
  <c r="O27" i="8"/>
  <c r="X27" i="8" s="1"/>
  <c r="T26" i="8"/>
  <c r="O26" i="8"/>
  <c r="T25" i="8"/>
  <c r="O25" i="8"/>
  <c r="T24" i="8"/>
  <c r="O24" i="8"/>
  <c r="X24" i="8" s="1"/>
  <c r="T23" i="8"/>
  <c r="O23" i="8"/>
  <c r="X23" i="8" s="1"/>
  <c r="U54" i="7"/>
  <c r="V40" i="7"/>
  <c r="V39" i="7"/>
  <c r="V38" i="7"/>
  <c r="V37" i="7"/>
  <c r="V36" i="7"/>
  <c r="V35" i="7"/>
  <c r="T34" i="7"/>
  <c r="O34" i="7"/>
  <c r="T33" i="7"/>
  <c r="O33" i="7"/>
  <c r="T32" i="7"/>
  <c r="O32" i="7"/>
  <c r="X32" i="7" s="1"/>
  <c r="T31" i="7"/>
  <c r="O31" i="7"/>
  <c r="X31" i="7" s="1"/>
  <c r="T30" i="7"/>
  <c r="O30" i="7"/>
  <c r="T29" i="7"/>
  <c r="O29" i="7"/>
  <c r="T28" i="7"/>
  <c r="O28" i="7"/>
  <c r="X28" i="7" s="1"/>
  <c r="T27" i="7"/>
  <c r="O27" i="7"/>
  <c r="X27" i="7" s="1"/>
  <c r="T26" i="7"/>
  <c r="O26" i="7"/>
  <c r="T25" i="7"/>
  <c r="O25" i="7"/>
  <c r="T24" i="7"/>
  <c r="O24" i="7"/>
  <c r="X24" i="7" s="1"/>
  <c r="T23" i="7"/>
  <c r="O23" i="7"/>
  <c r="X23" i="7" s="1"/>
  <c r="O33" i="6"/>
  <c r="O24" i="6"/>
  <c r="O25" i="6"/>
  <c r="O26" i="6"/>
  <c r="O27" i="6"/>
  <c r="O28" i="6"/>
  <c r="O29" i="6"/>
  <c r="O30" i="6"/>
  <c r="O31" i="6"/>
  <c r="O32" i="6"/>
  <c r="V30" i="7" l="1"/>
  <c r="W30" i="7" s="1"/>
  <c r="V34" i="7"/>
  <c r="W34" i="7" s="1"/>
  <c r="V25" i="7"/>
  <c r="W25" i="7" s="1"/>
  <c r="U32" i="8"/>
  <c r="V32" i="8" s="1"/>
  <c r="V32" i="9"/>
  <c r="W32" i="9" s="1"/>
  <c r="V29" i="7"/>
  <c r="W29" i="7" s="1"/>
  <c r="V33" i="7"/>
  <c r="W33" i="7" s="1"/>
  <c r="V29" i="9"/>
  <c r="W29" i="9" s="1"/>
  <c r="U26" i="8"/>
  <c r="V26" i="8" s="1"/>
  <c r="U30" i="8"/>
  <c r="V30" i="8" s="1"/>
  <c r="O54" i="9"/>
  <c r="V24" i="9"/>
  <c r="W24" i="9" s="1"/>
  <c r="V25" i="9"/>
  <c r="W25" i="9" s="1"/>
  <c r="V23" i="7"/>
  <c r="T54" i="9"/>
  <c r="U24" i="8"/>
  <c r="V24" i="8" s="1"/>
  <c r="V33" i="9"/>
  <c r="W33" i="9" s="1"/>
  <c r="T54" i="8"/>
  <c r="U25" i="8"/>
  <c r="V25" i="8" s="1"/>
  <c r="U28" i="8"/>
  <c r="V28" i="8" s="1"/>
  <c r="U34" i="8"/>
  <c r="V34" i="8" s="1"/>
  <c r="V27" i="9"/>
  <c r="W27" i="9" s="1"/>
  <c r="V26" i="7"/>
  <c r="W26" i="7" s="1"/>
  <c r="T54" i="7"/>
  <c r="X23" i="9"/>
  <c r="V26" i="9"/>
  <c r="W26" i="9" s="1"/>
  <c r="V30" i="9"/>
  <c r="W30" i="9" s="1"/>
  <c r="V34" i="9"/>
  <c r="W34" i="9" s="1"/>
  <c r="X27" i="9"/>
  <c r="X31" i="9"/>
  <c r="V23" i="9"/>
  <c r="X25" i="7"/>
  <c r="V27" i="7"/>
  <c r="W27" i="7" s="1"/>
  <c r="X29" i="7"/>
  <c r="V31" i="7"/>
  <c r="W31" i="7" s="1"/>
  <c r="X33" i="7"/>
  <c r="O54" i="7"/>
  <c r="U23" i="8"/>
  <c r="X25" i="8"/>
  <c r="U27" i="8"/>
  <c r="V27" i="8" s="1"/>
  <c r="X29" i="8"/>
  <c r="U31" i="8"/>
  <c r="V31" i="8" s="1"/>
  <c r="X33" i="8"/>
  <c r="V24" i="7"/>
  <c r="W24" i="7" s="1"/>
  <c r="X26" i="7"/>
  <c r="V28" i="7"/>
  <c r="W28" i="7" s="1"/>
  <c r="X30" i="7"/>
  <c r="V32" i="7"/>
  <c r="W32" i="7" s="1"/>
  <c r="X34" i="7"/>
  <c r="X26" i="8"/>
  <c r="X30" i="8"/>
  <c r="X34" i="8"/>
  <c r="O54" i="8"/>
  <c r="O23" i="6"/>
  <c r="U55" i="8" l="1"/>
  <c r="X54" i="8"/>
  <c r="V55" i="9"/>
  <c r="V55" i="7"/>
  <c r="X54" i="7"/>
  <c r="W23" i="9"/>
  <c r="V54" i="9"/>
  <c r="X54" i="9"/>
  <c r="V54" i="7"/>
  <c r="W23" i="7"/>
  <c r="U54" i="8"/>
  <c r="V54" i="8" s="1"/>
  <c r="V23" i="8"/>
  <c r="O54" i="6"/>
  <c r="O24" i="5"/>
  <c r="O25" i="5"/>
  <c r="O26" i="5"/>
  <c r="O23" i="5"/>
  <c r="O54" i="5" l="1"/>
  <c r="O27" i="4" l="1"/>
  <c r="O28" i="4"/>
  <c r="O26" i="4" l="1"/>
  <c r="O25" i="4"/>
  <c r="O24" i="4"/>
  <c r="O23" i="4"/>
  <c r="O26" i="3"/>
  <c r="O25" i="3"/>
  <c r="O24" i="3"/>
  <c r="O23" i="3"/>
  <c r="O26" i="2"/>
  <c r="O25" i="2"/>
  <c r="O24" i="2"/>
  <c r="O23" i="2"/>
  <c r="O26" i="1"/>
  <c r="O54" i="2" l="1"/>
  <c r="O54" i="4"/>
  <c r="O54" i="3"/>
  <c r="O25" i="1"/>
  <c r="O24" i="1"/>
  <c r="O23" i="1"/>
  <c r="O54" i="1" l="1"/>
</calcChain>
</file>

<file path=xl/sharedStrings.xml><?xml version="1.0" encoding="utf-8"?>
<sst xmlns="http://schemas.openxmlformats.org/spreadsheetml/2006/main" count="688" uniqueCount="185">
  <si>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</si>
  <si>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</si>
  <si>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</si>
  <si>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</si>
  <si>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</si>
  <si>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Customer</t>
  </si>
  <si>
    <t>:</t>
  </si>
  <si>
    <t>Customer No</t>
  </si>
  <si>
    <t>C00000013</t>
  </si>
  <si>
    <t>Date</t>
  </si>
  <si>
    <t>Delivered</t>
  </si>
  <si>
    <t>Payment Term</t>
  </si>
  <si>
    <t>Mode of Transport</t>
  </si>
  <si>
    <t>Your P/O No</t>
  </si>
  <si>
    <t>Attn</t>
  </si>
  <si>
    <t>Mr Ong (Ah Heng)</t>
  </si>
  <si>
    <t>Tel</t>
  </si>
  <si>
    <t>011-16331423</t>
  </si>
  <si>
    <t>Item</t>
  </si>
  <si>
    <t>Description</t>
  </si>
  <si>
    <t>Quantity</t>
  </si>
  <si>
    <t>Unit Price</t>
  </si>
  <si>
    <t>Amount (RM)</t>
  </si>
  <si>
    <t>Tin</t>
  </si>
  <si>
    <t>RA Gelcoat GP-H (20Kg)</t>
  </si>
  <si>
    <t>Pail</t>
  </si>
  <si>
    <t>RA Resin 3317AW (220Kg)</t>
  </si>
  <si>
    <t>Drum</t>
  </si>
  <si>
    <t>AMOUNT IN WORDS</t>
  </si>
  <si>
    <t>TOTAL</t>
  </si>
  <si>
    <t>If you do not agree with the above balance, please inform us within 7 days of the invoice date.</t>
  </si>
  <si>
    <t>Interest will be charge at 1.5% per month on all overdue Accounts.</t>
  </si>
  <si>
    <t>Please quote our Invoice number when making payment and remit to:</t>
  </si>
  <si>
    <t>Public Bank Berhad - A/C No. 3217791107 - Swift Code : PBBEMYKL.</t>
  </si>
  <si>
    <t>147, 149, 151 &amp; 153, Jalan Rimbunan Raya 1, Laman Rimbunan, Jalan Kepong, 52100 Kuala Lumpur.</t>
  </si>
  <si>
    <t>This is computer generated invoice.  No signature is required</t>
  </si>
  <si>
    <t>Pro Invoice No</t>
  </si>
  <si>
    <t>Proforma Invoice</t>
  </si>
  <si>
    <t>PI2111/001</t>
  </si>
  <si>
    <t>8/11/2021</t>
  </si>
  <si>
    <t>COD</t>
  </si>
  <si>
    <t>Delivery</t>
  </si>
  <si>
    <t>RJ TR104 Hi Temp Wax</t>
  </si>
  <si>
    <t>RA Pigment H 2006 Dark Grey (5Kg)</t>
  </si>
  <si>
    <t>RINGGIT MALAYSIA : THREE THOUSAND SEVENTY ONLY.</t>
  </si>
  <si>
    <t>LLL Automotive Sdn Bhd</t>
  </si>
  <si>
    <t>C00000025</t>
  </si>
  <si>
    <t>Resin 3317AW (25Kg)</t>
  </si>
  <si>
    <t>CSM 450 64m(L) 1040mm(W) (30Kg)</t>
  </si>
  <si>
    <t>Mepoxe (5kg)</t>
  </si>
  <si>
    <t>Talcum Powder (25kg)</t>
  </si>
  <si>
    <t>RINGGIT MALAYSIA : ONE THOUSAND ONE HUNDRED SEVENTY ONLY.</t>
  </si>
  <si>
    <t>PI0422/001</t>
  </si>
  <si>
    <t>20/04/2022</t>
  </si>
  <si>
    <t>Lot 21, Jalan Ipoh Batu 7</t>
  </si>
  <si>
    <t>Medan Batu Caves</t>
  </si>
  <si>
    <t>68100 Batu Caves</t>
  </si>
  <si>
    <t xml:space="preserve">Selangor </t>
  </si>
  <si>
    <t>Roll</t>
  </si>
  <si>
    <t>Bottle</t>
  </si>
  <si>
    <t>Bag</t>
  </si>
  <si>
    <t>PMC</t>
  </si>
  <si>
    <t>Mr Roy Law</t>
  </si>
  <si>
    <t>012-616 2229</t>
  </si>
  <si>
    <t>PI170522</t>
  </si>
  <si>
    <t>17/05/2022</t>
  </si>
  <si>
    <t>Megapower Service</t>
  </si>
  <si>
    <t>C00000026</t>
  </si>
  <si>
    <t>RM CSM 450 64m(L) X 1860mm(W) (54kg)</t>
  </si>
  <si>
    <t>RM Dark Gray (5Kg)</t>
  </si>
  <si>
    <t>RJ Mepoxe (5kg)</t>
  </si>
  <si>
    <t>RM Fume silica HJSIL 200(10Kg)</t>
  </si>
  <si>
    <t>bag</t>
  </si>
  <si>
    <t>RINGGIT MALAYSIA : ONE THOUSAND TWO HUNDRED THIRTY NINE AND CENTS SIXTY ONLY.</t>
  </si>
  <si>
    <t>IK Fibre Glass Enterprise</t>
  </si>
  <si>
    <t>C00000014</t>
  </si>
  <si>
    <t xml:space="preserve">No. 4, Jalan Desa Mawar 3/4, </t>
  </si>
  <si>
    <t>Taman Desa Mawar Kampung Sungai Yu</t>
  </si>
  <si>
    <t>45500 Tanjong Karang</t>
  </si>
  <si>
    <t>Selangor</t>
  </si>
  <si>
    <t>Encik Karim</t>
  </si>
  <si>
    <t>013-6759827/013-2858662</t>
  </si>
  <si>
    <t>RM Nor 3338W (220Kg)</t>
  </si>
  <si>
    <t>RA CSM 450 79m(L) x 1040mm(W) (30Kg)</t>
  </si>
  <si>
    <t>RJ Butanox M50 (5kg)</t>
  </si>
  <si>
    <t>RM Pigment Petronas Hijau (5Kg)</t>
  </si>
  <si>
    <t>RJ Woven Roving E-600gm 1000mm (40Kg)</t>
  </si>
  <si>
    <t>Transport fee</t>
  </si>
  <si>
    <t>Trip</t>
  </si>
  <si>
    <t>RINGGIT MALAYSIA : THREE THOUSAND ONE HUNDRED THIRTY SIX AND CENTS FIFTY ONLY.</t>
  </si>
  <si>
    <t>17/10/2022</t>
  </si>
  <si>
    <t>WSA Engineering Sdn Bhd</t>
  </si>
  <si>
    <t>C00000038</t>
  </si>
  <si>
    <t>32 &amp; 33, Rawang Perdana Industrial Estate</t>
  </si>
  <si>
    <t>Jalan RP2, Kawasan Industri Rawang Perdana</t>
  </si>
  <si>
    <t>48000 Rawang</t>
  </si>
  <si>
    <t>Mr Luqman</t>
  </si>
  <si>
    <t>010-540 4565</t>
  </si>
  <si>
    <t>PI150623</t>
  </si>
  <si>
    <t>15/06/2023</t>
  </si>
  <si>
    <t>CSM 450 GSM 1040mm (30kg)</t>
  </si>
  <si>
    <t>Mepoxe M (MEKP) (5kg)</t>
  </si>
  <si>
    <t xml:space="preserve">Miracle Gloss Wax No. 8 (311g/Can) </t>
  </si>
  <si>
    <t>Resin 3338W (25kg)</t>
  </si>
  <si>
    <t>RINGGIT MALAYSIA :  ONE THOUSAND ONE HUNDRED AND EIGHTEEN ONLY.</t>
  </si>
  <si>
    <t>Cash - PMC Sdn Bhd</t>
  </si>
  <si>
    <t>Due Date</t>
  </si>
  <si>
    <t>Cash</t>
  </si>
  <si>
    <t>Encik Bakar</t>
  </si>
  <si>
    <t>019-2629826</t>
  </si>
  <si>
    <t>Cost</t>
  </si>
  <si>
    <t>Resin 3317AW (220kg)</t>
  </si>
  <si>
    <t>CSM 450 GSM 1860mm (54kg)</t>
  </si>
  <si>
    <t>CSM 300 GSM 1860mm (54kg)</t>
  </si>
  <si>
    <t>Gelcoat GP-H (20kg)</t>
  </si>
  <si>
    <t>Pigment Grey G13 (25kg)</t>
  </si>
  <si>
    <t>Chemlease 71-90 EZ (1 gallon)</t>
  </si>
  <si>
    <t>Brush 3" (12pcs)</t>
  </si>
  <si>
    <t>Box</t>
  </si>
  <si>
    <t>Acetone (163kg)</t>
  </si>
  <si>
    <t>Woven Roing 600 1000mm (40kg)</t>
  </si>
  <si>
    <t>PI140723</t>
  </si>
  <si>
    <t>14/7/2023</t>
  </si>
  <si>
    <t>Old</t>
  </si>
  <si>
    <t>Brush 2" (12pcs)</t>
  </si>
  <si>
    <t>Accelerator (4kg)</t>
  </si>
  <si>
    <t>RINGGIT MALAYSIA : TWENTY SEVEN THOUSAND EIGHT HUNDRED EIGHTY SEVEN AND CENTS FORTY ONLY.</t>
  </si>
  <si>
    <t>Invoice</t>
  </si>
  <si>
    <t>DEKS RESOURCES</t>
  </si>
  <si>
    <t>Invoice No</t>
  </si>
  <si>
    <t>INV00000576</t>
  </si>
  <si>
    <t>C00000028</t>
  </si>
  <si>
    <t>18/7/2023</t>
  </si>
  <si>
    <t>No 16, Irg Cheras Perdana 3/13 Bt 9</t>
  </si>
  <si>
    <t>3/4 Jalan Cheras</t>
  </si>
  <si>
    <t>43200 Kuala Lumpur</t>
  </si>
  <si>
    <t>Delivery Note No</t>
  </si>
  <si>
    <t>DO00000576</t>
  </si>
  <si>
    <t>En Khairul</t>
  </si>
  <si>
    <t>011-5407 5910</t>
  </si>
  <si>
    <t>Selling Price</t>
  </si>
  <si>
    <t>Total Cost</t>
  </si>
  <si>
    <t>Actual bill Amount</t>
  </si>
  <si>
    <t>Total Profit</t>
  </si>
  <si>
    <t>Profit (%)</t>
  </si>
  <si>
    <t>RM VE Resin 901-3 (200Kg)</t>
  </si>
  <si>
    <t>RM Pgment Paste Riviera Blue B5 (20Kg)</t>
  </si>
  <si>
    <t>RM Gelcoat GPH (20kg)</t>
  </si>
  <si>
    <t>RM CSM 450  64m(L) X 1860mm(W) (54kg)</t>
  </si>
  <si>
    <t>RM Wax Solution 54-56 (20L)</t>
  </si>
  <si>
    <t>RM Tissue Mat (250 M2)</t>
  </si>
  <si>
    <t>RA Butanox M50 (5kg)</t>
  </si>
  <si>
    <t xml:space="preserve">RM Paint Roller 4" </t>
  </si>
  <si>
    <t>Pcs</t>
  </si>
  <si>
    <t>RM Steel Roller 4" 16mm</t>
  </si>
  <si>
    <t>RM Steel Roller 7" 16mm</t>
  </si>
  <si>
    <t>RM Acetone (163Kg)</t>
  </si>
  <si>
    <t>Transportation fee</t>
  </si>
  <si>
    <t>RINGGIT MALAYSIA : FORTY FIVE THOUSAND NINE HUNDRED NINETY AND CENTS SEVENTY ONLY.</t>
  </si>
  <si>
    <t>Quotation</t>
  </si>
  <si>
    <t>Quotation  No</t>
  </si>
  <si>
    <t>Q00000033</t>
  </si>
  <si>
    <t>Quotation Validity</t>
  </si>
  <si>
    <t>1 Week</t>
  </si>
  <si>
    <t>DEKS Amt</t>
  </si>
  <si>
    <t>DEKS Profit</t>
  </si>
  <si>
    <t>RINGGIT MALAYSIA : THIRTY FIVE THOUSAND SEVEN HUNDRED TWO AND CENTS SEVENTY ONLY.</t>
  </si>
  <si>
    <t>RA Gelcoat GPH (20kg)</t>
  </si>
  <si>
    <t>RA Nor 3338W (220Kg)</t>
  </si>
  <si>
    <t>PI180923</t>
  </si>
  <si>
    <t>18/9/2023</t>
  </si>
  <si>
    <t>RINGGIT MALAYSIA : FORTY EIGHT THOUSAND EIGHT HUNDRED FORTY TWO AND CENTS FIFTY ONLY.</t>
  </si>
  <si>
    <t>SF Engineering Solution</t>
  </si>
  <si>
    <t>C00000022</t>
  </si>
  <si>
    <t>Lot 1032A, Lorong 4</t>
  </si>
  <si>
    <t>Kg Merbau Sempak</t>
  </si>
  <si>
    <t>47000 Sungai Buluh</t>
  </si>
  <si>
    <t>Selangor Darul Ehsan</t>
  </si>
  <si>
    <t>En Doal</t>
  </si>
  <si>
    <t>017-2003574</t>
  </si>
  <si>
    <t>PI071223</t>
  </si>
  <si>
    <t>07/12/2023</t>
  </si>
  <si>
    <t>RM VE Resin 901-3P (200Kg)</t>
  </si>
  <si>
    <t>RINGGIT MALAYSIA : FIVE THOUSAND ONLY.</t>
  </si>
  <si>
    <t>RA CSM 450 1040mm(W) (30kg)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</si>
</sst>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RM&quot;#,##0.00;\-&quot;RM&quot;#,##0.00"/>
    <numFmt numFmtId="43" formatCode="_-* #,##0.00_-;\-* #,##0.00_-;_-* &quot;-&quot;??_-;_-@_-"/>
    <numFmt numFmtId="164" formatCode="[$-14409]dd/mm/yyyy;@"/>
    <numFmt numFmtId="165" formatCode="[$-4409]dd/mm/yyyy"/>
    <numFmt numFmtId="166" formatCode="#,##0.00&quot; &quot;;#,##0.00&quot; &quot;;&quot;-&quot;#&quot; &quot;;&quot; &quot;@"/>
  </numFmts>
  <fonts count="1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indexed="64"/>
      </patternFill>
    </fill>
    <fill>
      <patternFill patternType="solid">
        <fgColor rgb="FFFDBFE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9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29">
    <xf numFmtId="0" fontId="0" fillId="0" borderId="0" xfId="0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64" fontId="6" fillId="0" borderId="0" xfId="0" quotePrefix="1" applyNumberFormat="1" applyFont="1"/>
    <xf numFmtId="0" fontId="7" fillId="0" borderId="0" xfId="0" applyFont="1"/>
    <xf numFmtId="0" fontId="6" fillId="2" borderId="2" xfId="0" applyFont="1" applyFill="1" applyBorder="1" applyAlignment="1">
      <alignment horizontal="center"/>
    </xf>
    <xf numFmtId="0" fontId="8" fillId="4" borderId="4" xfId="0" applyFont="1" applyFill="1" applyBorder="1"/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7" fillId="0" borderId="7" xfId="0" applyFont="1" applyBorder="1"/>
    <xf numFmtId="0" fontId="7" fillId="0" borderId="8" xfId="0" applyFont="1" applyBorder="1"/>
    <xf numFmtId="43" fontId="7" fillId="0" borderId="0" xfId="1" applyFont="1" applyBorder="1" applyAlignment="1">
      <alignment horizontal="right"/>
    </xf>
    <xf numFmtId="43" fontId="6" fillId="0" borderId="8" xfId="1" applyFont="1" applyBorder="1"/>
    <xf numFmtId="0" fontId="3" fillId="0" borderId="0" xfId="0" applyFont="1"/>
    <xf numFmtId="43" fontId="6" fillId="0" borderId="0" xfId="1" applyFont="1" applyBorder="1"/>
    <xf numFmtId="14" fontId="6" fillId="0" borderId="9" xfId="0" applyNumberFormat="1" applyFont="1" applyBorder="1" applyAlignment="1">
      <alignment horizontal="left"/>
    </xf>
    <xf numFmtId="0" fontId="5" fillId="0" borderId="7" xfId="0" applyFont="1" applyBorder="1"/>
    <xf numFmtId="0" fontId="5" fillId="0" borderId="8" xfId="0" applyFont="1" applyBorder="1"/>
    <xf numFmtId="43" fontId="7" fillId="0" borderId="0" xfId="1" applyFont="1" applyBorder="1"/>
    <xf numFmtId="14" fontId="7" fillId="0" borderId="0" xfId="0" applyNumberFormat="1" applyFont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43" fontId="6" fillId="0" borderId="13" xfId="1" applyFont="1" applyBorder="1"/>
    <xf numFmtId="0" fontId="6" fillId="2" borderId="14" xfId="0" applyFont="1" applyFill="1" applyBorder="1"/>
    <xf numFmtId="0" fontId="6" fillId="2" borderId="15" xfId="0" applyFont="1" applyFill="1" applyBorder="1"/>
    <xf numFmtId="0" fontId="6" fillId="3" borderId="15" xfId="0" applyFont="1" applyFill="1" applyBorder="1"/>
    <xf numFmtId="7" fontId="6" fillId="2" borderId="16" xfId="1" applyNumberFormat="1" applyFont="1" applyFill="1" applyBorder="1"/>
    <xf numFmtId="14" fontId="7" fillId="0" borderId="9" xfId="0" applyNumberFormat="1" applyFont="1" applyBorder="1" applyAlignment="1">
      <alignment horizontal="left"/>
    </xf>
    <xf numFmtId="14" fontId="5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/>
    <xf numFmtId="0" fontId="10" fillId="0" borderId="0" xfId="2"/>
    <xf numFmtId="0" fontId="11" fillId="0" borderId="0" xfId="2" applyFont="1" applyAlignment="1">
      <alignment horizontal="right"/>
    </xf>
    <xf numFmtId="0" fontId="12" fillId="0" borderId="0" xfId="2" applyFont="1" applyAlignment="1">
      <alignment horizontal="right"/>
    </xf>
    <xf numFmtId="0" fontId="12" fillId="0" borderId="0" xfId="2" applyFont="1"/>
    <xf numFmtId="0" fontId="12" fillId="0" borderId="12" xfId="2" applyFont="1" applyBorder="1"/>
    <xf numFmtId="0" fontId="12" fillId="0" borderId="12" xfId="2" applyFont="1" applyBorder="1" applyAlignment="1">
      <alignment horizontal="right"/>
    </xf>
    <xf numFmtId="0" fontId="13" fillId="0" borderId="0" xfId="2" applyFont="1"/>
    <xf numFmtId="0" fontId="6" fillId="0" borderId="0" xfId="2" applyFont="1"/>
    <xf numFmtId="0" fontId="13" fillId="0" borderId="0" xfId="2" applyFont="1" applyAlignment="1">
      <alignment horizontal="right"/>
    </xf>
    <xf numFmtId="0" fontId="13" fillId="0" borderId="0" xfId="2" applyFont="1" applyAlignment="1">
      <alignment horizontal="center"/>
    </xf>
    <xf numFmtId="165" fontId="13" fillId="0" borderId="0" xfId="2" quotePrefix="1" applyNumberFormat="1" applyFont="1"/>
    <xf numFmtId="0" fontId="13" fillId="2" borderId="2" xfId="2" applyFont="1" applyFill="1" applyBorder="1" applyAlignment="1">
      <alignment horizontal="center"/>
    </xf>
    <xf numFmtId="0" fontId="13" fillId="3" borderId="4" xfId="2" applyFont="1" applyFill="1" applyBorder="1"/>
    <xf numFmtId="0" fontId="13" fillId="3" borderId="4" xfId="2" applyFont="1" applyFill="1" applyBorder="1" applyAlignment="1">
      <alignment horizontal="center"/>
    </xf>
    <xf numFmtId="0" fontId="13" fillId="3" borderId="5" xfId="2" applyFont="1" applyFill="1" applyBorder="1" applyAlignment="1">
      <alignment horizontal="center"/>
    </xf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43" fontId="9" fillId="0" borderId="0" xfId="3" applyFont="1" applyAlignment="1">
      <alignment horizontal="center"/>
    </xf>
    <xf numFmtId="0" fontId="10" fillId="0" borderId="0" xfId="2" applyAlignment="1">
      <alignment horizontal="center"/>
    </xf>
    <xf numFmtId="0" fontId="13" fillId="0" borderId="6" xfId="2" applyFont="1" applyBorder="1" applyAlignment="1">
      <alignment horizontal="center"/>
    </xf>
    <xf numFmtId="14" fontId="14" fillId="0" borderId="8" xfId="2" applyNumberFormat="1" applyFont="1" applyBorder="1" applyAlignment="1">
      <alignment horizontal="left"/>
    </xf>
    <xf numFmtId="0" fontId="14" fillId="0" borderId="0" xfId="2" applyFont="1"/>
    <xf numFmtId="0" fontId="14" fillId="0" borderId="7" xfId="2" applyFont="1" applyBorder="1"/>
    <xf numFmtId="166" fontId="13" fillId="0" borderId="0" xfId="2" applyNumberFormat="1" applyFont="1"/>
    <xf numFmtId="166" fontId="13" fillId="0" borderId="8" xfId="2" applyNumberFormat="1" applyFont="1" applyBorder="1"/>
    <xf numFmtId="43" fontId="7" fillId="0" borderId="0" xfId="3" applyFont="1" applyAlignment="1">
      <alignment horizontal="center"/>
    </xf>
    <xf numFmtId="43" fontId="0" fillId="0" borderId="0" xfId="3" applyFont="1"/>
    <xf numFmtId="43" fontId="7" fillId="0" borderId="0" xfId="3" applyFont="1" applyFill="1" applyAlignment="1">
      <alignment horizontal="center"/>
    </xf>
    <xf numFmtId="0" fontId="13" fillId="0" borderId="10" xfId="2" applyFont="1" applyBorder="1"/>
    <xf numFmtId="0" fontId="13" fillId="0" borderId="11" xfId="2" applyFont="1" applyBorder="1"/>
    <xf numFmtId="0" fontId="13" fillId="0" borderId="12" xfId="2" applyFont="1" applyBorder="1"/>
    <xf numFmtId="0" fontId="13" fillId="0" borderId="13" xfId="2" applyFont="1" applyBorder="1"/>
    <xf numFmtId="166" fontId="13" fillId="0" borderId="12" xfId="2" applyNumberFormat="1" applyFont="1" applyBorder="1"/>
    <xf numFmtId="166" fontId="13" fillId="0" borderId="13" xfId="2" applyNumberFormat="1" applyFont="1" applyBorder="1"/>
    <xf numFmtId="0" fontId="13" fillId="2" borderId="3" xfId="2" applyFont="1" applyFill="1" applyBorder="1"/>
    <xf numFmtId="0" fontId="13" fillId="2" borderId="4" xfId="2" applyFont="1" applyFill="1" applyBorder="1"/>
    <xf numFmtId="166" fontId="13" fillId="2" borderId="4" xfId="2" applyNumberFormat="1" applyFont="1" applyFill="1" applyBorder="1"/>
    <xf numFmtId="166" fontId="13" fillId="3" borderId="4" xfId="2" applyNumberFormat="1" applyFont="1" applyFill="1" applyBorder="1"/>
    <xf numFmtId="166" fontId="13" fillId="2" borderId="5" xfId="2" applyNumberFormat="1" applyFont="1" applyFill="1" applyBorder="1"/>
    <xf numFmtId="166" fontId="10" fillId="0" borderId="0" xfId="2" applyNumberFormat="1"/>
    <xf numFmtId="43" fontId="10" fillId="0" borderId="0" xfId="1" applyFont="1"/>
    <xf numFmtId="0" fontId="15" fillId="0" borderId="0" xfId="2" applyFont="1"/>
    <xf numFmtId="0" fontId="10" fillId="0" borderId="1" xfId="2" applyBorder="1" applyAlignment="1">
      <alignment horizontal="center"/>
    </xf>
    <xf numFmtId="14" fontId="13" fillId="0" borderId="8" xfId="2" applyNumberFormat="1" applyFont="1" applyBorder="1" applyAlignment="1">
      <alignment horizontal="left"/>
    </xf>
    <xf numFmtId="43" fontId="0" fillId="5" borderId="17" xfId="4" applyFont="1" applyFill="1" applyBorder="1"/>
    <xf numFmtId="43" fontId="0" fillId="6" borderId="17" xfId="4" applyFont="1" applyFill="1" applyBorder="1"/>
    <xf numFmtId="43" fontId="0" fillId="6" borderId="18" xfId="4" applyFont="1" applyFill="1" applyBorder="1"/>
    <xf numFmtId="43" fontId="0" fillId="6" borderId="19" xfId="4" applyFont="1" applyFill="1" applyBorder="1"/>
    <xf numFmtId="43" fontId="0" fillId="7" borderId="19" xfId="4" applyFont="1" applyFill="1" applyBorder="1"/>
    <xf numFmtId="43" fontId="10" fillId="8" borderId="18" xfId="2" applyNumberFormat="1" applyFill="1" applyBorder="1"/>
    <xf numFmtId="43" fontId="10" fillId="8" borderId="19" xfId="2" applyNumberFormat="1" applyFill="1" applyBorder="1"/>
    <xf numFmtId="43" fontId="10" fillId="0" borderId="0" xfId="2" applyNumberFormat="1"/>
    <xf numFmtId="43" fontId="0" fillId="5" borderId="20" xfId="4" applyFont="1" applyFill="1" applyBorder="1"/>
    <xf numFmtId="43" fontId="0" fillId="6" borderId="20" xfId="4" applyFont="1" applyFill="1" applyBorder="1"/>
    <xf numFmtId="43" fontId="0" fillId="6" borderId="21" xfId="4" applyFont="1" applyFill="1" applyBorder="1"/>
    <xf numFmtId="43" fontId="0" fillId="6" borderId="9" xfId="4" applyFont="1" applyFill="1" applyBorder="1"/>
    <xf numFmtId="43" fontId="0" fillId="7" borderId="9" xfId="4" applyFont="1" applyFill="1" applyBorder="1"/>
    <xf numFmtId="43" fontId="10" fillId="8" borderId="21" xfId="2" applyNumberFormat="1" applyFill="1" applyBorder="1"/>
    <xf numFmtId="43" fontId="10" fillId="8" borderId="9" xfId="2" applyNumberFormat="1" applyFill="1" applyBorder="1"/>
    <xf numFmtId="43" fontId="10" fillId="5" borderId="20" xfId="5" applyFont="1" applyFill="1" applyBorder="1"/>
    <xf numFmtId="0" fontId="10" fillId="5" borderId="20" xfId="2" applyFill="1" applyBorder="1"/>
    <xf numFmtId="43" fontId="10" fillId="6" borderId="0" xfId="2" applyNumberFormat="1" applyFill="1"/>
    <xf numFmtId="9" fontId="10" fillId="0" borderId="0" xfId="2" applyNumberFormat="1" applyAlignment="1">
      <alignment horizontal="center"/>
    </xf>
    <xf numFmtId="43" fontId="10" fillId="7" borderId="0" xfId="5" applyFont="1" applyFill="1"/>
    <xf numFmtId="43" fontId="10" fillId="9" borderId="0" xfId="2" applyNumberFormat="1" applyFill="1"/>
    <xf numFmtId="43" fontId="10" fillId="9" borderId="0" xfId="5" applyFont="1" applyFill="1"/>
    <xf numFmtId="0" fontId="10" fillId="0" borderId="20" xfId="2" applyBorder="1"/>
    <xf numFmtId="43" fontId="0" fillId="0" borderId="20" xfId="4" applyFont="1" applyFill="1" applyBorder="1"/>
    <xf numFmtId="43" fontId="0" fillId="0" borderId="21" xfId="4" applyFont="1" applyFill="1" applyBorder="1"/>
    <xf numFmtId="43" fontId="0" fillId="0" borderId="9" xfId="4" applyFont="1" applyFill="1" applyBorder="1"/>
    <xf numFmtId="43" fontId="10" fillId="0" borderId="21" xfId="2" applyNumberFormat="1" applyBorder="1"/>
    <xf numFmtId="43" fontId="10" fillId="0" borderId="9" xfId="2" applyNumberFormat="1" applyBorder="1"/>
    <xf numFmtId="43" fontId="10" fillId="0" borderId="0" xfId="5" applyFont="1" applyFill="1"/>
    <xf numFmtId="43" fontId="10" fillId="8" borderId="0" xfId="2" applyNumberFormat="1" applyFill="1"/>
    <xf numFmtId="10" fontId="0" fillId="8" borderId="0" xfId="6" applyNumberFormat="1" applyFont="1" applyFill="1"/>
    <xf numFmtId="14" fontId="13" fillId="0" borderId="0" xfId="2" quotePrefix="1" applyNumberFormat="1" applyFont="1"/>
    <xf numFmtId="0" fontId="4" fillId="0" borderId="0" xfId="0" applyFont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8" fillId="0" borderId="4" xfId="0" applyFont="1" applyBorder="1"/>
    <xf numFmtId="0" fontId="6" fillId="2" borderId="3" xfId="0" applyFont="1" applyFill="1" applyBorder="1" applyAlignment="1">
      <alignment horizontal="center"/>
    </xf>
    <xf numFmtId="0" fontId="8" fillId="0" borderId="5" xfId="0" applyFont="1" applyBorder="1"/>
    <xf numFmtId="0" fontId="6" fillId="2" borderId="4" xfId="0" applyFont="1" applyFill="1" applyBorder="1" applyAlignment="1">
      <alignment horizontal="center"/>
    </xf>
    <xf numFmtId="0" fontId="11" fillId="0" borderId="0" xfId="2" applyFont="1" applyAlignment="1">
      <alignment horizontal="center"/>
    </xf>
    <xf numFmtId="0" fontId="13" fillId="3" borderId="2" xfId="2" applyFont="1" applyFill="1" applyBorder="1" applyAlignment="1">
      <alignment horizontal="center"/>
    </xf>
    <xf numFmtId="0" fontId="13" fillId="2" borderId="2" xfId="2" applyFont="1" applyFill="1" applyBorder="1" applyAlignment="1">
      <alignment horizontal="center"/>
    </xf>
  </cellXfs>
  <cellStyles count="7">
    <cellStyle name="Comma" xfId="1" builtinId="3"/>
    <cellStyle name="Comma 2" xfId="3" xr:uid="{EB5F4764-D4D6-4B4D-98E7-84640F213C73}"/>
    <cellStyle name="Comma 2 2" xfId="5" xr:uid="{FCB85C15-D2D6-4E52-BD08-95FE273246D4}"/>
    <cellStyle name="Comma 3" xfId="4" xr:uid="{AFB35172-9C9D-46B2-97D8-786C0D9DEF23}"/>
    <cellStyle name="Normal" xfId="0" builtinId="0"/>
    <cellStyle name="Normal 2" xfId="2" xr:uid="{1EB4AA14-2D5F-436C-AFC5-8C06C58B3AE5}"/>
    <cellStyle name="Percent 2" xfId="6" xr:uid="{1289055F-CD27-4542-AFE6-3DD3EE39E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D6E29DD-7476-41B9-8CEF-45594E11AC0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BF5C3003-D00D-4DCA-B2C8-AD5991A18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5718F92-0DC6-42DD-9B40-F83A8AAF133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051C279-1A4D-4DB3-8624-56EB8BC868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29A96B4-04F9-4283-81BC-1D074FBEA81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D3C034B9-F868-41F8-A16E-812C9B63A0A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0DC363E9-64D5-4CAF-A67C-70E1F1013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6DA56142-5D13-4C3A-807D-EDE3CD9BE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23D679ED-621C-411C-8FBF-E57092A2F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936C0A1A-DFA4-4C72-800B-17521497C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0CF8D-F194-4F4F-A8EC-BCA2DA61A85B}">
  <sheetPr>
    <pageSetUpPr fitToPage="1"/>
  </sheetPr>
  <dimension ref="A1:Q1002"/>
  <sheetViews>
    <sheetView topLeftCell="A10" zoomScaleNormal="100" workbookViewId="0">
      <selection activeCell="P26" sqref="P26:P2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8" width="7.6640625" customWidth="1"/>
    <col min="9" max="9" width="6.58203125" customWidth="1"/>
    <col min="10" max="10" width="7.75" customWidth="1"/>
    <col min="11" max="11" width="1.58203125" customWidth="1"/>
    <col min="12" max="12" width="9.58203125" customWidth="1"/>
    <col min="13" max="14" width="1.58203125" customWidth="1"/>
    <col min="15" max="15" width="15.58203125" customWidth="1"/>
    <col min="16" max="27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5000000000000004">
      <c r="A9" s="120" t="s">
        <v>37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</row>
    <row r="10" spans="1:15" ht="14.25" customHeight="1" x14ac:dyDescent="0.35">
      <c r="A10" s="3"/>
      <c r="B10" s="3"/>
      <c r="C10" s="3"/>
      <c r="D10" s="3"/>
      <c r="E10" s="3"/>
      <c r="F10" s="3"/>
      <c r="H10" s="3"/>
      <c r="I10" s="3"/>
      <c r="J10" s="3"/>
      <c r="K10" s="3"/>
      <c r="L10" s="3"/>
      <c r="M10" s="3"/>
      <c r="N10" s="3"/>
      <c r="O10" s="2"/>
    </row>
    <row r="11" spans="1:15" ht="14.25" customHeight="1" x14ac:dyDescent="0.35">
      <c r="A11" s="6" t="s">
        <v>5</v>
      </c>
      <c r="B11" s="6" t="s">
        <v>6</v>
      </c>
      <c r="C11" s="6" t="s">
        <v>61</v>
      </c>
      <c r="D11" s="6"/>
      <c r="E11" s="6"/>
      <c r="F11" s="6"/>
      <c r="G11" s="6"/>
      <c r="H11" s="6"/>
      <c r="I11" s="6"/>
      <c r="J11" s="6"/>
      <c r="K11" s="6"/>
      <c r="L11" s="7" t="s">
        <v>36</v>
      </c>
      <c r="M11" s="8" t="s">
        <v>6</v>
      </c>
      <c r="N11" s="6" t="s">
        <v>38</v>
      </c>
      <c r="O11" s="6"/>
    </row>
    <row r="12" spans="1:15" ht="14.25" customHeight="1" x14ac:dyDescent="0.35">
      <c r="A12" s="6" t="s">
        <v>7</v>
      </c>
      <c r="B12" s="6" t="s">
        <v>6</v>
      </c>
      <c r="C12" s="6" t="s">
        <v>8</v>
      </c>
      <c r="D12" s="6"/>
      <c r="E12" s="6"/>
      <c r="F12" s="6"/>
      <c r="G12" s="6"/>
      <c r="H12" s="6"/>
      <c r="I12" s="6"/>
      <c r="J12" s="6"/>
      <c r="K12" s="6"/>
      <c r="L12" s="7" t="s">
        <v>9</v>
      </c>
      <c r="M12" s="8" t="s">
        <v>6</v>
      </c>
      <c r="N12" s="9" t="s">
        <v>39</v>
      </c>
      <c r="O12" s="6"/>
    </row>
    <row r="13" spans="1:15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7"/>
      <c r="M13" s="8"/>
      <c r="N13" s="6"/>
      <c r="O13" s="6"/>
    </row>
    <row r="14" spans="1:15" ht="14.25" customHeight="1" x14ac:dyDescent="0.35">
      <c r="A14" s="6" t="s">
        <v>10</v>
      </c>
      <c r="B14" s="6" t="s">
        <v>6</v>
      </c>
      <c r="C14" s="6"/>
      <c r="D14" s="6"/>
      <c r="E14" s="6"/>
      <c r="F14" s="6"/>
      <c r="G14" s="6"/>
      <c r="H14" s="6"/>
      <c r="I14" s="6"/>
      <c r="J14" s="6"/>
      <c r="K14" s="6"/>
      <c r="L14" s="7" t="s">
        <v>11</v>
      </c>
      <c r="M14" s="8" t="s">
        <v>6</v>
      </c>
      <c r="N14" s="6" t="s">
        <v>40</v>
      </c>
      <c r="O14" s="6"/>
    </row>
    <row r="15" spans="1:15" ht="14.25" customHeight="1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7" t="s">
        <v>12</v>
      </c>
      <c r="M15" s="8" t="s">
        <v>6</v>
      </c>
      <c r="N15" s="10" t="s">
        <v>41</v>
      </c>
      <c r="O15" s="6"/>
    </row>
    <row r="16" spans="1:15" ht="14.25" customHeight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 t="s">
        <v>13</v>
      </c>
      <c r="M16" s="8" t="s">
        <v>6</v>
      </c>
      <c r="N16" s="6"/>
      <c r="O16" s="6"/>
    </row>
    <row r="17" spans="1:17" ht="14.2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8"/>
      <c r="N17" s="6"/>
      <c r="O17" s="6"/>
      <c r="Q17" s="10"/>
    </row>
    <row r="18" spans="1:17" ht="14.25" customHeight="1" x14ac:dyDescent="0.35">
      <c r="A18" s="6" t="s">
        <v>14</v>
      </c>
      <c r="B18" s="6" t="s">
        <v>6</v>
      </c>
      <c r="C18" s="6" t="s">
        <v>15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7" ht="14.25" customHeight="1" x14ac:dyDescent="0.35">
      <c r="A19" s="6" t="s">
        <v>16</v>
      </c>
      <c r="B19" s="6" t="s">
        <v>6</v>
      </c>
      <c r="C19" s="6" t="s">
        <v>17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7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7" ht="14.25" customHeight="1" x14ac:dyDescent="0.35">
      <c r="A21" s="11" t="s">
        <v>18</v>
      </c>
      <c r="B21" s="121" t="s">
        <v>19</v>
      </c>
      <c r="C21" s="122"/>
      <c r="D21" s="122"/>
      <c r="E21" s="122"/>
      <c r="F21" s="122"/>
      <c r="G21" s="122"/>
      <c r="H21" s="122"/>
      <c r="I21" s="123" t="s">
        <v>20</v>
      </c>
      <c r="J21" s="124"/>
      <c r="K21" s="12"/>
      <c r="L21" s="13" t="s">
        <v>21</v>
      </c>
      <c r="M21" s="14"/>
      <c r="N21" s="125" t="s">
        <v>22</v>
      </c>
      <c r="O21" s="124"/>
    </row>
    <row r="22" spans="1:17" ht="14.25" customHeight="1" x14ac:dyDescent="0.35">
      <c r="A22" s="15"/>
      <c r="B22" s="16"/>
      <c r="C22" s="6"/>
      <c r="D22" s="6"/>
      <c r="E22" s="6"/>
      <c r="F22" s="6"/>
      <c r="G22" s="6"/>
      <c r="H22" s="6"/>
      <c r="I22" s="16"/>
      <c r="J22" s="17"/>
      <c r="K22" s="6"/>
      <c r="L22" s="6"/>
      <c r="M22" s="17"/>
      <c r="N22" s="6"/>
      <c r="O22" s="17"/>
    </row>
    <row r="23" spans="1:17" ht="14.25" customHeight="1" x14ac:dyDescent="0.35">
      <c r="A23" s="15">
        <v>1</v>
      </c>
      <c r="B23" s="16"/>
      <c r="C23" s="24" t="s">
        <v>26</v>
      </c>
      <c r="D23" s="3"/>
      <c r="E23" s="10"/>
      <c r="F23" s="10"/>
      <c r="G23" s="10"/>
      <c r="H23" s="10"/>
      <c r="I23" s="18">
        <v>1</v>
      </c>
      <c r="J23" s="19" t="s">
        <v>27</v>
      </c>
      <c r="K23" s="10"/>
      <c r="L23" s="20">
        <v>2090</v>
      </c>
      <c r="M23" s="17"/>
      <c r="N23" s="6"/>
      <c r="O23" s="21">
        <f>SUM(I23*L23)</f>
        <v>2090</v>
      </c>
    </row>
    <row r="24" spans="1:17" ht="14.25" customHeight="1" x14ac:dyDescent="0.35">
      <c r="A24" s="15">
        <v>2</v>
      </c>
      <c r="B24" s="16"/>
      <c r="C24" s="38" t="s">
        <v>42</v>
      </c>
      <c r="D24" s="22"/>
      <c r="E24" s="6"/>
      <c r="F24" s="6"/>
      <c r="G24" s="6"/>
      <c r="H24" s="6"/>
      <c r="I24" s="16">
        <v>2</v>
      </c>
      <c r="J24" s="17" t="s">
        <v>23</v>
      </c>
      <c r="K24" s="6"/>
      <c r="L24" s="23">
        <v>60</v>
      </c>
      <c r="M24" s="17"/>
      <c r="N24" s="6"/>
      <c r="O24" s="21">
        <f t="shared" ref="O24:O26" si="0">SUM(I24*L24)</f>
        <v>120</v>
      </c>
    </row>
    <row r="25" spans="1:17" ht="14.25" customHeight="1" x14ac:dyDescent="0.35">
      <c r="A25" s="15">
        <v>3</v>
      </c>
      <c r="B25" s="16"/>
      <c r="C25" s="22" t="s">
        <v>24</v>
      </c>
      <c r="D25" s="22"/>
      <c r="E25" s="6"/>
      <c r="F25" s="6"/>
      <c r="G25" s="6"/>
      <c r="H25" s="6"/>
      <c r="I25" s="16">
        <v>2</v>
      </c>
      <c r="J25" s="17" t="s">
        <v>25</v>
      </c>
      <c r="K25" s="6"/>
      <c r="L25" s="23">
        <v>270</v>
      </c>
      <c r="M25" s="17"/>
      <c r="N25" s="6"/>
      <c r="O25" s="21">
        <f t="shared" si="0"/>
        <v>540</v>
      </c>
    </row>
    <row r="26" spans="1:17" ht="14.25" customHeight="1" x14ac:dyDescent="0.35">
      <c r="A26" s="15">
        <v>4</v>
      </c>
      <c r="B26" s="16"/>
      <c r="C26" s="39" t="s">
        <v>43</v>
      </c>
      <c r="D26" s="3"/>
      <c r="E26" s="10"/>
      <c r="F26" s="10"/>
      <c r="G26" s="10"/>
      <c r="H26" s="10"/>
      <c r="I26" s="18">
        <v>2</v>
      </c>
      <c r="J26" s="19" t="s">
        <v>23</v>
      </c>
      <c r="K26" s="10"/>
      <c r="L26" s="20">
        <v>160</v>
      </c>
      <c r="M26" s="17"/>
      <c r="N26" s="6"/>
      <c r="O26" s="21">
        <f t="shared" si="0"/>
        <v>320</v>
      </c>
    </row>
    <row r="27" spans="1:17" ht="14.25" customHeight="1" x14ac:dyDescent="0.35">
      <c r="A27" s="15"/>
      <c r="B27" s="16"/>
      <c r="C27" s="22"/>
      <c r="D27" s="22"/>
      <c r="E27" s="6"/>
      <c r="F27" s="6"/>
      <c r="G27" s="6"/>
      <c r="H27" s="6"/>
      <c r="I27" s="16"/>
      <c r="J27" s="17"/>
      <c r="K27" s="6"/>
      <c r="L27" s="23"/>
      <c r="M27" s="17"/>
      <c r="N27" s="6"/>
      <c r="O27" s="21"/>
    </row>
    <row r="28" spans="1:17" ht="14.25" customHeight="1" x14ac:dyDescent="0.35">
      <c r="A28" s="15"/>
      <c r="B28" s="16"/>
      <c r="C28" s="22"/>
      <c r="D28" s="22"/>
      <c r="E28" s="6"/>
      <c r="F28" s="6"/>
      <c r="G28" s="6"/>
      <c r="H28" s="6"/>
      <c r="I28" s="16"/>
      <c r="J28" s="17"/>
      <c r="K28" s="6"/>
      <c r="L28" s="23"/>
      <c r="M28" s="17"/>
      <c r="N28" s="6"/>
      <c r="O28" s="21"/>
    </row>
    <row r="29" spans="1:17" ht="14.25" customHeight="1" x14ac:dyDescent="0.35">
      <c r="A29" s="15"/>
      <c r="B29" s="16"/>
      <c r="C29" s="22"/>
      <c r="D29" s="22"/>
      <c r="E29" s="6"/>
      <c r="F29" s="6"/>
      <c r="G29" s="6"/>
      <c r="H29" s="6"/>
      <c r="I29" s="16"/>
      <c r="J29" s="17"/>
      <c r="K29" s="6"/>
      <c r="L29" s="23"/>
      <c r="M29" s="17"/>
      <c r="N29" s="6"/>
      <c r="O29" s="21"/>
    </row>
    <row r="30" spans="1:17" ht="14.25" customHeight="1" x14ac:dyDescent="0.35">
      <c r="A30" s="15"/>
      <c r="B30" s="16"/>
      <c r="C30" s="22"/>
      <c r="D30" s="6"/>
      <c r="E30" s="6"/>
      <c r="F30" s="6"/>
      <c r="G30" s="6"/>
      <c r="H30" s="6"/>
      <c r="I30" s="16"/>
      <c r="J30" s="17"/>
      <c r="K30" s="6"/>
      <c r="L30" s="23"/>
      <c r="M30" s="17"/>
      <c r="N30" s="6"/>
      <c r="O30" s="21"/>
    </row>
    <row r="31" spans="1:17" ht="14.25" customHeight="1" x14ac:dyDescent="0.35">
      <c r="A31" s="15"/>
      <c r="B31" s="16"/>
      <c r="C31" s="6"/>
      <c r="D31" s="6"/>
      <c r="E31" s="6"/>
      <c r="F31" s="6"/>
      <c r="G31" s="6"/>
      <c r="H31" s="6"/>
      <c r="I31" s="16"/>
      <c r="J31" s="17"/>
      <c r="K31" s="6"/>
      <c r="L31" s="23"/>
      <c r="M31" s="17"/>
      <c r="N31" s="6"/>
      <c r="O31" s="21"/>
    </row>
    <row r="32" spans="1:17" ht="14.25" customHeight="1" x14ac:dyDescent="0.35">
      <c r="A32" s="15"/>
      <c r="B32" s="16"/>
      <c r="C32" s="6"/>
      <c r="D32" s="6"/>
      <c r="E32" s="6"/>
      <c r="F32" s="6"/>
      <c r="G32" s="6"/>
      <c r="H32" s="6"/>
      <c r="I32" s="16"/>
      <c r="J32" s="17"/>
      <c r="K32" s="6"/>
      <c r="L32" s="23"/>
      <c r="M32" s="17"/>
      <c r="N32" s="6"/>
      <c r="O32" s="21"/>
    </row>
    <row r="33" spans="1:15" ht="14.25" customHeight="1" x14ac:dyDescent="0.35">
      <c r="A33" s="15"/>
      <c r="B33" s="16"/>
      <c r="C33" s="40"/>
      <c r="D33" s="10"/>
      <c r="E33" s="10"/>
      <c r="F33" s="10"/>
      <c r="G33" s="10"/>
      <c r="H33" s="10"/>
      <c r="I33" s="25"/>
      <c r="J33" s="26"/>
      <c r="K33" s="10"/>
      <c r="L33" s="27"/>
      <c r="M33" s="17"/>
      <c r="N33" s="6"/>
      <c r="O33" s="21"/>
    </row>
    <row r="34" spans="1:15" ht="14.25" customHeight="1" x14ac:dyDescent="0.35">
      <c r="A34" s="15"/>
      <c r="B34" s="16"/>
      <c r="C34" s="28"/>
      <c r="D34" s="6"/>
      <c r="E34" s="6"/>
      <c r="F34" s="6"/>
      <c r="G34" s="6"/>
      <c r="H34" s="6"/>
      <c r="I34" s="16"/>
      <c r="J34" s="17"/>
      <c r="K34" s="6"/>
      <c r="L34" s="23"/>
      <c r="M34" s="17"/>
      <c r="N34" s="6"/>
      <c r="O34" s="21"/>
    </row>
    <row r="35" spans="1:15" ht="14.25" customHeight="1" x14ac:dyDescent="0.35">
      <c r="A35" s="15"/>
      <c r="B35" s="16"/>
      <c r="C35" s="6"/>
      <c r="D35" s="6"/>
      <c r="E35" s="6"/>
      <c r="F35" s="6"/>
      <c r="G35" s="6"/>
      <c r="H35" s="6"/>
      <c r="I35" s="16"/>
      <c r="J35" s="17"/>
      <c r="K35" s="6"/>
      <c r="L35" s="6"/>
      <c r="M35" s="17"/>
      <c r="N35" s="6"/>
      <c r="O35" s="21"/>
    </row>
    <row r="36" spans="1:15" ht="14.25" customHeight="1" x14ac:dyDescent="0.35">
      <c r="A36" s="15"/>
      <c r="B36" s="16"/>
      <c r="C36" s="6"/>
      <c r="D36" s="6"/>
      <c r="E36" s="6"/>
      <c r="F36" s="6"/>
      <c r="G36" s="6"/>
      <c r="H36" s="6"/>
      <c r="I36" s="16"/>
      <c r="J36" s="17"/>
      <c r="K36" s="6"/>
      <c r="L36" s="6"/>
      <c r="M36" s="17"/>
      <c r="N36" s="6"/>
      <c r="O36" s="21"/>
    </row>
    <row r="37" spans="1:15" ht="14.25" customHeight="1" x14ac:dyDescent="0.35">
      <c r="A37" s="15"/>
      <c r="B37" s="16"/>
      <c r="C37" s="6"/>
      <c r="D37" s="6"/>
      <c r="E37" s="6"/>
      <c r="F37" s="6"/>
      <c r="G37" s="6"/>
      <c r="H37" s="6"/>
      <c r="I37" s="16"/>
      <c r="J37" s="17"/>
      <c r="K37" s="6"/>
      <c r="L37" s="6"/>
      <c r="M37" s="17"/>
      <c r="N37" s="6"/>
      <c r="O37" s="21"/>
    </row>
    <row r="38" spans="1:15" ht="14.25" customHeight="1" x14ac:dyDescent="0.35">
      <c r="A38" s="15"/>
      <c r="B38" s="16"/>
      <c r="C38" s="6"/>
      <c r="D38" s="6"/>
      <c r="E38" s="6"/>
      <c r="F38" s="6"/>
      <c r="G38" s="6"/>
      <c r="H38" s="6"/>
      <c r="I38" s="16"/>
      <c r="J38" s="17"/>
      <c r="K38" s="6"/>
      <c r="L38" s="6"/>
      <c r="M38" s="17"/>
      <c r="N38" s="6"/>
      <c r="O38" s="21"/>
    </row>
    <row r="39" spans="1:15" ht="14.25" customHeight="1" x14ac:dyDescent="0.35">
      <c r="A39" s="15"/>
      <c r="B39" s="16"/>
      <c r="C39" s="6"/>
      <c r="D39" s="6"/>
      <c r="E39" s="6"/>
      <c r="F39" s="6"/>
      <c r="G39" s="6"/>
      <c r="H39" s="6"/>
      <c r="I39" s="16"/>
      <c r="J39" s="17"/>
      <c r="K39" s="6"/>
      <c r="L39" s="6"/>
      <c r="M39" s="17"/>
      <c r="N39" s="6"/>
      <c r="O39" s="21"/>
    </row>
    <row r="40" spans="1:15" ht="14.25" customHeight="1" x14ac:dyDescent="0.35">
      <c r="A40" s="15"/>
      <c r="B40" s="16"/>
      <c r="C40" s="6"/>
      <c r="D40" s="6"/>
      <c r="E40" s="6"/>
      <c r="F40" s="6"/>
      <c r="G40" s="6"/>
      <c r="H40" s="6"/>
      <c r="I40" s="16"/>
      <c r="J40" s="17"/>
      <c r="K40" s="6"/>
      <c r="L40" s="6"/>
      <c r="M40" s="17"/>
      <c r="N40" s="6"/>
      <c r="O40" s="21"/>
    </row>
    <row r="41" spans="1:15" ht="14.25" customHeight="1" x14ac:dyDescent="0.35">
      <c r="A41" s="15"/>
      <c r="B41" s="16"/>
      <c r="C41" s="6"/>
      <c r="D41" s="6"/>
      <c r="E41" s="6"/>
      <c r="F41" s="6"/>
      <c r="G41" s="6"/>
      <c r="H41" s="6"/>
      <c r="I41" s="16"/>
      <c r="J41" s="17"/>
      <c r="K41" s="6"/>
      <c r="L41" s="6"/>
      <c r="M41" s="17"/>
      <c r="N41" s="6"/>
      <c r="O41" s="21"/>
    </row>
    <row r="42" spans="1:15" ht="14.25" customHeight="1" x14ac:dyDescent="0.35">
      <c r="A42" s="15"/>
      <c r="B42" s="16"/>
      <c r="C42" s="6"/>
      <c r="D42" s="6"/>
      <c r="E42" s="6"/>
      <c r="F42" s="6"/>
      <c r="G42" s="6"/>
      <c r="H42" s="6"/>
      <c r="I42" s="16"/>
      <c r="J42" s="17"/>
      <c r="K42" s="6"/>
      <c r="L42" s="6"/>
      <c r="M42" s="17"/>
      <c r="N42" s="6"/>
      <c r="O42" s="21"/>
    </row>
    <row r="43" spans="1:15" ht="14.25" customHeight="1" x14ac:dyDescent="0.35">
      <c r="A43" s="15"/>
      <c r="B43" s="16"/>
      <c r="C43" s="6"/>
      <c r="D43" s="6"/>
      <c r="E43" s="6"/>
      <c r="F43" s="6"/>
      <c r="G43" s="6"/>
      <c r="H43" s="6"/>
      <c r="I43" s="16"/>
      <c r="J43" s="17"/>
      <c r="K43" s="6"/>
      <c r="L43" s="6"/>
      <c r="M43" s="17"/>
      <c r="N43" s="6"/>
      <c r="O43" s="21"/>
    </row>
    <row r="44" spans="1:15" ht="14.25" customHeight="1" x14ac:dyDescent="0.35">
      <c r="A44" s="15"/>
      <c r="B44" s="16"/>
      <c r="C44" s="6"/>
      <c r="D44" s="6"/>
      <c r="E44" s="6"/>
      <c r="F44" s="6"/>
      <c r="G44" s="6"/>
      <c r="H44" s="6"/>
      <c r="I44" s="16"/>
      <c r="J44" s="17"/>
      <c r="K44" s="6"/>
      <c r="L44" s="6"/>
      <c r="M44" s="17"/>
      <c r="N44" s="6"/>
      <c r="O44" s="21"/>
    </row>
    <row r="45" spans="1:15" ht="14.25" customHeight="1" x14ac:dyDescent="0.35">
      <c r="A45" s="15"/>
      <c r="B45" s="16"/>
      <c r="C45" s="6"/>
      <c r="D45" s="6"/>
      <c r="E45" s="6"/>
      <c r="F45" s="6"/>
      <c r="G45" s="6"/>
      <c r="H45" s="6"/>
      <c r="I45" s="16"/>
      <c r="J45" s="17"/>
      <c r="K45" s="6"/>
      <c r="L45" s="6"/>
      <c r="M45" s="17"/>
      <c r="N45" s="6"/>
      <c r="O45" s="21"/>
    </row>
    <row r="46" spans="1:15" ht="14.25" customHeight="1" x14ac:dyDescent="0.35">
      <c r="A46" s="15"/>
      <c r="B46" s="16"/>
      <c r="C46" s="6"/>
      <c r="D46" s="6"/>
      <c r="E46" s="6"/>
      <c r="F46" s="6"/>
      <c r="G46" s="6"/>
      <c r="H46" s="6"/>
      <c r="I46" s="16"/>
      <c r="J46" s="17"/>
      <c r="K46" s="6"/>
      <c r="L46" s="6"/>
      <c r="M46" s="17"/>
      <c r="N46" s="6"/>
      <c r="O46" s="21"/>
    </row>
    <row r="47" spans="1:15" ht="14.25" customHeight="1" x14ac:dyDescent="0.35">
      <c r="A47" s="15"/>
      <c r="B47" s="16"/>
      <c r="C47" s="6"/>
      <c r="D47" s="6"/>
      <c r="E47" s="6"/>
      <c r="F47" s="6"/>
      <c r="G47" s="6"/>
      <c r="H47" s="6"/>
      <c r="I47" s="16"/>
      <c r="J47" s="17"/>
      <c r="K47" s="6"/>
      <c r="L47" s="6"/>
      <c r="M47" s="17"/>
      <c r="N47" s="6"/>
      <c r="O47" s="21"/>
    </row>
    <row r="48" spans="1:15" ht="14.25" customHeight="1" x14ac:dyDescent="0.35">
      <c r="A48" s="15"/>
      <c r="B48" s="16"/>
      <c r="C48" s="6"/>
      <c r="D48" s="6"/>
      <c r="E48" s="6"/>
      <c r="F48" s="6"/>
      <c r="G48" s="6"/>
      <c r="H48" s="6"/>
      <c r="I48" s="16"/>
      <c r="J48" s="17"/>
      <c r="K48" s="6"/>
      <c r="L48" s="6"/>
      <c r="M48" s="17"/>
      <c r="N48" s="6"/>
      <c r="O48" s="21"/>
    </row>
    <row r="49" spans="1:15" ht="14.25" customHeight="1" x14ac:dyDescent="0.35">
      <c r="A49" s="15"/>
      <c r="B49" s="16"/>
      <c r="C49" s="6"/>
      <c r="D49" s="6"/>
      <c r="E49" s="6"/>
      <c r="F49" s="6"/>
      <c r="G49" s="6"/>
      <c r="H49" s="6"/>
      <c r="I49" s="16"/>
      <c r="J49" s="17"/>
      <c r="K49" s="6"/>
      <c r="L49" s="6"/>
      <c r="M49" s="17"/>
      <c r="N49" s="6"/>
      <c r="O49" s="21"/>
    </row>
    <row r="50" spans="1:15" ht="14.25" customHeight="1" x14ac:dyDescent="0.35">
      <c r="A50" s="15"/>
      <c r="B50" s="16"/>
      <c r="C50" s="6"/>
      <c r="D50" s="6"/>
      <c r="E50" s="6"/>
      <c r="F50" s="6"/>
      <c r="G50" s="6"/>
      <c r="H50" s="6"/>
      <c r="I50" s="16"/>
      <c r="J50" s="17"/>
      <c r="K50" s="6"/>
      <c r="L50" s="6"/>
      <c r="M50" s="17"/>
      <c r="N50" s="6"/>
      <c r="O50" s="21"/>
    </row>
    <row r="51" spans="1:15" ht="14.25" customHeight="1" x14ac:dyDescent="0.35">
      <c r="A51" s="15"/>
      <c r="B51" s="16"/>
      <c r="C51" s="6"/>
      <c r="D51" s="6"/>
      <c r="E51" s="6"/>
      <c r="F51" s="6"/>
      <c r="G51" s="6"/>
      <c r="H51" s="6"/>
      <c r="I51" s="16"/>
      <c r="J51" s="17"/>
      <c r="K51" s="6"/>
      <c r="L51" s="6"/>
      <c r="M51" s="17"/>
      <c r="N51" s="6"/>
      <c r="O51" s="21"/>
    </row>
    <row r="52" spans="1:15" ht="14.25" customHeight="1" x14ac:dyDescent="0.35">
      <c r="A52" s="15"/>
      <c r="B52" s="16"/>
      <c r="C52" s="6"/>
      <c r="D52" s="6"/>
      <c r="E52" s="6"/>
      <c r="F52" s="6"/>
      <c r="G52" s="6"/>
      <c r="H52" s="6"/>
      <c r="I52" s="16"/>
      <c r="J52" s="17"/>
      <c r="K52" s="6"/>
      <c r="L52" s="6"/>
      <c r="M52" s="17"/>
      <c r="N52" s="6"/>
      <c r="O52" s="21"/>
    </row>
    <row r="53" spans="1:15" ht="14.25" customHeight="1" x14ac:dyDescent="0.35">
      <c r="A53" s="29"/>
      <c r="B53" s="30"/>
      <c r="C53" s="31"/>
      <c r="D53" s="31"/>
      <c r="E53" s="31"/>
      <c r="F53" s="31"/>
      <c r="G53" s="31"/>
      <c r="H53" s="31"/>
      <c r="I53" s="30"/>
      <c r="J53" s="32"/>
      <c r="K53" s="31"/>
      <c r="L53" s="31"/>
      <c r="M53" s="32"/>
      <c r="N53" s="31"/>
      <c r="O53" s="33"/>
    </row>
    <row r="54" spans="1:15" ht="14.25" customHeight="1" x14ac:dyDescent="0.35">
      <c r="A54" s="34" t="s">
        <v>28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 t="s">
        <v>29</v>
      </c>
      <c r="M54" s="35"/>
      <c r="N54" s="36"/>
      <c r="O54" s="37">
        <f>SUM(O23:O53)</f>
        <v>3070</v>
      </c>
    </row>
    <row r="55" spans="1:15" ht="14.25" customHeight="1" x14ac:dyDescent="0.35">
      <c r="A55" s="6" t="s">
        <v>44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14.2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4.25" customHeight="1" x14ac:dyDescent="0.35">
      <c r="A57" s="6" t="s">
        <v>30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4.25" customHeight="1" x14ac:dyDescent="0.35">
      <c r="A58" s="6" t="s">
        <v>31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4.25" customHeight="1" x14ac:dyDescent="0.35">
      <c r="A60" s="6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4.25" customHeight="1" x14ac:dyDescent="0.35">
      <c r="A61" s="6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4.2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4.25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14.25" customHeight="1" x14ac:dyDescent="0.3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 ht="14.25" customHeight="1" x14ac:dyDescent="0.35">
      <c r="A65" s="6" t="s">
        <v>35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4.25" customHeight="1" x14ac:dyDescent="0.3"/>
    <row r="67" spans="1:15" ht="14.25" customHeight="1" x14ac:dyDescent="0.3"/>
    <row r="68" spans="1:15" ht="14.25" customHeight="1" x14ac:dyDescent="0.3"/>
    <row r="69" spans="1:15" ht="14.25" customHeight="1" x14ac:dyDescent="0.3"/>
    <row r="70" spans="1:15" ht="14.25" customHeight="1" x14ac:dyDescent="0.3"/>
    <row r="71" spans="1:15" ht="14.25" customHeight="1" x14ac:dyDescent="0.3"/>
    <row r="72" spans="1:15" ht="14.25" customHeight="1" x14ac:dyDescent="0.3"/>
    <row r="73" spans="1:15" ht="14.25" customHeight="1" x14ac:dyDescent="0.3"/>
    <row r="74" spans="1:15" ht="14.25" customHeight="1" x14ac:dyDescent="0.3"/>
    <row r="75" spans="1:15" ht="14.25" customHeight="1" x14ac:dyDescent="0.3"/>
    <row r="76" spans="1:15" ht="14.25" customHeight="1" x14ac:dyDescent="0.3"/>
    <row r="77" spans="1:15" ht="14.25" customHeight="1" x14ac:dyDescent="0.3"/>
    <row r="78" spans="1:15" ht="14.25" customHeight="1" x14ac:dyDescent="0.3"/>
    <row r="79" spans="1:15" ht="14.25" customHeight="1" x14ac:dyDescent="0.3"/>
    <row r="80" spans="1:15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4">
    <mergeCell ref="A9:O9"/>
    <mergeCell ref="B21:H21"/>
    <mergeCell ref="I21:J21"/>
    <mergeCell ref="N21:O21"/>
  </mergeCells>
  <pageMargins left="0.59055118110236227" right="0.39370078740157483" top="0.39370078740157483" bottom="0" header="0" footer="0"/>
  <pageSetup paperSize="9" scale="8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1D07B-5965-4034-8CC3-1291419B30E3}">
  <sheetPr>
    <pageSetUpPr fitToPage="1"/>
  </sheetPr>
  <dimension ref="A1:X1000"/>
  <sheetViews>
    <sheetView tabSelected="1" topLeftCell="A34" workbookViewId="0">
      <selection activeCell="O28" sqref="O28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7" width="10.6640625" style="43" bestFit="1" customWidth="1"/>
    <col min="18" max="18" width="6.58203125" style="43" customWidth="1"/>
    <col min="19" max="19" width="9" style="43" customWidth="1"/>
    <col min="20" max="20" width="10" style="43" customWidth="1"/>
    <col min="21" max="21" width="15" style="43" bestFit="1" customWidth="1"/>
    <col min="22" max="22" width="10.1640625" style="43" customWidth="1"/>
    <col min="23" max="23" width="8.75" style="43" customWidth="1"/>
    <col min="24" max="1026" width="12.83203125" style="43" customWidth="1"/>
    <col min="1027" max="1027" width="8.6640625" style="43" customWidth="1"/>
    <col min="1028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26" t="s">
        <v>37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</row>
    <row r="10" spans="1:15" ht="14.25" customHeight="1" x14ac:dyDescent="0.35">
      <c r="A10" s="46"/>
      <c r="B10" s="46"/>
      <c r="C10" s="85"/>
      <c r="D10" s="46"/>
      <c r="E10" s="46"/>
      <c r="F10" s="46"/>
      <c r="H10" s="46"/>
      <c r="I10" s="46"/>
      <c r="J10" s="46"/>
      <c r="K10" s="46"/>
      <c r="L10" s="46"/>
      <c r="M10" s="46"/>
      <c r="N10" s="85"/>
      <c r="O10" s="45"/>
    </row>
    <row r="11" spans="1:15" ht="14.25" customHeight="1" x14ac:dyDescent="0.35">
      <c r="A11" s="49" t="s">
        <v>5</v>
      </c>
      <c r="B11" s="49" t="s">
        <v>6</v>
      </c>
      <c r="C11" s="50" t="s">
        <v>172</v>
      </c>
      <c r="D11" s="49"/>
      <c r="E11" s="49"/>
      <c r="F11" s="49"/>
      <c r="G11" s="49"/>
      <c r="H11" s="49"/>
      <c r="I11" s="49"/>
      <c r="J11" s="49"/>
      <c r="K11" s="49"/>
      <c r="L11" s="51"/>
      <c r="M11" s="51" t="s">
        <v>36</v>
      </c>
      <c r="N11" s="49" t="s">
        <v>6</v>
      </c>
      <c r="O11" s="49" t="s">
        <v>180</v>
      </c>
    </row>
    <row r="12" spans="1:15" ht="14.25" customHeight="1" x14ac:dyDescent="0.35">
      <c r="A12" s="49" t="s">
        <v>7</v>
      </c>
      <c r="B12" s="49" t="s">
        <v>6</v>
      </c>
      <c r="C12" s="50" t="s">
        <v>173</v>
      </c>
      <c r="D12" s="49"/>
      <c r="E12" s="49"/>
      <c r="F12" s="49"/>
      <c r="G12" s="49"/>
      <c r="H12" s="49"/>
      <c r="I12" s="49"/>
      <c r="J12" s="49"/>
      <c r="K12" s="49"/>
      <c r="L12" s="51"/>
      <c r="M12" s="51" t="s">
        <v>9</v>
      </c>
      <c r="N12" s="53" t="s">
        <v>6</v>
      </c>
      <c r="O12" s="119" t="s">
        <v>181</v>
      </c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/>
      <c r="M13" s="51" t="s">
        <v>106</v>
      </c>
      <c r="N13" s="49" t="s">
        <v>6</v>
      </c>
      <c r="O13" s="49"/>
    </row>
    <row r="14" spans="1:15" ht="14.25" customHeight="1" x14ac:dyDescent="0.35">
      <c r="A14" s="49" t="s">
        <v>10</v>
      </c>
      <c r="B14" s="49" t="s">
        <v>6</v>
      </c>
      <c r="C14" s="50" t="s">
        <v>174</v>
      </c>
      <c r="D14" s="49"/>
      <c r="E14" s="49"/>
      <c r="F14" s="49"/>
      <c r="G14" s="49"/>
      <c r="H14" s="49"/>
      <c r="I14" s="49"/>
      <c r="J14" s="49"/>
      <c r="K14" s="49"/>
      <c r="L14" s="51"/>
      <c r="M14" s="51" t="s">
        <v>11</v>
      </c>
      <c r="N14" s="49" t="s">
        <v>6</v>
      </c>
      <c r="O14" s="49" t="s">
        <v>107</v>
      </c>
    </row>
    <row r="15" spans="1:15" ht="14.25" customHeight="1" x14ac:dyDescent="0.35">
      <c r="A15" s="49"/>
      <c r="B15" s="49"/>
      <c r="C15" s="50" t="s">
        <v>175</v>
      </c>
      <c r="D15" s="49"/>
      <c r="E15" s="49"/>
      <c r="F15" s="49"/>
      <c r="G15" s="49"/>
      <c r="H15" s="49"/>
      <c r="I15" s="49"/>
      <c r="J15" s="49"/>
      <c r="K15" s="49"/>
      <c r="L15" s="51"/>
      <c r="M15" s="51" t="s">
        <v>12</v>
      </c>
      <c r="N15" s="49" t="s">
        <v>6</v>
      </c>
      <c r="O15" s="49" t="s">
        <v>41</v>
      </c>
    </row>
    <row r="16" spans="1:15" ht="14.25" customHeight="1" x14ac:dyDescent="0.35">
      <c r="A16" s="49"/>
      <c r="B16" s="49"/>
      <c r="C16" s="50" t="s">
        <v>176</v>
      </c>
      <c r="D16" s="49"/>
      <c r="E16" s="49"/>
      <c r="F16" s="49"/>
      <c r="G16" s="49"/>
      <c r="H16" s="49"/>
      <c r="I16" s="49"/>
      <c r="J16" s="49"/>
      <c r="K16" s="49"/>
      <c r="L16" s="51"/>
      <c r="M16" s="51" t="s">
        <v>13</v>
      </c>
      <c r="N16" s="49" t="s">
        <v>6</v>
      </c>
      <c r="O16" s="49"/>
    </row>
    <row r="17" spans="1:24" ht="14.25" customHeight="1" x14ac:dyDescent="0.35">
      <c r="A17" s="49"/>
      <c r="B17" s="49"/>
      <c r="C17" s="50" t="s">
        <v>177</v>
      </c>
      <c r="D17" s="49"/>
      <c r="E17" s="49"/>
      <c r="F17" s="49"/>
      <c r="G17" s="49"/>
      <c r="H17" s="49"/>
      <c r="I17" s="49"/>
      <c r="J17" s="49"/>
      <c r="K17" s="49"/>
      <c r="L17" s="51"/>
      <c r="M17" s="51"/>
      <c r="N17" s="49"/>
      <c r="O17" s="49"/>
      <c r="R17" s="49"/>
    </row>
    <row r="18" spans="1:24" ht="14.25" customHeight="1" x14ac:dyDescent="0.35">
      <c r="A18" s="49" t="s">
        <v>14</v>
      </c>
      <c r="B18" s="49" t="s">
        <v>6</v>
      </c>
      <c r="C18" s="50" t="s">
        <v>178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24" ht="14.25" customHeight="1" x14ac:dyDescent="0.35">
      <c r="A19" s="49" t="s">
        <v>16</v>
      </c>
      <c r="B19" s="49" t="s">
        <v>6</v>
      </c>
      <c r="C19" s="50" t="s">
        <v>179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24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24" ht="14.25" customHeight="1" x14ac:dyDescent="0.35">
      <c r="A21" s="54" t="s">
        <v>18</v>
      </c>
      <c r="B21" s="127" t="s">
        <v>19</v>
      </c>
      <c r="C21" s="127"/>
      <c r="D21" s="127"/>
      <c r="E21" s="127"/>
      <c r="F21" s="127"/>
      <c r="G21" s="127"/>
      <c r="H21" s="127"/>
      <c r="I21" s="128" t="s">
        <v>20</v>
      </c>
      <c r="J21" s="128"/>
      <c r="K21" s="55"/>
      <c r="L21" s="56" t="s">
        <v>21</v>
      </c>
      <c r="M21" s="57"/>
      <c r="N21" s="128" t="s">
        <v>22</v>
      </c>
      <c r="O21" s="128"/>
    </row>
    <row r="22" spans="1:24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86" t="s">
        <v>140</v>
      </c>
      <c r="R22" s="86" t="s">
        <v>110</v>
      </c>
      <c r="S22" s="86" t="s">
        <v>21</v>
      </c>
      <c r="T22" s="86" t="s">
        <v>141</v>
      </c>
      <c r="U22" s="86" t="s">
        <v>142</v>
      </c>
      <c r="V22" s="86" t="s">
        <v>143</v>
      </c>
      <c r="W22" s="86" t="s">
        <v>144</v>
      </c>
    </row>
    <row r="23" spans="1:24" ht="14.25" customHeight="1" x14ac:dyDescent="0.35">
      <c r="A23" s="63">
        <v>1</v>
      </c>
      <c r="B23" s="59"/>
      <c r="C23" s="87" t="s">
        <v>182</v>
      </c>
      <c r="D23" s="49"/>
      <c r="E23" s="49"/>
      <c r="F23" s="49"/>
      <c r="G23" s="49"/>
      <c r="H23" s="49"/>
      <c r="I23" s="59">
        <v>1</v>
      </c>
      <c r="J23" s="60" t="s">
        <v>27</v>
      </c>
      <c r="K23" s="49"/>
      <c r="L23" s="67">
        <v>4250</v>
      </c>
      <c r="M23" s="68"/>
      <c r="N23" s="67"/>
      <c r="O23" s="68">
        <f>SUM(I23*L23)</f>
        <v>4250</v>
      </c>
      <c r="Q23" s="88"/>
      <c r="R23" s="89"/>
      <c r="S23" s="90"/>
      <c r="T23" s="91"/>
      <c r="U23" s="92"/>
      <c r="V23" s="93">
        <f>SUM(O23-T23)</f>
        <v>4250</v>
      </c>
      <c r="W23" s="94">
        <f t="shared" ref="W23:W34" si="0">SUM(V23/O23)</f>
        <v>1</v>
      </c>
      <c r="X23" s="95">
        <f>SUM(O23-U23)</f>
        <v>4250</v>
      </c>
    </row>
    <row r="24" spans="1:24" ht="14.25" customHeight="1" x14ac:dyDescent="0.35">
      <c r="A24" s="63">
        <v>2</v>
      </c>
      <c r="B24" s="59"/>
      <c r="C24" s="49" t="s">
        <v>184</v>
      </c>
      <c r="D24" s="49"/>
      <c r="E24" s="49"/>
      <c r="F24" s="49"/>
      <c r="G24" s="49"/>
      <c r="H24" s="49"/>
      <c r="I24" s="59">
        <v>2</v>
      </c>
      <c r="J24" s="60" t="s">
        <v>58</v>
      </c>
      <c r="K24" s="49"/>
      <c r="L24" s="67">
        <v>300</v>
      </c>
      <c r="M24" s="68"/>
      <c r="N24" s="67"/>
      <c r="O24" s="68">
        <f t="shared" ref="O24" si="1">SUM(I24*L24)</f>
        <v>600</v>
      </c>
      <c r="Q24" s="96"/>
      <c r="R24" s="97"/>
      <c r="S24" s="98"/>
      <c r="T24" s="99"/>
      <c r="U24" s="100"/>
      <c r="V24" s="101">
        <f t="shared" ref="V24:V40" si="2">SUM(O24-T24)</f>
        <v>600</v>
      </c>
      <c r="W24" s="102">
        <f t="shared" si="0"/>
        <v>1</v>
      </c>
      <c r="X24" s="95">
        <f t="shared" ref="X24:X34" si="3">SUM(O24-U24)</f>
        <v>600</v>
      </c>
    </row>
    <row r="25" spans="1:24" ht="14.25" customHeight="1" x14ac:dyDescent="0.35">
      <c r="A25" s="63">
        <v>3</v>
      </c>
      <c r="B25" s="59"/>
      <c r="C25" s="49" t="s">
        <v>157</v>
      </c>
      <c r="D25" s="49"/>
      <c r="E25" s="49"/>
      <c r="F25" s="49"/>
      <c r="G25" s="49"/>
      <c r="H25" s="49"/>
      <c r="I25" s="59"/>
      <c r="J25" s="60"/>
      <c r="K25" s="49"/>
      <c r="L25" s="67"/>
      <c r="M25" s="68"/>
      <c r="N25" s="67"/>
      <c r="O25" s="68">
        <v>150</v>
      </c>
      <c r="Q25" s="96"/>
      <c r="R25" s="97"/>
      <c r="S25" s="98"/>
      <c r="T25" s="99"/>
      <c r="U25" s="100"/>
      <c r="V25" s="101">
        <f t="shared" si="2"/>
        <v>150</v>
      </c>
      <c r="W25" s="102">
        <f t="shared" si="0"/>
        <v>1</v>
      </c>
      <c r="X25" s="95">
        <f t="shared" si="3"/>
        <v>150</v>
      </c>
    </row>
    <row r="26" spans="1:24" ht="14.25" customHeight="1" x14ac:dyDescent="0.35">
      <c r="A26" s="63"/>
      <c r="B26" s="59"/>
      <c r="C26" s="49"/>
      <c r="D26" s="49"/>
      <c r="E26" s="49"/>
      <c r="F26" s="49"/>
      <c r="G26" s="49"/>
      <c r="H26" s="49"/>
      <c r="I26" s="59"/>
      <c r="J26" s="60"/>
      <c r="K26" s="49"/>
      <c r="L26" s="67"/>
      <c r="M26" s="68"/>
      <c r="N26" s="67"/>
      <c r="O26" s="68"/>
      <c r="Q26" s="96"/>
      <c r="R26" s="97"/>
      <c r="S26" s="98"/>
      <c r="T26" s="99"/>
      <c r="U26" s="100"/>
      <c r="V26" s="101">
        <f t="shared" si="2"/>
        <v>0</v>
      </c>
      <c r="W26" s="102" t="e">
        <f t="shared" si="0"/>
        <v>#DIV/0!</v>
      </c>
      <c r="X26" s="95">
        <f t="shared" si="3"/>
        <v>0</v>
      </c>
    </row>
    <row r="27" spans="1:24" ht="14.25" customHeight="1" x14ac:dyDescent="0.35">
      <c r="A27" s="63"/>
      <c r="B27" s="59"/>
      <c r="C27" s="49"/>
      <c r="D27" s="49"/>
      <c r="E27" s="49"/>
      <c r="F27" s="49"/>
      <c r="G27" s="49"/>
      <c r="H27" s="49"/>
      <c r="I27" s="59"/>
      <c r="J27" s="60"/>
      <c r="K27" s="49"/>
      <c r="L27" s="67"/>
      <c r="M27" s="68"/>
      <c r="N27" s="67"/>
      <c r="O27" s="68"/>
      <c r="Q27" s="96"/>
      <c r="R27" s="97"/>
      <c r="S27" s="98"/>
      <c r="T27" s="99"/>
      <c r="U27" s="100"/>
      <c r="V27" s="101">
        <f t="shared" si="2"/>
        <v>0</v>
      </c>
      <c r="W27" s="102" t="e">
        <f t="shared" si="0"/>
        <v>#DIV/0!</v>
      </c>
      <c r="X27" s="95">
        <f t="shared" si="3"/>
        <v>0</v>
      </c>
    </row>
    <row r="28" spans="1:24" ht="14.25" customHeight="1" x14ac:dyDescent="0.35">
      <c r="A28" s="63"/>
      <c r="B28" s="59"/>
      <c r="C28" s="49"/>
      <c r="D28" s="49"/>
      <c r="E28" s="49"/>
      <c r="F28" s="49"/>
      <c r="G28" s="49"/>
      <c r="H28" s="49"/>
      <c r="I28" s="59"/>
      <c r="J28" s="60"/>
      <c r="K28" s="49"/>
      <c r="L28" s="67"/>
      <c r="M28" s="68"/>
      <c r="N28" s="67"/>
      <c r="O28" s="68"/>
      <c r="Q28" s="96"/>
      <c r="R28" s="97"/>
      <c r="S28" s="98"/>
      <c r="T28" s="99"/>
      <c r="U28" s="100"/>
      <c r="V28" s="101">
        <f t="shared" si="2"/>
        <v>0</v>
      </c>
      <c r="W28" s="102" t="e">
        <f t="shared" si="0"/>
        <v>#DIV/0!</v>
      </c>
      <c r="X28" s="95">
        <f t="shared" si="3"/>
        <v>0</v>
      </c>
    </row>
    <row r="29" spans="1:24" ht="14.25" customHeight="1" x14ac:dyDescent="0.35">
      <c r="A29" s="63"/>
      <c r="B29" s="59"/>
      <c r="C29" s="49"/>
      <c r="D29" s="49"/>
      <c r="E29" s="49"/>
      <c r="F29" s="49"/>
      <c r="G29" s="49"/>
      <c r="H29" s="49"/>
      <c r="I29" s="59"/>
      <c r="J29" s="60"/>
      <c r="K29" s="49"/>
      <c r="L29" s="67"/>
      <c r="M29" s="68"/>
      <c r="N29" s="67"/>
      <c r="O29" s="68"/>
      <c r="Q29" s="96"/>
      <c r="R29" s="97"/>
      <c r="S29" s="98"/>
      <c r="T29" s="99"/>
      <c r="U29" s="100"/>
      <c r="V29" s="101">
        <f>SUM(O29-T29)</f>
        <v>0</v>
      </c>
      <c r="W29" s="102" t="e">
        <f t="shared" si="0"/>
        <v>#DIV/0!</v>
      </c>
      <c r="X29" s="95">
        <f t="shared" si="3"/>
        <v>0</v>
      </c>
    </row>
    <row r="30" spans="1:24" ht="14.25" customHeight="1" x14ac:dyDescent="0.35">
      <c r="A30" s="63"/>
      <c r="B30" s="59"/>
      <c r="C30" s="49"/>
      <c r="D30" s="49"/>
      <c r="E30" s="49"/>
      <c r="F30" s="49"/>
      <c r="G30" s="49"/>
      <c r="H30" s="49"/>
      <c r="I30" s="59"/>
      <c r="J30" s="60"/>
      <c r="K30" s="49"/>
      <c r="L30" s="67"/>
      <c r="M30" s="68"/>
      <c r="N30" s="67"/>
      <c r="O30" s="68"/>
      <c r="Q30" s="96"/>
      <c r="R30" s="97"/>
      <c r="S30" s="98"/>
      <c r="T30" s="99"/>
      <c r="U30" s="100"/>
      <c r="V30" s="101">
        <f t="shared" si="2"/>
        <v>0</v>
      </c>
      <c r="W30" s="102" t="e">
        <f t="shared" si="0"/>
        <v>#DIV/0!</v>
      </c>
      <c r="X30" s="95">
        <f t="shared" si="3"/>
        <v>0</v>
      </c>
    </row>
    <row r="31" spans="1:24" ht="14.25" customHeight="1" x14ac:dyDescent="0.35">
      <c r="A31" s="63"/>
      <c r="B31" s="59"/>
      <c r="C31" s="49"/>
      <c r="D31" s="49"/>
      <c r="E31" s="49"/>
      <c r="F31" s="49"/>
      <c r="G31" s="49"/>
      <c r="H31" s="49"/>
      <c r="I31" s="59"/>
      <c r="J31" s="60"/>
      <c r="K31" s="49"/>
      <c r="L31" s="67"/>
      <c r="M31" s="68"/>
      <c r="N31" s="67"/>
      <c r="O31" s="68"/>
      <c r="Q31" s="103"/>
      <c r="R31" s="97"/>
      <c r="S31" s="98"/>
      <c r="T31" s="99"/>
      <c r="U31" s="100"/>
      <c r="V31" s="101">
        <f t="shared" si="2"/>
        <v>0</v>
      </c>
      <c r="W31" s="102" t="e">
        <f t="shared" si="0"/>
        <v>#DIV/0!</v>
      </c>
      <c r="X31" s="95">
        <f t="shared" si="3"/>
        <v>0</v>
      </c>
    </row>
    <row r="32" spans="1:24" ht="14.25" customHeight="1" x14ac:dyDescent="0.35">
      <c r="A32" s="63"/>
      <c r="B32" s="59"/>
      <c r="C32" s="49"/>
      <c r="D32" s="49"/>
      <c r="E32" s="49"/>
      <c r="F32" s="49"/>
      <c r="G32" s="49"/>
      <c r="H32" s="49"/>
      <c r="I32" s="59"/>
      <c r="J32" s="60"/>
      <c r="K32" s="49"/>
      <c r="L32" s="67"/>
      <c r="M32" s="68"/>
      <c r="N32" s="67"/>
      <c r="O32" s="68"/>
      <c r="Q32" s="103"/>
      <c r="R32" s="97"/>
      <c r="S32" s="98"/>
      <c r="T32" s="99"/>
      <c r="U32" s="100"/>
      <c r="V32" s="101">
        <f t="shared" si="2"/>
        <v>0</v>
      </c>
      <c r="W32" s="102" t="e">
        <f t="shared" si="0"/>
        <v>#DIV/0!</v>
      </c>
      <c r="X32" s="95">
        <f t="shared" si="3"/>
        <v>0</v>
      </c>
    </row>
    <row r="33" spans="1:24" ht="14.25" customHeight="1" x14ac:dyDescent="0.35">
      <c r="A33" s="63"/>
      <c r="B33" s="59"/>
      <c r="C33" s="49"/>
      <c r="D33" s="49"/>
      <c r="E33" s="49"/>
      <c r="F33" s="49"/>
      <c r="G33" s="49"/>
      <c r="H33" s="49"/>
      <c r="I33" s="59"/>
      <c r="J33" s="60"/>
      <c r="K33" s="49"/>
      <c r="L33" s="67"/>
      <c r="M33" s="68"/>
      <c r="N33" s="67"/>
      <c r="O33" s="68"/>
      <c r="Q33" s="103"/>
      <c r="R33" s="97"/>
      <c r="S33" s="98"/>
      <c r="T33" s="99"/>
      <c r="U33" s="100"/>
      <c r="V33" s="101">
        <f t="shared" si="2"/>
        <v>0</v>
      </c>
      <c r="W33" s="102" t="e">
        <f t="shared" si="0"/>
        <v>#DIV/0!</v>
      </c>
      <c r="X33" s="95">
        <f t="shared" si="3"/>
        <v>0</v>
      </c>
    </row>
    <row r="34" spans="1:24" ht="14.25" customHeight="1" x14ac:dyDescent="0.35">
      <c r="A34" s="63"/>
      <c r="B34" s="59"/>
      <c r="C34" s="49"/>
      <c r="D34" s="49"/>
      <c r="E34" s="49"/>
      <c r="F34" s="49"/>
      <c r="G34" s="49"/>
      <c r="H34" s="49"/>
      <c r="I34" s="59"/>
      <c r="J34" s="60"/>
      <c r="K34" s="49"/>
      <c r="L34" s="67"/>
      <c r="M34" s="68"/>
      <c r="N34" s="67"/>
      <c r="O34" s="68"/>
      <c r="Q34" s="103"/>
      <c r="R34" s="97"/>
      <c r="S34" s="98"/>
      <c r="T34" s="99"/>
      <c r="U34" s="100"/>
      <c r="V34" s="101">
        <f t="shared" si="2"/>
        <v>0</v>
      </c>
      <c r="W34" s="102" t="e">
        <f t="shared" si="0"/>
        <v>#DIV/0!</v>
      </c>
      <c r="X34" s="95">
        <f t="shared" si="3"/>
        <v>0</v>
      </c>
    </row>
    <row r="35" spans="1:24" ht="14.25" customHeight="1" x14ac:dyDescent="0.35">
      <c r="A35" s="63"/>
      <c r="B35" s="59"/>
      <c r="C35" s="49"/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/>
      <c r="Q35" s="104"/>
      <c r="R35" s="97"/>
      <c r="S35" s="98"/>
      <c r="T35" s="99"/>
      <c r="U35" s="100"/>
      <c r="V35" s="101">
        <f t="shared" si="2"/>
        <v>0</v>
      </c>
      <c r="W35" s="102"/>
      <c r="X35" s="95">
        <v>1200</v>
      </c>
    </row>
    <row r="36" spans="1:24" ht="14.25" customHeight="1" x14ac:dyDescent="0.35">
      <c r="A36" s="58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  <c r="Q36" s="104"/>
      <c r="R36" s="97"/>
      <c r="S36" s="98"/>
      <c r="T36" s="99"/>
      <c r="U36" s="100"/>
      <c r="V36" s="101">
        <f t="shared" si="2"/>
        <v>0</v>
      </c>
      <c r="W36" s="102"/>
    </row>
    <row r="37" spans="1:24" ht="14.25" customHeight="1" x14ac:dyDescent="0.35">
      <c r="A37" s="58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  <c r="Q37" s="104"/>
      <c r="R37" s="97"/>
      <c r="S37" s="98"/>
      <c r="T37" s="99"/>
      <c r="U37" s="100"/>
      <c r="V37" s="101">
        <f t="shared" si="2"/>
        <v>0</v>
      </c>
      <c r="W37" s="102"/>
    </row>
    <row r="38" spans="1:24" ht="14.25" customHeight="1" x14ac:dyDescent="0.35">
      <c r="A38" s="58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  <c r="Q38" s="104"/>
      <c r="R38" s="97"/>
      <c r="S38" s="98"/>
      <c r="T38" s="99"/>
      <c r="U38" s="100"/>
      <c r="V38" s="101">
        <f t="shared" si="2"/>
        <v>0</v>
      </c>
      <c r="W38" s="102"/>
    </row>
    <row r="39" spans="1:24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  <c r="Q39" s="104"/>
      <c r="R39" s="97"/>
      <c r="S39" s="98"/>
      <c r="T39" s="99"/>
      <c r="U39" s="100"/>
      <c r="V39" s="101">
        <f t="shared" si="2"/>
        <v>0</v>
      </c>
      <c r="W39" s="102"/>
    </row>
    <row r="40" spans="1:24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  <c r="Q40" s="104"/>
      <c r="R40" s="97"/>
      <c r="S40" s="98"/>
      <c r="T40" s="99"/>
      <c r="U40" s="100"/>
      <c r="V40" s="101">
        <f t="shared" si="2"/>
        <v>0</v>
      </c>
      <c r="W40" s="102"/>
    </row>
    <row r="41" spans="1:24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  <c r="Q41" s="49"/>
      <c r="R41" s="49"/>
    </row>
    <row r="42" spans="1:24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  <c r="Q42" s="49"/>
      <c r="R42" s="49"/>
    </row>
    <row r="43" spans="1:24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  <c r="Q43" s="49"/>
      <c r="R43" s="49"/>
    </row>
    <row r="44" spans="1:24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  <c r="Q44" s="49"/>
      <c r="R44" s="49"/>
    </row>
    <row r="45" spans="1:24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  <c r="Q45" s="49"/>
      <c r="R45" s="49"/>
    </row>
    <row r="46" spans="1:24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24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24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24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24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24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24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24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24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5000</v>
      </c>
      <c r="Q54" s="105"/>
      <c r="R54" s="105"/>
      <c r="S54" s="105"/>
      <c r="T54" s="105">
        <f>SUM(T23:T52)</f>
        <v>0</v>
      </c>
      <c r="U54" s="105">
        <f t="shared" ref="U54:X54" si="4">SUM(U23:U52)</f>
        <v>0</v>
      </c>
      <c r="V54" s="105">
        <f t="shared" si="4"/>
        <v>5000</v>
      </c>
      <c r="W54" s="105"/>
      <c r="X54" s="105">
        <f t="shared" si="4"/>
        <v>6200</v>
      </c>
    </row>
    <row r="55" spans="1:24" ht="14.25" customHeight="1" x14ac:dyDescent="0.35">
      <c r="A55" s="49" t="s">
        <v>183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  <c r="V55" s="95">
        <f>SUM(O54-T54)</f>
        <v>5000</v>
      </c>
    </row>
    <row r="56" spans="1:24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24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24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24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24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24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24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24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24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1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24EC-BBDB-40CD-A47E-EB08F38A5EDB}">
  <sheetPr>
    <pageSetUpPr fitToPage="1"/>
  </sheetPr>
  <dimension ref="A1:Q1002"/>
  <sheetViews>
    <sheetView topLeftCell="A7" zoomScaleNormal="100" workbookViewId="0">
      <selection activeCell="E33" sqref="E3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8" width="7.6640625" customWidth="1"/>
    <col min="9" max="9" width="6.58203125" customWidth="1"/>
    <col min="10" max="10" width="7.75" customWidth="1"/>
    <col min="11" max="11" width="1.58203125" customWidth="1"/>
    <col min="12" max="12" width="9.58203125" customWidth="1"/>
    <col min="13" max="14" width="1.58203125" customWidth="1"/>
    <col min="15" max="15" width="15.58203125" customWidth="1"/>
    <col min="16" max="27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5000000000000004">
      <c r="A9" s="120" t="s">
        <v>37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</row>
    <row r="10" spans="1:15" ht="14.25" customHeight="1" x14ac:dyDescent="0.35">
      <c r="A10" s="3"/>
      <c r="B10" s="3"/>
      <c r="C10" s="3"/>
      <c r="D10" s="3"/>
      <c r="E10" s="3"/>
      <c r="F10" s="3"/>
      <c r="H10" s="3"/>
      <c r="I10" s="3"/>
      <c r="J10" s="3"/>
      <c r="K10" s="3"/>
      <c r="L10" s="3"/>
      <c r="M10" s="3"/>
      <c r="N10" s="3"/>
      <c r="O10" s="2"/>
    </row>
    <row r="11" spans="1:15" ht="14.25" customHeight="1" x14ac:dyDescent="0.35">
      <c r="A11" s="6" t="s">
        <v>5</v>
      </c>
      <c r="B11" s="6" t="s">
        <v>6</v>
      </c>
      <c r="C11" s="6" t="s">
        <v>45</v>
      </c>
      <c r="D11" s="6"/>
      <c r="E11" s="6"/>
      <c r="F11" s="6"/>
      <c r="G11" s="6"/>
      <c r="H11" s="6"/>
      <c r="I11" s="6"/>
      <c r="J11" s="6"/>
      <c r="K11" s="6"/>
      <c r="L11" s="7" t="s">
        <v>36</v>
      </c>
      <c r="M11" s="8" t="s">
        <v>6</v>
      </c>
      <c r="N11" s="6" t="s">
        <v>52</v>
      </c>
      <c r="O11" s="6"/>
    </row>
    <row r="12" spans="1:15" ht="14.25" customHeight="1" x14ac:dyDescent="0.35">
      <c r="A12" s="6" t="s">
        <v>7</v>
      </c>
      <c r="B12" s="6" t="s">
        <v>6</v>
      </c>
      <c r="C12" s="6" t="s">
        <v>46</v>
      </c>
      <c r="D12" s="6"/>
      <c r="E12" s="6"/>
      <c r="F12" s="6"/>
      <c r="G12" s="6"/>
      <c r="H12" s="6"/>
      <c r="I12" s="6"/>
      <c r="J12" s="6"/>
      <c r="K12" s="6"/>
      <c r="L12" s="7" t="s">
        <v>9</v>
      </c>
      <c r="M12" s="8" t="s">
        <v>6</v>
      </c>
      <c r="N12" s="9" t="s">
        <v>53</v>
      </c>
      <c r="O12" s="6"/>
    </row>
    <row r="13" spans="1:15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7"/>
      <c r="M13" s="8"/>
      <c r="N13" s="6"/>
      <c r="O13" s="6"/>
    </row>
    <row r="14" spans="1:15" ht="14.25" customHeight="1" x14ac:dyDescent="0.35">
      <c r="A14" s="6" t="s">
        <v>10</v>
      </c>
      <c r="B14" s="6" t="s">
        <v>6</v>
      </c>
      <c r="C14" s="6" t="s">
        <v>54</v>
      </c>
      <c r="D14" s="6"/>
      <c r="E14" s="6"/>
      <c r="F14" s="6"/>
      <c r="G14" s="6"/>
      <c r="H14" s="6"/>
      <c r="I14" s="6"/>
      <c r="J14" s="6"/>
      <c r="K14" s="6"/>
      <c r="L14" s="7" t="s">
        <v>11</v>
      </c>
      <c r="M14" s="8" t="s">
        <v>6</v>
      </c>
      <c r="N14" s="6" t="s">
        <v>40</v>
      </c>
      <c r="O14" s="6"/>
    </row>
    <row r="15" spans="1:15" ht="14.25" customHeight="1" x14ac:dyDescent="0.35">
      <c r="A15" s="6"/>
      <c r="B15" s="6"/>
      <c r="C15" s="6" t="s">
        <v>55</v>
      </c>
      <c r="D15" s="6"/>
      <c r="E15" s="6"/>
      <c r="F15" s="6"/>
      <c r="G15" s="6"/>
      <c r="H15" s="6"/>
      <c r="I15" s="6"/>
      <c r="J15" s="6"/>
      <c r="K15" s="6"/>
      <c r="L15" s="7" t="s">
        <v>12</v>
      </c>
      <c r="M15" s="8" t="s">
        <v>6</v>
      </c>
      <c r="N15" s="10" t="s">
        <v>41</v>
      </c>
      <c r="O15" s="6"/>
    </row>
    <row r="16" spans="1:15" ht="14.25" customHeight="1" x14ac:dyDescent="0.35">
      <c r="A16" s="6"/>
      <c r="B16" s="6"/>
      <c r="C16" s="6" t="s">
        <v>56</v>
      </c>
      <c r="D16" s="6"/>
      <c r="E16" s="6"/>
      <c r="F16" s="6"/>
      <c r="G16" s="6"/>
      <c r="H16" s="6"/>
      <c r="I16" s="6"/>
      <c r="J16" s="6"/>
      <c r="K16" s="6"/>
      <c r="L16" s="7" t="s">
        <v>13</v>
      </c>
      <c r="M16" s="8" t="s">
        <v>6</v>
      </c>
      <c r="N16" s="6"/>
      <c r="O16" s="6"/>
    </row>
    <row r="17" spans="1:17" ht="14.25" customHeight="1" x14ac:dyDescent="0.35">
      <c r="A17" s="6"/>
      <c r="B17" s="6"/>
      <c r="C17" s="6" t="s">
        <v>57</v>
      </c>
      <c r="D17" s="6"/>
      <c r="E17" s="6"/>
      <c r="F17" s="6"/>
      <c r="G17" s="6"/>
      <c r="H17" s="6"/>
      <c r="I17" s="6"/>
      <c r="J17" s="6"/>
      <c r="K17" s="6"/>
      <c r="L17" s="7"/>
      <c r="M17" s="8"/>
      <c r="N17" s="6"/>
      <c r="O17" s="6"/>
      <c r="Q17" s="10"/>
    </row>
    <row r="18" spans="1:17" ht="14.25" customHeight="1" x14ac:dyDescent="0.35">
      <c r="A18" s="6" t="s">
        <v>14</v>
      </c>
      <c r="B18" s="6" t="s">
        <v>6</v>
      </c>
      <c r="C18" s="6" t="s">
        <v>62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7" ht="14.25" customHeight="1" x14ac:dyDescent="0.35">
      <c r="A19" s="6" t="s">
        <v>16</v>
      </c>
      <c r="B19" s="6" t="s">
        <v>6</v>
      </c>
      <c r="C19" s="6" t="s">
        <v>63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7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7" ht="14.25" customHeight="1" x14ac:dyDescent="0.35">
      <c r="A21" s="11" t="s">
        <v>18</v>
      </c>
      <c r="B21" s="121" t="s">
        <v>19</v>
      </c>
      <c r="C21" s="122"/>
      <c r="D21" s="122"/>
      <c r="E21" s="122"/>
      <c r="F21" s="122"/>
      <c r="G21" s="122"/>
      <c r="H21" s="122"/>
      <c r="I21" s="123" t="s">
        <v>20</v>
      </c>
      <c r="J21" s="124"/>
      <c r="K21" s="12"/>
      <c r="L21" s="13" t="s">
        <v>21</v>
      </c>
      <c r="M21" s="14"/>
      <c r="N21" s="125" t="s">
        <v>22</v>
      </c>
      <c r="O21" s="124"/>
    </row>
    <row r="22" spans="1:17" ht="14.25" customHeight="1" x14ac:dyDescent="0.35">
      <c r="A22" s="15"/>
      <c r="B22" s="16"/>
      <c r="C22" s="6"/>
      <c r="D22" s="6"/>
      <c r="E22" s="6"/>
      <c r="F22" s="6"/>
      <c r="G22" s="6"/>
      <c r="H22" s="6"/>
      <c r="I22" s="16"/>
      <c r="J22" s="17"/>
      <c r="K22" s="6"/>
      <c r="L22" s="6"/>
      <c r="M22" s="17"/>
      <c r="N22" s="6"/>
      <c r="O22" s="17"/>
    </row>
    <row r="23" spans="1:17" ht="14.25" customHeight="1" x14ac:dyDescent="0.35">
      <c r="A23" s="15">
        <v>1</v>
      </c>
      <c r="B23" s="16"/>
      <c r="C23" s="24" t="s">
        <v>47</v>
      </c>
      <c r="D23" s="3"/>
      <c r="E23" s="10"/>
      <c r="F23" s="10"/>
      <c r="G23" s="10"/>
      <c r="H23" s="10"/>
      <c r="I23" s="18">
        <v>2</v>
      </c>
      <c r="J23" s="19" t="s">
        <v>25</v>
      </c>
      <c r="K23" s="10"/>
      <c r="L23" s="20">
        <v>350</v>
      </c>
      <c r="M23" s="17"/>
      <c r="N23" s="6"/>
      <c r="O23" s="21">
        <f>SUM(I23*L23)</f>
        <v>700</v>
      </c>
    </row>
    <row r="24" spans="1:17" ht="14.25" customHeight="1" x14ac:dyDescent="0.35">
      <c r="A24" s="15">
        <v>2</v>
      </c>
      <c r="B24" s="16"/>
      <c r="C24" s="38" t="s">
        <v>48</v>
      </c>
      <c r="D24" s="22"/>
      <c r="E24" s="6"/>
      <c r="F24" s="6"/>
      <c r="G24" s="6"/>
      <c r="H24" s="6"/>
      <c r="I24" s="16">
        <v>1</v>
      </c>
      <c r="J24" s="17" t="s">
        <v>58</v>
      </c>
      <c r="K24" s="6"/>
      <c r="L24" s="23">
        <v>315</v>
      </c>
      <c r="M24" s="17"/>
      <c r="N24" s="6"/>
      <c r="O24" s="21">
        <f t="shared" ref="O24:O26" si="0">SUM(I24*L24)</f>
        <v>315</v>
      </c>
    </row>
    <row r="25" spans="1:17" ht="14.25" customHeight="1" x14ac:dyDescent="0.35">
      <c r="A25" s="15">
        <v>3</v>
      </c>
      <c r="B25" s="16"/>
      <c r="C25" s="41" t="s">
        <v>49</v>
      </c>
      <c r="D25" s="22"/>
      <c r="E25" s="6"/>
      <c r="F25" s="6"/>
      <c r="G25" s="6"/>
      <c r="H25" s="6"/>
      <c r="I25" s="16">
        <v>1</v>
      </c>
      <c r="J25" s="17" t="s">
        <v>59</v>
      </c>
      <c r="K25" s="6"/>
      <c r="L25" s="23">
        <v>90</v>
      </c>
      <c r="M25" s="17"/>
      <c r="N25" s="6"/>
      <c r="O25" s="21">
        <f t="shared" si="0"/>
        <v>90</v>
      </c>
    </row>
    <row r="26" spans="1:17" ht="14.25" customHeight="1" x14ac:dyDescent="0.35">
      <c r="A26" s="15">
        <v>4</v>
      </c>
      <c r="B26" s="16"/>
      <c r="C26" s="39" t="s">
        <v>50</v>
      </c>
      <c r="D26" s="3"/>
      <c r="E26" s="10"/>
      <c r="F26" s="10"/>
      <c r="G26" s="10"/>
      <c r="H26" s="10"/>
      <c r="I26" s="18">
        <v>1</v>
      </c>
      <c r="J26" s="19" t="s">
        <v>60</v>
      </c>
      <c r="K26" s="10"/>
      <c r="L26" s="20">
        <v>65</v>
      </c>
      <c r="M26" s="17"/>
      <c r="N26" s="6"/>
      <c r="O26" s="21">
        <f t="shared" si="0"/>
        <v>65</v>
      </c>
    </row>
    <row r="27" spans="1:17" ht="14.25" customHeight="1" x14ac:dyDescent="0.35">
      <c r="A27" s="15"/>
      <c r="B27" s="16"/>
      <c r="C27" s="22"/>
      <c r="D27" s="22"/>
      <c r="E27" s="6"/>
      <c r="F27" s="6"/>
      <c r="G27" s="6"/>
      <c r="H27" s="6"/>
      <c r="I27" s="16"/>
      <c r="J27" s="17"/>
      <c r="K27" s="6"/>
      <c r="L27" s="23"/>
      <c r="M27" s="17"/>
      <c r="N27" s="6"/>
      <c r="O27" s="21"/>
    </row>
    <row r="28" spans="1:17" ht="14.25" customHeight="1" x14ac:dyDescent="0.35">
      <c r="A28" s="15"/>
      <c r="B28" s="16"/>
      <c r="C28" s="22"/>
      <c r="D28" s="22"/>
      <c r="E28" s="6"/>
      <c r="F28" s="6"/>
      <c r="G28" s="6"/>
      <c r="H28" s="6"/>
      <c r="I28" s="16"/>
      <c r="J28" s="17"/>
      <c r="K28" s="6"/>
      <c r="L28" s="23"/>
      <c r="M28" s="17"/>
      <c r="N28" s="6"/>
      <c r="O28" s="21"/>
    </row>
    <row r="29" spans="1:17" ht="14.25" customHeight="1" x14ac:dyDescent="0.35">
      <c r="A29" s="15"/>
      <c r="B29" s="16"/>
      <c r="C29" s="22"/>
      <c r="D29" s="22"/>
      <c r="E29" s="6"/>
      <c r="F29" s="6"/>
      <c r="G29" s="6"/>
      <c r="H29" s="6"/>
      <c r="I29" s="16"/>
      <c r="J29" s="17"/>
      <c r="K29" s="6"/>
      <c r="L29" s="23"/>
      <c r="M29" s="17"/>
      <c r="N29" s="6"/>
      <c r="O29" s="21"/>
    </row>
    <row r="30" spans="1:17" ht="14.25" customHeight="1" x14ac:dyDescent="0.35">
      <c r="A30" s="15"/>
      <c r="B30" s="16"/>
      <c r="C30" s="22"/>
      <c r="D30" s="6"/>
      <c r="E30" s="6"/>
      <c r="F30" s="6"/>
      <c r="G30" s="6"/>
      <c r="H30" s="6"/>
      <c r="I30" s="16"/>
      <c r="J30" s="17"/>
      <c r="K30" s="6"/>
      <c r="L30" s="23"/>
      <c r="M30" s="17"/>
      <c r="N30" s="6"/>
      <c r="O30" s="21"/>
    </row>
    <row r="31" spans="1:17" ht="14.25" customHeight="1" x14ac:dyDescent="0.35">
      <c r="A31" s="15"/>
      <c r="B31" s="16"/>
      <c r="C31" s="6"/>
      <c r="D31" s="6"/>
      <c r="E31" s="6"/>
      <c r="F31" s="6"/>
      <c r="G31" s="6"/>
      <c r="H31" s="6"/>
      <c r="I31" s="16"/>
      <c r="J31" s="17"/>
      <c r="K31" s="6"/>
      <c r="L31" s="23"/>
      <c r="M31" s="17"/>
      <c r="N31" s="6"/>
      <c r="O31" s="21"/>
    </row>
    <row r="32" spans="1:17" ht="14.25" customHeight="1" x14ac:dyDescent="0.35">
      <c r="A32" s="15"/>
      <c r="B32" s="16"/>
      <c r="C32" s="6"/>
      <c r="D32" s="6"/>
      <c r="E32" s="6"/>
      <c r="F32" s="6"/>
      <c r="G32" s="6"/>
      <c r="H32" s="6"/>
      <c r="I32" s="16"/>
      <c r="J32" s="17"/>
      <c r="K32" s="6"/>
      <c r="L32" s="23"/>
      <c r="M32" s="17"/>
      <c r="N32" s="6"/>
      <c r="O32" s="21"/>
    </row>
    <row r="33" spans="1:15" ht="14.25" customHeight="1" x14ac:dyDescent="0.35">
      <c r="A33" s="15"/>
      <c r="B33" s="16"/>
      <c r="C33" s="40"/>
      <c r="D33" s="10"/>
      <c r="E33" s="10"/>
      <c r="F33" s="10"/>
      <c r="G33" s="10"/>
      <c r="H33" s="10"/>
      <c r="I33" s="25"/>
      <c r="J33" s="26"/>
      <c r="K33" s="10"/>
      <c r="L33" s="27"/>
      <c r="M33" s="17"/>
      <c r="N33" s="6"/>
      <c r="O33" s="21"/>
    </row>
    <row r="34" spans="1:15" ht="14.25" customHeight="1" x14ac:dyDescent="0.35">
      <c r="A34" s="15"/>
      <c r="B34" s="16"/>
      <c r="C34" s="28"/>
      <c r="D34" s="6"/>
      <c r="E34" s="6"/>
      <c r="F34" s="6"/>
      <c r="G34" s="6"/>
      <c r="H34" s="6"/>
      <c r="I34" s="16"/>
      <c r="J34" s="17"/>
      <c r="K34" s="6"/>
      <c r="L34" s="23"/>
      <c r="M34" s="17"/>
      <c r="N34" s="6"/>
      <c r="O34" s="21"/>
    </row>
    <row r="35" spans="1:15" ht="14.25" customHeight="1" x14ac:dyDescent="0.35">
      <c r="A35" s="15"/>
      <c r="B35" s="16"/>
      <c r="C35" s="6"/>
      <c r="D35" s="6"/>
      <c r="E35" s="6"/>
      <c r="F35" s="6"/>
      <c r="G35" s="6"/>
      <c r="H35" s="6"/>
      <c r="I35" s="16"/>
      <c r="J35" s="17"/>
      <c r="K35" s="6"/>
      <c r="L35" s="6"/>
      <c r="M35" s="17"/>
      <c r="N35" s="6"/>
      <c r="O35" s="21"/>
    </row>
    <row r="36" spans="1:15" ht="14.25" customHeight="1" x14ac:dyDescent="0.35">
      <c r="A36" s="15"/>
      <c r="B36" s="16"/>
      <c r="C36" s="6"/>
      <c r="D36" s="6"/>
      <c r="E36" s="6"/>
      <c r="F36" s="6"/>
      <c r="G36" s="6"/>
      <c r="H36" s="6"/>
      <c r="I36" s="16"/>
      <c r="J36" s="17"/>
      <c r="K36" s="6"/>
      <c r="L36" s="6"/>
      <c r="M36" s="17"/>
      <c r="N36" s="6"/>
      <c r="O36" s="21"/>
    </row>
    <row r="37" spans="1:15" ht="14.25" customHeight="1" x14ac:dyDescent="0.35">
      <c r="A37" s="15"/>
      <c r="B37" s="16"/>
      <c r="C37" s="6"/>
      <c r="D37" s="6"/>
      <c r="E37" s="6"/>
      <c r="F37" s="6"/>
      <c r="G37" s="6"/>
      <c r="H37" s="6"/>
      <c r="I37" s="16"/>
      <c r="J37" s="17"/>
      <c r="K37" s="6"/>
      <c r="L37" s="6"/>
      <c r="M37" s="17"/>
      <c r="N37" s="6"/>
      <c r="O37" s="21"/>
    </row>
    <row r="38" spans="1:15" ht="14.25" customHeight="1" x14ac:dyDescent="0.35">
      <c r="A38" s="15"/>
      <c r="B38" s="16"/>
      <c r="C38" s="6"/>
      <c r="D38" s="6"/>
      <c r="E38" s="6"/>
      <c r="F38" s="6"/>
      <c r="G38" s="6"/>
      <c r="H38" s="6"/>
      <c r="I38" s="16"/>
      <c r="J38" s="17"/>
      <c r="K38" s="6"/>
      <c r="L38" s="6"/>
      <c r="M38" s="17"/>
      <c r="N38" s="6"/>
      <c r="O38" s="21"/>
    </row>
    <row r="39" spans="1:15" ht="14.25" customHeight="1" x14ac:dyDescent="0.35">
      <c r="A39" s="15"/>
      <c r="B39" s="16"/>
      <c r="C39" s="6"/>
      <c r="D39" s="6"/>
      <c r="E39" s="6"/>
      <c r="F39" s="6"/>
      <c r="G39" s="6"/>
      <c r="H39" s="6"/>
      <c r="I39" s="16"/>
      <c r="J39" s="17"/>
      <c r="K39" s="6"/>
      <c r="L39" s="6"/>
      <c r="M39" s="17"/>
      <c r="N39" s="6"/>
      <c r="O39" s="21"/>
    </row>
    <row r="40" spans="1:15" ht="14.25" customHeight="1" x14ac:dyDescent="0.35">
      <c r="A40" s="15"/>
      <c r="B40" s="16"/>
      <c r="C40" s="6"/>
      <c r="D40" s="6"/>
      <c r="E40" s="6"/>
      <c r="F40" s="6"/>
      <c r="G40" s="6"/>
      <c r="H40" s="6"/>
      <c r="I40" s="16"/>
      <c r="J40" s="17"/>
      <c r="K40" s="6"/>
      <c r="L40" s="6"/>
      <c r="M40" s="17"/>
      <c r="N40" s="6"/>
      <c r="O40" s="21"/>
    </row>
    <row r="41" spans="1:15" ht="14.25" customHeight="1" x14ac:dyDescent="0.35">
      <c r="A41" s="15"/>
      <c r="B41" s="16"/>
      <c r="C41" s="6"/>
      <c r="D41" s="6"/>
      <c r="E41" s="6"/>
      <c r="F41" s="6"/>
      <c r="G41" s="6"/>
      <c r="H41" s="6"/>
      <c r="I41" s="16"/>
      <c r="J41" s="17"/>
      <c r="K41" s="6"/>
      <c r="L41" s="6"/>
      <c r="M41" s="17"/>
      <c r="N41" s="6"/>
      <c r="O41" s="21"/>
    </row>
    <row r="42" spans="1:15" ht="14.25" customHeight="1" x14ac:dyDescent="0.35">
      <c r="A42" s="15"/>
      <c r="B42" s="16"/>
      <c r="C42" s="6"/>
      <c r="D42" s="6"/>
      <c r="E42" s="6"/>
      <c r="F42" s="6"/>
      <c r="G42" s="6"/>
      <c r="H42" s="6"/>
      <c r="I42" s="16"/>
      <c r="J42" s="17"/>
      <c r="K42" s="6"/>
      <c r="L42" s="6"/>
      <c r="M42" s="17"/>
      <c r="N42" s="6"/>
      <c r="O42" s="21"/>
    </row>
    <row r="43" spans="1:15" ht="14.25" customHeight="1" x14ac:dyDescent="0.35">
      <c r="A43" s="15"/>
      <c r="B43" s="16"/>
      <c r="C43" s="6"/>
      <c r="D43" s="6"/>
      <c r="E43" s="6"/>
      <c r="F43" s="6"/>
      <c r="G43" s="6"/>
      <c r="H43" s="6"/>
      <c r="I43" s="16"/>
      <c r="J43" s="17"/>
      <c r="K43" s="6"/>
      <c r="L43" s="6"/>
      <c r="M43" s="17"/>
      <c r="N43" s="6"/>
      <c r="O43" s="21"/>
    </row>
    <row r="44" spans="1:15" ht="14.25" customHeight="1" x14ac:dyDescent="0.35">
      <c r="A44" s="15"/>
      <c r="B44" s="16"/>
      <c r="C44" s="6"/>
      <c r="D44" s="6"/>
      <c r="E44" s="6"/>
      <c r="F44" s="6"/>
      <c r="G44" s="6"/>
      <c r="H44" s="6"/>
      <c r="I44" s="16"/>
      <c r="J44" s="17"/>
      <c r="K44" s="6"/>
      <c r="L44" s="6"/>
      <c r="M44" s="17"/>
      <c r="N44" s="6"/>
      <c r="O44" s="21"/>
    </row>
    <row r="45" spans="1:15" ht="14.25" customHeight="1" x14ac:dyDescent="0.35">
      <c r="A45" s="15"/>
      <c r="B45" s="16"/>
      <c r="C45" s="6"/>
      <c r="D45" s="6"/>
      <c r="E45" s="6"/>
      <c r="F45" s="6"/>
      <c r="G45" s="6"/>
      <c r="H45" s="6"/>
      <c r="I45" s="16"/>
      <c r="J45" s="17"/>
      <c r="K45" s="6"/>
      <c r="L45" s="6"/>
      <c r="M45" s="17"/>
      <c r="N45" s="6"/>
      <c r="O45" s="21"/>
    </row>
    <row r="46" spans="1:15" ht="14.25" customHeight="1" x14ac:dyDescent="0.35">
      <c r="A46" s="15"/>
      <c r="B46" s="16"/>
      <c r="C46" s="6"/>
      <c r="D46" s="6"/>
      <c r="E46" s="6"/>
      <c r="F46" s="6"/>
      <c r="G46" s="6"/>
      <c r="H46" s="6"/>
      <c r="I46" s="16"/>
      <c r="J46" s="17"/>
      <c r="K46" s="6"/>
      <c r="L46" s="6"/>
      <c r="M46" s="17"/>
      <c r="N46" s="6"/>
      <c r="O46" s="21"/>
    </row>
    <row r="47" spans="1:15" ht="14.25" customHeight="1" x14ac:dyDescent="0.35">
      <c r="A47" s="15"/>
      <c r="B47" s="16"/>
      <c r="C47" s="6"/>
      <c r="D47" s="6"/>
      <c r="E47" s="6"/>
      <c r="F47" s="6"/>
      <c r="G47" s="6"/>
      <c r="H47" s="6"/>
      <c r="I47" s="16"/>
      <c r="J47" s="17"/>
      <c r="K47" s="6"/>
      <c r="L47" s="6"/>
      <c r="M47" s="17"/>
      <c r="N47" s="6"/>
      <c r="O47" s="21"/>
    </row>
    <row r="48" spans="1:15" ht="14.25" customHeight="1" x14ac:dyDescent="0.35">
      <c r="A48" s="15"/>
      <c r="B48" s="16"/>
      <c r="C48" s="6"/>
      <c r="D48" s="6"/>
      <c r="E48" s="6"/>
      <c r="F48" s="6"/>
      <c r="G48" s="6"/>
      <c r="H48" s="6"/>
      <c r="I48" s="16"/>
      <c r="J48" s="17"/>
      <c r="K48" s="6"/>
      <c r="L48" s="6"/>
      <c r="M48" s="17"/>
      <c r="N48" s="6"/>
      <c r="O48" s="21"/>
    </row>
    <row r="49" spans="1:15" ht="14.25" customHeight="1" x14ac:dyDescent="0.35">
      <c r="A49" s="15"/>
      <c r="B49" s="16"/>
      <c r="C49" s="6"/>
      <c r="D49" s="6"/>
      <c r="E49" s="6"/>
      <c r="F49" s="6"/>
      <c r="G49" s="6"/>
      <c r="H49" s="6"/>
      <c r="I49" s="16"/>
      <c r="J49" s="17"/>
      <c r="K49" s="6"/>
      <c r="L49" s="6"/>
      <c r="M49" s="17"/>
      <c r="N49" s="6"/>
      <c r="O49" s="21"/>
    </row>
    <row r="50" spans="1:15" ht="14.25" customHeight="1" x14ac:dyDescent="0.35">
      <c r="A50" s="15"/>
      <c r="B50" s="16"/>
      <c r="C50" s="6"/>
      <c r="D50" s="6"/>
      <c r="E50" s="6"/>
      <c r="F50" s="6"/>
      <c r="G50" s="6"/>
      <c r="H50" s="6"/>
      <c r="I50" s="16"/>
      <c r="J50" s="17"/>
      <c r="K50" s="6"/>
      <c r="L50" s="6"/>
      <c r="M50" s="17"/>
      <c r="N50" s="6"/>
      <c r="O50" s="21"/>
    </row>
    <row r="51" spans="1:15" ht="14.25" customHeight="1" x14ac:dyDescent="0.35">
      <c r="A51" s="15"/>
      <c r="B51" s="16"/>
      <c r="C51" s="6"/>
      <c r="D51" s="6"/>
      <c r="E51" s="6"/>
      <c r="F51" s="6"/>
      <c r="G51" s="6"/>
      <c r="H51" s="6"/>
      <c r="I51" s="16"/>
      <c r="J51" s="17"/>
      <c r="K51" s="6"/>
      <c r="L51" s="6"/>
      <c r="M51" s="17"/>
      <c r="N51" s="6"/>
      <c r="O51" s="21"/>
    </row>
    <row r="52" spans="1:15" ht="14.25" customHeight="1" x14ac:dyDescent="0.35">
      <c r="A52" s="15"/>
      <c r="B52" s="16"/>
      <c r="C52" s="6"/>
      <c r="D52" s="6"/>
      <c r="E52" s="6"/>
      <c r="F52" s="6"/>
      <c r="G52" s="6"/>
      <c r="H52" s="6"/>
      <c r="I52" s="16"/>
      <c r="J52" s="17"/>
      <c r="K52" s="6"/>
      <c r="L52" s="6"/>
      <c r="M52" s="17"/>
      <c r="N52" s="6"/>
      <c r="O52" s="21"/>
    </row>
    <row r="53" spans="1:15" ht="14.25" customHeight="1" x14ac:dyDescent="0.35">
      <c r="A53" s="29"/>
      <c r="B53" s="30"/>
      <c r="C53" s="31"/>
      <c r="D53" s="31"/>
      <c r="E53" s="31"/>
      <c r="F53" s="31"/>
      <c r="G53" s="31"/>
      <c r="H53" s="31"/>
      <c r="I53" s="30"/>
      <c r="J53" s="32"/>
      <c r="K53" s="31"/>
      <c r="L53" s="31"/>
      <c r="M53" s="32"/>
      <c r="N53" s="31"/>
      <c r="O53" s="33"/>
    </row>
    <row r="54" spans="1:15" ht="14.25" customHeight="1" x14ac:dyDescent="0.35">
      <c r="A54" s="34" t="s">
        <v>28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 t="s">
        <v>29</v>
      </c>
      <c r="M54" s="35"/>
      <c r="N54" s="36"/>
      <c r="O54" s="37">
        <f>SUM(O23:O53)</f>
        <v>1170</v>
      </c>
    </row>
    <row r="55" spans="1:15" ht="14.25" customHeight="1" x14ac:dyDescent="0.35">
      <c r="A55" s="6" t="s">
        <v>51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14.2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4.25" customHeight="1" x14ac:dyDescent="0.35">
      <c r="A57" s="6" t="s">
        <v>30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4.25" customHeight="1" x14ac:dyDescent="0.35">
      <c r="A58" s="6" t="s">
        <v>31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4.25" customHeight="1" x14ac:dyDescent="0.35">
      <c r="A60" s="6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4.25" customHeight="1" x14ac:dyDescent="0.35">
      <c r="A61" s="6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4.2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4.25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14.25" customHeight="1" x14ac:dyDescent="0.3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 ht="14.25" customHeight="1" x14ac:dyDescent="0.35">
      <c r="A65" s="6" t="s">
        <v>35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4.25" customHeight="1" x14ac:dyDescent="0.3"/>
    <row r="67" spans="1:15" ht="14.25" customHeight="1" x14ac:dyDescent="0.3"/>
    <row r="68" spans="1:15" ht="14.25" customHeight="1" x14ac:dyDescent="0.3"/>
    <row r="69" spans="1:15" ht="14.25" customHeight="1" x14ac:dyDescent="0.3"/>
    <row r="70" spans="1:15" ht="14.25" customHeight="1" x14ac:dyDescent="0.3"/>
    <row r="71" spans="1:15" ht="14.25" customHeight="1" x14ac:dyDescent="0.3"/>
    <row r="72" spans="1:15" ht="14.25" customHeight="1" x14ac:dyDescent="0.3"/>
    <row r="73" spans="1:15" ht="14.25" customHeight="1" x14ac:dyDescent="0.3"/>
    <row r="74" spans="1:15" ht="14.25" customHeight="1" x14ac:dyDescent="0.3"/>
    <row r="75" spans="1:15" ht="14.25" customHeight="1" x14ac:dyDescent="0.3"/>
    <row r="76" spans="1:15" ht="14.25" customHeight="1" x14ac:dyDescent="0.3"/>
    <row r="77" spans="1:15" ht="14.25" customHeight="1" x14ac:dyDescent="0.3"/>
    <row r="78" spans="1:15" ht="14.25" customHeight="1" x14ac:dyDescent="0.3"/>
    <row r="79" spans="1:15" ht="14.25" customHeight="1" x14ac:dyDescent="0.3"/>
    <row r="80" spans="1:15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4">
    <mergeCell ref="A9:O9"/>
    <mergeCell ref="B21:H21"/>
    <mergeCell ref="I21:J21"/>
    <mergeCell ref="N21:O21"/>
  </mergeCells>
  <pageMargins left="0.59055118110236227" right="0.39370078740157483" top="0.39370078740157483" bottom="0" header="0" footer="0"/>
  <pageSetup paperSize="9" scale="8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F1A33-4006-4CDE-A081-029A7DC722A2}">
  <sheetPr>
    <pageSetUpPr fitToPage="1"/>
  </sheetPr>
  <dimension ref="A1:Q1002"/>
  <sheetViews>
    <sheetView topLeftCell="A6" zoomScaleNormal="100" workbookViewId="0">
      <selection activeCell="G24" sqref="G2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8" width="7.6640625" customWidth="1"/>
    <col min="9" max="9" width="6.58203125" customWidth="1"/>
    <col min="10" max="10" width="7.75" customWidth="1"/>
    <col min="11" max="11" width="1.58203125" customWidth="1"/>
    <col min="12" max="12" width="9.58203125" customWidth="1"/>
    <col min="13" max="14" width="1.58203125" customWidth="1"/>
    <col min="15" max="15" width="15.58203125" customWidth="1"/>
    <col min="16" max="27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5000000000000004">
      <c r="A9" s="120" t="s">
        <v>37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</row>
    <row r="10" spans="1:15" ht="14.25" customHeight="1" x14ac:dyDescent="0.35">
      <c r="A10" s="3"/>
      <c r="B10" s="3"/>
      <c r="C10" s="3"/>
      <c r="D10" s="3"/>
      <c r="E10" s="3"/>
      <c r="F10" s="3"/>
      <c r="H10" s="3"/>
      <c r="I10" s="3"/>
      <c r="J10" s="3"/>
      <c r="K10" s="3"/>
      <c r="L10" s="3"/>
      <c r="M10" s="3"/>
      <c r="N10" s="3"/>
      <c r="O10" s="2"/>
    </row>
    <row r="11" spans="1:15" ht="14.25" customHeight="1" x14ac:dyDescent="0.35">
      <c r="A11" s="6" t="s">
        <v>5</v>
      </c>
      <c r="B11" s="6" t="s">
        <v>6</v>
      </c>
      <c r="C11" s="6" t="s">
        <v>66</v>
      </c>
      <c r="D11" s="6"/>
      <c r="E11" s="6"/>
      <c r="F11" s="6"/>
      <c r="G11" s="6"/>
      <c r="H11" s="6"/>
      <c r="I11" s="6"/>
      <c r="J11" s="6"/>
      <c r="K11" s="6"/>
      <c r="L11" s="7" t="s">
        <v>36</v>
      </c>
      <c r="M11" s="8" t="s">
        <v>6</v>
      </c>
      <c r="N11" s="6" t="s">
        <v>64</v>
      </c>
      <c r="O11" s="6"/>
    </row>
    <row r="12" spans="1:15" ht="14.25" customHeight="1" x14ac:dyDescent="0.35">
      <c r="A12" s="6" t="s">
        <v>7</v>
      </c>
      <c r="B12" s="6" t="s">
        <v>6</v>
      </c>
      <c r="C12" s="6" t="s">
        <v>67</v>
      </c>
      <c r="D12" s="6"/>
      <c r="E12" s="6"/>
      <c r="F12" s="6"/>
      <c r="G12" s="6"/>
      <c r="H12" s="6"/>
      <c r="I12" s="6"/>
      <c r="J12" s="6"/>
      <c r="K12" s="6"/>
      <c r="L12" s="7" t="s">
        <v>9</v>
      </c>
      <c r="M12" s="8" t="s">
        <v>6</v>
      </c>
      <c r="N12" s="9" t="s">
        <v>65</v>
      </c>
      <c r="O12" s="6"/>
    </row>
    <row r="13" spans="1:15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7"/>
      <c r="M13" s="8"/>
      <c r="N13" s="6"/>
      <c r="O13" s="6"/>
    </row>
    <row r="14" spans="1:15" ht="14.25" customHeight="1" x14ac:dyDescent="0.35">
      <c r="A14" s="6" t="s">
        <v>10</v>
      </c>
      <c r="B14" s="6" t="s">
        <v>6</v>
      </c>
      <c r="C14" s="6"/>
      <c r="D14" s="6"/>
      <c r="E14" s="6"/>
      <c r="F14" s="6"/>
      <c r="G14" s="6"/>
      <c r="H14" s="6"/>
      <c r="I14" s="6"/>
      <c r="J14" s="6"/>
      <c r="K14" s="6"/>
      <c r="L14" s="7" t="s">
        <v>11</v>
      </c>
      <c r="M14" s="8" t="s">
        <v>6</v>
      </c>
      <c r="N14" s="6" t="s">
        <v>40</v>
      </c>
      <c r="O14" s="6"/>
    </row>
    <row r="15" spans="1:15" ht="14.25" customHeight="1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7" t="s">
        <v>12</v>
      </c>
      <c r="M15" s="8" t="s">
        <v>6</v>
      </c>
      <c r="N15" s="10" t="s">
        <v>41</v>
      </c>
      <c r="O15" s="6"/>
    </row>
    <row r="16" spans="1:15" ht="14.25" customHeight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 t="s">
        <v>13</v>
      </c>
      <c r="M16" s="8" t="s">
        <v>6</v>
      </c>
      <c r="N16" s="6"/>
      <c r="O16" s="6"/>
    </row>
    <row r="17" spans="1:17" ht="14.2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8"/>
      <c r="N17" s="6"/>
      <c r="O17" s="6"/>
      <c r="Q17" s="10"/>
    </row>
    <row r="18" spans="1:17" ht="14.25" customHeight="1" x14ac:dyDescent="0.35">
      <c r="A18" s="6" t="s">
        <v>14</v>
      </c>
      <c r="B18" s="6" t="s">
        <v>6</v>
      </c>
      <c r="C18" s="6" t="s">
        <v>15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7" ht="14.25" customHeight="1" x14ac:dyDescent="0.35">
      <c r="A19" s="6" t="s">
        <v>16</v>
      </c>
      <c r="B19" s="6" t="s">
        <v>6</v>
      </c>
      <c r="C19" s="6" t="s">
        <v>17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7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7" ht="14.25" customHeight="1" x14ac:dyDescent="0.35">
      <c r="A21" s="11" t="s">
        <v>18</v>
      </c>
      <c r="B21" s="121" t="s">
        <v>19</v>
      </c>
      <c r="C21" s="122"/>
      <c r="D21" s="122"/>
      <c r="E21" s="122"/>
      <c r="F21" s="122"/>
      <c r="G21" s="122"/>
      <c r="H21" s="122"/>
      <c r="I21" s="123" t="s">
        <v>20</v>
      </c>
      <c r="J21" s="124"/>
      <c r="K21" s="12"/>
      <c r="L21" s="13" t="s">
        <v>21</v>
      </c>
      <c r="M21" s="14"/>
      <c r="N21" s="125" t="s">
        <v>22</v>
      </c>
      <c r="O21" s="124"/>
    </row>
    <row r="22" spans="1:17" ht="14.25" customHeight="1" x14ac:dyDescent="0.35">
      <c r="A22" s="15"/>
      <c r="B22" s="16"/>
      <c r="C22" s="6"/>
      <c r="D22" s="6"/>
      <c r="E22" s="6"/>
      <c r="F22" s="6"/>
      <c r="G22" s="6"/>
      <c r="H22" s="6"/>
      <c r="I22" s="16"/>
      <c r="J22" s="17"/>
      <c r="K22" s="6"/>
      <c r="L22" s="6"/>
      <c r="M22" s="17"/>
      <c r="N22" s="6"/>
      <c r="O22" s="17"/>
    </row>
    <row r="23" spans="1:17" ht="14.25" customHeight="1" x14ac:dyDescent="0.35">
      <c r="A23" s="15">
        <v>1</v>
      </c>
      <c r="B23" s="16"/>
      <c r="C23" s="24" t="s">
        <v>68</v>
      </c>
      <c r="D23" s="3"/>
      <c r="E23" s="10"/>
      <c r="F23" s="10"/>
      <c r="G23" s="10"/>
      <c r="H23" s="10"/>
      <c r="I23" s="18">
        <v>1</v>
      </c>
      <c r="J23" s="19" t="s">
        <v>58</v>
      </c>
      <c r="K23" s="10"/>
      <c r="L23" s="20">
        <v>534.6</v>
      </c>
      <c r="M23" s="17"/>
      <c r="N23" s="6"/>
      <c r="O23" s="21">
        <f>SUM(I23*L23)</f>
        <v>534.6</v>
      </c>
    </row>
    <row r="24" spans="1:17" ht="14.25" customHeight="1" x14ac:dyDescent="0.35">
      <c r="A24" s="15">
        <v>2</v>
      </c>
      <c r="B24" s="16"/>
      <c r="C24" s="38" t="s">
        <v>69</v>
      </c>
      <c r="D24" s="22"/>
      <c r="E24" s="6"/>
      <c r="F24" s="6"/>
      <c r="G24" s="6"/>
      <c r="H24" s="6"/>
      <c r="I24" s="16">
        <v>1</v>
      </c>
      <c r="J24" s="17" t="s">
        <v>23</v>
      </c>
      <c r="K24" s="6"/>
      <c r="L24" s="23">
        <v>165</v>
      </c>
      <c r="M24" s="17"/>
      <c r="N24" s="6"/>
      <c r="O24" s="21">
        <f t="shared" ref="O24:O26" si="0">SUM(I24*L24)</f>
        <v>165</v>
      </c>
    </row>
    <row r="25" spans="1:17" ht="14.25" customHeight="1" x14ac:dyDescent="0.35">
      <c r="A25" s="15">
        <v>3</v>
      </c>
      <c r="B25" s="16"/>
      <c r="C25" s="22" t="s">
        <v>70</v>
      </c>
      <c r="D25" s="22"/>
      <c r="E25" s="6"/>
      <c r="F25" s="6"/>
      <c r="G25" s="6"/>
      <c r="H25" s="6"/>
      <c r="I25" s="16">
        <v>1</v>
      </c>
      <c r="J25" s="17" t="s">
        <v>59</v>
      </c>
      <c r="K25" s="6"/>
      <c r="L25" s="23">
        <v>90</v>
      </c>
      <c r="M25" s="17"/>
      <c r="N25" s="6"/>
      <c r="O25" s="21">
        <f t="shared" si="0"/>
        <v>90</v>
      </c>
    </row>
    <row r="26" spans="1:17" ht="14.25" customHeight="1" x14ac:dyDescent="0.35">
      <c r="A26" s="15">
        <v>4</v>
      </c>
      <c r="B26" s="16"/>
      <c r="C26" s="39" t="s">
        <v>71</v>
      </c>
      <c r="D26" s="3"/>
      <c r="E26" s="10"/>
      <c r="F26" s="10"/>
      <c r="G26" s="10"/>
      <c r="H26" s="10"/>
      <c r="I26" s="18">
        <v>1</v>
      </c>
      <c r="J26" s="19" t="s">
        <v>72</v>
      </c>
      <c r="K26" s="10"/>
      <c r="L26" s="20">
        <v>450</v>
      </c>
      <c r="M26" s="17"/>
      <c r="N26" s="6"/>
      <c r="O26" s="21">
        <f t="shared" si="0"/>
        <v>450</v>
      </c>
    </row>
    <row r="27" spans="1:17" ht="14.25" customHeight="1" x14ac:dyDescent="0.35">
      <c r="A27" s="15"/>
      <c r="B27" s="16"/>
      <c r="C27" s="22"/>
      <c r="D27" s="22"/>
      <c r="E27" s="6"/>
      <c r="F27" s="6"/>
      <c r="G27" s="6"/>
      <c r="H27" s="6"/>
      <c r="I27" s="16"/>
      <c r="J27" s="17"/>
      <c r="K27" s="6"/>
      <c r="L27" s="23"/>
      <c r="M27" s="17"/>
      <c r="N27" s="6"/>
      <c r="O27" s="21"/>
    </row>
    <row r="28" spans="1:17" ht="14.25" customHeight="1" x14ac:dyDescent="0.35">
      <c r="A28" s="15"/>
      <c r="B28" s="16"/>
      <c r="C28" s="22"/>
      <c r="D28" s="22"/>
      <c r="E28" s="6"/>
      <c r="F28" s="6"/>
      <c r="G28" s="6"/>
      <c r="H28" s="6"/>
      <c r="I28" s="16"/>
      <c r="J28" s="17"/>
      <c r="K28" s="6"/>
      <c r="L28" s="23"/>
      <c r="M28" s="17"/>
      <c r="N28" s="6"/>
      <c r="O28" s="21"/>
    </row>
    <row r="29" spans="1:17" ht="14.25" customHeight="1" x14ac:dyDescent="0.35">
      <c r="A29" s="15"/>
      <c r="B29" s="16"/>
      <c r="C29" s="22"/>
      <c r="D29" s="22"/>
      <c r="E29" s="6"/>
      <c r="F29" s="6"/>
      <c r="G29" s="6"/>
      <c r="H29" s="6"/>
      <c r="I29" s="16"/>
      <c r="J29" s="17"/>
      <c r="K29" s="6"/>
      <c r="L29" s="23"/>
      <c r="M29" s="17"/>
      <c r="N29" s="6"/>
      <c r="O29" s="21"/>
    </row>
    <row r="30" spans="1:17" ht="14.25" customHeight="1" x14ac:dyDescent="0.35">
      <c r="A30" s="15"/>
      <c r="B30" s="16"/>
      <c r="C30" s="22"/>
      <c r="D30" s="6"/>
      <c r="E30" s="6"/>
      <c r="F30" s="6"/>
      <c r="G30" s="6"/>
      <c r="H30" s="6"/>
      <c r="I30" s="16"/>
      <c r="J30" s="17"/>
      <c r="K30" s="6"/>
      <c r="L30" s="23"/>
      <c r="M30" s="17"/>
      <c r="N30" s="6"/>
      <c r="O30" s="21"/>
    </row>
    <row r="31" spans="1:17" ht="14.25" customHeight="1" x14ac:dyDescent="0.35">
      <c r="A31" s="15"/>
      <c r="B31" s="16"/>
      <c r="C31" s="6"/>
      <c r="D31" s="6"/>
      <c r="E31" s="6"/>
      <c r="F31" s="6"/>
      <c r="G31" s="6"/>
      <c r="H31" s="6"/>
      <c r="I31" s="16"/>
      <c r="J31" s="17"/>
      <c r="K31" s="6"/>
      <c r="L31" s="23"/>
      <c r="M31" s="17"/>
      <c r="N31" s="6"/>
      <c r="O31" s="21"/>
    </row>
    <row r="32" spans="1:17" ht="14.25" customHeight="1" x14ac:dyDescent="0.35">
      <c r="A32" s="15"/>
      <c r="B32" s="16"/>
      <c r="C32" s="6"/>
      <c r="D32" s="6"/>
      <c r="E32" s="6"/>
      <c r="F32" s="6"/>
      <c r="G32" s="6"/>
      <c r="H32" s="6"/>
      <c r="I32" s="16"/>
      <c r="J32" s="17"/>
      <c r="K32" s="6"/>
      <c r="L32" s="23"/>
      <c r="M32" s="17"/>
      <c r="N32" s="6"/>
      <c r="O32" s="21"/>
    </row>
    <row r="33" spans="1:15" ht="14.25" customHeight="1" x14ac:dyDescent="0.35">
      <c r="A33" s="15"/>
      <c r="B33" s="16"/>
      <c r="C33" s="40"/>
      <c r="D33" s="10"/>
      <c r="E33" s="10"/>
      <c r="F33" s="10"/>
      <c r="G33" s="10"/>
      <c r="H33" s="10"/>
      <c r="I33" s="25"/>
      <c r="J33" s="26"/>
      <c r="K33" s="10"/>
      <c r="L33" s="27"/>
      <c r="M33" s="17"/>
      <c r="N33" s="6"/>
      <c r="O33" s="21"/>
    </row>
    <row r="34" spans="1:15" ht="14.25" customHeight="1" x14ac:dyDescent="0.35">
      <c r="A34" s="15"/>
      <c r="B34" s="16"/>
      <c r="C34" s="28"/>
      <c r="D34" s="6"/>
      <c r="E34" s="6"/>
      <c r="F34" s="6"/>
      <c r="G34" s="6"/>
      <c r="H34" s="6"/>
      <c r="I34" s="16"/>
      <c r="J34" s="17"/>
      <c r="K34" s="6"/>
      <c r="L34" s="23"/>
      <c r="M34" s="17"/>
      <c r="N34" s="6"/>
      <c r="O34" s="21"/>
    </row>
    <row r="35" spans="1:15" ht="14.25" customHeight="1" x14ac:dyDescent="0.35">
      <c r="A35" s="15"/>
      <c r="B35" s="16"/>
      <c r="C35" s="6"/>
      <c r="D35" s="6"/>
      <c r="E35" s="6"/>
      <c r="F35" s="6"/>
      <c r="G35" s="6"/>
      <c r="H35" s="6"/>
      <c r="I35" s="16"/>
      <c r="J35" s="17"/>
      <c r="K35" s="6"/>
      <c r="L35" s="6"/>
      <c r="M35" s="17"/>
      <c r="N35" s="6"/>
      <c r="O35" s="21"/>
    </row>
    <row r="36" spans="1:15" ht="14.25" customHeight="1" x14ac:dyDescent="0.35">
      <c r="A36" s="15"/>
      <c r="B36" s="16"/>
      <c r="C36" s="6"/>
      <c r="D36" s="6"/>
      <c r="E36" s="6"/>
      <c r="F36" s="6"/>
      <c r="G36" s="6"/>
      <c r="H36" s="6"/>
      <c r="I36" s="16"/>
      <c r="J36" s="17"/>
      <c r="K36" s="6"/>
      <c r="L36" s="6"/>
      <c r="M36" s="17"/>
      <c r="N36" s="6"/>
      <c r="O36" s="21"/>
    </row>
    <row r="37" spans="1:15" ht="14.25" customHeight="1" x14ac:dyDescent="0.35">
      <c r="A37" s="15"/>
      <c r="B37" s="16"/>
      <c r="C37" s="6"/>
      <c r="D37" s="6"/>
      <c r="E37" s="6"/>
      <c r="F37" s="6"/>
      <c r="G37" s="6"/>
      <c r="H37" s="6"/>
      <c r="I37" s="16"/>
      <c r="J37" s="17"/>
      <c r="K37" s="6"/>
      <c r="L37" s="6"/>
      <c r="M37" s="17"/>
      <c r="N37" s="6"/>
      <c r="O37" s="21"/>
    </row>
    <row r="38" spans="1:15" ht="14.25" customHeight="1" x14ac:dyDescent="0.35">
      <c r="A38" s="15"/>
      <c r="B38" s="16"/>
      <c r="C38" s="6"/>
      <c r="D38" s="6"/>
      <c r="E38" s="6"/>
      <c r="F38" s="6"/>
      <c r="G38" s="6"/>
      <c r="H38" s="6"/>
      <c r="I38" s="16"/>
      <c r="J38" s="17"/>
      <c r="K38" s="6"/>
      <c r="L38" s="6"/>
      <c r="M38" s="17"/>
      <c r="N38" s="6"/>
      <c r="O38" s="21"/>
    </row>
    <row r="39" spans="1:15" ht="14.25" customHeight="1" x14ac:dyDescent="0.35">
      <c r="A39" s="15"/>
      <c r="B39" s="16"/>
      <c r="C39" s="6"/>
      <c r="D39" s="6"/>
      <c r="E39" s="6"/>
      <c r="F39" s="6"/>
      <c r="G39" s="6"/>
      <c r="H39" s="6"/>
      <c r="I39" s="16"/>
      <c r="J39" s="17"/>
      <c r="K39" s="6"/>
      <c r="L39" s="6"/>
      <c r="M39" s="17"/>
      <c r="N39" s="6"/>
      <c r="O39" s="21"/>
    </row>
    <row r="40" spans="1:15" ht="14.25" customHeight="1" x14ac:dyDescent="0.35">
      <c r="A40" s="15"/>
      <c r="B40" s="16"/>
      <c r="C40" s="6"/>
      <c r="D40" s="6"/>
      <c r="E40" s="6"/>
      <c r="F40" s="6"/>
      <c r="G40" s="6"/>
      <c r="H40" s="6"/>
      <c r="I40" s="16"/>
      <c r="J40" s="17"/>
      <c r="K40" s="6"/>
      <c r="L40" s="6"/>
      <c r="M40" s="17"/>
      <c r="N40" s="6"/>
      <c r="O40" s="21"/>
    </row>
    <row r="41" spans="1:15" ht="14.25" customHeight="1" x14ac:dyDescent="0.35">
      <c r="A41" s="15"/>
      <c r="B41" s="16"/>
      <c r="C41" s="6"/>
      <c r="D41" s="6"/>
      <c r="E41" s="6"/>
      <c r="F41" s="6"/>
      <c r="G41" s="6"/>
      <c r="H41" s="6"/>
      <c r="I41" s="16"/>
      <c r="J41" s="17"/>
      <c r="K41" s="6"/>
      <c r="L41" s="6"/>
      <c r="M41" s="17"/>
      <c r="N41" s="6"/>
      <c r="O41" s="21"/>
    </row>
    <row r="42" spans="1:15" ht="14.25" customHeight="1" x14ac:dyDescent="0.35">
      <c r="A42" s="15"/>
      <c r="B42" s="16"/>
      <c r="C42" s="6"/>
      <c r="D42" s="6"/>
      <c r="E42" s="6"/>
      <c r="F42" s="6"/>
      <c r="G42" s="6"/>
      <c r="H42" s="6"/>
      <c r="I42" s="16"/>
      <c r="J42" s="17"/>
      <c r="K42" s="6"/>
      <c r="L42" s="6"/>
      <c r="M42" s="17"/>
      <c r="N42" s="6"/>
      <c r="O42" s="21"/>
    </row>
    <row r="43" spans="1:15" ht="14.25" customHeight="1" x14ac:dyDescent="0.35">
      <c r="A43" s="15"/>
      <c r="B43" s="16"/>
      <c r="C43" s="6"/>
      <c r="D43" s="6"/>
      <c r="E43" s="6"/>
      <c r="F43" s="6"/>
      <c r="G43" s="6"/>
      <c r="H43" s="6"/>
      <c r="I43" s="16"/>
      <c r="J43" s="17"/>
      <c r="K43" s="6"/>
      <c r="L43" s="6"/>
      <c r="M43" s="17"/>
      <c r="N43" s="6"/>
      <c r="O43" s="21"/>
    </row>
    <row r="44" spans="1:15" ht="14.25" customHeight="1" x14ac:dyDescent="0.35">
      <c r="A44" s="15"/>
      <c r="B44" s="16"/>
      <c r="C44" s="6"/>
      <c r="D44" s="6"/>
      <c r="E44" s="6"/>
      <c r="F44" s="6"/>
      <c r="G44" s="6"/>
      <c r="H44" s="6"/>
      <c r="I44" s="16"/>
      <c r="J44" s="17"/>
      <c r="K44" s="6"/>
      <c r="L44" s="6"/>
      <c r="M44" s="17"/>
      <c r="N44" s="6"/>
      <c r="O44" s="21"/>
    </row>
    <row r="45" spans="1:15" ht="14.25" customHeight="1" x14ac:dyDescent="0.35">
      <c r="A45" s="15"/>
      <c r="B45" s="16"/>
      <c r="C45" s="6"/>
      <c r="D45" s="6"/>
      <c r="E45" s="6"/>
      <c r="F45" s="6"/>
      <c r="G45" s="6"/>
      <c r="H45" s="6"/>
      <c r="I45" s="16"/>
      <c r="J45" s="17"/>
      <c r="K45" s="6"/>
      <c r="L45" s="6"/>
      <c r="M45" s="17"/>
      <c r="N45" s="6"/>
      <c r="O45" s="21"/>
    </row>
    <row r="46" spans="1:15" ht="14.25" customHeight="1" x14ac:dyDescent="0.35">
      <c r="A46" s="15"/>
      <c r="B46" s="16"/>
      <c r="C46" s="6"/>
      <c r="D46" s="6"/>
      <c r="E46" s="6"/>
      <c r="F46" s="6"/>
      <c r="G46" s="6"/>
      <c r="H46" s="6"/>
      <c r="I46" s="16"/>
      <c r="J46" s="17"/>
      <c r="K46" s="6"/>
      <c r="L46" s="6"/>
      <c r="M46" s="17"/>
      <c r="N46" s="6"/>
      <c r="O46" s="21"/>
    </row>
    <row r="47" spans="1:15" ht="14.25" customHeight="1" x14ac:dyDescent="0.35">
      <c r="A47" s="15"/>
      <c r="B47" s="16"/>
      <c r="C47" s="6"/>
      <c r="D47" s="6"/>
      <c r="E47" s="6"/>
      <c r="F47" s="6"/>
      <c r="G47" s="6"/>
      <c r="H47" s="6"/>
      <c r="I47" s="16"/>
      <c r="J47" s="17"/>
      <c r="K47" s="6"/>
      <c r="L47" s="6"/>
      <c r="M47" s="17"/>
      <c r="N47" s="6"/>
      <c r="O47" s="21"/>
    </row>
    <row r="48" spans="1:15" ht="14.25" customHeight="1" x14ac:dyDescent="0.35">
      <c r="A48" s="15"/>
      <c r="B48" s="16"/>
      <c r="C48" s="6"/>
      <c r="D48" s="6"/>
      <c r="E48" s="6"/>
      <c r="F48" s="6"/>
      <c r="G48" s="6"/>
      <c r="H48" s="6"/>
      <c r="I48" s="16"/>
      <c r="J48" s="17"/>
      <c r="K48" s="6"/>
      <c r="L48" s="6"/>
      <c r="M48" s="17"/>
      <c r="N48" s="6"/>
      <c r="O48" s="21"/>
    </row>
    <row r="49" spans="1:15" ht="14.25" customHeight="1" x14ac:dyDescent="0.35">
      <c r="A49" s="15"/>
      <c r="B49" s="16"/>
      <c r="C49" s="6"/>
      <c r="D49" s="6"/>
      <c r="E49" s="6"/>
      <c r="F49" s="6"/>
      <c r="G49" s="6"/>
      <c r="H49" s="6"/>
      <c r="I49" s="16"/>
      <c r="J49" s="17"/>
      <c r="K49" s="6"/>
      <c r="L49" s="6"/>
      <c r="M49" s="17"/>
      <c r="N49" s="6"/>
      <c r="O49" s="21"/>
    </row>
    <row r="50" spans="1:15" ht="14.25" customHeight="1" x14ac:dyDescent="0.35">
      <c r="A50" s="15"/>
      <c r="B50" s="16"/>
      <c r="C50" s="6"/>
      <c r="D50" s="6"/>
      <c r="E50" s="6"/>
      <c r="F50" s="6"/>
      <c r="G50" s="6"/>
      <c r="H50" s="6"/>
      <c r="I50" s="16"/>
      <c r="J50" s="17"/>
      <c r="K50" s="6"/>
      <c r="L50" s="6"/>
      <c r="M50" s="17"/>
      <c r="N50" s="6"/>
      <c r="O50" s="21"/>
    </row>
    <row r="51" spans="1:15" ht="14.25" customHeight="1" x14ac:dyDescent="0.35">
      <c r="A51" s="15"/>
      <c r="B51" s="16"/>
      <c r="C51" s="6"/>
      <c r="D51" s="6"/>
      <c r="E51" s="6"/>
      <c r="F51" s="6"/>
      <c r="G51" s="6"/>
      <c r="H51" s="6"/>
      <c r="I51" s="16"/>
      <c r="J51" s="17"/>
      <c r="K51" s="6"/>
      <c r="L51" s="6"/>
      <c r="M51" s="17"/>
      <c r="N51" s="6"/>
      <c r="O51" s="21"/>
    </row>
    <row r="52" spans="1:15" ht="14.25" customHeight="1" x14ac:dyDescent="0.35">
      <c r="A52" s="15"/>
      <c r="B52" s="16"/>
      <c r="C52" s="6"/>
      <c r="D52" s="6"/>
      <c r="E52" s="6"/>
      <c r="F52" s="6"/>
      <c r="G52" s="6"/>
      <c r="H52" s="6"/>
      <c r="I52" s="16"/>
      <c r="J52" s="17"/>
      <c r="K52" s="6"/>
      <c r="L52" s="6"/>
      <c r="M52" s="17"/>
      <c r="N52" s="6"/>
      <c r="O52" s="21"/>
    </row>
    <row r="53" spans="1:15" ht="14.25" customHeight="1" x14ac:dyDescent="0.35">
      <c r="A53" s="29"/>
      <c r="B53" s="30"/>
      <c r="C53" s="31"/>
      <c r="D53" s="31"/>
      <c r="E53" s="31"/>
      <c r="F53" s="31"/>
      <c r="G53" s="31"/>
      <c r="H53" s="31"/>
      <c r="I53" s="30"/>
      <c r="J53" s="32"/>
      <c r="K53" s="31"/>
      <c r="L53" s="31"/>
      <c r="M53" s="32"/>
      <c r="N53" s="31"/>
      <c r="O53" s="33"/>
    </row>
    <row r="54" spans="1:15" ht="14.25" customHeight="1" x14ac:dyDescent="0.35">
      <c r="A54" s="34" t="s">
        <v>28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 t="s">
        <v>29</v>
      </c>
      <c r="M54" s="35"/>
      <c r="N54" s="36"/>
      <c r="O54" s="37">
        <f>SUM(O23:O53)</f>
        <v>1239.5999999999999</v>
      </c>
    </row>
    <row r="55" spans="1:15" ht="14.25" customHeight="1" x14ac:dyDescent="0.35">
      <c r="A55" s="6" t="s">
        <v>73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14.2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4.25" customHeight="1" x14ac:dyDescent="0.35">
      <c r="A57" s="6" t="s">
        <v>30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4.25" customHeight="1" x14ac:dyDescent="0.35">
      <c r="A58" s="6" t="s">
        <v>31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4.25" customHeight="1" x14ac:dyDescent="0.35">
      <c r="A60" s="6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4.25" customHeight="1" x14ac:dyDescent="0.35">
      <c r="A61" s="6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4.2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4.25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14.25" customHeight="1" x14ac:dyDescent="0.3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 ht="14.25" customHeight="1" x14ac:dyDescent="0.35">
      <c r="A65" s="6" t="s">
        <v>35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4.25" customHeight="1" x14ac:dyDescent="0.3"/>
    <row r="67" spans="1:15" ht="14.25" customHeight="1" x14ac:dyDescent="0.3"/>
    <row r="68" spans="1:15" ht="14.25" customHeight="1" x14ac:dyDescent="0.3"/>
    <row r="69" spans="1:15" ht="14.25" customHeight="1" x14ac:dyDescent="0.3"/>
    <row r="70" spans="1:15" ht="14.25" customHeight="1" x14ac:dyDescent="0.3"/>
    <row r="71" spans="1:15" ht="14.25" customHeight="1" x14ac:dyDescent="0.3"/>
    <row r="72" spans="1:15" ht="14.25" customHeight="1" x14ac:dyDescent="0.3"/>
    <row r="73" spans="1:15" ht="14.25" customHeight="1" x14ac:dyDescent="0.3"/>
    <row r="74" spans="1:15" ht="14.25" customHeight="1" x14ac:dyDescent="0.3"/>
    <row r="75" spans="1:15" ht="14.25" customHeight="1" x14ac:dyDescent="0.3"/>
    <row r="76" spans="1:15" ht="14.25" customHeight="1" x14ac:dyDescent="0.3"/>
    <row r="77" spans="1:15" ht="14.25" customHeight="1" x14ac:dyDescent="0.3"/>
    <row r="78" spans="1:15" ht="14.25" customHeight="1" x14ac:dyDescent="0.3"/>
    <row r="79" spans="1:15" ht="14.25" customHeight="1" x14ac:dyDescent="0.3"/>
    <row r="80" spans="1:15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4">
    <mergeCell ref="A9:O9"/>
    <mergeCell ref="B21:H21"/>
    <mergeCell ref="I21:J21"/>
    <mergeCell ref="N21:O21"/>
  </mergeCells>
  <pageMargins left="0.59055118110236227" right="0.39370078740157483" top="0.39370078740157483" bottom="0" header="0" footer="0"/>
  <pageSetup paperSize="9" scale="8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55837-487D-4DFD-BDC2-B56C42AC07E4}">
  <sheetPr>
    <pageSetUpPr fitToPage="1"/>
  </sheetPr>
  <dimension ref="A1:Q1002"/>
  <sheetViews>
    <sheetView topLeftCell="A3" zoomScaleNormal="100" workbookViewId="0">
      <selection activeCell="P55" sqref="P55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8" width="7.6640625" customWidth="1"/>
    <col min="9" max="9" width="6.58203125" customWidth="1"/>
    <col min="10" max="10" width="7.75" customWidth="1"/>
    <col min="11" max="11" width="1.58203125" customWidth="1"/>
    <col min="12" max="12" width="9.58203125" customWidth="1"/>
    <col min="13" max="14" width="1.58203125" customWidth="1"/>
    <col min="15" max="15" width="15.58203125" customWidth="1"/>
    <col min="16" max="27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5000000000000004">
      <c r="A9" s="120" t="s">
        <v>37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</row>
    <row r="10" spans="1:15" ht="14.25" customHeight="1" x14ac:dyDescent="0.35">
      <c r="A10" s="3"/>
      <c r="B10" s="3"/>
      <c r="C10" s="3"/>
      <c r="D10" s="3"/>
      <c r="E10" s="3"/>
      <c r="F10" s="3"/>
      <c r="H10" s="3"/>
      <c r="I10" s="3"/>
      <c r="J10" s="3"/>
      <c r="K10" s="3"/>
      <c r="L10" s="3"/>
      <c r="M10" s="3"/>
      <c r="N10" s="3"/>
      <c r="O10" s="2"/>
    </row>
    <row r="11" spans="1:15" ht="14.25" customHeight="1" x14ac:dyDescent="0.35">
      <c r="A11" s="6" t="s">
        <v>5</v>
      </c>
      <c r="B11" s="6" t="s">
        <v>6</v>
      </c>
      <c r="C11" s="6" t="s">
        <v>74</v>
      </c>
      <c r="D11" s="6"/>
      <c r="E11" s="6"/>
      <c r="F11" s="6"/>
      <c r="G11" s="6"/>
      <c r="H11" s="6"/>
      <c r="I11" s="6"/>
      <c r="J11" s="6"/>
      <c r="K11" s="6"/>
      <c r="L11" s="7" t="s">
        <v>36</v>
      </c>
      <c r="M11" s="8" t="s">
        <v>6</v>
      </c>
      <c r="N11" s="6" t="s">
        <v>64</v>
      </c>
      <c r="O11" s="6"/>
    </row>
    <row r="12" spans="1:15" ht="14.25" customHeight="1" x14ac:dyDescent="0.35">
      <c r="A12" s="6" t="s">
        <v>7</v>
      </c>
      <c r="B12" s="6" t="s">
        <v>6</v>
      </c>
      <c r="C12" s="6" t="s">
        <v>75</v>
      </c>
      <c r="D12" s="6"/>
      <c r="E12" s="6"/>
      <c r="F12" s="6"/>
      <c r="G12" s="6"/>
      <c r="H12" s="6"/>
      <c r="I12" s="6"/>
      <c r="J12" s="6"/>
      <c r="K12" s="6"/>
      <c r="L12" s="7" t="s">
        <v>9</v>
      </c>
      <c r="M12" s="8" t="s">
        <v>6</v>
      </c>
      <c r="N12" s="9" t="s">
        <v>90</v>
      </c>
      <c r="O12" s="6"/>
    </row>
    <row r="13" spans="1:15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7"/>
      <c r="M13" s="8"/>
      <c r="N13" s="6"/>
      <c r="O13" s="6"/>
    </row>
    <row r="14" spans="1:15" ht="14.25" customHeight="1" x14ac:dyDescent="0.35">
      <c r="A14" s="6" t="s">
        <v>10</v>
      </c>
      <c r="B14" s="6" t="s">
        <v>6</v>
      </c>
      <c r="C14" s="6" t="s">
        <v>76</v>
      </c>
      <c r="D14" s="6"/>
      <c r="E14" s="6"/>
      <c r="F14" s="6"/>
      <c r="G14" s="6"/>
      <c r="H14" s="6"/>
      <c r="I14" s="6"/>
      <c r="J14" s="6"/>
      <c r="K14" s="6"/>
      <c r="L14" s="7" t="s">
        <v>11</v>
      </c>
      <c r="M14" s="8" t="s">
        <v>6</v>
      </c>
      <c r="N14" s="6" t="s">
        <v>40</v>
      </c>
      <c r="O14" s="6"/>
    </row>
    <row r="15" spans="1:15" ht="14.25" customHeight="1" x14ac:dyDescent="0.35">
      <c r="A15" s="6"/>
      <c r="B15" s="6"/>
      <c r="C15" s="6" t="s">
        <v>77</v>
      </c>
      <c r="D15" s="6"/>
      <c r="E15" s="6"/>
      <c r="F15" s="6"/>
      <c r="G15" s="6"/>
      <c r="H15" s="6"/>
      <c r="I15" s="6"/>
      <c r="J15" s="6"/>
      <c r="K15" s="6"/>
      <c r="L15" s="7" t="s">
        <v>12</v>
      </c>
      <c r="M15" s="8" t="s">
        <v>6</v>
      </c>
      <c r="N15" s="10" t="s">
        <v>41</v>
      </c>
      <c r="O15" s="6"/>
    </row>
    <row r="16" spans="1:15" ht="14.25" customHeight="1" x14ac:dyDescent="0.35">
      <c r="A16" s="6"/>
      <c r="B16" s="6"/>
      <c r="C16" s="6" t="s">
        <v>78</v>
      </c>
      <c r="D16" s="6"/>
      <c r="E16" s="6"/>
      <c r="F16" s="6"/>
      <c r="G16" s="6"/>
      <c r="H16" s="6"/>
      <c r="I16" s="6"/>
      <c r="J16" s="6"/>
      <c r="K16" s="6"/>
      <c r="L16" s="7" t="s">
        <v>13</v>
      </c>
      <c r="M16" s="8" t="s">
        <v>6</v>
      </c>
      <c r="N16" s="6"/>
      <c r="O16" s="6"/>
    </row>
    <row r="17" spans="1:17" ht="14.25" customHeight="1" x14ac:dyDescent="0.35">
      <c r="A17" s="6"/>
      <c r="B17" s="6"/>
      <c r="C17" s="6" t="s">
        <v>79</v>
      </c>
      <c r="D17" s="6"/>
      <c r="E17" s="6"/>
      <c r="F17" s="6"/>
      <c r="G17" s="6"/>
      <c r="H17" s="6"/>
      <c r="I17" s="6"/>
      <c r="J17" s="6"/>
      <c r="K17" s="6"/>
      <c r="L17" s="7"/>
      <c r="M17" s="8"/>
      <c r="N17" s="6"/>
      <c r="O17" s="6"/>
      <c r="Q17" s="10"/>
    </row>
    <row r="18" spans="1:17" ht="14.25" customHeight="1" x14ac:dyDescent="0.35">
      <c r="A18" s="6" t="s">
        <v>14</v>
      </c>
      <c r="B18" s="6" t="s">
        <v>6</v>
      </c>
      <c r="C18" s="6" t="s">
        <v>80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7" ht="14.25" customHeight="1" x14ac:dyDescent="0.35">
      <c r="A19" s="6" t="s">
        <v>16</v>
      </c>
      <c r="B19" s="6" t="s">
        <v>6</v>
      </c>
      <c r="C19" s="6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7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7" ht="14.25" customHeight="1" x14ac:dyDescent="0.35">
      <c r="A21" s="11" t="s">
        <v>18</v>
      </c>
      <c r="B21" s="121" t="s">
        <v>19</v>
      </c>
      <c r="C21" s="122"/>
      <c r="D21" s="122"/>
      <c r="E21" s="122"/>
      <c r="F21" s="122"/>
      <c r="G21" s="122"/>
      <c r="H21" s="122"/>
      <c r="I21" s="123" t="s">
        <v>20</v>
      </c>
      <c r="J21" s="124"/>
      <c r="K21" s="12"/>
      <c r="L21" s="13" t="s">
        <v>21</v>
      </c>
      <c r="M21" s="14"/>
      <c r="N21" s="125" t="s">
        <v>22</v>
      </c>
      <c r="O21" s="124"/>
    </row>
    <row r="22" spans="1:17" ht="14.25" customHeight="1" x14ac:dyDescent="0.35">
      <c r="A22" s="15"/>
      <c r="B22" s="16"/>
      <c r="C22" s="6"/>
      <c r="D22" s="6"/>
      <c r="E22" s="6"/>
      <c r="F22" s="6"/>
      <c r="G22" s="6"/>
      <c r="H22" s="6"/>
      <c r="I22" s="16"/>
      <c r="J22" s="17"/>
      <c r="K22" s="6"/>
      <c r="L22" s="6"/>
      <c r="M22" s="17"/>
      <c r="N22" s="6"/>
      <c r="O22" s="17"/>
    </row>
    <row r="23" spans="1:17" ht="14.25" customHeight="1" x14ac:dyDescent="0.35">
      <c r="A23" s="15">
        <v>1</v>
      </c>
      <c r="B23" s="16"/>
      <c r="C23" s="24" t="s">
        <v>82</v>
      </c>
      <c r="D23" s="3"/>
      <c r="E23" s="10"/>
      <c r="F23" s="10"/>
      <c r="G23" s="10"/>
      <c r="H23" s="10"/>
      <c r="I23" s="18">
        <v>1</v>
      </c>
      <c r="J23" s="19" t="s">
        <v>27</v>
      </c>
      <c r="K23" s="10"/>
      <c r="L23" s="20">
        <v>1958</v>
      </c>
      <c r="M23" s="17"/>
      <c r="N23" s="6"/>
      <c r="O23" s="21">
        <f>SUM(I23*L23)</f>
        <v>1958</v>
      </c>
    </row>
    <row r="24" spans="1:17" ht="14.25" customHeight="1" x14ac:dyDescent="0.35">
      <c r="A24" s="15">
        <v>2</v>
      </c>
      <c r="B24" s="16"/>
      <c r="C24" s="38" t="s">
        <v>83</v>
      </c>
      <c r="D24" s="22"/>
      <c r="E24" s="6"/>
      <c r="F24" s="6"/>
      <c r="G24" s="6"/>
      <c r="H24" s="6"/>
      <c r="I24" s="16">
        <v>1</v>
      </c>
      <c r="J24" s="17" t="s">
        <v>58</v>
      </c>
      <c r="K24" s="6"/>
      <c r="L24" s="23">
        <v>270</v>
      </c>
      <c r="M24" s="17"/>
      <c r="N24" s="6"/>
      <c r="O24" s="21">
        <f t="shared" ref="O24:O28" si="0">SUM(I24*L24)</f>
        <v>270</v>
      </c>
    </row>
    <row r="25" spans="1:17" ht="14.25" customHeight="1" x14ac:dyDescent="0.35">
      <c r="A25" s="15">
        <v>3</v>
      </c>
      <c r="B25" s="16"/>
      <c r="C25" s="22" t="s">
        <v>86</v>
      </c>
      <c r="D25" s="22"/>
      <c r="E25" s="6"/>
      <c r="F25" s="6"/>
      <c r="G25" s="6"/>
      <c r="H25" s="6"/>
      <c r="I25" s="16">
        <v>1</v>
      </c>
      <c r="J25" s="17" t="s">
        <v>58</v>
      </c>
      <c r="K25" s="6"/>
      <c r="L25" s="23">
        <v>328.5</v>
      </c>
      <c r="M25" s="17"/>
      <c r="N25" s="6"/>
      <c r="O25" s="21">
        <f t="shared" si="0"/>
        <v>328.5</v>
      </c>
    </row>
    <row r="26" spans="1:17" ht="14.25" customHeight="1" x14ac:dyDescent="0.35">
      <c r="A26" s="15">
        <v>4</v>
      </c>
      <c r="B26" s="16"/>
      <c r="C26" s="42" t="s">
        <v>85</v>
      </c>
      <c r="D26" s="3"/>
      <c r="E26" s="10"/>
      <c r="F26" s="10"/>
      <c r="G26" s="10"/>
      <c r="H26" s="10"/>
      <c r="I26" s="18">
        <v>1</v>
      </c>
      <c r="J26" s="19" t="s">
        <v>72</v>
      </c>
      <c r="K26" s="10"/>
      <c r="L26" s="20">
        <v>275</v>
      </c>
      <c r="M26" s="17"/>
      <c r="N26" s="6"/>
      <c r="O26" s="21">
        <f t="shared" si="0"/>
        <v>275</v>
      </c>
    </row>
    <row r="27" spans="1:17" ht="14.25" customHeight="1" x14ac:dyDescent="0.35">
      <c r="A27" s="15">
        <v>5</v>
      </c>
      <c r="B27" s="16"/>
      <c r="C27" s="22" t="s">
        <v>84</v>
      </c>
      <c r="D27" s="22"/>
      <c r="E27" s="6"/>
      <c r="F27" s="6"/>
      <c r="G27" s="6"/>
      <c r="H27" s="6"/>
      <c r="I27" s="16">
        <v>1</v>
      </c>
      <c r="J27" s="17" t="s">
        <v>23</v>
      </c>
      <c r="K27" s="6"/>
      <c r="L27" s="23">
        <v>105</v>
      </c>
      <c r="M27" s="17"/>
      <c r="N27" s="6"/>
      <c r="O27" s="21">
        <f t="shared" si="0"/>
        <v>105</v>
      </c>
    </row>
    <row r="28" spans="1:17" ht="14.25" customHeight="1" x14ac:dyDescent="0.35">
      <c r="A28" s="15">
        <v>6</v>
      </c>
      <c r="B28" s="16"/>
      <c r="C28" s="42" t="s">
        <v>87</v>
      </c>
      <c r="D28" s="22"/>
      <c r="E28" s="6"/>
      <c r="F28" s="6"/>
      <c r="G28" s="6"/>
      <c r="H28" s="6"/>
      <c r="I28" s="16">
        <v>1</v>
      </c>
      <c r="J28" s="17" t="s">
        <v>88</v>
      </c>
      <c r="K28" s="6"/>
      <c r="L28" s="23">
        <v>200</v>
      </c>
      <c r="M28" s="17"/>
      <c r="N28" s="6"/>
      <c r="O28" s="21">
        <f t="shared" si="0"/>
        <v>200</v>
      </c>
    </row>
    <row r="29" spans="1:17" ht="14.25" customHeight="1" x14ac:dyDescent="0.35">
      <c r="A29" s="15"/>
      <c r="B29" s="16"/>
      <c r="C29" s="42"/>
      <c r="D29" s="22"/>
      <c r="E29" s="6"/>
      <c r="F29" s="6"/>
      <c r="G29" s="6"/>
      <c r="H29" s="6"/>
      <c r="I29" s="16"/>
      <c r="J29" s="17"/>
      <c r="K29" s="6"/>
      <c r="L29" s="23"/>
      <c r="M29" s="17"/>
      <c r="N29" s="6"/>
      <c r="O29" s="21"/>
    </row>
    <row r="30" spans="1:17" ht="14.25" customHeight="1" x14ac:dyDescent="0.35">
      <c r="A30" s="15"/>
      <c r="B30" s="16"/>
      <c r="C30" s="22"/>
      <c r="D30" s="6"/>
      <c r="E30" s="6"/>
      <c r="F30" s="6"/>
      <c r="G30" s="6"/>
      <c r="H30" s="6"/>
      <c r="I30" s="16"/>
      <c r="J30" s="17"/>
      <c r="K30" s="6"/>
      <c r="L30" s="23"/>
      <c r="M30" s="17"/>
      <c r="N30" s="6"/>
      <c r="O30" s="21"/>
    </row>
    <row r="31" spans="1:17" ht="14.25" customHeight="1" x14ac:dyDescent="0.35">
      <c r="A31" s="15"/>
      <c r="B31" s="16"/>
      <c r="C31" s="6"/>
      <c r="D31" s="6"/>
      <c r="E31" s="6"/>
      <c r="F31" s="6"/>
      <c r="G31" s="6"/>
      <c r="H31" s="6"/>
      <c r="I31" s="16"/>
      <c r="J31" s="17"/>
      <c r="K31" s="6"/>
      <c r="L31" s="23"/>
      <c r="M31" s="17"/>
      <c r="N31" s="6"/>
      <c r="O31" s="21"/>
    </row>
    <row r="32" spans="1:17" ht="14.25" customHeight="1" x14ac:dyDescent="0.35">
      <c r="A32" s="15"/>
      <c r="B32" s="16"/>
      <c r="C32" s="6"/>
      <c r="D32" s="6"/>
      <c r="E32" s="6"/>
      <c r="F32" s="6"/>
      <c r="G32" s="6"/>
      <c r="H32" s="6"/>
      <c r="I32" s="16"/>
      <c r="J32" s="17"/>
      <c r="K32" s="6"/>
      <c r="L32" s="23"/>
      <c r="M32" s="17"/>
      <c r="N32" s="6"/>
      <c r="O32" s="21"/>
    </row>
    <row r="33" spans="1:15" ht="14.25" customHeight="1" x14ac:dyDescent="0.35">
      <c r="A33" s="15"/>
      <c r="B33" s="16"/>
      <c r="C33" s="40"/>
      <c r="D33" s="10"/>
      <c r="E33" s="10"/>
      <c r="F33" s="10"/>
      <c r="G33" s="10"/>
      <c r="H33" s="10"/>
      <c r="I33" s="25"/>
      <c r="J33" s="26"/>
      <c r="K33" s="10"/>
      <c r="L33" s="27"/>
      <c r="M33" s="17"/>
      <c r="N33" s="6"/>
      <c r="O33" s="21"/>
    </row>
    <row r="34" spans="1:15" ht="14.25" customHeight="1" x14ac:dyDescent="0.35">
      <c r="A34" s="15"/>
      <c r="B34" s="16"/>
      <c r="C34" s="28"/>
      <c r="D34" s="6"/>
      <c r="E34" s="6"/>
      <c r="F34" s="6"/>
      <c r="G34" s="6"/>
      <c r="H34" s="6"/>
      <c r="I34" s="16"/>
      <c r="J34" s="17"/>
      <c r="K34" s="6"/>
      <c r="L34" s="23"/>
      <c r="M34" s="17"/>
      <c r="N34" s="6"/>
      <c r="O34" s="21"/>
    </row>
    <row r="35" spans="1:15" ht="14.25" customHeight="1" x14ac:dyDescent="0.35">
      <c r="A35" s="15"/>
      <c r="B35" s="16"/>
      <c r="C35" s="6"/>
      <c r="D35" s="6"/>
      <c r="E35" s="6"/>
      <c r="F35" s="6"/>
      <c r="G35" s="6"/>
      <c r="H35" s="6"/>
      <c r="I35" s="16"/>
      <c r="J35" s="17"/>
      <c r="K35" s="6"/>
      <c r="L35" s="6"/>
      <c r="M35" s="17"/>
      <c r="N35" s="6"/>
      <c r="O35" s="21"/>
    </row>
    <row r="36" spans="1:15" ht="14.25" customHeight="1" x14ac:dyDescent="0.35">
      <c r="A36" s="15"/>
      <c r="B36" s="16"/>
      <c r="C36" s="6"/>
      <c r="D36" s="6"/>
      <c r="E36" s="6"/>
      <c r="F36" s="6"/>
      <c r="G36" s="6"/>
      <c r="H36" s="6"/>
      <c r="I36" s="16"/>
      <c r="J36" s="17"/>
      <c r="K36" s="6"/>
      <c r="L36" s="6"/>
      <c r="M36" s="17"/>
      <c r="N36" s="6"/>
      <c r="O36" s="21"/>
    </row>
    <row r="37" spans="1:15" ht="14.25" customHeight="1" x14ac:dyDescent="0.35">
      <c r="A37" s="15"/>
      <c r="B37" s="16"/>
      <c r="C37" s="6"/>
      <c r="D37" s="6"/>
      <c r="E37" s="6"/>
      <c r="F37" s="6"/>
      <c r="G37" s="6"/>
      <c r="H37" s="6"/>
      <c r="I37" s="16"/>
      <c r="J37" s="17"/>
      <c r="K37" s="6"/>
      <c r="L37" s="6"/>
      <c r="M37" s="17"/>
      <c r="N37" s="6"/>
      <c r="O37" s="21"/>
    </row>
    <row r="38" spans="1:15" ht="14.25" customHeight="1" x14ac:dyDescent="0.35">
      <c r="A38" s="15"/>
      <c r="B38" s="16"/>
      <c r="C38" s="6"/>
      <c r="D38" s="6"/>
      <c r="E38" s="6"/>
      <c r="F38" s="6"/>
      <c r="G38" s="6"/>
      <c r="H38" s="6"/>
      <c r="I38" s="16"/>
      <c r="J38" s="17"/>
      <c r="K38" s="6"/>
      <c r="L38" s="6"/>
      <c r="M38" s="17"/>
      <c r="N38" s="6"/>
      <c r="O38" s="21"/>
    </row>
    <row r="39" spans="1:15" ht="14.25" customHeight="1" x14ac:dyDescent="0.35">
      <c r="A39" s="15"/>
      <c r="B39" s="16"/>
      <c r="C39" s="6"/>
      <c r="D39" s="6"/>
      <c r="E39" s="6"/>
      <c r="F39" s="6"/>
      <c r="G39" s="6"/>
      <c r="H39" s="6"/>
      <c r="I39" s="16"/>
      <c r="J39" s="17"/>
      <c r="K39" s="6"/>
      <c r="L39" s="6"/>
      <c r="M39" s="17"/>
      <c r="N39" s="6"/>
      <c r="O39" s="21"/>
    </row>
    <row r="40" spans="1:15" ht="14.25" customHeight="1" x14ac:dyDescent="0.35">
      <c r="A40" s="15"/>
      <c r="B40" s="16"/>
      <c r="C40" s="6"/>
      <c r="D40" s="6"/>
      <c r="E40" s="6"/>
      <c r="F40" s="6"/>
      <c r="G40" s="6"/>
      <c r="H40" s="6"/>
      <c r="I40" s="16"/>
      <c r="J40" s="17"/>
      <c r="K40" s="6"/>
      <c r="L40" s="6"/>
      <c r="M40" s="17"/>
      <c r="N40" s="6"/>
      <c r="O40" s="21"/>
    </row>
    <row r="41" spans="1:15" ht="14.25" customHeight="1" x14ac:dyDescent="0.35">
      <c r="A41" s="15"/>
      <c r="B41" s="16"/>
      <c r="C41" s="6"/>
      <c r="D41" s="6"/>
      <c r="E41" s="6"/>
      <c r="F41" s="6"/>
      <c r="G41" s="6"/>
      <c r="H41" s="6"/>
      <c r="I41" s="16"/>
      <c r="J41" s="17"/>
      <c r="K41" s="6"/>
      <c r="L41" s="6"/>
      <c r="M41" s="17"/>
      <c r="N41" s="6"/>
      <c r="O41" s="21"/>
    </row>
    <row r="42" spans="1:15" ht="14.25" customHeight="1" x14ac:dyDescent="0.35">
      <c r="A42" s="15"/>
      <c r="B42" s="16"/>
      <c r="C42" s="6"/>
      <c r="D42" s="6"/>
      <c r="E42" s="6"/>
      <c r="F42" s="6"/>
      <c r="G42" s="6"/>
      <c r="H42" s="6"/>
      <c r="I42" s="16"/>
      <c r="J42" s="17"/>
      <c r="K42" s="6"/>
      <c r="L42" s="6"/>
      <c r="M42" s="17"/>
      <c r="N42" s="6"/>
      <c r="O42" s="21"/>
    </row>
    <row r="43" spans="1:15" ht="14.25" customHeight="1" x14ac:dyDescent="0.35">
      <c r="A43" s="15"/>
      <c r="B43" s="16"/>
      <c r="C43" s="6"/>
      <c r="D43" s="6"/>
      <c r="E43" s="6"/>
      <c r="F43" s="6"/>
      <c r="G43" s="6"/>
      <c r="H43" s="6"/>
      <c r="I43" s="16"/>
      <c r="J43" s="17"/>
      <c r="K43" s="6"/>
      <c r="L43" s="6"/>
      <c r="M43" s="17"/>
      <c r="N43" s="6"/>
      <c r="O43" s="21"/>
    </row>
    <row r="44" spans="1:15" ht="14.25" customHeight="1" x14ac:dyDescent="0.35">
      <c r="A44" s="15"/>
      <c r="B44" s="16"/>
      <c r="C44" s="6"/>
      <c r="D44" s="6"/>
      <c r="E44" s="6"/>
      <c r="F44" s="6"/>
      <c r="G44" s="6"/>
      <c r="H44" s="6"/>
      <c r="I44" s="16"/>
      <c r="J44" s="17"/>
      <c r="K44" s="6"/>
      <c r="L44" s="6"/>
      <c r="M44" s="17"/>
      <c r="N44" s="6"/>
      <c r="O44" s="21"/>
    </row>
    <row r="45" spans="1:15" ht="14.25" customHeight="1" x14ac:dyDescent="0.35">
      <c r="A45" s="15"/>
      <c r="B45" s="16"/>
      <c r="C45" s="6"/>
      <c r="D45" s="6"/>
      <c r="E45" s="6"/>
      <c r="F45" s="6"/>
      <c r="G45" s="6"/>
      <c r="H45" s="6"/>
      <c r="I45" s="16"/>
      <c r="J45" s="17"/>
      <c r="K45" s="6"/>
      <c r="L45" s="6"/>
      <c r="M45" s="17"/>
      <c r="N45" s="6"/>
      <c r="O45" s="21"/>
    </row>
    <row r="46" spans="1:15" ht="14.25" customHeight="1" x14ac:dyDescent="0.35">
      <c r="A46" s="15"/>
      <c r="B46" s="16"/>
      <c r="C46" s="6"/>
      <c r="D46" s="6"/>
      <c r="E46" s="6"/>
      <c r="F46" s="6"/>
      <c r="G46" s="6"/>
      <c r="H46" s="6"/>
      <c r="I46" s="16"/>
      <c r="J46" s="17"/>
      <c r="K46" s="6"/>
      <c r="L46" s="6"/>
      <c r="M46" s="17"/>
      <c r="N46" s="6"/>
      <c r="O46" s="21"/>
    </row>
    <row r="47" spans="1:15" ht="14.25" customHeight="1" x14ac:dyDescent="0.35">
      <c r="A47" s="15"/>
      <c r="B47" s="16"/>
      <c r="C47" s="6"/>
      <c r="D47" s="6"/>
      <c r="E47" s="6"/>
      <c r="F47" s="6"/>
      <c r="G47" s="6"/>
      <c r="H47" s="6"/>
      <c r="I47" s="16"/>
      <c r="J47" s="17"/>
      <c r="K47" s="6"/>
      <c r="L47" s="6"/>
      <c r="M47" s="17"/>
      <c r="N47" s="6"/>
      <c r="O47" s="21"/>
    </row>
    <row r="48" spans="1:15" ht="14.25" customHeight="1" x14ac:dyDescent="0.35">
      <c r="A48" s="15"/>
      <c r="B48" s="16"/>
      <c r="C48" s="6"/>
      <c r="D48" s="6"/>
      <c r="E48" s="6"/>
      <c r="F48" s="6"/>
      <c r="G48" s="6"/>
      <c r="H48" s="6"/>
      <c r="I48" s="16"/>
      <c r="J48" s="17"/>
      <c r="K48" s="6"/>
      <c r="L48" s="6"/>
      <c r="M48" s="17"/>
      <c r="N48" s="6"/>
      <c r="O48" s="21"/>
    </row>
    <row r="49" spans="1:15" ht="14.25" customHeight="1" x14ac:dyDescent="0.35">
      <c r="A49" s="15"/>
      <c r="B49" s="16"/>
      <c r="C49" s="6"/>
      <c r="D49" s="6"/>
      <c r="E49" s="6"/>
      <c r="F49" s="6"/>
      <c r="G49" s="6"/>
      <c r="H49" s="6"/>
      <c r="I49" s="16"/>
      <c r="J49" s="17"/>
      <c r="K49" s="6"/>
      <c r="L49" s="6"/>
      <c r="M49" s="17"/>
      <c r="N49" s="6"/>
      <c r="O49" s="21"/>
    </row>
    <row r="50" spans="1:15" ht="14.25" customHeight="1" x14ac:dyDescent="0.35">
      <c r="A50" s="15"/>
      <c r="B50" s="16"/>
      <c r="C50" s="6"/>
      <c r="D50" s="6"/>
      <c r="E50" s="6"/>
      <c r="F50" s="6"/>
      <c r="G50" s="6"/>
      <c r="H50" s="6"/>
      <c r="I50" s="16"/>
      <c r="J50" s="17"/>
      <c r="K50" s="6"/>
      <c r="L50" s="6"/>
      <c r="M50" s="17"/>
      <c r="N50" s="6"/>
      <c r="O50" s="21"/>
    </row>
    <row r="51" spans="1:15" ht="14.25" customHeight="1" x14ac:dyDescent="0.35">
      <c r="A51" s="15"/>
      <c r="B51" s="16"/>
      <c r="C51" s="6"/>
      <c r="D51" s="6"/>
      <c r="E51" s="6"/>
      <c r="F51" s="6"/>
      <c r="G51" s="6"/>
      <c r="H51" s="6"/>
      <c r="I51" s="16"/>
      <c r="J51" s="17"/>
      <c r="K51" s="6"/>
      <c r="L51" s="6"/>
      <c r="M51" s="17"/>
      <c r="N51" s="6"/>
      <c r="O51" s="21"/>
    </row>
    <row r="52" spans="1:15" ht="14.25" customHeight="1" x14ac:dyDescent="0.35">
      <c r="A52" s="15"/>
      <c r="B52" s="16"/>
      <c r="C52" s="6"/>
      <c r="D52" s="6"/>
      <c r="E52" s="6"/>
      <c r="F52" s="6"/>
      <c r="G52" s="6"/>
      <c r="H52" s="6"/>
      <c r="I52" s="16"/>
      <c r="J52" s="17"/>
      <c r="K52" s="6"/>
      <c r="L52" s="6"/>
      <c r="M52" s="17"/>
      <c r="N52" s="6"/>
      <c r="O52" s="21"/>
    </row>
    <row r="53" spans="1:15" ht="14.25" customHeight="1" x14ac:dyDescent="0.35">
      <c r="A53" s="29"/>
      <c r="B53" s="30"/>
      <c r="C53" s="31"/>
      <c r="D53" s="31"/>
      <c r="E53" s="31"/>
      <c r="F53" s="31"/>
      <c r="G53" s="31"/>
      <c r="H53" s="31"/>
      <c r="I53" s="30"/>
      <c r="J53" s="32"/>
      <c r="K53" s="31"/>
      <c r="L53" s="31"/>
      <c r="M53" s="32"/>
      <c r="N53" s="31"/>
      <c r="O53" s="33"/>
    </row>
    <row r="54" spans="1:15" ht="14.25" customHeight="1" x14ac:dyDescent="0.35">
      <c r="A54" s="34" t="s">
        <v>28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 t="s">
        <v>29</v>
      </c>
      <c r="M54" s="35"/>
      <c r="N54" s="36"/>
      <c r="O54" s="37">
        <f>SUM(O23:O53)</f>
        <v>3136.5</v>
      </c>
    </row>
    <row r="55" spans="1:15" ht="14.25" customHeight="1" x14ac:dyDescent="0.35">
      <c r="A55" s="6" t="s">
        <v>89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14.2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4.25" customHeight="1" x14ac:dyDescent="0.35">
      <c r="A57" s="6" t="s">
        <v>30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4.25" customHeight="1" x14ac:dyDescent="0.35">
      <c r="A58" s="6" t="s">
        <v>31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4.25" customHeight="1" x14ac:dyDescent="0.35">
      <c r="A60" s="6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4.25" customHeight="1" x14ac:dyDescent="0.35">
      <c r="A61" s="6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4.2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4.25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14.25" customHeight="1" x14ac:dyDescent="0.3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 ht="14.25" customHeight="1" x14ac:dyDescent="0.35">
      <c r="A65" s="6" t="s">
        <v>35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4.25" customHeight="1" x14ac:dyDescent="0.3"/>
    <row r="67" spans="1:15" ht="14.25" customHeight="1" x14ac:dyDescent="0.3"/>
    <row r="68" spans="1:15" ht="14.25" customHeight="1" x14ac:dyDescent="0.3"/>
    <row r="69" spans="1:15" ht="14.25" customHeight="1" x14ac:dyDescent="0.3"/>
    <row r="70" spans="1:15" ht="14.25" customHeight="1" x14ac:dyDescent="0.3"/>
    <row r="71" spans="1:15" ht="14.25" customHeight="1" x14ac:dyDescent="0.3"/>
    <row r="72" spans="1:15" ht="14.25" customHeight="1" x14ac:dyDescent="0.3"/>
    <row r="73" spans="1:15" ht="14.25" customHeight="1" x14ac:dyDescent="0.3"/>
    <row r="74" spans="1:15" ht="14.25" customHeight="1" x14ac:dyDescent="0.3"/>
    <row r="75" spans="1:15" ht="14.25" customHeight="1" x14ac:dyDescent="0.3"/>
    <row r="76" spans="1:15" ht="14.25" customHeight="1" x14ac:dyDescent="0.3"/>
    <row r="77" spans="1:15" ht="14.25" customHeight="1" x14ac:dyDescent="0.3"/>
    <row r="78" spans="1:15" ht="14.25" customHeight="1" x14ac:dyDescent="0.3"/>
    <row r="79" spans="1:15" ht="14.25" customHeight="1" x14ac:dyDescent="0.3"/>
    <row r="80" spans="1:15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4">
    <mergeCell ref="A9:O9"/>
    <mergeCell ref="B21:H21"/>
    <mergeCell ref="I21:J21"/>
    <mergeCell ref="N21:O21"/>
  </mergeCells>
  <pageMargins left="0.59055118110236227" right="0.39370078740157483" top="0.39370078740157483" bottom="0" header="0" footer="0"/>
  <pageSetup paperSize="9" scale="8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B83D-1B31-45AB-9056-5F22A47A0D61}">
  <sheetPr>
    <pageSetUpPr fitToPage="1"/>
  </sheetPr>
  <dimension ref="A1:Q1002"/>
  <sheetViews>
    <sheetView topLeftCell="A7" zoomScaleNormal="100" workbookViewId="0">
      <selection activeCell="P16" sqref="P1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8" width="7.6640625" customWidth="1"/>
    <col min="9" max="9" width="6.58203125" customWidth="1"/>
    <col min="10" max="10" width="7.75" customWidth="1"/>
    <col min="11" max="11" width="1.58203125" customWidth="1"/>
    <col min="12" max="12" width="9.58203125" customWidth="1"/>
    <col min="13" max="14" width="1.58203125" customWidth="1"/>
    <col min="15" max="15" width="15.58203125" customWidth="1"/>
    <col min="16" max="27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5000000000000004">
      <c r="A9" s="120" t="s">
        <v>37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</row>
    <row r="10" spans="1:15" ht="14.25" customHeight="1" x14ac:dyDescent="0.35">
      <c r="A10" s="3"/>
      <c r="B10" s="3"/>
      <c r="C10" s="3"/>
      <c r="D10" s="3"/>
      <c r="E10" s="3"/>
      <c r="F10" s="3"/>
      <c r="H10" s="3"/>
      <c r="I10" s="3"/>
      <c r="J10" s="3"/>
      <c r="K10" s="3"/>
      <c r="L10" s="3"/>
      <c r="M10" s="3"/>
      <c r="N10" s="3"/>
      <c r="O10" s="2"/>
    </row>
    <row r="11" spans="1:15" ht="14.25" customHeight="1" x14ac:dyDescent="0.35">
      <c r="A11" s="6" t="s">
        <v>5</v>
      </c>
      <c r="B11" s="6" t="s">
        <v>6</v>
      </c>
      <c r="C11" s="6" t="s">
        <v>91</v>
      </c>
      <c r="D11" s="6"/>
      <c r="E11" s="6"/>
      <c r="F11" s="6"/>
      <c r="G11" s="6"/>
      <c r="H11" s="6"/>
      <c r="I11" s="6"/>
      <c r="J11" s="6"/>
      <c r="K11" s="6"/>
      <c r="L11" s="7" t="s">
        <v>36</v>
      </c>
      <c r="M11" s="8" t="s">
        <v>6</v>
      </c>
      <c r="N11" s="6" t="s">
        <v>98</v>
      </c>
      <c r="O11" s="6"/>
    </row>
    <row r="12" spans="1:15" ht="14.25" customHeight="1" x14ac:dyDescent="0.35">
      <c r="A12" s="6" t="s">
        <v>7</v>
      </c>
      <c r="B12" s="6" t="s">
        <v>6</v>
      </c>
      <c r="C12" s="6" t="s">
        <v>92</v>
      </c>
      <c r="D12" s="6"/>
      <c r="E12" s="6"/>
      <c r="F12" s="6"/>
      <c r="G12" s="6"/>
      <c r="H12" s="6"/>
      <c r="I12" s="6"/>
      <c r="J12" s="6"/>
      <c r="K12" s="6"/>
      <c r="L12" s="7" t="s">
        <v>9</v>
      </c>
      <c r="M12" s="8" t="s">
        <v>6</v>
      </c>
      <c r="N12" s="9" t="s">
        <v>99</v>
      </c>
      <c r="O12" s="6"/>
    </row>
    <row r="13" spans="1:15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7"/>
      <c r="M13" s="8"/>
      <c r="N13" s="6"/>
      <c r="O13" s="6"/>
    </row>
    <row r="14" spans="1:15" ht="14.25" customHeight="1" x14ac:dyDescent="0.35">
      <c r="A14" s="6" t="s">
        <v>10</v>
      </c>
      <c r="B14" s="6" t="s">
        <v>6</v>
      </c>
      <c r="C14" s="6" t="s">
        <v>93</v>
      </c>
      <c r="D14" s="6"/>
      <c r="E14" s="6"/>
      <c r="F14" s="6"/>
      <c r="G14" s="6"/>
      <c r="H14" s="6"/>
      <c r="I14" s="6"/>
      <c r="J14" s="6"/>
      <c r="K14" s="6"/>
      <c r="L14" s="7" t="s">
        <v>11</v>
      </c>
      <c r="M14" s="8" t="s">
        <v>6</v>
      </c>
      <c r="N14" s="6" t="s">
        <v>40</v>
      </c>
      <c r="O14" s="6"/>
    </row>
    <row r="15" spans="1:15" ht="14.25" customHeight="1" x14ac:dyDescent="0.35">
      <c r="A15" s="6"/>
      <c r="B15" s="6"/>
      <c r="C15" s="6" t="s">
        <v>94</v>
      </c>
      <c r="D15" s="6"/>
      <c r="E15" s="6"/>
      <c r="F15" s="6"/>
      <c r="G15" s="6"/>
      <c r="H15" s="6"/>
      <c r="I15" s="6"/>
      <c r="J15" s="6"/>
      <c r="K15" s="6"/>
      <c r="L15" s="7" t="s">
        <v>12</v>
      </c>
      <c r="M15" s="8" t="s">
        <v>6</v>
      </c>
      <c r="N15" s="10" t="s">
        <v>41</v>
      </c>
      <c r="O15" s="6"/>
    </row>
    <row r="16" spans="1:15" ht="14.25" customHeight="1" x14ac:dyDescent="0.35">
      <c r="A16" s="6"/>
      <c r="B16" s="6"/>
      <c r="C16" s="6" t="s">
        <v>95</v>
      </c>
      <c r="D16" s="6"/>
      <c r="E16" s="6"/>
      <c r="F16" s="6"/>
      <c r="G16" s="6"/>
      <c r="H16" s="6"/>
      <c r="I16" s="6"/>
      <c r="J16" s="6"/>
      <c r="K16" s="6"/>
      <c r="L16" s="7" t="s">
        <v>13</v>
      </c>
      <c r="M16" s="8" t="s">
        <v>6</v>
      </c>
      <c r="N16" s="6"/>
      <c r="O16" s="6"/>
    </row>
    <row r="17" spans="1:17" ht="14.25" customHeight="1" x14ac:dyDescent="0.35">
      <c r="A17" s="6"/>
      <c r="B17" s="6"/>
      <c r="C17" s="6" t="s">
        <v>79</v>
      </c>
      <c r="D17" s="6"/>
      <c r="E17" s="6"/>
      <c r="F17" s="6"/>
      <c r="G17" s="6"/>
      <c r="H17" s="6"/>
      <c r="I17" s="6"/>
      <c r="J17" s="6"/>
      <c r="K17" s="6"/>
      <c r="L17" s="7"/>
      <c r="M17" s="8"/>
      <c r="N17" s="6"/>
      <c r="O17" s="6"/>
      <c r="Q17" s="10"/>
    </row>
    <row r="18" spans="1:17" ht="14.25" customHeight="1" x14ac:dyDescent="0.35">
      <c r="A18" s="6" t="s">
        <v>14</v>
      </c>
      <c r="B18" s="6" t="s">
        <v>6</v>
      </c>
      <c r="C18" s="6" t="s">
        <v>96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7" ht="14.25" customHeight="1" x14ac:dyDescent="0.35">
      <c r="A19" s="6" t="s">
        <v>16</v>
      </c>
      <c r="B19" s="6" t="s">
        <v>6</v>
      </c>
      <c r="C19" s="6" t="s">
        <v>97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7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7" ht="14.25" customHeight="1" x14ac:dyDescent="0.35">
      <c r="A21" s="11" t="s">
        <v>18</v>
      </c>
      <c r="B21" s="121" t="s">
        <v>19</v>
      </c>
      <c r="C21" s="122"/>
      <c r="D21" s="122"/>
      <c r="E21" s="122"/>
      <c r="F21" s="122"/>
      <c r="G21" s="122"/>
      <c r="H21" s="122"/>
      <c r="I21" s="123" t="s">
        <v>20</v>
      </c>
      <c r="J21" s="124"/>
      <c r="K21" s="12"/>
      <c r="L21" s="13" t="s">
        <v>21</v>
      </c>
      <c r="M21" s="14"/>
      <c r="N21" s="125" t="s">
        <v>22</v>
      </c>
      <c r="O21" s="124"/>
    </row>
    <row r="22" spans="1:17" ht="14.25" customHeight="1" x14ac:dyDescent="0.35">
      <c r="A22" s="15"/>
      <c r="B22" s="16"/>
      <c r="C22" s="6"/>
      <c r="D22" s="6"/>
      <c r="E22" s="6"/>
      <c r="F22" s="6"/>
      <c r="G22" s="6"/>
      <c r="H22" s="6"/>
      <c r="I22" s="16"/>
      <c r="J22" s="17"/>
      <c r="K22" s="6"/>
      <c r="L22" s="6"/>
      <c r="M22" s="17"/>
      <c r="N22" s="6"/>
      <c r="O22" s="17"/>
    </row>
    <row r="23" spans="1:17" ht="14.25" customHeight="1" x14ac:dyDescent="0.35">
      <c r="A23" s="15">
        <v>1</v>
      </c>
      <c r="B23" s="16"/>
      <c r="C23" s="24" t="s">
        <v>103</v>
      </c>
      <c r="D23" s="3"/>
      <c r="E23" s="10"/>
      <c r="F23" s="10"/>
      <c r="G23" s="10"/>
      <c r="H23" s="10"/>
      <c r="I23" s="18">
        <v>2</v>
      </c>
      <c r="J23" s="19" t="s">
        <v>25</v>
      </c>
      <c r="K23" s="10"/>
      <c r="L23" s="20">
        <v>350</v>
      </c>
      <c r="M23" s="17"/>
      <c r="N23" s="6"/>
      <c r="O23" s="21">
        <f>SUM(I23*L23)</f>
        <v>700</v>
      </c>
      <c r="P23">
        <v>14</v>
      </c>
    </row>
    <row r="24" spans="1:17" ht="14.25" customHeight="1" x14ac:dyDescent="0.35">
      <c r="A24" s="15">
        <v>2</v>
      </c>
      <c r="B24" s="16"/>
      <c r="C24" s="38" t="s">
        <v>100</v>
      </c>
      <c r="D24" s="22"/>
      <c r="E24" s="6"/>
      <c r="F24" s="6"/>
      <c r="G24" s="6"/>
      <c r="H24" s="6"/>
      <c r="I24" s="16">
        <v>1</v>
      </c>
      <c r="J24" s="17" t="s">
        <v>58</v>
      </c>
      <c r="K24" s="6"/>
      <c r="L24" s="23">
        <v>258</v>
      </c>
      <c r="M24" s="17"/>
      <c r="N24" s="6"/>
      <c r="O24" s="21">
        <f t="shared" ref="O24:O26" si="0">SUM(I24*L24)</f>
        <v>258</v>
      </c>
      <c r="P24">
        <v>8.5</v>
      </c>
    </row>
    <row r="25" spans="1:17" ht="14.25" customHeight="1" x14ac:dyDescent="0.35">
      <c r="A25" s="15">
        <v>3</v>
      </c>
      <c r="B25" s="16"/>
      <c r="C25" s="22" t="s">
        <v>101</v>
      </c>
      <c r="D25" s="22"/>
      <c r="E25" s="6"/>
      <c r="F25" s="6"/>
      <c r="G25" s="6"/>
      <c r="H25" s="6"/>
      <c r="I25" s="16">
        <v>1</v>
      </c>
      <c r="J25" s="17" t="s">
        <v>59</v>
      </c>
      <c r="K25" s="6"/>
      <c r="L25" s="23">
        <v>105</v>
      </c>
      <c r="M25" s="17"/>
      <c r="N25" s="6"/>
      <c r="O25" s="21">
        <f t="shared" si="0"/>
        <v>105</v>
      </c>
    </row>
    <row r="26" spans="1:17" ht="14.25" customHeight="1" x14ac:dyDescent="0.35">
      <c r="A26" s="15">
        <v>4</v>
      </c>
      <c r="B26" s="16"/>
      <c r="C26" s="42" t="s">
        <v>102</v>
      </c>
      <c r="D26" s="3"/>
      <c r="E26" s="10"/>
      <c r="F26" s="10"/>
      <c r="G26" s="10"/>
      <c r="H26" s="10"/>
      <c r="I26" s="18">
        <v>1</v>
      </c>
      <c r="J26" s="19" t="s">
        <v>23</v>
      </c>
      <c r="K26" s="10"/>
      <c r="L26" s="20">
        <v>55</v>
      </c>
      <c r="M26" s="17"/>
      <c r="N26" s="6"/>
      <c r="O26" s="21">
        <f t="shared" si="0"/>
        <v>55</v>
      </c>
    </row>
    <row r="27" spans="1:17" ht="14.25" customHeight="1" x14ac:dyDescent="0.35">
      <c r="A27" s="15"/>
      <c r="B27" s="16"/>
      <c r="C27" s="22"/>
      <c r="D27" s="22"/>
      <c r="E27" s="6"/>
      <c r="F27" s="6"/>
      <c r="G27" s="6"/>
      <c r="H27" s="6"/>
      <c r="I27" s="16"/>
      <c r="J27" s="17"/>
      <c r="K27" s="6"/>
      <c r="L27" s="23"/>
      <c r="M27" s="17"/>
      <c r="N27" s="6"/>
      <c r="O27" s="21"/>
    </row>
    <row r="28" spans="1:17" ht="14.25" customHeight="1" x14ac:dyDescent="0.35">
      <c r="A28" s="15"/>
      <c r="B28" s="16"/>
      <c r="C28" s="42"/>
      <c r="D28" s="22"/>
      <c r="E28" s="6"/>
      <c r="F28" s="6"/>
      <c r="G28" s="6"/>
      <c r="H28" s="6"/>
      <c r="I28" s="16"/>
      <c r="J28" s="17"/>
      <c r="K28" s="6"/>
      <c r="L28" s="23"/>
      <c r="M28" s="17"/>
      <c r="N28" s="6"/>
      <c r="O28" s="21"/>
    </row>
    <row r="29" spans="1:17" ht="14.25" customHeight="1" x14ac:dyDescent="0.35">
      <c r="A29" s="15"/>
      <c r="B29" s="16"/>
      <c r="C29" s="42"/>
      <c r="D29" s="22"/>
      <c r="E29" s="6"/>
      <c r="F29" s="6"/>
      <c r="G29" s="6"/>
      <c r="H29" s="6"/>
      <c r="I29" s="16"/>
      <c r="J29" s="17"/>
      <c r="K29" s="6"/>
      <c r="L29" s="23"/>
      <c r="M29" s="17"/>
      <c r="N29" s="6"/>
      <c r="O29" s="21"/>
    </row>
    <row r="30" spans="1:17" ht="14.25" customHeight="1" x14ac:dyDescent="0.35">
      <c r="A30" s="15"/>
      <c r="B30" s="16"/>
      <c r="C30" s="22"/>
      <c r="D30" s="6"/>
      <c r="E30" s="6"/>
      <c r="F30" s="6"/>
      <c r="G30" s="6"/>
      <c r="H30" s="6"/>
      <c r="I30" s="16"/>
      <c r="J30" s="17"/>
      <c r="K30" s="6"/>
      <c r="L30" s="23"/>
      <c r="M30" s="17"/>
      <c r="N30" s="6"/>
      <c r="O30" s="21"/>
    </row>
    <row r="31" spans="1:17" ht="14.25" customHeight="1" x14ac:dyDescent="0.35">
      <c r="A31" s="15"/>
      <c r="B31" s="16"/>
      <c r="C31" s="6"/>
      <c r="D31" s="6"/>
      <c r="E31" s="6"/>
      <c r="F31" s="6"/>
      <c r="G31" s="6"/>
      <c r="H31" s="6"/>
      <c r="I31" s="16"/>
      <c r="J31" s="17"/>
      <c r="K31" s="6"/>
      <c r="L31" s="23"/>
      <c r="M31" s="17"/>
      <c r="N31" s="6"/>
      <c r="O31" s="21"/>
    </row>
    <row r="32" spans="1:17" ht="14.25" customHeight="1" x14ac:dyDescent="0.35">
      <c r="A32" s="15"/>
      <c r="B32" s="16"/>
      <c r="C32" s="6"/>
      <c r="D32" s="6"/>
      <c r="E32" s="6"/>
      <c r="F32" s="6"/>
      <c r="G32" s="6"/>
      <c r="H32" s="6"/>
      <c r="I32" s="16"/>
      <c r="J32" s="17"/>
      <c r="K32" s="6"/>
      <c r="L32" s="23"/>
      <c r="M32" s="17"/>
      <c r="N32" s="6"/>
      <c r="O32" s="21"/>
    </row>
    <row r="33" spans="1:15" ht="14.25" customHeight="1" x14ac:dyDescent="0.35">
      <c r="A33" s="15"/>
      <c r="B33" s="16"/>
      <c r="C33" s="40"/>
      <c r="D33" s="10"/>
      <c r="E33" s="10"/>
      <c r="F33" s="10"/>
      <c r="G33" s="10"/>
      <c r="H33" s="10"/>
      <c r="I33" s="25"/>
      <c r="J33" s="26"/>
      <c r="K33" s="10"/>
      <c r="L33" s="27"/>
      <c r="M33" s="17"/>
      <c r="N33" s="6"/>
      <c r="O33" s="21"/>
    </row>
    <row r="34" spans="1:15" ht="14.25" customHeight="1" x14ac:dyDescent="0.35">
      <c r="A34" s="15"/>
      <c r="B34" s="16"/>
      <c r="C34" s="28"/>
      <c r="D34" s="6"/>
      <c r="E34" s="6"/>
      <c r="F34" s="6"/>
      <c r="G34" s="6"/>
      <c r="H34" s="6"/>
      <c r="I34" s="16"/>
      <c r="J34" s="17"/>
      <c r="K34" s="6"/>
      <c r="L34" s="23"/>
      <c r="M34" s="17"/>
      <c r="N34" s="6"/>
      <c r="O34" s="21"/>
    </row>
    <row r="35" spans="1:15" ht="14.25" customHeight="1" x14ac:dyDescent="0.35">
      <c r="A35" s="15"/>
      <c r="B35" s="16"/>
      <c r="C35" s="6"/>
      <c r="D35" s="6"/>
      <c r="E35" s="6"/>
      <c r="F35" s="6"/>
      <c r="G35" s="6"/>
      <c r="H35" s="6"/>
      <c r="I35" s="16"/>
      <c r="J35" s="17"/>
      <c r="K35" s="6"/>
      <c r="L35" s="6"/>
      <c r="M35" s="17"/>
      <c r="N35" s="6"/>
      <c r="O35" s="21"/>
    </row>
    <row r="36" spans="1:15" ht="14.25" customHeight="1" x14ac:dyDescent="0.35">
      <c r="A36" s="15"/>
      <c r="B36" s="16"/>
      <c r="C36" s="6"/>
      <c r="D36" s="6"/>
      <c r="E36" s="6"/>
      <c r="F36" s="6"/>
      <c r="G36" s="6"/>
      <c r="H36" s="6"/>
      <c r="I36" s="16"/>
      <c r="J36" s="17"/>
      <c r="K36" s="6"/>
      <c r="L36" s="6"/>
      <c r="M36" s="17"/>
      <c r="N36" s="6"/>
      <c r="O36" s="21"/>
    </row>
    <row r="37" spans="1:15" ht="14.25" customHeight="1" x14ac:dyDescent="0.35">
      <c r="A37" s="15"/>
      <c r="B37" s="16"/>
      <c r="C37" s="6"/>
      <c r="D37" s="6"/>
      <c r="E37" s="6"/>
      <c r="F37" s="6"/>
      <c r="G37" s="6"/>
      <c r="H37" s="6"/>
      <c r="I37" s="16"/>
      <c r="J37" s="17"/>
      <c r="K37" s="6"/>
      <c r="L37" s="6"/>
      <c r="M37" s="17"/>
      <c r="N37" s="6"/>
      <c r="O37" s="21"/>
    </row>
    <row r="38" spans="1:15" ht="14.25" customHeight="1" x14ac:dyDescent="0.35">
      <c r="A38" s="15"/>
      <c r="B38" s="16"/>
      <c r="C38" s="6"/>
      <c r="D38" s="6"/>
      <c r="E38" s="6"/>
      <c r="F38" s="6"/>
      <c r="G38" s="6"/>
      <c r="H38" s="6"/>
      <c r="I38" s="16"/>
      <c r="J38" s="17"/>
      <c r="K38" s="6"/>
      <c r="L38" s="6"/>
      <c r="M38" s="17"/>
      <c r="N38" s="6"/>
      <c r="O38" s="21"/>
    </row>
    <row r="39" spans="1:15" ht="14.25" customHeight="1" x14ac:dyDescent="0.35">
      <c r="A39" s="15"/>
      <c r="B39" s="16"/>
      <c r="C39" s="6"/>
      <c r="D39" s="6"/>
      <c r="E39" s="6"/>
      <c r="F39" s="6"/>
      <c r="G39" s="6"/>
      <c r="H39" s="6"/>
      <c r="I39" s="16"/>
      <c r="J39" s="17"/>
      <c r="K39" s="6"/>
      <c r="L39" s="6"/>
      <c r="M39" s="17"/>
      <c r="N39" s="6"/>
      <c r="O39" s="21"/>
    </row>
    <row r="40" spans="1:15" ht="14.25" customHeight="1" x14ac:dyDescent="0.35">
      <c r="A40" s="15"/>
      <c r="B40" s="16"/>
      <c r="C40" s="6"/>
      <c r="D40" s="6"/>
      <c r="E40" s="6"/>
      <c r="F40" s="6"/>
      <c r="G40" s="6"/>
      <c r="H40" s="6"/>
      <c r="I40" s="16"/>
      <c r="J40" s="17"/>
      <c r="K40" s="6"/>
      <c r="L40" s="6"/>
      <c r="M40" s="17"/>
      <c r="N40" s="6"/>
      <c r="O40" s="21"/>
    </row>
    <row r="41" spans="1:15" ht="14.25" customHeight="1" x14ac:dyDescent="0.35">
      <c r="A41" s="15"/>
      <c r="B41" s="16"/>
      <c r="C41" s="6"/>
      <c r="D41" s="6"/>
      <c r="E41" s="6"/>
      <c r="F41" s="6"/>
      <c r="G41" s="6"/>
      <c r="H41" s="6"/>
      <c r="I41" s="16"/>
      <c r="J41" s="17"/>
      <c r="K41" s="6"/>
      <c r="L41" s="6"/>
      <c r="M41" s="17"/>
      <c r="N41" s="6"/>
      <c r="O41" s="21"/>
    </row>
    <row r="42" spans="1:15" ht="14.25" customHeight="1" x14ac:dyDescent="0.35">
      <c r="A42" s="15"/>
      <c r="B42" s="16"/>
      <c r="C42" s="6"/>
      <c r="D42" s="6"/>
      <c r="E42" s="6"/>
      <c r="F42" s="6"/>
      <c r="G42" s="6"/>
      <c r="H42" s="6"/>
      <c r="I42" s="16"/>
      <c r="J42" s="17"/>
      <c r="K42" s="6"/>
      <c r="L42" s="6"/>
      <c r="M42" s="17"/>
      <c r="N42" s="6"/>
      <c r="O42" s="21"/>
    </row>
    <row r="43" spans="1:15" ht="14.25" customHeight="1" x14ac:dyDescent="0.35">
      <c r="A43" s="15"/>
      <c r="B43" s="16"/>
      <c r="C43" s="6"/>
      <c r="D43" s="6"/>
      <c r="E43" s="6"/>
      <c r="F43" s="6"/>
      <c r="G43" s="6"/>
      <c r="H43" s="6"/>
      <c r="I43" s="16"/>
      <c r="J43" s="17"/>
      <c r="K43" s="6"/>
      <c r="L43" s="6"/>
      <c r="M43" s="17"/>
      <c r="N43" s="6"/>
      <c r="O43" s="21"/>
    </row>
    <row r="44" spans="1:15" ht="14.25" customHeight="1" x14ac:dyDescent="0.35">
      <c r="A44" s="15"/>
      <c r="B44" s="16"/>
      <c r="C44" s="6"/>
      <c r="D44" s="6"/>
      <c r="E44" s="6"/>
      <c r="F44" s="6"/>
      <c r="G44" s="6"/>
      <c r="H44" s="6"/>
      <c r="I44" s="16"/>
      <c r="J44" s="17"/>
      <c r="K44" s="6"/>
      <c r="L44" s="6"/>
      <c r="M44" s="17"/>
      <c r="N44" s="6"/>
      <c r="O44" s="21"/>
    </row>
    <row r="45" spans="1:15" ht="14.25" customHeight="1" x14ac:dyDescent="0.35">
      <c r="A45" s="15"/>
      <c r="B45" s="16"/>
      <c r="C45" s="6"/>
      <c r="D45" s="6"/>
      <c r="E45" s="6"/>
      <c r="F45" s="6"/>
      <c r="G45" s="6"/>
      <c r="H45" s="6"/>
      <c r="I45" s="16"/>
      <c r="J45" s="17"/>
      <c r="K45" s="6"/>
      <c r="L45" s="6"/>
      <c r="M45" s="17"/>
      <c r="N45" s="6"/>
      <c r="O45" s="21"/>
    </row>
    <row r="46" spans="1:15" ht="14.25" customHeight="1" x14ac:dyDescent="0.35">
      <c r="A46" s="15"/>
      <c r="B46" s="16"/>
      <c r="C46" s="6"/>
      <c r="D46" s="6"/>
      <c r="E46" s="6"/>
      <c r="F46" s="6"/>
      <c r="G46" s="6"/>
      <c r="H46" s="6"/>
      <c r="I46" s="16"/>
      <c r="J46" s="17"/>
      <c r="K46" s="6"/>
      <c r="L46" s="6"/>
      <c r="M46" s="17"/>
      <c r="N46" s="6"/>
      <c r="O46" s="21"/>
    </row>
    <row r="47" spans="1:15" ht="14.25" customHeight="1" x14ac:dyDescent="0.35">
      <c r="A47" s="15"/>
      <c r="B47" s="16"/>
      <c r="C47" s="6"/>
      <c r="D47" s="6"/>
      <c r="E47" s="6"/>
      <c r="F47" s="6"/>
      <c r="G47" s="6"/>
      <c r="H47" s="6"/>
      <c r="I47" s="16"/>
      <c r="J47" s="17"/>
      <c r="K47" s="6"/>
      <c r="L47" s="6"/>
      <c r="M47" s="17"/>
      <c r="N47" s="6"/>
      <c r="O47" s="21"/>
    </row>
    <row r="48" spans="1:15" ht="14.25" customHeight="1" x14ac:dyDescent="0.35">
      <c r="A48" s="15"/>
      <c r="B48" s="16"/>
      <c r="C48" s="6"/>
      <c r="D48" s="6"/>
      <c r="E48" s="6"/>
      <c r="F48" s="6"/>
      <c r="G48" s="6"/>
      <c r="H48" s="6"/>
      <c r="I48" s="16"/>
      <c r="J48" s="17"/>
      <c r="K48" s="6"/>
      <c r="L48" s="6"/>
      <c r="M48" s="17"/>
      <c r="N48" s="6"/>
      <c r="O48" s="21"/>
    </row>
    <row r="49" spans="1:15" ht="14.25" customHeight="1" x14ac:dyDescent="0.35">
      <c r="A49" s="15"/>
      <c r="B49" s="16"/>
      <c r="C49" s="6"/>
      <c r="D49" s="6"/>
      <c r="E49" s="6"/>
      <c r="F49" s="6"/>
      <c r="G49" s="6"/>
      <c r="H49" s="6"/>
      <c r="I49" s="16"/>
      <c r="J49" s="17"/>
      <c r="K49" s="6"/>
      <c r="L49" s="6"/>
      <c r="M49" s="17"/>
      <c r="N49" s="6"/>
      <c r="O49" s="21"/>
    </row>
    <row r="50" spans="1:15" ht="14.25" customHeight="1" x14ac:dyDescent="0.35">
      <c r="A50" s="15"/>
      <c r="B50" s="16"/>
      <c r="C50" s="6"/>
      <c r="D50" s="6"/>
      <c r="E50" s="6"/>
      <c r="F50" s="6"/>
      <c r="G50" s="6"/>
      <c r="H50" s="6"/>
      <c r="I50" s="16"/>
      <c r="J50" s="17"/>
      <c r="K50" s="6"/>
      <c r="L50" s="6"/>
      <c r="M50" s="17"/>
      <c r="N50" s="6"/>
      <c r="O50" s="21"/>
    </row>
    <row r="51" spans="1:15" ht="14.25" customHeight="1" x14ac:dyDescent="0.35">
      <c r="A51" s="15"/>
      <c r="B51" s="16"/>
      <c r="C51" s="6"/>
      <c r="D51" s="6"/>
      <c r="E51" s="6"/>
      <c r="F51" s="6"/>
      <c r="G51" s="6"/>
      <c r="H51" s="6"/>
      <c r="I51" s="16"/>
      <c r="J51" s="17"/>
      <c r="K51" s="6"/>
      <c r="L51" s="6"/>
      <c r="M51" s="17"/>
      <c r="N51" s="6"/>
      <c r="O51" s="21"/>
    </row>
    <row r="52" spans="1:15" ht="14.25" customHeight="1" x14ac:dyDescent="0.35">
      <c r="A52" s="15"/>
      <c r="B52" s="16"/>
      <c r="C52" s="6"/>
      <c r="D52" s="6"/>
      <c r="E52" s="6"/>
      <c r="F52" s="6"/>
      <c r="G52" s="6"/>
      <c r="H52" s="6"/>
      <c r="I52" s="16"/>
      <c r="J52" s="17"/>
      <c r="K52" s="6"/>
      <c r="L52" s="6"/>
      <c r="M52" s="17"/>
      <c r="N52" s="6"/>
      <c r="O52" s="21"/>
    </row>
    <row r="53" spans="1:15" ht="14.25" customHeight="1" x14ac:dyDescent="0.35">
      <c r="A53" s="29"/>
      <c r="B53" s="30"/>
      <c r="C53" s="31"/>
      <c r="D53" s="31"/>
      <c r="E53" s="31"/>
      <c r="F53" s="31"/>
      <c r="G53" s="31"/>
      <c r="H53" s="31"/>
      <c r="I53" s="30"/>
      <c r="J53" s="32"/>
      <c r="K53" s="31"/>
      <c r="L53" s="31"/>
      <c r="M53" s="32"/>
      <c r="N53" s="31"/>
      <c r="O53" s="33"/>
    </row>
    <row r="54" spans="1:15" ht="14.25" customHeight="1" x14ac:dyDescent="0.35">
      <c r="A54" s="34" t="s">
        <v>28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 t="s">
        <v>29</v>
      </c>
      <c r="M54" s="35"/>
      <c r="N54" s="36"/>
      <c r="O54" s="37">
        <f>SUM(O23:O53)</f>
        <v>1118</v>
      </c>
    </row>
    <row r="55" spans="1:15" ht="14.25" customHeight="1" x14ac:dyDescent="0.35">
      <c r="A55" s="6" t="s">
        <v>104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14.2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4.25" customHeight="1" x14ac:dyDescent="0.35">
      <c r="A57" s="6" t="s">
        <v>30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4.25" customHeight="1" x14ac:dyDescent="0.35">
      <c r="A58" s="6" t="s">
        <v>31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4.25" customHeight="1" x14ac:dyDescent="0.35">
      <c r="A60" s="6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4.25" customHeight="1" x14ac:dyDescent="0.35">
      <c r="A61" s="6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4.2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4.25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14.25" customHeight="1" x14ac:dyDescent="0.3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 ht="14.25" customHeight="1" x14ac:dyDescent="0.35">
      <c r="A65" s="6" t="s">
        <v>35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4.25" customHeight="1" x14ac:dyDescent="0.3"/>
    <row r="67" spans="1:15" ht="14.25" customHeight="1" x14ac:dyDescent="0.3"/>
    <row r="68" spans="1:15" ht="14.25" customHeight="1" x14ac:dyDescent="0.3"/>
    <row r="69" spans="1:15" ht="14.25" customHeight="1" x14ac:dyDescent="0.3"/>
    <row r="70" spans="1:15" ht="14.25" customHeight="1" x14ac:dyDescent="0.3"/>
    <row r="71" spans="1:15" ht="14.25" customHeight="1" x14ac:dyDescent="0.3"/>
    <row r="72" spans="1:15" ht="14.25" customHeight="1" x14ac:dyDescent="0.3"/>
    <row r="73" spans="1:15" ht="14.25" customHeight="1" x14ac:dyDescent="0.3"/>
    <row r="74" spans="1:15" ht="14.25" customHeight="1" x14ac:dyDescent="0.3"/>
    <row r="75" spans="1:15" ht="14.25" customHeight="1" x14ac:dyDescent="0.3"/>
    <row r="76" spans="1:15" ht="14.25" customHeight="1" x14ac:dyDescent="0.3"/>
    <row r="77" spans="1:15" ht="14.25" customHeight="1" x14ac:dyDescent="0.3"/>
    <row r="78" spans="1:15" ht="14.25" customHeight="1" x14ac:dyDescent="0.3"/>
    <row r="79" spans="1:15" ht="14.25" customHeight="1" x14ac:dyDescent="0.3"/>
    <row r="80" spans="1:15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4">
    <mergeCell ref="A9:O9"/>
    <mergeCell ref="B21:H21"/>
    <mergeCell ref="I21:J21"/>
    <mergeCell ref="N21:O21"/>
  </mergeCells>
  <pageMargins left="0.59055118110236227" right="0.39370078740157483" top="0.39370078740157483" bottom="0" header="0" footer="0"/>
  <pageSetup paperSize="9" scale="7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24F51-4FB3-4137-B5C6-BA7E2BE0B668}">
  <dimension ref="A1:S1000"/>
  <sheetViews>
    <sheetView topLeftCell="A13" workbookViewId="0">
      <selection activeCell="Q20" sqref="Q20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7" width="9.75" style="43" bestFit="1" customWidth="1"/>
    <col min="18" max="18" width="7.4140625" style="43" bestFit="1" customWidth="1"/>
    <col min="19" max="19" width="6.4140625" style="43" bestFit="1" customWidth="1"/>
    <col min="20" max="1024" width="12.83203125" style="43" customWidth="1"/>
    <col min="1025" max="1025" width="8.6640625" style="43" customWidth="1"/>
    <col min="1026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26" t="s">
        <v>37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</row>
    <row r="10" spans="1:15" ht="14.25" customHeight="1" x14ac:dyDescent="0.35">
      <c r="A10" s="46"/>
      <c r="B10" s="46"/>
      <c r="C10" s="46"/>
      <c r="D10" s="46"/>
      <c r="E10" s="46"/>
      <c r="F10" s="46"/>
      <c r="H10" s="46"/>
      <c r="I10" s="46"/>
      <c r="J10" s="46"/>
      <c r="K10" s="46"/>
      <c r="L10" s="46"/>
      <c r="M10" s="46"/>
      <c r="N10" s="46"/>
      <c r="O10" s="45"/>
    </row>
    <row r="11" spans="1:15" ht="14.25" customHeight="1" x14ac:dyDescent="0.35">
      <c r="A11" s="49" t="s">
        <v>5</v>
      </c>
      <c r="B11" s="49" t="s">
        <v>6</v>
      </c>
      <c r="C11" s="50" t="s">
        <v>105</v>
      </c>
      <c r="D11" s="49"/>
      <c r="E11" s="49"/>
      <c r="F11" s="49"/>
      <c r="G11" s="49"/>
      <c r="H11" s="49"/>
      <c r="I11" s="49"/>
      <c r="J11" s="49"/>
      <c r="K11" s="49"/>
      <c r="L11" s="51" t="s">
        <v>36</v>
      </c>
      <c r="M11" s="52" t="s">
        <v>6</v>
      </c>
      <c r="N11" s="49" t="s">
        <v>121</v>
      </c>
      <c r="O11" s="49"/>
    </row>
    <row r="12" spans="1:15" ht="14.25" customHeight="1" x14ac:dyDescent="0.35">
      <c r="A12" s="49" t="s">
        <v>7</v>
      </c>
      <c r="B12" s="49" t="s">
        <v>6</v>
      </c>
      <c r="C12" s="50" t="s">
        <v>8</v>
      </c>
      <c r="D12" s="49"/>
      <c r="E12" s="49"/>
      <c r="F12" s="49"/>
      <c r="G12" s="49"/>
      <c r="H12" s="49"/>
      <c r="I12" s="49"/>
      <c r="J12" s="49"/>
      <c r="K12" s="49"/>
      <c r="L12" s="51" t="s">
        <v>9</v>
      </c>
      <c r="M12" s="52" t="s">
        <v>6</v>
      </c>
      <c r="N12" s="53" t="s">
        <v>122</v>
      </c>
      <c r="O12" s="49"/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 t="s">
        <v>106</v>
      </c>
      <c r="M13" s="52" t="s">
        <v>6</v>
      </c>
      <c r="N13" s="49"/>
      <c r="O13" s="49"/>
    </row>
    <row r="14" spans="1:15" ht="14.25" customHeight="1" x14ac:dyDescent="0.35">
      <c r="A14" s="49" t="s">
        <v>10</v>
      </c>
      <c r="B14" s="49" t="s">
        <v>6</v>
      </c>
      <c r="C14" s="50"/>
      <c r="D14" s="49"/>
      <c r="E14" s="49"/>
      <c r="F14" s="49"/>
      <c r="G14" s="49"/>
      <c r="H14" s="49"/>
      <c r="I14" s="49"/>
      <c r="J14" s="49"/>
      <c r="K14" s="49"/>
      <c r="L14" s="51" t="s">
        <v>11</v>
      </c>
      <c r="M14" s="52" t="s">
        <v>6</v>
      </c>
      <c r="N14" s="49" t="s">
        <v>107</v>
      </c>
      <c r="O14" s="49"/>
    </row>
    <row r="15" spans="1:15" ht="14.25" customHeight="1" x14ac:dyDescent="0.35">
      <c r="A15" s="49"/>
      <c r="B15" s="49"/>
      <c r="C15" s="50"/>
      <c r="D15" s="49"/>
      <c r="E15" s="49"/>
      <c r="F15" s="49"/>
      <c r="G15" s="49"/>
      <c r="H15" s="49"/>
      <c r="I15" s="49"/>
      <c r="J15" s="49"/>
      <c r="K15" s="49"/>
      <c r="L15" s="51" t="s">
        <v>12</v>
      </c>
      <c r="M15" s="52" t="s">
        <v>6</v>
      </c>
      <c r="N15" s="49" t="s">
        <v>41</v>
      </c>
      <c r="O15" s="49"/>
    </row>
    <row r="16" spans="1:15" ht="14.25" customHeight="1" x14ac:dyDescent="0.35">
      <c r="A16" s="49"/>
      <c r="B16" s="49"/>
      <c r="C16" s="50"/>
      <c r="D16" s="49"/>
      <c r="E16" s="49"/>
      <c r="F16" s="49"/>
      <c r="G16" s="49"/>
      <c r="H16" s="49"/>
      <c r="I16" s="49"/>
      <c r="J16" s="49"/>
      <c r="K16" s="49"/>
      <c r="L16" s="51" t="s">
        <v>13</v>
      </c>
      <c r="M16" s="52" t="s">
        <v>6</v>
      </c>
      <c r="N16" s="49"/>
      <c r="O16" s="49"/>
    </row>
    <row r="17" spans="1:19" ht="14.25" customHeight="1" x14ac:dyDescent="0.35">
      <c r="A17" s="49"/>
      <c r="B17" s="49"/>
      <c r="C17" s="50"/>
      <c r="D17" s="49"/>
      <c r="E17" s="49"/>
      <c r="F17" s="49"/>
      <c r="G17" s="49"/>
      <c r="H17" s="49"/>
      <c r="I17" s="49"/>
      <c r="J17" s="49"/>
      <c r="K17" s="49"/>
      <c r="L17" s="51"/>
      <c r="M17" s="52"/>
      <c r="N17" s="49"/>
      <c r="O17" s="49"/>
      <c r="Q17" s="49"/>
    </row>
    <row r="18" spans="1:19" ht="14.25" customHeight="1" x14ac:dyDescent="0.35">
      <c r="A18" s="49" t="s">
        <v>14</v>
      </c>
      <c r="B18" s="49" t="s">
        <v>6</v>
      </c>
      <c r="C18" s="50" t="s">
        <v>108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19" ht="14.25" customHeight="1" x14ac:dyDescent="0.35">
      <c r="A19" s="49" t="s">
        <v>16</v>
      </c>
      <c r="B19" s="49" t="s">
        <v>6</v>
      </c>
      <c r="C19" s="49" t="s">
        <v>109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19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19" ht="14.25" customHeight="1" x14ac:dyDescent="0.35">
      <c r="A21" s="54" t="s">
        <v>18</v>
      </c>
      <c r="B21" s="127" t="s">
        <v>19</v>
      </c>
      <c r="C21" s="127"/>
      <c r="D21" s="127"/>
      <c r="E21" s="127"/>
      <c r="F21" s="127"/>
      <c r="G21" s="127"/>
      <c r="H21" s="127"/>
      <c r="I21" s="128" t="s">
        <v>20</v>
      </c>
      <c r="J21" s="128"/>
      <c r="K21" s="55"/>
      <c r="L21" s="56" t="s">
        <v>21</v>
      </c>
      <c r="M21" s="57"/>
      <c r="N21" s="128" t="s">
        <v>22</v>
      </c>
      <c r="O21" s="128"/>
    </row>
    <row r="22" spans="1:19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61" t="s">
        <v>21</v>
      </c>
      <c r="R22" s="62" t="s">
        <v>110</v>
      </c>
      <c r="S22" s="62" t="s">
        <v>123</v>
      </c>
    </row>
    <row r="23" spans="1:19" ht="14.25" customHeight="1" x14ac:dyDescent="0.35">
      <c r="A23" s="63">
        <v>1</v>
      </c>
      <c r="B23" s="59"/>
      <c r="C23" s="64" t="s">
        <v>111</v>
      </c>
      <c r="D23" s="65"/>
      <c r="E23" s="65"/>
      <c r="F23" s="65"/>
      <c r="G23" s="65"/>
      <c r="H23" s="65"/>
      <c r="I23" s="66">
        <v>8</v>
      </c>
      <c r="J23" s="60" t="s">
        <v>27</v>
      </c>
      <c r="K23" s="49"/>
      <c r="L23" s="67">
        <v>1826</v>
      </c>
      <c r="M23" s="68"/>
      <c r="N23" s="67"/>
      <c r="O23" s="68">
        <f>SUM(I23*L23)</f>
        <v>14608</v>
      </c>
      <c r="Q23" s="69">
        <v>8.3000000000000007</v>
      </c>
      <c r="R23" s="70">
        <v>7.15</v>
      </c>
    </row>
    <row r="24" spans="1:19" ht="14.25" customHeight="1" x14ac:dyDescent="0.35">
      <c r="A24" s="63">
        <v>2</v>
      </c>
      <c r="B24" s="59"/>
      <c r="C24" s="65" t="s">
        <v>112</v>
      </c>
      <c r="D24" s="65"/>
      <c r="E24" s="65"/>
      <c r="F24" s="65"/>
      <c r="G24" s="65"/>
      <c r="H24" s="65"/>
      <c r="I24" s="66">
        <v>5</v>
      </c>
      <c r="J24" s="60" t="s">
        <v>58</v>
      </c>
      <c r="K24" s="49"/>
      <c r="L24" s="67">
        <v>426.6</v>
      </c>
      <c r="M24" s="68"/>
      <c r="N24" s="67"/>
      <c r="O24" s="68">
        <f t="shared" ref="O24:O33" si="0">SUM(I24*L24)</f>
        <v>2133</v>
      </c>
      <c r="Q24" s="69">
        <v>7.9</v>
      </c>
      <c r="R24" s="70">
        <v>5.8</v>
      </c>
    </row>
    <row r="25" spans="1:19" ht="14.25" customHeight="1" x14ac:dyDescent="0.35">
      <c r="A25" s="63">
        <v>3</v>
      </c>
      <c r="B25" s="59"/>
      <c r="C25" s="65" t="s">
        <v>113</v>
      </c>
      <c r="D25" s="65"/>
      <c r="E25" s="65"/>
      <c r="F25" s="65"/>
      <c r="G25" s="65"/>
      <c r="H25" s="65"/>
      <c r="I25" s="66">
        <v>3</v>
      </c>
      <c r="J25" s="60" t="s">
        <v>58</v>
      </c>
      <c r="K25" s="49"/>
      <c r="L25" s="67">
        <v>426.6</v>
      </c>
      <c r="M25" s="68"/>
      <c r="N25" s="67"/>
      <c r="O25" s="68">
        <f t="shared" si="0"/>
        <v>1279.8000000000002</v>
      </c>
      <c r="Q25" s="69">
        <v>7.9</v>
      </c>
      <c r="R25" s="70">
        <v>6</v>
      </c>
    </row>
    <row r="26" spans="1:19" ht="14.25" customHeight="1" x14ac:dyDescent="0.35">
      <c r="A26" s="63">
        <v>4</v>
      </c>
      <c r="B26" s="59"/>
      <c r="C26" s="65" t="s">
        <v>114</v>
      </c>
      <c r="D26" s="65"/>
      <c r="E26" s="65"/>
      <c r="F26" s="65"/>
      <c r="G26" s="65"/>
      <c r="H26" s="65"/>
      <c r="I26" s="66">
        <v>16</v>
      </c>
      <c r="J26" s="60" t="s">
        <v>25</v>
      </c>
      <c r="K26" s="49"/>
      <c r="L26" s="67">
        <v>258</v>
      </c>
      <c r="M26" s="68"/>
      <c r="N26" s="67"/>
      <c r="O26" s="68">
        <f t="shared" si="0"/>
        <v>4128</v>
      </c>
      <c r="Q26" s="71">
        <v>12.9</v>
      </c>
      <c r="R26" s="70">
        <v>10.8</v>
      </c>
    </row>
    <row r="27" spans="1:19" ht="14.25" customHeight="1" x14ac:dyDescent="0.35">
      <c r="A27" s="63">
        <v>5</v>
      </c>
      <c r="B27" s="59"/>
      <c r="C27" s="65" t="s">
        <v>115</v>
      </c>
      <c r="D27" s="49"/>
      <c r="E27" s="49"/>
      <c r="F27" s="49"/>
      <c r="G27" s="49"/>
      <c r="H27" s="49"/>
      <c r="I27" s="59">
        <v>3</v>
      </c>
      <c r="J27" s="60" t="s">
        <v>25</v>
      </c>
      <c r="K27" s="49"/>
      <c r="L27" s="67">
        <v>875</v>
      </c>
      <c r="M27" s="68"/>
      <c r="N27" s="67"/>
      <c r="O27" s="68">
        <f t="shared" si="0"/>
        <v>2625</v>
      </c>
      <c r="Q27" s="69">
        <v>35</v>
      </c>
      <c r="R27" s="70">
        <v>22</v>
      </c>
      <c r="S27" s="84">
        <v>32</v>
      </c>
    </row>
    <row r="28" spans="1:19" ht="14.25" customHeight="1" x14ac:dyDescent="0.35">
      <c r="A28" s="63">
        <v>6</v>
      </c>
      <c r="B28" s="59"/>
      <c r="C28" s="65" t="s">
        <v>116</v>
      </c>
      <c r="D28" s="49"/>
      <c r="E28" s="49"/>
      <c r="F28" s="49"/>
      <c r="G28" s="49"/>
      <c r="H28" s="49"/>
      <c r="I28" s="59">
        <v>3</v>
      </c>
      <c r="J28" s="60" t="s">
        <v>23</v>
      </c>
      <c r="K28" s="49"/>
      <c r="L28" s="67">
        <v>430</v>
      </c>
      <c r="M28" s="68"/>
      <c r="N28" s="67"/>
      <c r="O28" s="68">
        <f t="shared" si="0"/>
        <v>1290</v>
      </c>
      <c r="Q28" s="69">
        <v>430</v>
      </c>
      <c r="R28" s="70">
        <v>285</v>
      </c>
      <c r="S28" s="84"/>
    </row>
    <row r="29" spans="1:19" ht="14.25" customHeight="1" x14ac:dyDescent="0.35">
      <c r="A29" s="63">
        <v>7</v>
      </c>
      <c r="B29" s="59"/>
      <c r="C29" s="49" t="s">
        <v>117</v>
      </c>
      <c r="D29" s="49"/>
      <c r="E29" s="49"/>
      <c r="F29" s="49"/>
      <c r="G29" s="49"/>
      <c r="H29" s="49"/>
      <c r="I29" s="59">
        <v>2</v>
      </c>
      <c r="J29" s="60" t="s">
        <v>118</v>
      </c>
      <c r="K29" s="49"/>
      <c r="L29" s="67">
        <v>60</v>
      </c>
      <c r="M29" s="68"/>
      <c r="N29" s="67"/>
      <c r="O29" s="68">
        <f t="shared" si="0"/>
        <v>120</v>
      </c>
      <c r="Q29" s="69">
        <v>60</v>
      </c>
      <c r="R29" s="70">
        <v>48</v>
      </c>
    </row>
    <row r="30" spans="1:19" ht="14.25" customHeight="1" x14ac:dyDescent="0.35">
      <c r="A30" s="63">
        <v>8</v>
      </c>
      <c r="B30" s="59"/>
      <c r="C30" s="49" t="s">
        <v>124</v>
      </c>
      <c r="D30" s="49"/>
      <c r="E30" s="49"/>
      <c r="F30" s="49"/>
      <c r="G30" s="49"/>
      <c r="H30" s="49"/>
      <c r="I30" s="59">
        <v>1</v>
      </c>
      <c r="J30" s="60" t="s">
        <v>118</v>
      </c>
      <c r="K30" s="49"/>
      <c r="L30" s="67">
        <v>55.2</v>
      </c>
      <c r="M30" s="68"/>
      <c r="N30" s="67"/>
      <c r="O30" s="68">
        <f t="shared" si="0"/>
        <v>55.2</v>
      </c>
      <c r="Q30" s="69">
        <v>55.2</v>
      </c>
      <c r="R30" s="70"/>
    </row>
    <row r="31" spans="1:19" ht="14.25" customHeight="1" x14ac:dyDescent="0.35">
      <c r="A31" s="63">
        <v>9</v>
      </c>
      <c r="B31" s="59"/>
      <c r="C31" s="49" t="s">
        <v>119</v>
      </c>
      <c r="D31" s="49"/>
      <c r="E31" s="49"/>
      <c r="F31" s="49"/>
      <c r="G31" s="49"/>
      <c r="H31" s="49"/>
      <c r="I31" s="59">
        <v>1</v>
      </c>
      <c r="J31" s="60" t="s">
        <v>27</v>
      </c>
      <c r="K31" s="49"/>
      <c r="L31" s="67">
        <v>1108.4000000000001</v>
      </c>
      <c r="M31" s="68"/>
      <c r="N31" s="67"/>
      <c r="O31" s="68">
        <f t="shared" si="0"/>
        <v>1108.4000000000001</v>
      </c>
      <c r="Q31" s="69">
        <v>6.8</v>
      </c>
      <c r="R31" s="70">
        <v>5.5</v>
      </c>
    </row>
    <row r="32" spans="1:19" ht="14.25" customHeight="1" x14ac:dyDescent="0.35">
      <c r="A32" s="63">
        <v>10</v>
      </c>
      <c r="B32" s="59"/>
      <c r="C32" s="49" t="s">
        <v>120</v>
      </c>
      <c r="D32" s="49"/>
      <c r="E32" s="49"/>
      <c r="F32" s="49"/>
      <c r="G32" s="49"/>
      <c r="H32" s="49"/>
      <c r="I32" s="59">
        <v>1</v>
      </c>
      <c r="J32" s="60" t="s">
        <v>58</v>
      </c>
      <c r="K32" s="49"/>
      <c r="L32" s="67">
        <v>280</v>
      </c>
      <c r="M32" s="68"/>
      <c r="N32" s="67"/>
      <c r="O32" s="68">
        <f t="shared" si="0"/>
        <v>280</v>
      </c>
      <c r="Q32" s="70">
        <v>7</v>
      </c>
      <c r="R32" s="84">
        <v>4</v>
      </c>
    </row>
    <row r="33" spans="1:18" ht="14.25" customHeight="1" x14ac:dyDescent="0.35">
      <c r="A33" s="63">
        <v>11</v>
      </c>
      <c r="B33" s="59"/>
      <c r="C33" s="49" t="s">
        <v>125</v>
      </c>
      <c r="D33" s="49"/>
      <c r="E33" s="49"/>
      <c r="F33" s="49"/>
      <c r="G33" s="49"/>
      <c r="H33" s="49"/>
      <c r="I33" s="59">
        <v>1</v>
      </c>
      <c r="J33" s="60" t="s">
        <v>23</v>
      </c>
      <c r="K33" s="49"/>
      <c r="L33" s="67">
        <v>260</v>
      </c>
      <c r="M33" s="68"/>
      <c r="N33" s="67"/>
      <c r="O33" s="68">
        <f t="shared" si="0"/>
        <v>260</v>
      </c>
      <c r="Q33" s="69">
        <v>65</v>
      </c>
      <c r="R33" s="70">
        <v>50</v>
      </c>
    </row>
    <row r="34" spans="1:18" ht="13.5" customHeight="1" x14ac:dyDescent="0.35">
      <c r="A34" s="63"/>
      <c r="B34" s="59"/>
      <c r="C34" s="49"/>
      <c r="D34" s="49"/>
      <c r="E34" s="49"/>
      <c r="F34" s="49"/>
      <c r="G34" s="49"/>
      <c r="H34" s="49"/>
      <c r="I34" s="59"/>
      <c r="J34" s="60"/>
      <c r="K34" s="49"/>
      <c r="L34" s="67"/>
      <c r="M34" s="68"/>
      <c r="N34" s="67"/>
      <c r="O34" s="68"/>
      <c r="Q34" s="70"/>
    </row>
    <row r="35" spans="1:18" ht="14.25" customHeight="1" x14ac:dyDescent="0.35">
      <c r="A35" s="63"/>
      <c r="B35" s="59"/>
      <c r="C35" s="49"/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/>
      <c r="Q35" s="70"/>
    </row>
    <row r="36" spans="1:18" ht="14.25" customHeight="1" x14ac:dyDescent="0.35">
      <c r="A36" s="58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</row>
    <row r="37" spans="1:18" ht="14.25" customHeight="1" x14ac:dyDescent="0.35">
      <c r="A37" s="58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</row>
    <row r="38" spans="1:18" ht="14.25" customHeight="1" x14ac:dyDescent="0.35">
      <c r="A38" s="58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</row>
    <row r="39" spans="1:18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</row>
    <row r="40" spans="1:18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</row>
    <row r="41" spans="1:18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</row>
    <row r="42" spans="1:18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</row>
    <row r="43" spans="1:18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</row>
    <row r="44" spans="1:18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</row>
    <row r="45" spans="1:18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</row>
    <row r="46" spans="1:18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18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18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15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15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15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15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15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15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27887.4</v>
      </c>
    </row>
    <row r="55" spans="1:15" ht="14.25" customHeight="1" x14ac:dyDescent="0.35">
      <c r="A55" s="49" t="s">
        <v>126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</row>
    <row r="56" spans="1:15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15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15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15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15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15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15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15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15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48D4-FF47-4E2C-9D3A-4AA3B850C987}">
  <sheetPr>
    <pageSetUpPr fitToPage="1"/>
  </sheetPr>
  <dimension ref="A1:X1000"/>
  <sheetViews>
    <sheetView topLeftCell="A16" workbookViewId="0">
      <selection activeCell="Q18" sqref="Q18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7" width="10.6640625" style="43" bestFit="1" customWidth="1"/>
    <col min="18" max="18" width="6.58203125" style="43" customWidth="1"/>
    <col min="19" max="19" width="9" style="43" customWidth="1"/>
    <col min="20" max="20" width="10" style="43" customWidth="1"/>
    <col min="21" max="21" width="15" style="43" bestFit="1" customWidth="1"/>
    <col min="22" max="22" width="10.1640625" style="43" customWidth="1"/>
    <col min="23" max="23" width="8.75" style="43" customWidth="1"/>
    <col min="24" max="1026" width="12.83203125" style="43" customWidth="1"/>
    <col min="1027" max="1027" width="8.6640625" style="43" customWidth="1"/>
    <col min="1028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26" t="s">
        <v>37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</row>
    <row r="10" spans="1:15" ht="14.25" customHeight="1" x14ac:dyDescent="0.35">
      <c r="A10" s="46"/>
      <c r="B10" s="46"/>
      <c r="C10" s="85"/>
      <c r="D10" s="46"/>
      <c r="E10" s="46"/>
      <c r="F10" s="46"/>
      <c r="H10" s="46"/>
      <c r="I10" s="46"/>
      <c r="J10" s="46"/>
      <c r="K10" s="46"/>
      <c r="L10" s="46"/>
      <c r="M10" s="46"/>
      <c r="N10" s="85"/>
      <c r="O10" s="45"/>
    </row>
    <row r="11" spans="1:15" ht="14.25" customHeight="1" x14ac:dyDescent="0.35">
      <c r="A11" s="49" t="s">
        <v>5</v>
      </c>
      <c r="B11" s="49" t="s">
        <v>6</v>
      </c>
      <c r="C11" s="50" t="s">
        <v>128</v>
      </c>
      <c r="D11" s="49"/>
      <c r="E11" s="49"/>
      <c r="F11" s="49"/>
      <c r="G11" s="49"/>
      <c r="H11" s="49"/>
      <c r="I11" s="49"/>
      <c r="J11" s="49"/>
      <c r="K11" s="49"/>
      <c r="L11" s="51"/>
      <c r="M11" s="51" t="s">
        <v>36</v>
      </c>
      <c r="N11" s="49" t="s">
        <v>6</v>
      </c>
      <c r="O11" s="49" t="s">
        <v>169</v>
      </c>
    </row>
    <row r="12" spans="1:15" ht="14.25" customHeight="1" x14ac:dyDescent="0.35">
      <c r="A12" s="49" t="s">
        <v>7</v>
      </c>
      <c r="B12" s="49" t="s">
        <v>6</v>
      </c>
      <c r="C12" s="50" t="s">
        <v>131</v>
      </c>
      <c r="D12" s="49"/>
      <c r="E12" s="49"/>
      <c r="F12" s="49"/>
      <c r="G12" s="49"/>
      <c r="H12" s="49"/>
      <c r="I12" s="49"/>
      <c r="J12" s="49"/>
      <c r="K12" s="49"/>
      <c r="L12" s="51"/>
      <c r="M12" s="51" t="s">
        <v>9</v>
      </c>
      <c r="N12" s="53" t="s">
        <v>6</v>
      </c>
      <c r="O12" s="119" t="s">
        <v>170</v>
      </c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/>
      <c r="M13" s="51" t="s">
        <v>106</v>
      </c>
      <c r="N13" s="49" t="s">
        <v>6</v>
      </c>
      <c r="O13" s="49"/>
    </row>
    <row r="14" spans="1:15" ht="14.25" customHeight="1" x14ac:dyDescent="0.35">
      <c r="A14" s="49" t="s">
        <v>10</v>
      </c>
      <c r="B14" s="49" t="s">
        <v>6</v>
      </c>
      <c r="C14" s="50" t="s">
        <v>133</v>
      </c>
      <c r="D14" s="49"/>
      <c r="E14" s="49"/>
      <c r="F14" s="49"/>
      <c r="G14" s="49"/>
      <c r="H14" s="49"/>
      <c r="I14" s="49"/>
      <c r="J14" s="49"/>
      <c r="K14" s="49"/>
      <c r="L14" s="51"/>
      <c r="M14" s="51" t="s">
        <v>11</v>
      </c>
      <c r="N14" s="49" t="s">
        <v>6</v>
      </c>
      <c r="O14" s="49" t="s">
        <v>107</v>
      </c>
    </row>
    <row r="15" spans="1:15" ht="14.25" customHeight="1" x14ac:dyDescent="0.35">
      <c r="A15" s="49"/>
      <c r="B15" s="49"/>
      <c r="C15" s="50" t="s">
        <v>134</v>
      </c>
      <c r="D15" s="49"/>
      <c r="E15" s="49"/>
      <c r="F15" s="49"/>
      <c r="G15" s="49"/>
      <c r="H15" s="49"/>
      <c r="I15" s="49"/>
      <c r="J15" s="49"/>
      <c r="K15" s="49"/>
      <c r="L15" s="51"/>
      <c r="M15" s="51" t="s">
        <v>12</v>
      </c>
      <c r="N15" s="49" t="s">
        <v>6</v>
      </c>
      <c r="O15" s="49" t="s">
        <v>41</v>
      </c>
    </row>
    <row r="16" spans="1:15" ht="14.25" customHeight="1" x14ac:dyDescent="0.35">
      <c r="A16" s="49"/>
      <c r="B16" s="49"/>
      <c r="C16" s="50" t="s">
        <v>135</v>
      </c>
      <c r="D16" s="49"/>
      <c r="E16" s="49"/>
      <c r="F16" s="49"/>
      <c r="G16" s="49"/>
      <c r="H16" s="49"/>
      <c r="I16" s="49"/>
      <c r="J16" s="49"/>
      <c r="K16" s="49"/>
      <c r="L16" s="51"/>
      <c r="M16" s="51" t="s">
        <v>13</v>
      </c>
      <c r="N16" s="49" t="s">
        <v>6</v>
      </c>
      <c r="O16" s="49"/>
    </row>
    <row r="17" spans="1:24" ht="14.25" customHeight="1" x14ac:dyDescent="0.35">
      <c r="A17" s="49"/>
      <c r="B17" s="49"/>
      <c r="C17" s="50"/>
      <c r="D17" s="49"/>
      <c r="E17" s="49"/>
      <c r="F17" s="49"/>
      <c r="G17" s="49"/>
      <c r="H17" s="49"/>
      <c r="I17" s="49"/>
      <c r="J17" s="49"/>
      <c r="K17" s="49"/>
      <c r="L17" s="51"/>
      <c r="M17" s="51"/>
      <c r="N17" s="49"/>
      <c r="O17" s="49"/>
      <c r="R17" s="49"/>
    </row>
    <row r="18" spans="1:24" ht="14.25" customHeight="1" x14ac:dyDescent="0.35">
      <c r="A18" s="49" t="s">
        <v>14</v>
      </c>
      <c r="B18" s="49" t="s">
        <v>6</v>
      </c>
      <c r="C18" s="50" t="s">
        <v>138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24" ht="14.25" customHeight="1" x14ac:dyDescent="0.35">
      <c r="A19" s="49" t="s">
        <v>16</v>
      </c>
      <c r="B19" s="49" t="s">
        <v>6</v>
      </c>
      <c r="C19" s="50" t="s">
        <v>139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24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24" ht="14.25" customHeight="1" x14ac:dyDescent="0.35">
      <c r="A21" s="54" t="s">
        <v>18</v>
      </c>
      <c r="B21" s="127" t="s">
        <v>19</v>
      </c>
      <c r="C21" s="127"/>
      <c r="D21" s="127"/>
      <c r="E21" s="127"/>
      <c r="F21" s="127"/>
      <c r="G21" s="127"/>
      <c r="H21" s="127"/>
      <c r="I21" s="128" t="s">
        <v>20</v>
      </c>
      <c r="J21" s="128"/>
      <c r="K21" s="55"/>
      <c r="L21" s="56" t="s">
        <v>21</v>
      </c>
      <c r="M21" s="57"/>
      <c r="N21" s="128" t="s">
        <v>22</v>
      </c>
      <c r="O21" s="128"/>
    </row>
    <row r="22" spans="1:24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86" t="s">
        <v>140</v>
      </c>
      <c r="R22" s="86" t="s">
        <v>110</v>
      </c>
      <c r="S22" s="86" t="s">
        <v>21</v>
      </c>
      <c r="T22" s="86" t="s">
        <v>141</v>
      </c>
      <c r="U22" s="86" t="s">
        <v>142</v>
      </c>
      <c r="V22" s="86" t="s">
        <v>143</v>
      </c>
      <c r="W22" s="86" t="s">
        <v>144</v>
      </c>
    </row>
    <row r="23" spans="1:24" ht="14.25" customHeight="1" x14ac:dyDescent="0.35">
      <c r="A23" s="63">
        <v>1</v>
      </c>
      <c r="B23" s="59"/>
      <c r="C23" s="87" t="s">
        <v>168</v>
      </c>
      <c r="D23" s="49"/>
      <c r="E23" s="49"/>
      <c r="F23" s="49"/>
      <c r="G23" s="49"/>
      <c r="H23" s="49"/>
      <c r="I23" s="59">
        <v>7</v>
      </c>
      <c r="J23" s="60" t="s">
        <v>27</v>
      </c>
      <c r="K23" s="49"/>
      <c r="L23" s="67">
        <v>2970</v>
      </c>
      <c r="M23" s="68"/>
      <c r="N23" s="67"/>
      <c r="O23" s="68">
        <f>SUM(I23*L23)</f>
        <v>20790</v>
      </c>
      <c r="Q23" s="88">
        <v>13.5</v>
      </c>
      <c r="R23" s="89">
        <v>6.65</v>
      </c>
      <c r="S23" s="90">
        <v>1463</v>
      </c>
      <c r="T23" s="91">
        <f t="shared" ref="T23:T34" si="0">SUM(I23*S23)</f>
        <v>10241</v>
      </c>
      <c r="U23" s="92">
        <v>13552</v>
      </c>
      <c r="V23" s="93">
        <f>SUM(O23-T23)</f>
        <v>10549</v>
      </c>
      <c r="W23" s="94">
        <f t="shared" ref="W23:W34" si="1">SUM(V23/O23)</f>
        <v>0.50740740740740742</v>
      </c>
      <c r="X23" s="95">
        <f>SUM(O23-U23)</f>
        <v>7238</v>
      </c>
    </row>
    <row r="24" spans="1:24" ht="14.25" customHeight="1" x14ac:dyDescent="0.35">
      <c r="A24" s="63">
        <v>2</v>
      </c>
      <c r="B24" s="59"/>
      <c r="C24" s="49" t="s">
        <v>145</v>
      </c>
      <c r="D24" s="49"/>
      <c r="E24" s="49"/>
      <c r="F24" s="49"/>
      <c r="G24" s="49"/>
      <c r="H24" s="49"/>
      <c r="I24" s="59">
        <v>2</v>
      </c>
      <c r="J24" s="60" t="s">
        <v>27</v>
      </c>
      <c r="K24" s="49"/>
      <c r="L24" s="67">
        <v>4600</v>
      </c>
      <c r="M24" s="68"/>
      <c r="N24" s="67"/>
      <c r="O24" s="68">
        <f t="shared" ref="O24:O34" si="2">SUM(I24*L24)</f>
        <v>9200</v>
      </c>
      <c r="Q24" s="96">
        <v>23</v>
      </c>
      <c r="R24" s="97">
        <v>11.8</v>
      </c>
      <c r="S24" s="98">
        <v>2360</v>
      </c>
      <c r="T24" s="99">
        <f t="shared" si="0"/>
        <v>4720</v>
      </c>
      <c r="U24" s="100">
        <v>7600</v>
      </c>
      <c r="V24" s="101">
        <f t="shared" ref="V24:V40" si="3">SUM(O24-T24)</f>
        <v>4480</v>
      </c>
      <c r="W24" s="102">
        <f t="shared" si="1"/>
        <v>0.48695652173913045</v>
      </c>
      <c r="X24" s="95">
        <f t="shared" ref="X24:X34" si="4">SUM(O24-U24)</f>
        <v>1600</v>
      </c>
    </row>
    <row r="25" spans="1:24" ht="14.25" customHeight="1" x14ac:dyDescent="0.35">
      <c r="A25" s="63">
        <v>3</v>
      </c>
      <c r="B25" s="59"/>
      <c r="C25" s="49" t="s">
        <v>146</v>
      </c>
      <c r="D25" s="49"/>
      <c r="E25" s="49"/>
      <c r="F25" s="49"/>
      <c r="G25" s="49"/>
      <c r="H25" s="49"/>
      <c r="I25" s="59">
        <v>5</v>
      </c>
      <c r="J25" s="60" t="s">
        <v>25</v>
      </c>
      <c r="K25" s="49"/>
      <c r="L25" s="67">
        <v>1220</v>
      </c>
      <c r="M25" s="68"/>
      <c r="N25" s="67"/>
      <c r="O25" s="68">
        <f t="shared" si="2"/>
        <v>6100</v>
      </c>
      <c r="Q25" s="96">
        <v>61</v>
      </c>
      <c r="R25" s="97">
        <v>35</v>
      </c>
      <c r="S25" s="98">
        <v>700</v>
      </c>
      <c r="T25" s="99">
        <f t="shared" si="0"/>
        <v>3500</v>
      </c>
      <c r="U25" s="100">
        <v>5000</v>
      </c>
      <c r="V25" s="101">
        <f t="shared" si="3"/>
        <v>2600</v>
      </c>
      <c r="W25" s="102">
        <f t="shared" si="1"/>
        <v>0.42622950819672129</v>
      </c>
      <c r="X25" s="95">
        <f t="shared" si="4"/>
        <v>1100</v>
      </c>
    </row>
    <row r="26" spans="1:24" ht="14.25" customHeight="1" x14ac:dyDescent="0.35">
      <c r="A26" s="63">
        <v>4</v>
      </c>
      <c r="B26" s="59"/>
      <c r="C26" s="49" t="s">
        <v>167</v>
      </c>
      <c r="D26" s="49"/>
      <c r="E26" s="49"/>
      <c r="F26" s="49"/>
      <c r="G26" s="49"/>
      <c r="H26" s="49"/>
      <c r="I26" s="59">
        <v>2</v>
      </c>
      <c r="J26" s="60" t="s">
        <v>25</v>
      </c>
      <c r="K26" s="49"/>
      <c r="L26" s="67">
        <v>340</v>
      </c>
      <c r="M26" s="68"/>
      <c r="N26" s="67"/>
      <c r="O26" s="68">
        <f t="shared" si="2"/>
        <v>680</v>
      </c>
      <c r="Q26" s="96">
        <v>17</v>
      </c>
      <c r="R26" s="97">
        <v>10.199999999999999</v>
      </c>
      <c r="S26" s="98">
        <v>204</v>
      </c>
      <c r="T26" s="99">
        <f t="shared" si="0"/>
        <v>408</v>
      </c>
      <c r="U26" s="100">
        <v>540</v>
      </c>
      <c r="V26" s="101">
        <f t="shared" si="3"/>
        <v>272</v>
      </c>
      <c r="W26" s="102">
        <f t="shared" si="1"/>
        <v>0.4</v>
      </c>
      <c r="X26" s="95">
        <f t="shared" si="4"/>
        <v>140</v>
      </c>
    </row>
    <row r="27" spans="1:24" ht="14.25" customHeight="1" x14ac:dyDescent="0.35">
      <c r="A27" s="63">
        <v>5</v>
      </c>
      <c r="B27" s="59"/>
      <c r="C27" s="49" t="s">
        <v>148</v>
      </c>
      <c r="D27" s="49"/>
      <c r="E27" s="49"/>
      <c r="F27" s="49"/>
      <c r="G27" s="49"/>
      <c r="H27" s="49"/>
      <c r="I27" s="59">
        <v>6</v>
      </c>
      <c r="J27" s="60" t="s">
        <v>58</v>
      </c>
      <c r="K27" s="49"/>
      <c r="L27" s="67">
        <v>729</v>
      </c>
      <c r="M27" s="68"/>
      <c r="N27" s="67"/>
      <c r="O27" s="68">
        <f t="shared" si="2"/>
        <v>4374</v>
      </c>
      <c r="Q27" s="96">
        <v>13.5</v>
      </c>
      <c r="R27" s="97">
        <v>5.4</v>
      </c>
      <c r="S27" s="98">
        <v>291.60000000000002</v>
      </c>
      <c r="T27" s="99">
        <f t="shared" si="0"/>
        <v>1749.6000000000001</v>
      </c>
      <c r="U27" s="100">
        <v>2851.2</v>
      </c>
      <c r="V27" s="101">
        <f t="shared" si="3"/>
        <v>2624.3999999999996</v>
      </c>
      <c r="W27" s="102">
        <f t="shared" si="1"/>
        <v>0.59999999999999987</v>
      </c>
      <c r="X27" s="95">
        <f t="shared" si="4"/>
        <v>1522.8000000000002</v>
      </c>
    </row>
    <row r="28" spans="1:24" ht="14.25" customHeight="1" x14ac:dyDescent="0.35">
      <c r="A28" s="63">
        <v>6</v>
      </c>
      <c r="B28" s="59"/>
      <c r="C28" s="49" t="s">
        <v>149</v>
      </c>
      <c r="D28" s="49"/>
      <c r="E28" s="49"/>
      <c r="F28" s="49"/>
      <c r="G28" s="49"/>
      <c r="H28" s="49"/>
      <c r="I28" s="59">
        <v>1</v>
      </c>
      <c r="J28" s="60" t="s">
        <v>25</v>
      </c>
      <c r="K28" s="49"/>
      <c r="L28" s="67">
        <v>740</v>
      </c>
      <c r="M28" s="68"/>
      <c r="N28" s="67"/>
      <c r="O28" s="68">
        <f t="shared" si="2"/>
        <v>740</v>
      </c>
      <c r="Q28" s="96">
        <v>37</v>
      </c>
      <c r="R28" s="97">
        <v>16</v>
      </c>
      <c r="S28" s="98">
        <v>320</v>
      </c>
      <c r="T28" s="99">
        <f t="shared" si="0"/>
        <v>320</v>
      </c>
      <c r="U28" s="100">
        <v>640</v>
      </c>
      <c r="V28" s="101">
        <f t="shared" si="3"/>
        <v>420</v>
      </c>
      <c r="W28" s="102">
        <f t="shared" si="1"/>
        <v>0.56756756756756754</v>
      </c>
      <c r="X28" s="95">
        <f t="shared" si="4"/>
        <v>100</v>
      </c>
    </row>
    <row r="29" spans="1:24" ht="14.25" customHeight="1" x14ac:dyDescent="0.35">
      <c r="A29" s="63">
        <v>7</v>
      </c>
      <c r="B29" s="59"/>
      <c r="C29" s="49" t="s">
        <v>150</v>
      </c>
      <c r="D29" s="49"/>
      <c r="E29" s="49"/>
      <c r="F29" s="49"/>
      <c r="G29" s="49"/>
      <c r="H29" s="49"/>
      <c r="I29" s="59">
        <v>3</v>
      </c>
      <c r="J29" s="60" t="s">
        <v>58</v>
      </c>
      <c r="K29" s="49"/>
      <c r="L29" s="67">
        <v>925</v>
      </c>
      <c r="M29" s="68"/>
      <c r="N29" s="67"/>
      <c r="O29" s="68">
        <f t="shared" si="2"/>
        <v>2775</v>
      </c>
      <c r="Q29" s="96">
        <v>3.7</v>
      </c>
      <c r="R29" s="97">
        <v>1.3</v>
      </c>
      <c r="S29" s="98">
        <v>390</v>
      </c>
      <c r="T29" s="99">
        <f>SUM(I29*S29)</f>
        <v>1170</v>
      </c>
      <c r="U29" s="100">
        <v>2025</v>
      </c>
      <c r="V29" s="101">
        <f>SUM(O29-T29)</f>
        <v>1605</v>
      </c>
      <c r="W29" s="102">
        <f t="shared" si="1"/>
        <v>0.57837837837837835</v>
      </c>
      <c r="X29" s="95">
        <f t="shared" si="4"/>
        <v>750</v>
      </c>
    </row>
    <row r="30" spans="1:24" ht="14.25" customHeight="1" x14ac:dyDescent="0.35">
      <c r="A30" s="63">
        <v>8</v>
      </c>
      <c r="B30" s="59"/>
      <c r="C30" s="49" t="s">
        <v>151</v>
      </c>
      <c r="D30" s="49"/>
      <c r="E30" s="49"/>
      <c r="F30" s="49"/>
      <c r="G30" s="49"/>
      <c r="H30" s="49"/>
      <c r="I30" s="59">
        <v>4</v>
      </c>
      <c r="J30" s="60" t="s">
        <v>59</v>
      </c>
      <c r="K30" s="49"/>
      <c r="L30" s="67">
        <v>140</v>
      </c>
      <c r="M30" s="68"/>
      <c r="N30" s="67"/>
      <c r="O30" s="68">
        <f t="shared" si="2"/>
        <v>560</v>
      </c>
      <c r="Q30" s="96">
        <v>28</v>
      </c>
      <c r="R30" s="97">
        <v>19.5</v>
      </c>
      <c r="S30" s="98">
        <v>97.5</v>
      </c>
      <c r="T30" s="99">
        <f t="shared" si="0"/>
        <v>390</v>
      </c>
      <c r="U30" s="100">
        <v>480</v>
      </c>
      <c r="V30" s="101">
        <f t="shared" si="3"/>
        <v>170</v>
      </c>
      <c r="W30" s="102">
        <f t="shared" si="1"/>
        <v>0.30357142857142855</v>
      </c>
      <c r="X30" s="95">
        <f t="shared" si="4"/>
        <v>80</v>
      </c>
    </row>
    <row r="31" spans="1:24" ht="14.25" customHeight="1" x14ac:dyDescent="0.35">
      <c r="A31" s="63">
        <v>9</v>
      </c>
      <c r="B31" s="59"/>
      <c r="C31" s="49" t="s">
        <v>152</v>
      </c>
      <c r="D31" s="49"/>
      <c r="E31" s="49"/>
      <c r="F31" s="49"/>
      <c r="G31" s="49"/>
      <c r="H31" s="49"/>
      <c r="I31" s="59">
        <v>120</v>
      </c>
      <c r="J31" s="60" t="s">
        <v>153</v>
      </c>
      <c r="K31" s="49"/>
      <c r="L31" s="67">
        <v>3.5</v>
      </c>
      <c r="M31" s="68"/>
      <c r="N31" s="67"/>
      <c r="O31" s="68">
        <f t="shared" si="2"/>
        <v>420</v>
      </c>
      <c r="Q31" s="103">
        <v>3.5</v>
      </c>
      <c r="R31" s="97">
        <v>1.5</v>
      </c>
      <c r="S31" s="98">
        <v>1.5</v>
      </c>
      <c r="T31" s="99">
        <f t="shared" si="0"/>
        <v>180</v>
      </c>
      <c r="U31" s="100">
        <v>300</v>
      </c>
      <c r="V31" s="101">
        <f t="shared" si="3"/>
        <v>240</v>
      </c>
      <c r="W31" s="102">
        <f t="shared" si="1"/>
        <v>0.5714285714285714</v>
      </c>
      <c r="X31" s="95">
        <f t="shared" si="4"/>
        <v>120</v>
      </c>
    </row>
    <row r="32" spans="1:24" ht="14.25" customHeight="1" x14ac:dyDescent="0.35">
      <c r="A32" s="63">
        <v>10</v>
      </c>
      <c r="B32" s="59"/>
      <c r="C32" s="49" t="s">
        <v>154</v>
      </c>
      <c r="D32" s="49"/>
      <c r="E32" s="49"/>
      <c r="F32" s="49"/>
      <c r="G32" s="49"/>
      <c r="H32" s="49"/>
      <c r="I32" s="59">
        <v>2</v>
      </c>
      <c r="J32" s="60" t="s">
        <v>153</v>
      </c>
      <c r="K32" s="49"/>
      <c r="L32" s="67">
        <v>68</v>
      </c>
      <c r="M32" s="68"/>
      <c r="N32" s="67"/>
      <c r="O32" s="68">
        <f t="shared" si="2"/>
        <v>136</v>
      </c>
      <c r="Q32" s="103">
        <v>68</v>
      </c>
      <c r="R32" s="97">
        <v>23.9</v>
      </c>
      <c r="S32" s="98">
        <v>23.9</v>
      </c>
      <c r="T32" s="99">
        <f t="shared" si="0"/>
        <v>47.8</v>
      </c>
      <c r="U32" s="100">
        <v>136</v>
      </c>
      <c r="V32" s="101">
        <f t="shared" si="3"/>
        <v>88.2</v>
      </c>
      <c r="W32" s="102">
        <f t="shared" si="1"/>
        <v>0.64852941176470591</v>
      </c>
      <c r="X32" s="95">
        <f t="shared" si="4"/>
        <v>0</v>
      </c>
    </row>
    <row r="33" spans="1:24" ht="14.25" customHeight="1" x14ac:dyDescent="0.35">
      <c r="A33" s="63">
        <v>11</v>
      </c>
      <c r="B33" s="59"/>
      <c r="C33" s="49" t="s">
        <v>155</v>
      </c>
      <c r="D33" s="49"/>
      <c r="E33" s="49"/>
      <c r="F33" s="49"/>
      <c r="G33" s="49"/>
      <c r="H33" s="49"/>
      <c r="I33" s="59">
        <v>2</v>
      </c>
      <c r="J33" s="60" t="s">
        <v>153</v>
      </c>
      <c r="K33" s="49"/>
      <c r="L33" s="67">
        <v>78</v>
      </c>
      <c r="M33" s="68"/>
      <c r="N33" s="67"/>
      <c r="O33" s="68">
        <f t="shared" si="2"/>
        <v>156</v>
      </c>
      <c r="Q33" s="103">
        <v>78</v>
      </c>
      <c r="R33" s="97">
        <v>36</v>
      </c>
      <c r="S33" s="98"/>
      <c r="T33" s="99">
        <f t="shared" si="0"/>
        <v>0</v>
      </c>
      <c r="U33" s="100">
        <v>156</v>
      </c>
      <c r="V33" s="101">
        <f t="shared" si="3"/>
        <v>156</v>
      </c>
      <c r="W33" s="102">
        <f t="shared" si="1"/>
        <v>1</v>
      </c>
      <c r="X33" s="95">
        <f t="shared" si="4"/>
        <v>0</v>
      </c>
    </row>
    <row r="34" spans="1:24" ht="14.25" customHeight="1" x14ac:dyDescent="0.35">
      <c r="A34" s="63">
        <v>12</v>
      </c>
      <c r="B34" s="59"/>
      <c r="C34" s="49" t="s">
        <v>156</v>
      </c>
      <c r="D34" s="49"/>
      <c r="E34" s="49"/>
      <c r="F34" s="49"/>
      <c r="G34" s="49"/>
      <c r="H34" s="49"/>
      <c r="I34" s="59">
        <v>1</v>
      </c>
      <c r="J34" s="60" t="s">
        <v>27</v>
      </c>
      <c r="K34" s="49"/>
      <c r="L34" s="67">
        <v>1711.5</v>
      </c>
      <c r="M34" s="68"/>
      <c r="N34" s="67"/>
      <c r="O34" s="68">
        <f t="shared" si="2"/>
        <v>1711.5</v>
      </c>
      <c r="Q34" s="103">
        <v>10.5</v>
      </c>
      <c r="R34" s="97">
        <v>5.5</v>
      </c>
      <c r="S34" s="98">
        <v>896.5</v>
      </c>
      <c r="T34" s="99">
        <f t="shared" si="0"/>
        <v>896.5</v>
      </c>
      <c r="U34" s="100">
        <v>1222.5</v>
      </c>
      <c r="V34" s="101">
        <f t="shared" si="3"/>
        <v>815</v>
      </c>
      <c r="W34" s="102">
        <f t="shared" si="1"/>
        <v>0.47619047619047616</v>
      </c>
      <c r="X34" s="95">
        <f t="shared" si="4"/>
        <v>489</v>
      </c>
    </row>
    <row r="35" spans="1:24" ht="14.25" customHeight="1" x14ac:dyDescent="0.35">
      <c r="A35" s="63">
        <v>13</v>
      </c>
      <c r="B35" s="59"/>
      <c r="C35" s="49" t="s">
        <v>157</v>
      </c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>
        <v>1200</v>
      </c>
      <c r="Q35" s="104"/>
      <c r="R35" s="97"/>
      <c r="S35" s="98"/>
      <c r="T35" s="99"/>
      <c r="U35" s="100">
        <v>1200</v>
      </c>
      <c r="V35" s="101">
        <f t="shared" si="3"/>
        <v>1200</v>
      </c>
      <c r="W35" s="102"/>
      <c r="X35" s="95">
        <v>1200</v>
      </c>
    </row>
    <row r="36" spans="1:24" ht="14.25" customHeight="1" x14ac:dyDescent="0.35">
      <c r="A36" s="58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  <c r="Q36" s="104"/>
      <c r="R36" s="97"/>
      <c r="S36" s="98"/>
      <c r="T36" s="99"/>
      <c r="U36" s="100"/>
      <c r="V36" s="101">
        <f t="shared" si="3"/>
        <v>0</v>
      </c>
      <c r="W36" s="102"/>
    </row>
    <row r="37" spans="1:24" ht="14.25" customHeight="1" x14ac:dyDescent="0.35">
      <c r="A37" s="58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  <c r="Q37" s="104"/>
      <c r="R37" s="97"/>
      <c r="S37" s="98"/>
      <c r="T37" s="99"/>
      <c r="U37" s="100"/>
      <c r="V37" s="101">
        <f t="shared" si="3"/>
        <v>0</v>
      </c>
      <c r="W37" s="102"/>
    </row>
    <row r="38" spans="1:24" ht="14.25" customHeight="1" x14ac:dyDescent="0.35">
      <c r="A38" s="58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  <c r="Q38" s="104"/>
      <c r="R38" s="97"/>
      <c r="S38" s="98"/>
      <c r="T38" s="99"/>
      <c r="U38" s="100"/>
      <c r="V38" s="101">
        <f t="shared" si="3"/>
        <v>0</v>
      </c>
      <c r="W38" s="102"/>
    </row>
    <row r="39" spans="1:24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  <c r="Q39" s="104"/>
      <c r="R39" s="97"/>
      <c r="S39" s="98"/>
      <c r="T39" s="99"/>
      <c r="U39" s="100"/>
      <c r="V39" s="101">
        <f t="shared" si="3"/>
        <v>0</v>
      </c>
      <c r="W39" s="102"/>
    </row>
    <row r="40" spans="1:24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  <c r="Q40" s="104"/>
      <c r="R40" s="97"/>
      <c r="S40" s="98"/>
      <c r="T40" s="99"/>
      <c r="U40" s="100"/>
      <c r="V40" s="101">
        <f t="shared" si="3"/>
        <v>0</v>
      </c>
      <c r="W40" s="102"/>
    </row>
    <row r="41" spans="1:24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  <c r="Q41" s="49"/>
      <c r="R41" s="49"/>
    </row>
    <row r="42" spans="1:24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  <c r="Q42" s="49"/>
      <c r="R42" s="49"/>
    </row>
    <row r="43" spans="1:24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  <c r="Q43" s="49"/>
      <c r="R43" s="49"/>
    </row>
    <row r="44" spans="1:24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  <c r="Q44" s="49"/>
      <c r="R44" s="49"/>
    </row>
    <row r="45" spans="1:24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  <c r="Q45" s="49"/>
      <c r="R45" s="49"/>
    </row>
    <row r="46" spans="1:24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24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24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24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24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24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24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24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24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48842.5</v>
      </c>
      <c r="Q54" s="105"/>
      <c r="R54" s="105"/>
      <c r="S54" s="105"/>
      <c r="T54" s="105">
        <f>SUM(T23:T52)</f>
        <v>23622.899999999998</v>
      </c>
      <c r="U54" s="105">
        <f t="shared" ref="U54:X54" si="5">SUM(U23:U52)</f>
        <v>35702.699999999997</v>
      </c>
      <c r="V54" s="105">
        <f t="shared" si="5"/>
        <v>25219.600000000002</v>
      </c>
      <c r="W54" s="105"/>
      <c r="X54" s="105">
        <f t="shared" si="5"/>
        <v>14339.8</v>
      </c>
    </row>
    <row r="55" spans="1:24" ht="14.25" customHeight="1" x14ac:dyDescent="0.35">
      <c r="A55" s="49" t="s">
        <v>171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  <c r="V55" s="95">
        <f>SUM(O54-T54)</f>
        <v>25219.600000000002</v>
      </c>
    </row>
    <row r="56" spans="1:24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24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24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24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24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24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24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24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24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1" fitToHeight="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C1CDB-8188-4B82-87AA-1D86F37EF817}">
  <dimension ref="A1:X1000"/>
  <sheetViews>
    <sheetView topLeftCell="A16" workbookViewId="0">
      <selection activeCell="P20" sqref="P20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7" width="10.6640625" style="43" bestFit="1" customWidth="1"/>
    <col min="18" max="18" width="6.58203125" style="43" customWidth="1"/>
    <col min="19" max="19" width="9" style="43" customWidth="1"/>
    <col min="20" max="20" width="10" style="43" customWidth="1"/>
    <col min="21" max="21" width="15" style="43" bestFit="1" customWidth="1"/>
    <col min="22" max="22" width="10.1640625" style="43" customWidth="1"/>
    <col min="23" max="23" width="8.75" style="43" customWidth="1"/>
    <col min="24" max="1026" width="12.83203125" style="43" customWidth="1"/>
    <col min="1027" max="1027" width="8.6640625" style="43" customWidth="1"/>
    <col min="1028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26" t="s">
        <v>127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</row>
    <row r="10" spans="1:15" ht="14.25" customHeight="1" x14ac:dyDescent="0.35">
      <c r="A10" s="46"/>
      <c r="B10" s="46"/>
      <c r="C10" s="85"/>
      <c r="D10" s="46"/>
      <c r="E10" s="46"/>
      <c r="F10" s="46"/>
      <c r="H10" s="46"/>
      <c r="I10" s="46"/>
      <c r="J10" s="46"/>
      <c r="K10" s="46"/>
      <c r="L10" s="46"/>
      <c r="M10" s="46"/>
      <c r="N10" s="85"/>
      <c r="O10" s="45"/>
    </row>
    <row r="11" spans="1:15" ht="14.25" customHeight="1" x14ac:dyDescent="0.35">
      <c r="A11" s="49" t="s">
        <v>5</v>
      </c>
      <c r="B11" s="49" t="s">
        <v>6</v>
      </c>
      <c r="C11" s="50" t="s">
        <v>128</v>
      </c>
      <c r="D11" s="49"/>
      <c r="E11" s="49"/>
      <c r="F11" s="49"/>
      <c r="G11" s="49"/>
      <c r="H11" s="49"/>
      <c r="I11" s="49"/>
      <c r="J11" s="49"/>
      <c r="K11" s="49"/>
      <c r="L11" s="51" t="s">
        <v>129</v>
      </c>
      <c r="M11" s="52" t="s">
        <v>6</v>
      </c>
      <c r="N11" s="49" t="s">
        <v>130</v>
      </c>
      <c r="O11" s="49"/>
    </row>
    <row r="12" spans="1:15" ht="14.25" customHeight="1" x14ac:dyDescent="0.35">
      <c r="A12" s="49" t="s">
        <v>7</v>
      </c>
      <c r="B12" s="49" t="s">
        <v>6</v>
      </c>
      <c r="C12" s="50" t="s">
        <v>131</v>
      </c>
      <c r="D12" s="49"/>
      <c r="E12" s="49"/>
      <c r="F12" s="49"/>
      <c r="G12" s="49"/>
      <c r="H12" s="49"/>
      <c r="I12" s="49"/>
      <c r="J12" s="49"/>
      <c r="K12" s="49"/>
      <c r="L12" s="51" t="s">
        <v>9</v>
      </c>
      <c r="M12" s="52" t="s">
        <v>6</v>
      </c>
      <c r="N12" s="53" t="s">
        <v>132</v>
      </c>
      <c r="O12" s="49"/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 t="s">
        <v>106</v>
      </c>
      <c r="M13" s="52" t="s">
        <v>6</v>
      </c>
      <c r="N13" s="49"/>
      <c r="O13" s="49"/>
    </row>
    <row r="14" spans="1:15" ht="14.25" customHeight="1" x14ac:dyDescent="0.35">
      <c r="A14" s="49" t="s">
        <v>10</v>
      </c>
      <c r="B14" s="49" t="s">
        <v>6</v>
      </c>
      <c r="C14" s="50" t="s">
        <v>133</v>
      </c>
      <c r="D14" s="49"/>
      <c r="E14" s="49"/>
      <c r="F14" s="49"/>
      <c r="G14" s="49"/>
      <c r="H14" s="49"/>
      <c r="I14" s="49"/>
      <c r="J14" s="49"/>
      <c r="K14" s="49"/>
      <c r="L14" s="51" t="s">
        <v>11</v>
      </c>
      <c r="M14" s="52" t="s">
        <v>6</v>
      </c>
      <c r="N14" s="49"/>
      <c r="O14" s="49"/>
    </row>
    <row r="15" spans="1:15" ht="14.25" customHeight="1" x14ac:dyDescent="0.35">
      <c r="A15" s="49"/>
      <c r="B15" s="49"/>
      <c r="C15" s="50" t="s">
        <v>134</v>
      </c>
      <c r="D15" s="49"/>
      <c r="E15" s="49"/>
      <c r="F15" s="49"/>
      <c r="G15" s="49"/>
      <c r="H15" s="49"/>
      <c r="I15" s="49"/>
      <c r="J15" s="49"/>
      <c r="K15" s="49"/>
      <c r="L15" s="51" t="s">
        <v>12</v>
      </c>
      <c r="M15" s="52" t="s">
        <v>6</v>
      </c>
      <c r="N15" s="49" t="s">
        <v>41</v>
      </c>
      <c r="O15" s="49"/>
    </row>
    <row r="16" spans="1:15" ht="14.25" customHeight="1" x14ac:dyDescent="0.35">
      <c r="A16" s="49"/>
      <c r="B16" s="49"/>
      <c r="C16" s="50" t="s">
        <v>135</v>
      </c>
      <c r="D16" s="49"/>
      <c r="E16" s="49"/>
      <c r="F16" s="49"/>
      <c r="G16" s="49"/>
      <c r="H16" s="49"/>
      <c r="I16" s="49"/>
      <c r="J16" s="49"/>
      <c r="K16" s="49"/>
      <c r="L16" s="51" t="s">
        <v>13</v>
      </c>
      <c r="M16" s="52" t="s">
        <v>6</v>
      </c>
      <c r="N16" s="49"/>
      <c r="O16" s="49"/>
    </row>
    <row r="17" spans="1:24" ht="14.25" customHeight="1" x14ac:dyDescent="0.35">
      <c r="A17" s="49"/>
      <c r="B17" s="49"/>
      <c r="C17" s="50"/>
      <c r="D17" s="49"/>
      <c r="E17" s="49"/>
      <c r="F17" s="49"/>
      <c r="G17" s="49"/>
      <c r="H17" s="49"/>
      <c r="I17" s="49"/>
      <c r="J17" s="49"/>
      <c r="K17" s="49"/>
      <c r="L17" s="51" t="s">
        <v>136</v>
      </c>
      <c r="M17" s="52" t="s">
        <v>6</v>
      </c>
      <c r="N17" s="49" t="s">
        <v>137</v>
      </c>
      <c r="O17" s="49"/>
      <c r="R17" s="49"/>
    </row>
    <row r="18" spans="1:24" ht="14.25" customHeight="1" x14ac:dyDescent="0.35">
      <c r="A18" s="49" t="s">
        <v>14</v>
      </c>
      <c r="B18" s="49" t="s">
        <v>6</v>
      </c>
      <c r="C18" s="50" t="s">
        <v>138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24" ht="14.25" customHeight="1" x14ac:dyDescent="0.35">
      <c r="A19" s="49" t="s">
        <v>16</v>
      </c>
      <c r="B19" s="49" t="s">
        <v>6</v>
      </c>
      <c r="C19" s="50" t="s">
        <v>139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24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24" ht="14.25" customHeight="1" x14ac:dyDescent="0.35">
      <c r="A21" s="54" t="s">
        <v>18</v>
      </c>
      <c r="B21" s="127" t="s">
        <v>19</v>
      </c>
      <c r="C21" s="127"/>
      <c r="D21" s="127"/>
      <c r="E21" s="127"/>
      <c r="F21" s="127"/>
      <c r="G21" s="127"/>
      <c r="H21" s="127"/>
      <c r="I21" s="128" t="s">
        <v>20</v>
      </c>
      <c r="J21" s="128"/>
      <c r="K21" s="55"/>
      <c r="L21" s="56" t="s">
        <v>21</v>
      </c>
      <c r="M21" s="57"/>
      <c r="N21" s="128" t="s">
        <v>22</v>
      </c>
      <c r="O21" s="128"/>
    </row>
    <row r="22" spans="1:24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86" t="s">
        <v>140</v>
      </c>
      <c r="R22" s="86" t="s">
        <v>110</v>
      </c>
      <c r="S22" s="86" t="s">
        <v>21</v>
      </c>
      <c r="T22" s="86" t="s">
        <v>141</v>
      </c>
      <c r="U22" s="86" t="s">
        <v>142</v>
      </c>
      <c r="V22" s="86" t="s">
        <v>143</v>
      </c>
      <c r="W22" s="86" t="s">
        <v>144</v>
      </c>
    </row>
    <row r="23" spans="1:24" ht="14.25" customHeight="1" x14ac:dyDescent="0.35">
      <c r="A23" s="63">
        <v>1</v>
      </c>
      <c r="B23" s="59"/>
      <c r="C23" s="87" t="s">
        <v>82</v>
      </c>
      <c r="D23" s="49"/>
      <c r="E23" s="49"/>
      <c r="F23" s="49"/>
      <c r="G23" s="49"/>
      <c r="H23" s="49"/>
      <c r="I23" s="59">
        <v>7</v>
      </c>
      <c r="J23" s="60" t="s">
        <v>27</v>
      </c>
      <c r="K23" s="49"/>
      <c r="L23" s="67">
        <v>2750</v>
      </c>
      <c r="M23" s="68"/>
      <c r="N23" s="67"/>
      <c r="O23" s="68">
        <f>SUM(I23*L23)</f>
        <v>19250</v>
      </c>
      <c r="Q23" s="88">
        <v>12.5</v>
      </c>
      <c r="R23" s="89">
        <v>7.15</v>
      </c>
      <c r="S23" s="90">
        <v>1826</v>
      </c>
      <c r="T23" s="91">
        <f t="shared" ref="T23:T34" si="0">SUM(I23*S23)</f>
        <v>12782</v>
      </c>
      <c r="U23" s="92">
        <v>13552</v>
      </c>
      <c r="V23" s="93">
        <f>SUM(O23-T23)</f>
        <v>6468</v>
      </c>
      <c r="W23" s="94">
        <f t="shared" ref="W23:W34" si="1">SUM(V23/O23)</f>
        <v>0.33600000000000002</v>
      </c>
      <c r="X23" s="95">
        <f>SUM(O23-U23)</f>
        <v>5698</v>
      </c>
    </row>
    <row r="24" spans="1:24" ht="14.25" customHeight="1" x14ac:dyDescent="0.35">
      <c r="A24" s="63">
        <v>2</v>
      </c>
      <c r="B24" s="59"/>
      <c r="C24" s="49" t="s">
        <v>145</v>
      </c>
      <c r="D24" s="49"/>
      <c r="E24" s="49"/>
      <c r="F24" s="49"/>
      <c r="G24" s="49"/>
      <c r="H24" s="49"/>
      <c r="I24" s="59">
        <v>2</v>
      </c>
      <c r="J24" s="60" t="s">
        <v>27</v>
      </c>
      <c r="K24" s="49"/>
      <c r="L24" s="67">
        <v>4400</v>
      </c>
      <c r="M24" s="68"/>
      <c r="N24" s="67"/>
      <c r="O24" s="68">
        <f t="shared" ref="O24:O34" si="2">SUM(I24*L24)</f>
        <v>8800</v>
      </c>
      <c r="Q24" s="96">
        <v>22</v>
      </c>
      <c r="R24" s="97">
        <v>14</v>
      </c>
      <c r="S24" s="98">
        <v>3454</v>
      </c>
      <c r="T24" s="99">
        <f t="shared" si="0"/>
        <v>6908</v>
      </c>
      <c r="U24" s="100">
        <v>7600</v>
      </c>
      <c r="V24" s="101">
        <f t="shared" ref="V24:V40" si="3">SUM(O24-T24)</f>
        <v>1892</v>
      </c>
      <c r="W24" s="102">
        <f t="shared" si="1"/>
        <v>0.215</v>
      </c>
      <c r="X24" s="95">
        <f t="shared" ref="X24:X34" si="4">SUM(O24-U24)</f>
        <v>1200</v>
      </c>
    </row>
    <row r="25" spans="1:24" ht="14.25" customHeight="1" x14ac:dyDescent="0.35">
      <c r="A25" s="63">
        <v>3</v>
      </c>
      <c r="B25" s="59"/>
      <c r="C25" s="49" t="s">
        <v>146</v>
      </c>
      <c r="D25" s="49"/>
      <c r="E25" s="49"/>
      <c r="F25" s="49"/>
      <c r="G25" s="49"/>
      <c r="H25" s="49"/>
      <c r="I25" s="59">
        <v>5</v>
      </c>
      <c r="J25" s="60" t="s">
        <v>25</v>
      </c>
      <c r="K25" s="49"/>
      <c r="L25" s="67">
        <v>1160</v>
      </c>
      <c r="M25" s="68"/>
      <c r="N25" s="67"/>
      <c r="O25" s="68">
        <f t="shared" si="2"/>
        <v>5800</v>
      </c>
      <c r="Q25" s="96">
        <v>58</v>
      </c>
      <c r="R25" s="97">
        <v>36</v>
      </c>
      <c r="S25" s="98">
        <v>720</v>
      </c>
      <c r="T25" s="99">
        <f t="shared" si="0"/>
        <v>3600</v>
      </c>
      <c r="U25" s="100">
        <v>5000</v>
      </c>
      <c r="V25" s="101">
        <f t="shared" si="3"/>
        <v>2200</v>
      </c>
      <c r="W25" s="102">
        <f t="shared" si="1"/>
        <v>0.37931034482758619</v>
      </c>
      <c r="X25" s="95">
        <f t="shared" si="4"/>
        <v>800</v>
      </c>
    </row>
    <row r="26" spans="1:24" ht="14.25" customHeight="1" x14ac:dyDescent="0.35">
      <c r="A26" s="63">
        <v>4</v>
      </c>
      <c r="B26" s="59"/>
      <c r="C26" s="49" t="s">
        <v>147</v>
      </c>
      <c r="D26" s="49"/>
      <c r="E26" s="49"/>
      <c r="F26" s="49"/>
      <c r="G26" s="49"/>
      <c r="H26" s="49"/>
      <c r="I26" s="59">
        <v>2</v>
      </c>
      <c r="J26" s="60" t="s">
        <v>25</v>
      </c>
      <c r="K26" s="49"/>
      <c r="L26" s="67">
        <v>320</v>
      </c>
      <c r="M26" s="68"/>
      <c r="N26" s="67"/>
      <c r="O26" s="68">
        <f t="shared" si="2"/>
        <v>640</v>
      </c>
      <c r="Q26" s="96">
        <v>16</v>
      </c>
      <c r="R26" s="97">
        <v>10.8</v>
      </c>
      <c r="S26" s="98">
        <v>254</v>
      </c>
      <c r="T26" s="99">
        <f t="shared" si="0"/>
        <v>508</v>
      </c>
      <c r="U26" s="100">
        <v>540</v>
      </c>
      <c r="V26" s="101">
        <f t="shared" si="3"/>
        <v>132</v>
      </c>
      <c r="W26" s="102">
        <f t="shared" si="1"/>
        <v>0.20624999999999999</v>
      </c>
      <c r="X26" s="95">
        <f t="shared" si="4"/>
        <v>100</v>
      </c>
    </row>
    <row r="27" spans="1:24" ht="14.25" customHeight="1" x14ac:dyDescent="0.35">
      <c r="A27" s="63">
        <v>5</v>
      </c>
      <c r="B27" s="59"/>
      <c r="C27" s="49" t="s">
        <v>148</v>
      </c>
      <c r="D27" s="49"/>
      <c r="E27" s="49"/>
      <c r="F27" s="49"/>
      <c r="G27" s="49"/>
      <c r="H27" s="49"/>
      <c r="I27" s="59">
        <v>6</v>
      </c>
      <c r="J27" s="60" t="s">
        <v>58</v>
      </c>
      <c r="K27" s="49"/>
      <c r="L27" s="67">
        <v>675</v>
      </c>
      <c r="M27" s="68"/>
      <c r="N27" s="67"/>
      <c r="O27" s="68">
        <f t="shared" si="2"/>
        <v>4050</v>
      </c>
      <c r="Q27" s="96">
        <v>12.5</v>
      </c>
      <c r="R27" s="97">
        <v>8.3000000000000007</v>
      </c>
      <c r="S27" s="98">
        <v>556.1</v>
      </c>
      <c r="T27" s="99">
        <f t="shared" si="0"/>
        <v>3336.6000000000004</v>
      </c>
      <c r="U27" s="100">
        <v>2851.2</v>
      </c>
      <c r="V27" s="101">
        <f t="shared" si="3"/>
        <v>713.39999999999964</v>
      </c>
      <c r="W27" s="102">
        <f t="shared" si="1"/>
        <v>0.17614814814814805</v>
      </c>
      <c r="X27" s="95">
        <f t="shared" si="4"/>
        <v>1198.8000000000002</v>
      </c>
    </row>
    <row r="28" spans="1:24" ht="14.25" customHeight="1" x14ac:dyDescent="0.35">
      <c r="A28" s="63">
        <v>6</v>
      </c>
      <c r="B28" s="59"/>
      <c r="C28" s="49" t="s">
        <v>149</v>
      </c>
      <c r="D28" s="49"/>
      <c r="E28" s="49"/>
      <c r="F28" s="49"/>
      <c r="G28" s="49"/>
      <c r="H28" s="49"/>
      <c r="I28" s="59">
        <v>1</v>
      </c>
      <c r="J28" s="60" t="s">
        <v>25</v>
      </c>
      <c r="K28" s="49"/>
      <c r="L28" s="67">
        <v>740</v>
      </c>
      <c r="M28" s="68"/>
      <c r="N28" s="67"/>
      <c r="O28" s="68">
        <f t="shared" si="2"/>
        <v>740</v>
      </c>
      <c r="Q28" s="96">
        <v>37</v>
      </c>
      <c r="R28" s="97">
        <v>16</v>
      </c>
      <c r="S28" s="98">
        <v>320</v>
      </c>
      <c r="T28" s="99">
        <f t="shared" si="0"/>
        <v>320</v>
      </c>
      <c r="U28" s="100">
        <v>640</v>
      </c>
      <c r="V28" s="101">
        <f t="shared" si="3"/>
        <v>420</v>
      </c>
      <c r="W28" s="102">
        <f t="shared" si="1"/>
        <v>0.56756756756756754</v>
      </c>
      <c r="X28" s="95">
        <f t="shared" si="4"/>
        <v>100</v>
      </c>
    </row>
    <row r="29" spans="1:24" ht="14.25" customHeight="1" x14ac:dyDescent="0.35">
      <c r="A29" s="63">
        <v>7</v>
      </c>
      <c r="B29" s="59"/>
      <c r="C29" s="49" t="s">
        <v>150</v>
      </c>
      <c r="D29" s="49"/>
      <c r="E29" s="49"/>
      <c r="F29" s="49"/>
      <c r="G29" s="49"/>
      <c r="H29" s="49"/>
      <c r="I29" s="59">
        <v>3</v>
      </c>
      <c r="J29" s="60" t="s">
        <v>58</v>
      </c>
      <c r="K29" s="49"/>
      <c r="L29" s="67">
        <v>875</v>
      </c>
      <c r="M29" s="68"/>
      <c r="N29" s="67"/>
      <c r="O29" s="68">
        <f t="shared" si="2"/>
        <v>2625</v>
      </c>
      <c r="Q29" s="96">
        <v>3.5</v>
      </c>
      <c r="R29" s="97">
        <v>1.3</v>
      </c>
      <c r="S29" s="98">
        <v>390</v>
      </c>
      <c r="T29" s="99">
        <f>SUM(I29*S29)</f>
        <v>1170</v>
      </c>
      <c r="U29" s="100">
        <v>2025</v>
      </c>
      <c r="V29" s="101">
        <f>SUM(O29-T29)</f>
        <v>1455</v>
      </c>
      <c r="W29" s="102">
        <f t="shared" si="1"/>
        <v>0.55428571428571427</v>
      </c>
      <c r="X29" s="95">
        <f t="shared" si="4"/>
        <v>600</v>
      </c>
    </row>
    <row r="30" spans="1:24" ht="14.25" customHeight="1" x14ac:dyDescent="0.35">
      <c r="A30" s="63">
        <v>8</v>
      </c>
      <c r="B30" s="59"/>
      <c r="C30" s="49" t="s">
        <v>151</v>
      </c>
      <c r="D30" s="49"/>
      <c r="E30" s="49"/>
      <c r="F30" s="49"/>
      <c r="G30" s="49"/>
      <c r="H30" s="49"/>
      <c r="I30" s="59">
        <v>4</v>
      </c>
      <c r="J30" s="60" t="s">
        <v>59</v>
      </c>
      <c r="K30" s="49"/>
      <c r="L30" s="67">
        <v>140</v>
      </c>
      <c r="M30" s="68"/>
      <c r="N30" s="67"/>
      <c r="O30" s="68">
        <f t="shared" si="2"/>
        <v>560</v>
      </c>
      <c r="Q30" s="96">
        <v>28</v>
      </c>
      <c r="R30" s="97">
        <v>19.5</v>
      </c>
      <c r="S30" s="98">
        <v>97.5</v>
      </c>
      <c r="T30" s="99">
        <f t="shared" si="0"/>
        <v>390</v>
      </c>
      <c r="U30" s="100">
        <v>480</v>
      </c>
      <c r="V30" s="101">
        <f t="shared" si="3"/>
        <v>170</v>
      </c>
      <c r="W30" s="102">
        <f t="shared" si="1"/>
        <v>0.30357142857142855</v>
      </c>
      <c r="X30" s="95">
        <f t="shared" si="4"/>
        <v>80</v>
      </c>
    </row>
    <row r="31" spans="1:24" ht="14.25" customHeight="1" x14ac:dyDescent="0.35">
      <c r="A31" s="63">
        <v>9</v>
      </c>
      <c r="B31" s="59"/>
      <c r="C31" s="49" t="s">
        <v>152</v>
      </c>
      <c r="D31" s="49"/>
      <c r="E31" s="49"/>
      <c r="F31" s="49"/>
      <c r="G31" s="49"/>
      <c r="H31" s="49"/>
      <c r="I31" s="59">
        <v>120</v>
      </c>
      <c r="J31" s="60" t="s">
        <v>153</v>
      </c>
      <c r="K31" s="49"/>
      <c r="L31" s="67">
        <v>3.5</v>
      </c>
      <c r="M31" s="68"/>
      <c r="N31" s="67"/>
      <c r="O31" s="68">
        <f t="shared" si="2"/>
        <v>420</v>
      </c>
      <c r="Q31" s="103">
        <v>3.5</v>
      </c>
      <c r="R31" s="97">
        <v>1.5</v>
      </c>
      <c r="S31" s="98">
        <v>1.5</v>
      </c>
      <c r="T31" s="99">
        <f t="shared" si="0"/>
        <v>180</v>
      </c>
      <c r="U31" s="100">
        <v>300</v>
      </c>
      <c r="V31" s="101">
        <f t="shared" si="3"/>
        <v>240</v>
      </c>
      <c r="W31" s="102">
        <f t="shared" si="1"/>
        <v>0.5714285714285714</v>
      </c>
      <c r="X31" s="95">
        <f t="shared" si="4"/>
        <v>120</v>
      </c>
    </row>
    <row r="32" spans="1:24" ht="14.25" customHeight="1" x14ac:dyDescent="0.35">
      <c r="A32" s="63">
        <v>10</v>
      </c>
      <c r="B32" s="59"/>
      <c r="C32" s="49" t="s">
        <v>154</v>
      </c>
      <c r="D32" s="49"/>
      <c r="E32" s="49"/>
      <c r="F32" s="49"/>
      <c r="G32" s="49"/>
      <c r="H32" s="49"/>
      <c r="I32" s="59">
        <v>2</v>
      </c>
      <c r="J32" s="60" t="s">
        <v>153</v>
      </c>
      <c r="K32" s="49"/>
      <c r="L32" s="67">
        <v>68</v>
      </c>
      <c r="M32" s="68"/>
      <c r="N32" s="67"/>
      <c r="O32" s="68">
        <f t="shared" si="2"/>
        <v>136</v>
      </c>
      <c r="Q32" s="103">
        <v>68</v>
      </c>
      <c r="R32" s="97">
        <v>23.9</v>
      </c>
      <c r="S32" s="98">
        <v>23.9</v>
      </c>
      <c r="T32" s="99">
        <f t="shared" si="0"/>
        <v>47.8</v>
      </c>
      <c r="U32" s="100">
        <v>136</v>
      </c>
      <c r="V32" s="101">
        <f t="shared" si="3"/>
        <v>88.2</v>
      </c>
      <c r="W32" s="102">
        <f t="shared" si="1"/>
        <v>0.64852941176470591</v>
      </c>
      <c r="X32" s="95">
        <f t="shared" si="4"/>
        <v>0</v>
      </c>
    </row>
    <row r="33" spans="1:24" ht="14.25" customHeight="1" x14ac:dyDescent="0.35">
      <c r="A33" s="63">
        <v>11</v>
      </c>
      <c r="B33" s="59"/>
      <c r="C33" s="49" t="s">
        <v>155</v>
      </c>
      <c r="D33" s="49"/>
      <c r="E33" s="49"/>
      <c r="F33" s="49"/>
      <c r="G33" s="49"/>
      <c r="H33" s="49"/>
      <c r="I33" s="59">
        <v>2</v>
      </c>
      <c r="J33" s="60" t="s">
        <v>153</v>
      </c>
      <c r="K33" s="49"/>
      <c r="L33" s="67">
        <v>78</v>
      </c>
      <c r="M33" s="68"/>
      <c r="N33" s="67"/>
      <c r="O33" s="68">
        <f t="shared" si="2"/>
        <v>156</v>
      </c>
      <c r="Q33" s="103">
        <v>78</v>
      </c>
      <c r="R33" s="97">
        <v>5.5</v>
      </c>
      <c r="S33" s="98"/>
      <c r="T33" s="99">
        <f t="shared" si="0"/>
        <v>0</v>
      </c>
      <c r="U33" s="100">
        <v>156</v>
      </c>
      <c r="V33" s="101">
        <f t="shared" si="3"/>
        <v>156</v>
      </c>
      <c r="W33" s="102">
        <f t="shared" si="1"/>
        <v>1</v>
      </c>
      <c r="X33" s="95">
        <f t="shared" si="4"/>
        <v>0</v>
      </c>
    </row>
    <row r="34" spans="1:24" ht="14.25" customHeight="1" x14ac:dyDescent="0.35">
      <c r="A34" s="63">
        <v>12</v>
      </c>
      <c r="B34" s="59"/>
      <c r="C34" s="49" t="s">
        <v>156</v>
      </c>
      <c r="D34" s="49"/>
      <c r="E34" s="49"/>
      <c r="F34" s="49"/>
      <c r="G34" s="49"/>
      <c r="H34" s="49"/>
      <c r="I34" s="59">
        <v>1</v>
      </c>
      <c r="J34" s="60" t="s">
        <v>27</v>
      </c>
      <c r="K34" s="49"/>
      <c r="L34" s="67">
        <v>1613.7</v>
      </c>
      <c r="M34" s="68"/>
      <c r="N34" s="67"/>
      <c r="O34" s="68">
        <f t="shared" si="2"/>
        <v>1613.7</v>
      </c>
      <c r="Q34" s="103">
        <v>9.9</v>
      </c>
      <c r="R34" s="97">
        <v>5.5</v>
      </c>
      <c r="S34" s="98">
        <v>896.5</v>
      </c>
      <c r="T34" s="99">
        <f t="shared" si="0"/>
        <v>896.5</v>
      </c>
      <c r="U34" s="100">
        <v>1222.5</v>
      </c>
      <c r="V34" s="101">
        <f t="shared" si="3"/>
        <v>717.2</v>
      </c>
      <c r="W34" s="102">
        <f t="shared" si="1"/>
        <v>0.44444444444444448</v>
      </c>
      <c r="X34" s="95">
        <f t="shared" si="4"/>
        <v>391.20000000000005</v>
      </c>
    </row>
    <row r="35" spans="1:24" ht="14.25" customHeight="1" x14ac:dyDescent="0.35">
      <c r="A35" s="63">
        <v>13</v>
      </c>
      <c r="B35" s="59"/>
      <c r="C35" s="49" t="s">
        <v>157</v>
      </c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>
        <v>1200</v>
      </c>
      <c r="Q35" s="104"/>
      <c r="R35" s="97"/>
      <c r="S35" s="98"/>
      <c r="T35" s="99"/>
      <c r="U35" s="100">
        <v>1200</v>
      </c>
      <c r="V35" s="101">
        <f t="shared" si="3"/>
        <v>1200</v>
      </c>
      <c r="W35" s="102"/>
      <c r="X35" s="95">
        <v>1200</v>
      </c>
    </row>
    <row r="36" spans="1:24" ht="14.25" customHeight="1" x14ac:dyDescent="0.35">
      <c r="A36" s="58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  <c r="Q36" s="104"/>
      <c r="R36" s="97"/>
      <c r="S36" s="98"/>
      <c r="T36" s="99"/>
      <c r="U36" s="100"/>
      <c r="V36" s="101">
        <f t="shared" si="3"/>
        <v>0</v>
      </c>
      <c r="W36" s="102"/>
    </row>
    <row r="37" spans="1:24" ht="14.25" customHeight="1" x14ac:dyDescent="0.35">
      <c r="A37" s="58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  <c r="Q37" s="104"/>
      <c r="R37" s="97"/>
      <c r="S37" s="98"/>
      <c r="T37" s="99"/>
      <c r="U37" s="100"/>
      <c r="V37" s="101">
        <f t="shared" si="3"/>
        <v>0</v>
      </c>
      <c r="W37" s="102"/>
    </row>
    <row r="38" spans="1:24" ht="14.25" customHeight="1" x14ac:dyDescent="0.35">
      <c r="A38" s="58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  <c r="Q38" s="104"/>
      <c r="R38" s="97"/>
      <c r="S38" s="98"/>
      <c r="T38" s="99"/>
      <c r="U38" s="100"/>
      <c r="V38" s="101">
        <f t="shared" si="3"/>
        <v>0</v>
      </c>
      <c r="W38" s="102"/>
    </row>
    <row r="39" spans="1:24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  <c r="Q39" s="104"/>
      <c r="R39" s="97"/>
      <c r="S39" s="98"/>
      <c r="T39" s="99"/>
      <c r="U39" s="100"/>
      <c r="V39" s="101">
        <f t="shared" si="3"/>
        <v>0</v>
      </c>
      <c r="W39" s="102"/>
    </row>
    <row r="40" spans="1:24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  <c r="Q40" s="104"/>
      <c r="R40" s="97"/>
      <c r="S40" s="98"/>
      <c r="T40" s="99"/>
      <c r="U40" s="100"/>
      <c r="V40" s="101">
        <f t="shared" si="3"/>
        <v>0</v>
      </c>
      <c r="W40" s="102"/>
    </row>
    <row r="41" spans="1:24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  <c r="Q41" s="49"/>
      <c r="R41" s="49"/>
    </row>
    <row r="42" spans="1:24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  <c r="Q42" s="49"/>
      <c r="R42" s="49"/>
    </row>
    <row r="43" spans="1:24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  <c r="Q43" s="49"/>
      <c r="R43" s="49"/>
    </row>
    <row r="44" spans="1:24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  <c r="Q44" s="49"/>
      <c r="R44" s="49"/>
    </row>
    <row r="45" spans="1:24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  <c r="Q45" s="49"/>
      <c r="R45" s="49"/>
    </row>
    <row r="46" spans="1:24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24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24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24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24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24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24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24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24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45990.7</v>
      </c>
      <c r="Q54" s="105"/>
      <c r="R54" s="105"/>
      <c r="S54" s="105"/>
      <c r="T54" s="105">
        <f>SUM(T23:T52)</f>
        <v>30138.899999999998</v>
      </c>
      <c r="U54" s="105">
        <f t="shared" ref="U54:X54" si="5">SUM(U23:U52)</f>
        <v>35702.699999999997</v>
      </c>
      <c r="V54" s="105">
        <f t="shared" si="5"/>
        <v>15851.800000000001</v>
      </c>
      <c r="W54" s="105"/>
      <c r="X54" s="105">
        <f t="shared" si="5"/>
        <v>11488</v>
      </c>
    </row>
    <row r="55" spans="1:24" ht="14.25" customHeight="1" x14ac:dyDescent="0.35">
      <c r="A55" s="49" t="s">
        <v>158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  <c r="V55" s="95">
        <f>SUM(O54-T54)</f>
        <v>15851.8</v>
      </c>
    </row>
    <row r="56" spans="1:24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24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24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24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24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24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24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24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24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AF310-0358-4475-A317-1E546C6B6068}">
  <dimension ref="A1:X1000"/>
  <sheetViews>
    <sheetView topLeftCell="A16" workbookViewId="0">
      <selection activeCell="C35" sqref="C35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7" width="10.6640625" style="43" bestFit="1" customWidth="1"/>
    <col min="18" max="18" width="6.58203125" style="43" customWidth="1"/>
    <col min="19" max="19" width="9" style="43" customWidth="1"/>
    <col min="20" max="20" width="10" style="43" customWidth="1"/>
    <col min="21" max="21" width="10.1640625" style="43" customWidth="1"/>
    <col min="22" max="22" width="8.75" style="43" customWidth="1"/>
    <col min="23" max="23" width="11.5" style="43" bestFit="1" customWidth="1"/>
    <col min="24" max="24" width="11.25" style="43" customWidth="1"/>
    <col min="25" max="1025" width="12.83203125" style="43" customWidth="1"/>
    <col min="1026" max="1026" width="8.6640625" style="43" customWidth="1"/>
    <col min="1027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26" t="s">
        <v>159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</row>
    <row r="10" spans="1:15" ht="14.25" customHeight="1" x14ac:dyDescent="0.35">
      <c r="A10" s="46"/>
      <c r="B10" s="46"/>
      <c r="C10" s="85"/>
      <c r="D10" s="46"/>
      <c r="E10" s="46"/>
      <c r="F10" s="46"/>
      <c r="H10" s="46"/>
      <c r="I10" s="46"/>
      <c r="J10" s="46"/>
      <c r="K10" s="46"/>
      <c r="L10" s="46"/>
      <c r="M10" s="46"/>
      <c r="N10" s="85"/>
      <c r="O10" s="45"/>
    </row>
    <row r="11" spans="1:15" ht="14.25" customHeight="1" x14ac:dyDescent="0.35">
      <c r="A11" s="49" t="s">
        <v>5</v>
      </c>
      <c r="B11" s="49" t="s">
        <v>6</v>
      </c>
      <c r="C11" s="50" t="s">
        <v>128</v>
      </c>
      <c r="D11" s="49"/>
      <c r="E11" s="49"/>
      <c r="F11" s="49"/>
      <c r="G11" s="49"/>
      <c r="H11" s="49"/>
      <c r="I11" s="49"/>
      <c r="J11" s="49"/>
      <c r="K11" s="49"/>
      <c r="L11" s="51" t="s">
        <v>160</v>
      </c>
      <c r="M11" s="52" t="s">
        <v>6</v>
      </c>
      <c r="N11" s="49" t="s">
        <v>161</v>
      </c>
      <c r="O11" s="49"/>
    </row>
    <row r="12" spans="1:15" ht="14.25" customHeight="1" x14ac:dyDescent="0.35">
      <c r="A12" s="49" t="s">
        <v>7</v>
      </c>
      <c r="B12" s="49" t="s">
        <v>6</v>
      </c>
      <c r="C12" s="50" t="s">
        <v>131</v>
      </c>
      <c r="D12" s="49"/>
      <c r="E12" s="49"/>
      <c r="F12" s="49"/>
      <c r="G12" s="49"/>
      <c r="H12" s="49"/>
      <c r="I12" s="49"/>
      <c r="J12" s="49"/>
      <c r="K12" s="49"/>
      <c r="L12" s="51" t="s">
        <v>9</v>
      </c>
      <c r="M12" s="52" t="s">
        <v>6</v>
      </c>
      <c r="N12" s="53" t="s">
        <v>132</v>
      </c>
      <c r="O12" s="49"/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 t="s">
        <v>162</v>
      </c>
      <c r="M13" s="52" t="s">
        <v>6</v>
      </c>
      <c r="N13" s="49" t="s">
        <v>163</v>
      </c>
      <c r="O13" s="49"/>
    </row>
    <row r="14" spans="1:15" ht="14.25" customHeight="1" x14ac:dyDescent="0.35">
      <c r="A14" s="49" t="s">
        <v>10</v>
      </c>
      <c r="B14" s="49" t="s">
        <v>6</v>
      </c>
      <c r="C14" s="50" t="s">
        <v>133</v>
      </c>
      <c r="D14" s="49"/>
      <c r="E14" s="49"/>
      <c r="F14" s="49"/>
      <c r="G14" s="49"/>
      <c r="H14" s="49"/>
      <c r="I14" s="49"/>
      <c r="J14" s="49"/>
      <c r="K14" s="49"/>
      <c r="L14" s="51"/>
      <c r="M14" s="52"/>
      <c r="N14" s="49"/>
      <c r="O14" s="49"/>
    </row>
    <row r="15" spans="1:15" ht="14.25" customHeight="1" x14ac:dyDescent="0.35">
      <c r="A15" s="49"/>
      <c r="B15" s="49"/>
      <c r="C15" s="50" t="s">
        <v>134</v>
      </c>
      <c r="D15" s="49"/>
      <c r="E15" s="49"/>
      <c r="F15" s="49"/>
      <c r="G15" s="49"/>
      <c r="H15" s="49"/>
      <c r="I15" s="49"/>
      <c r="J15" s="49"/>
      <c r="K15" s="49"/>
      <c r="L15" s="51"/>
      <c r="M15" s="52"/>
      <c r="N15" s="49"/>
      <c r="O15" s="49"/>
    </row>
    <row r="16" spans="1:15" ht="14.25" customHeight="1" x14ac:dyDescent="0.35">
      <c r="A16" s="49"/>
      <c r="B16" s="49"/>
      <c r="C16" s="50" t="s">
        <v>135</v>
      </c>
      <c r="D16" s="49"/>
      <c r="E16" s="49"/>
      <c r="F16" s="49"/>
      <c r="G16" s="49"/>
      <c r="H16" s="49"/>
      <c r="I16" s="49"/>
      <c r="J16" s="49"/>
      <c r="K16" s="49"/>
      <c r="L16" s="51"/>
      <c r="M16" s="52"/>
      <c r="N16" s="49"/>
      <c r="O16" s="49"/>
    </row>
    <row r="17" spans="1:24" ht="14.25" customHeight="1" x14ac:dyDescent="0.35">
      <c r="A17" s="49"/>
      <c r="B17" s="49"/>
      <c r="C17" s="50"/>
      <c r="D17" s="49"/>
      <c r="E17" s="49"/>
      <c r="F17" s="49"/>
      <c r="G17" s="49"/>
      <c r="H17" s="49"/>
      <c r="I17" s="49"/>
      <c r="J17" s="49"/>
      <c r="K17" s="49"/>
      <c r="L17" s="51"/>
      <c r="M17" s="52"/>
      <c r="N17" s="49"/>
      <c r="O17" s="49"/>
      <c r="R17" s="49"/>
    </row>
    <row r="18" spans="1:24" ht="14.25" customHeight="1" x14ac:dyDescent="0.35">
      <c r="A18" s="49" t="s">
        <v>14</v>
      </c>
      <c r="B18" s="49" t="s">
        <v>6</v>
      </c>
      <c r="C18" s="50" t="s">
        <v>138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24" ht="14.25" customHeight="1" x14ac:dyDescent="0.35">
      <c r="A19" s="49" t="s">
        <v>16</v>
      </c>
      <c r="B19" s="49" t="s">
        <v>6</v>
      </c>
      <c r="C19" s="50" t="s">
        <v>139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24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24" ht="14.25" customHeight="1" x14ac:dyDescent="0.35">
      <c r="A21" s="54" t="s">
        <v>18</v>
      </c>
      <c r="B21" s="127" t="s">
        <v>19</v>
      </c>
      <c r="C21" s="127"/>
      <c r="D21" s="127"/>
      <c r="E21" s="127"/>
      <c r="F21" s="127"/>
      <c r="G21" s="127"/>
      <c r="H21" s="127"/>
      <c r="I21" s="128" t="s">
        <v>20</v>
      </c>
      <c r="J21" s="128"/>
      <c r="K21" s="55"/>
      <c r="L21" s="56" t="s">
        <v>21</v>
      </c>
      <c r="M21" s="57"/>
      <c r="N21" s="128" t="s">
        <v>22</v>
      </c>
      <c r="O21" s="128"/>
    </row>
    <row r="22" spans="1:24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86" t="s">
        <v>140</v>
      </c>
      <c r="R22" s="86" t="s">
        <v>110</v>
      </c>
      <c r="S22" s="86" t="s">
        <v>21</v>
      </c>
      <c r="T22" s="86" t="s">
        <v>141</v>
      </c>
      <c r="U22" s="86" t="s">
        <v>143</v>
      </c>
      <c r="V22" s="86" t="s">
        <v>144</v>
      </c>
      <c r="W22" s="62" t="s">
        <v>164</v>
      </c>
      <c r="X22" s="106" t="s">
        <v>165</v>
      </c>
    </row>
    <row r="23" spans="1:24" ht="14.25" customHeight="1" x14ac:dyDescent="0.35">
      <c r="A23" s="63">
        <v>1</v>
      </c>
      <c r="B23" s="59"/>
      <c r="C23" s="87" t="s">
        <v>82</v>
      </c>
      <c r="D23" s="49"/>
      <c r="E23" s="49"/>
      <c r="F23" s="49"/>
      <c r="G23" s="49"/>
      <c r="H23" s="49"/>
      <c r="I23" s="59">
        <v>7</v>
      </c>
      <c r="J23" s="60" t="s">
        <v>27</v>
      </c>
      <c r="K23" s="49"/>
      <c r="L23" s="67">
        <v>1936</v>
      </c>
      <c r="M23" s="68"/>
      <c r="N23" s="67"/>
      <c r="O23" s="68">
        <f>SUM(I23*L23)</f>
        <v>13552</v>
      </c>
      <c r="Q23" s="88">
        <v>8.8000000000000007</v>
      </c>
      <c r="R23" s="89">
        <v>7.15</v>
      </c>
      <c r="S23" s="90">
        <v>1573</v>
      </c>
      <c r="T23" s="91">
        <f t="shared" ref="T23:T34" si="0">SUM(I23*S23)</f>
        <v>11011</v>
      </c>
      <c r="U23" s="93">
        <f>SUM(O23-T23)</f>
        <v>2541</v>
      </c>
      <c r="V23" s="94">
        <f>SUM(U23/O23)</f>
        <v>0.1875</v>
      </c>
      <c r="W23" s="107">
        <v>19250</v>
      </c>
      <c r="X23" s="108">
        <f>SUM(W23-O23)</f>
        <v>5698</v>
      </c>
    </row>
    <row r="24" spans="1:24" ht="14.25" customHeight="1" x14ac:dyDescent="0.35">
      <c r="A24" s="63">
        <v>2</v>
      </c>
      <c r="B24" s="59"/>
      <c r="C24" s="49" t="s">
        <v>145</v>
      </c>
      <c r="D24" s="49"/>
      <c r="E24" s="49"/>
      <c r="F24" s="49"/>
      <c r="G24" s="49"/>
      <c r="H24" s="49"/>
      <c r="I24" s="59">
        <v>2</v>
      </c>
      <c r="J24" s="60" t="s">
        <v>27</v>
      </c>
      <c r="K24" s="49"/>
      <c r="L24" s="67">
        <v>3800</v>
      </c>
      <c r="M24" s="68"/>
      <c r="N24" s="67"/>
      <c r="O24" s="68">
        <f t="shared" ref="O24:O34" si="1">SUM(I24*L24)</f>
        <v>7600</v>
      </c>
      <c r="Q24" s="96">
        <v>19</v>
      </c>
      <c r="R24" s="97">
        <v>14</v>
      </c>
      <c r="S24" s="98">
        <v>2800</v>
      </c>
      <c r="T24" s="99">
        <f t="shared" si="0"/>
        <v>5600</v>
      </c>
      <c r="U24" s="101">
        <f t="shared" ref="U24:U40" si="2">SUM(O24-T24)</f>
        <v>2000</v>
      </c>
      <c r="V24" s="102">
        <f t="shared" ref="V24:V35" si="3">SUM(U24/O24)</f>
        <v>0.26315789473684209</v>
      </c>
      <c r="W24" s="107">
        <v>8800</v>
      </c>
      <c r="X24" s="108">
        <f t="shared" ref="X24:X34" si="4">SUM(W24-O24)</f>
        <v>1200</v>
      </c>
    </row>
    <row r="25" spans="1:24" ht="14.25" customHeight="1" x14ac:dyDescent="0.35">
      <c r="A25" s="63">
        <v>3</v>
      </c>
      <c r="B25" s="59"/>
      <c r="C25" s="49" t="s">
        <v>146</v>
      </c>
      <c r="D25" s="49"/>
      <c r="E25" s="49"/>
      <c r="F25" s="49"/>
      <c r="G25" s="49"/>
      <c r="H25" s="49"/>
      <c r="I25" s="59">
        <v>5</v>
      </c>
      <c r="J25" s="60" t="s">
        <v>25</v>
      </c>
      <c r="K25" s="49"/>
      <c r="L25" s="67">
        <v>1000</v>
      </c>
      <c r="M25" s="68"/>
      <c r="N25" s="67"/>
      <c r="O25" s="68">
        <f t="shared" si="1"/>
        <v>5000</v>
      </c>
      <c r="Q25" s="96">
        <v>50</v>
      </c>
      <c r="R25" s="97">
        <v>36</v>
      </c>
      <c r="S25" s="98">
        <v>720</v>
      </c>
      <c r="T25" s="99">
        <f t="shared" si="0"/>
        <v>3600</v>
      </c>
      <c r="U25" s="101">
        <f t="shared" si="2"/>
        <v>1400</v>
      </c>
      <c r="V25" s="102">
        <f t="shared" si="3"/>
        <v>0.28000000000000003</v>
      </c>
      <c r="W25" s="107">
        <v>5800</v>
      </c>
      <c r="X25" s="108">
        <f t="shared" si="4"/>
        <v>800</v>
      </c>
    </row>
    <row r="26" spans="1:24" ht="14.25" customHeight="1" x14ac:dyDescent="0.35">
      <c r="A26" s="63">
        <v>4</v>
      </c>
      <c r="B26" s="59"/>
      <c r="C26" s="49" t="s">
        <v>147</v>
      </c>
      <c r="D26" s="49"/>
      <c r="E26" s="49"/>
      <c r="F26" s="49"/>
      <c r="G26" s="49"/>
      <c r="H26" s="49"/>
      <c r="I26" s="59">
        <v>2</v>
      </c>
      <c r="J26" s="60" t="s">
        <v>25</v>
      </c>
      <c r="K26" s="49"/>
      <c r="L26" s="67">
        <v>270</v>
      </c>
      <c r="M26" s="68"/>
      <c r="N26" s="67"/>
      <c r="O26" s="68">
        <f t="shared" si="1"/>
        <v>540</v>
      </c>
      <c r="Q26" s="96">
        <v>13.5</v>
      </c>
      <c r="R26" s="97">
        <v>10.8</v>
      </c>
      <c r="S26" s="98">
        <v>216</v>
      </c>
      <c r="T26" s="99">
        <f t="shared" si="0"/>
        <v>432</v>
      </c>
      <c r="U26" s="101">
        <f t="shared" si="2"/>
        <v>108</v>
      </c>
      <c r="V26" s="102">
        <f t="shared" si="3"/>
        <v>0.2</v>
      </c>
      <c r="W26" s="107">
        <v>640</v>
      </c>
      <c r="X26" s="108">
        <f t="shared" si="4"/>
        <v>100</v>
      </c>
    </row>
    <row r="27" spans="1:24" ht="14.25" customHeight="1" x14ac:dyDescent="0.35">
      <c r="A27" s="63">
        <v>5</v>
      </c>
      <c r="B27" s="59"/>
      <c r="C27" s="49" t="s">
        <v>148</v>
      </c>
      <c r="D27" s="49"/>
      <c r="E27" s="49"/>
      <c r="F27" s="49"/>
      <c r="G27" s="49"/>
      <c r="H27" s="49"/>
      <c r="I27" s="59">
        <v>6</v>
      </c>
      <c r="J27" s="60" t="s">
        <v>58</v>
      </c>
      <c r="K27" s="49"/>
      <c r="L27" s="67">
        <v>475.2</v>
      </c>
      <c r="M27" s="68"/>
      <c r="N27" s="67"/>
      <c r="O27" s="68">
        <f t="shared" si="1"/>
        <v>2851.2</v>
      </c>
      <c r="Q27" s="96">
        <v>8.8000000000000007</v>
      </c>
      <c r="R27" s="97">
        <v>5.4</v>
      </c>
      <c r="S27" s="98">
        <v>291.60000000000002</v>
      </c>
      <c r="T27" s="99">
        <f t="shared" si="0"/>
        <v>1749.6000000000001</v>
      </c>
      <c r="U27" s="101">
        <f t="shared" si="2"/>
        <v>1101.5999999999997</v>
      </c>
      <c r="V27" s="102">
        <f t="shared" si="3"/>
        <v>0.3863636363636363</v>
      </c>
      <c r="W27" s="107">
        <v>4050</v>
      </c>
      <c r="X27" s="108">
        <f t="shared" si="4"/>
        <v>1198.8000000000002</v>
      </c>
    </row>
    <row r="28" spans="1:24" ht="14.25" customHeight="1" x14ac:dyDescent="0.35">
      <c r="A28" s="63">
        <v>6</v>
      </c>
      <c r="B28" s="59"/>
      <c r="C28" s="49" t="s">
        <v>149</v>
      </c>
      <c r="D28" s="49"/>
      <c r="E28" s="49"/>
      <c r="F28" s="49"/>
      <c r="G28" s="49"/>
      <c r="H28" s="49"/>
      <c r="I28" s="59">
        <v>1</v>
      </c>
      <c r="J28" s="60" t="s">
        <v>25</v>
      </c>
      <c r="K28" s="49"/>
      <c r="L28" s="67">
        <v>640</v>
      </c>
      <c r="M28" s="68"/>
      <c r="N28" s="67"/>
      <c r="O28" s="68">
        <f t="shared" si="1"/>
        <v>640</v>
      </c>
      <c r="Q28" s="96">
        <v>32</v>
      </c>
      <c r="R28" s="97">
        <v>16</v>
      </c>
      <c r="S28" s="98">
        <v>320</v>
      </c>
      <c r="T28" s="99">
        <f t="shared" si="0"/>
        <v>320</v>
      </c>
      <c r="U28" s="101">
        <f t="shared" si="2"/>
        <v>320</v>
      </c>
      <c r="V28" s="102">
        <f t="shared" si="3"/>
        <v>0.5</v>
      </c>
      <c r="W28" s="107">
        <v>740</v>
      </c>
      <c r="X28" s="108">
        <f t="shared" si="4"/>
        <v>100</v>
      </c>
    </row>
    <row r="29" spans="1:24" ht="14.25" customHeight="1" x14ac:dyDescent="0.35">
      <c r="A29" s="63">
        <v>7</v>
      </c>
      <c r="B29" s="59"/>
      <c r="C29" s="49" t="s">
        <v>150</v>
      </c>
      <c r="D29" s="49"/>
      <c r="E29" s="49"/>
      <c r="F29" s="49"/>
      <c r="G29" s="49"/>
      <c r="H29" s="49"/>
      <c r="I29" s="59">
        <v>3</v>
      </c>
      <c r="J29" s="60" t="s">
        <v>58</v>
      </c>
      <c r="K29" s="49"/>
      <c r="L29" s="67">
        <v>675</v>
      </c>
      <c r="M29" s="68"/>
      <c r="N29" s="67"/>
      <c r="O29" s="68">
        <f t="shared" si="1"/>
        <v>2025</v>
      </c>
      <c r="Q29" s="96">
        <v>2.7</v>
      </c>
      <c r="R29" s="97">
        <v>1.3</v>
      </c>
      <c r="S29" s="98">
        <v>390</v>
      </c>
      <c r="T29" s="99">
        <f>SUM(I29*S29)</f>
        <v>1170</v>
      </c>
      <c r="U29" s="101">
        <f>SUM(O29-T29)</f>
        <v>855</v>
      </c>
      <c r="V29" s="102">
        <f t="shared" si="3"/>
        <v>0.42222222222222222</v>
      </c>
      <c r="W29" s="107">
        <v>2625</v>
      </c>
      <c r="X29" s="108">
        <f t="shared" si="4"/>
        <v>600</v>
      </c>
    </row>
    <row r="30" spans="1:24" ht="14.25" customHeight="1" x14ac:dyDescent="0.35">
      <c r="A30" s="63">
        <v>8</v>
      </c>
      <c r="B30" s="59"/>
      <c r="C30" s="49" t="s">
        <v>151</v>
      </c>
      <c r="D30" s="49"/>
      <c r="E30" s="49"/>
      <c r="F30" s="49"/>
      <c r="G30" s="49"/>
      <c r="H30" s="49"/>
      <c r="I30" s="59">
        <v>4</v>
      </c>
      <c r="J30" s="60" t="s">
        <v>59</v>
      </c>
      <c r="K30" s="49"/>
      <c r="L30" s="67">
        <v>120</v>
      </c>
      <c r="M30" s="68"/>
      <c r="N30" s="67"/>
      <c r="O30" s="68">
        <f t="shared" si="1"/>
        <v>480</v>
      </c>
      <c r="Q30" s="96">
        <v>24</v>
      </c>
      <c r="R30" s="97">
        <v>19.5</v>
      </c>
      <c r="S30" s="98">
        <v>97.5</v>
      </c>
      <c r="T30" s="99">
        <f t="shared" si="0"/>
        <v>390</v>
      </c>
      <c r="U30" s="101">
        <f t="shared" si="2"/>
        <v>90</v>
      </c>
      <c r="V30" s="102">
        <f t="shared" si="3"/>
        <v>0.1875</v>
      </c>
      <c r="W30" s="107">
        <v>560</v>
      </c>
      <c r="X30" s="108">
        <f t="shared" si="4"/>
        <v>80</v>
      </c>
    </row>
    <row r="31" spans="1:24" ht="14.25" customHeight="1" x14ac:dyDescent="0.35">
      <c r="A31" s="63">
        <v>9</v>
      </c>
      <c r="B31" s="59"/>
      <c r="C31" s="49" t="s">
        <v>152</v>
      </c>
      <c r="D31" s="49"/>
      <c r="E31" s="49"/>
      <c r="F31" s="49"/>
      <c r="G31" s="49"/>
      <c r="H31" s="49"/>
      <c r="I31" s="59">
        <v>120</v>
      </c>
      <c r="J31" s="60" t="s">
        <v>153</v>
      </c>
      <c r="K31" s="49"/>
      <c r="L31" s="67">
        <v>2.5</v>
      </c>
      <c r="M31" s="68"/>
      <c r="N31" s="67"/>
      <c r="O31" s="68">
        <f t="shared" si="1"/>
        <v>300</v>
      </c>
      <c r="Q31" s="103">
        <v>2.5</v>
      </c>
      <c r="R31" s="97">
        <v>1.5</v>
      </c>
      <c r="S31" s="98">
        <v>1.5</v>
      </c>
      <c r="T31" s="99">
        <f t="shared" si="0"/>
        <v>180</v>
      </c>
      <c r="U31" s="101">
        <f t="shared" si="2"/>
        <v>120</v>
      </c>
      <c r="V31" s="102">
        <f t="shared" si="3"/>
        <v>0.4</v>
      </c>
      <c r="W31" s="107">
        <v>420</v>
      </c>
      <c r="X31" s="108">
        <f t="shared" si="4"/>
        <v>120</v>
      </c>
    </row>
    <row r="32" spans="1:24" ht="14.25" customHeight="1" x14ac:dyDescent="0.35">
      <c r="A32" s="63">
        <v>10</v>
      </c>
      <c r="B32" s="59"/>
      <c r="C32" s="49" t="s">
        <v>154</v>
      </c>
      <c r="D32" s="49"/>
      <c r="E32" s="49"/>
      <c r="F32" s="49"/>
      <c r="G32" s="49"/>
      <c r="H32" s="49"/>
      <c r="I32" s="59">
        <v>2</v>
      </c>
      <c r="J32" s="60" t="s">
        <v>153</v>
      </c>
      <c r="K32" s="49"/>
      <c r="L32" s="67">
        <v>68</v>
      </c>
      <c r="M32" s="68"/>
      <c r="N32" s="67"/>
      <c r="O32" s="68">
        <f t="shared" si="1"/>
        <v>136</v>
      </c>
      <c r="Q32" s="103">
        <v>68</v>
      </c>
      <c r="R32" s="97">
        <v>23.9</v>
      </c>
      <c r="S32" s="98">
        <v>23.9</v>
      </c>
      <c r="T32" s="99">
        <f t="shared" si="0"/>
        <v>47.8</v>
      </c>
      <c r="U32" s="101">
        <f t="shared" si="2"/>
        <v>88.2</v>
      </c>
      <c r="V32" s="102">
        <f t="shared" si="3"/>
        <v>0.64852941176470591</v>
      </c>
      <c r="W32" s="107">
        <v>136</v>
      </c>
      <c r="X32" s="108">
        <f t="shared" si="4"/>
        <v>0</v>
      </c>
    </row>
    <row r="33" spans="1:24" ht="14.25" customHeight="1" x14ac:dyDescent="0.35">
      <c r="A33" s="63">
        <v>11</v>
      </c>
      <c r="B33" s="59"/>
      <c r="C33" s="49" t="s">
        <v>155</v>
      </c>
      <c r="D33" s="49"/>
      <c r="E33" s="49"/>
      <c r="F33" s="49"/>
      <c r="G33" s="49"/>
      <c r="H33" s="49"/>
      <c r="I33" s="59">
        <v>2</v>
      </c>
      <c r="J33" s="60" t="s">
        <v>153</v>
      </c>
      <c r="K33" s="49"/>
      <c r="L33" s="67">
        <v>78</v>
      </c>
      <c r="M33" s="68"/>
      <c r="N33" s="67"/>
      <c r="O33" s="68">
        <f t="shared" si="1"/>
        <v>156</v>
      </c>
      <c r="Q33" s="103">
        <v>78</v>
      </c>
      <c r="R33" s="97"/>
      <c r="S33" s="98"/>
      <c r="T33" s="99">
        <f t="shared" si="0"/>
        <v>0</v>
      </c>
      <c r="U33" s="101">
        <f t="shared" si="2"/>
        <v>156</v>
      </c>
      <c r="V33" s="102">
        <f t="shared" si="3"/>
        <v>1</v>
      </c>
      <c r="W33" s="107">
        <v>156</v>
      </c>
      <c r="X33" s="108">
        <f t="shared" si="4"/>
        <v>0</v>
      </c>
    </row>
    <row r="34" spans="1:24" ht="14.25" customHeight="1" x14ac:dyDescent="0.35">
      <c r="A34" s="63">
        <v>12</v>
      </c>
      <c r="B34" s="59"/>
      <c r="C34" s="49" t="s">
        <v>156</v>
      </c>
      <c r="D34" s="49"/>
      <c r="E34" s="49"/>
      <c r="F34" s="49"/>
      <c r="G34" s="49"/>
      <c r="H34" s="49"/>
      <c r="I34" s="59">
        <v>1</v>
      </c>
      <c r="J34" s="60" t="s">
        <v>27</v>
      </c>
      <c r="K34" s="49"/>
      <c r="L34" s="67">
        <v>1222.5</v>
      </c>
      <c r="M34" s="68"/>
      <c r="N34" s="67"/>
      <c r="O34" s="68">
        <f t="shared" si="1"/>
        <v>1222.5</v>
      </c>
      <c r="Q34" s="103">
        <v>7.5</v>
      </c>
      <c r="R34" s="97">
        <v>5.5</v>
      </c>
      <c r="S34" s="98">
        <v>896.5</v>
      </c>
      <c r="T34" s="99">
        <f t="shared" si="0"/>
        <v>896.5</v>
      </c>
      <c r="U34" s="101">
        <f t="shared" si="2"/>
        <v>326</v>
      </c>
      <c r="V34" s="102">
        <f t="shared" si="3"/>
        <v>0.26666666666666666</v>
      </c>
      <c r="W34" s="107">
        <v>1613.7</v>
      </c>
      <c r="X34" s="108">
        <f t="shared" si="4"/>
        <v>391.20000000000005</v>
      </c>
    </row>
    <row r="35" spans="1:24" ht="14.25" customHeight="1" x14ac:dyDescent="0.35">
      <c r="A35" s="63">
        <v>13</v>
      </c>
      <c r="B35" s="59"/>
      <c r="C35" s="49" t="s">
        <v>157</v>
      </c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>
        <v>1200</v>
      </c>
      <c r="Q35" s="104"/>
      <c r="R35" s="97"/>
      <c r="S35" s="98"/>
      <c r="T35" s="99"/>
      <c r="U35" s="101">
        <f t="shared" si="2"/>
        <v>1200</v>
      </c>
      <c r="V35" s="102">
        <f t="shared" si="3"/>
        <v>1</v>
      </c>
      <c r="W35" s="107">
        <v>1200</v>
      </c>
      <c r="X35" s="109">
        <v>1200</v>
      </c>
    </row>
    <row r="36" spans="1:24" ht="14.25" customHeight="1" x14ac:dyDescent="0.35">
      <c r="A36" s="58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  <c r="Q36" s="104"/>
      <c r="R36" s="97"/>
      <c r="S36" s="98"/>
      <c r="T36" s="99"/>
      <c r="U36" s="101">
        <f t="shared" si="2"/>
        <v>0</v>
      </c>
      <c r="V36" s="102"/>
      <c r="W36" s="95"/>
      <c r="X36" s="95"/>
    </row>
    <row r="37" spans="1:24" ht="14.25" customHeight="1" x14ac:dyDescent="0.35">
      <c r="A37" s="58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  <c r="Q37" s="110"/>
      <c r="R37" s="111"/>
      <c r="S37" s="112"/>
      <c r="T37" s="113"/>
      <c r="U37" s="114">
        <f t="shared" si="2"/>
        <v>0</v>
      </c>
      <c r="V37" s="115"/>
      <c r="W37" s="116"/>
    </row>
    <row r="38" spans="1:24" ht="14.25" customHeight="1" x14ac:dyDescent="0.35">
      <c r="A38" s="58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  <c r="Q38" s="110"/>
      <c r="R38" s="111"/>
      <c r="S38" s="112"/>
      <c r="T38" s="113"/>
      <c r="U38" s="114">
        <f t="shared" si="2"/>
        <v>0</v>
      </c>
      <c r="V38" s="115"/>
      <c r="W38" s="116"/>
    </row>
    <row r="39" spans="1:24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  <c r="Q39" s="110"/>
      <c r="R39" s="111"/>
      <c r="S39" s="112"/>
      <c r="T39" s="113"/>
      <c r="U39" s="114">
        <f t="shared" si="2"/>
        <v>0</v>
      </c>
      <c r="V39" s="115"/>
    </row>
    <row r="40" spans="1:24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  <c r="Q40" s="110"/>
      <c r="R40" s="111"/>
      <c r="S40" s="112"/>
      <c r="T40" s="113"/>
      <c r="U40" s="114">
        <f t="shared" si="2"/>
        <v>0</v>
      </c>
      <c r="V40" s="115"/>
    </row>
    <row r="41" spans="1:24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  <c r="Q41" s="49"/>
      <c r="R41" s="49"/>
    </row>
    <row r="42" spans="1:24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  <c r="Q42" s="49"/>
      <c r="R42" s="49"/>
    </row>
    <row r="43" spans="1:24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  <c r="Q43" s="49"/>
      <c r="R43" s="49"/>
    </row>
    <row r="44" spans="1:24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  <c r="Q44" s="49"/>
      <c r="R44" s="49"/>
    </row>
    <row r="45" spans="1:24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  <c r="Q45" s="49"/>
      <c r="R45" s="49"/>
    </row>
    <row r="46" spans="1:24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24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24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24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24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24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24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24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24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35702.699999999997</v>
      </c>
      <c r="T54" s="105">
        <f>SUM(T23:T52)</f>
        <v>25396.899999999998</v>
      </c>
      <c r="U54" s="117">
        <f>SUM(U23:U52)</f>
        <v>10305.799999999999</v>
      </c>
      <c r="V54" s="118">
        <f t="shared" ref="V54" si="5">SUM(U54/O54)</f>
        <v>0.28865604001938228</v>
      </c>
      <c r="W54" s="117">
        <f>SUM(W23:W52)</f>
        <v>45990.7</v>
      </c>
      <c r="X54" s="117">
        <f>SUM(X23:X52)</f>
        <v>11488</v>
      </c>
    </row>
    <row r="55" spans="1:24" ht="14.25" customHeight="1" x14ac:dyDescent="0.35">
      <c r="A55" s="49" t="s">
        <v>166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  <c r="U55" s="95">
        <f>SUM(O54-T54)</f>
        <v>10305.799999999999</v>
      </c>
    </row>
    <row r="56" spans="1:24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24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24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24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24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24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24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24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24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PROInv1121</vt:lpstr>
      <vt:lpstr>PROInv200422 LLL</vt:lpstr>
      <vt:lpstr>PROInv170522 Megapower</vt:lpstr>
      <vt:lpstr>PROInv171022 IK</vt:lpstr>
      <vt:lpstr>PROInv150623 WSA</vt:lpstr>
      <vt:lpstr>PROInv140723 PMC</vt:lpstr>
      <vt:lpstr>Inv DEKS Resources_SF +5%</vt:lpstr>
      <vt:lpstr>Inv5xx76 DEKS Resources_SF</vt:lpstr>
      <vt:lpstr>Inv5xx76 DEKS actual to SF</vt:lpstr>
      <vt:lpstr>Inv SF PI071223 </vt:lpstr>
      <vt:lpstr>'Inv DEKS Resources_SF +5%'!Print_Area</vt:lpstr>
      <vt:lpstr>'Inv SF PI071223 '!Print_Area</vt:lpstr>
      <vt:lpstr>'Inv5xx76 DEKS actual to SF'!Print_Area</vt:lpstr>
      <vt:lpstr>'Inv5xx76 DEKS Resources_SF'!Print_Area</vt:lpstr>
      <vt:lpstr>'PROInv140723 PMC'!Print_Area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mei mei yoo</cp:lastModifiedBy>
  <cp:lastPrinted>2023-12-07T03:57:14Z</cp:lastPrinted>
  <dcterms:created xsi:type="dcterms:W3CDTF">2021-11-08T03:47:56Z</dcterms:created>
  <dcterms:modified xsi:type="dcterms:W3CDTF">2023-12-07T15:16:09Z</dcterms:modified>
</cp:coreProperties>
</file>