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EC38E864-A7D8-490B-A6F8-1D529ECFC0AC}" xr6:coauthVersionLast="46" xr6:coauthVersionMax="46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Sales'!$A$4:$AC$183</definedName>
    <definedName name="_xlnm.Print_Area" localSheetId="1">'Profit by month'!$A$198:$I$264</definedName>
    <definedName name="_xlnm.Print_Area" localSheetId="2">'Qty by product, customer, month'!$V$2:$AD$32</definedName>
    <definedName name="_xlnm.Print_Area" localSheetId="0">'Raw Sales'!$A$1:$Z$229</definedName>
  </definedNames>
  <calcPr calcId="191029"/>
  <pivotCaches>
    <pivotCache cacheId="29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8" i="1" l="1"/>
  <c r="Z219" i="1"/>
  <c r="Z220" i="1"/>
  <c r="U218" i="1"/>
  <c r="K220" i="1"/>
  <c r="L220" i="1"/>
  <c r="M220" i="1" s="1"/>
  <c r="X220" i="1" s="1"/>
  <c r="K219" i="1"/>
  <c r="L219" i="1"/>
  <c r="M219" i="1"/>
  <c r="X219" i="1" s="1"/>
  <c r="K218" i="1"/>
  <c r="L218" i="1"/>
  <c r="M218" i="1" s="1"/>
  <c r="X218" i="1" s="1"/>
  <c r="I220" i="1"/>
  <c r="U220" i="1" s="1"/>
  <c r="I219" i="1"/>
  <c r="U219" i="1" s="1"/>
  <c r="AA219" i="1" s="1"/>
  <c r="I218" i="1"/>
  <c r="AA220" i="1" l="1"/>
  <c r="AA218" i="1"/>
  <c r="X212" i="1"/>
  <c r="Z209" i="1"/>
  <c r="Z210" i="1"/>
  <c r="Z211" i="1"/>
  <c r="U212" i="1"/>
  <c r="AA212" i="1" s="1"/>
  <c r="Z212" i="1"/>
  <c r="Z213" i="1"/>
  <c r="Z214" i="1"/>
  <c r="U215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K211" i="1"/>
  <c r="L211" i="1"/>
  <c r="M211" i="1" s="1"/>
  <c r="X211" i="1" s="1"/>
  <c r="K210" i="1"/>
  <c r="L210" i="1"/>
  <c r="M210" i="1"/>
  <c r="X210" i="1" s="1"/>
  <c r="K209" i="1"/>
  <c r="L209" i="1"/>
  <c r="M209" i="1" s="1"/>
  <c r="X209" i="1" s="1"/>
  <c r="I214" i="1"/>
  <c r="U214" i="1" s="1"/>
  <c r="I215" i="1"/>
  <c r="I216" i="1"/>
  <c r="U216" i="1" s="1"/>
  <c r="I217" i="1"/>
  <c r="U217" i="1" s="1"/>
  <c r="I213" i="1"/>
  <c r="U213" i="1" s="1"/>
  <c r="I212" i="1"/>
  <c r="I211" i="1"/>
  <c r="U211" i="1" s="1"/>
  <c r="AA211" i="1" s="1"/>
  <c r="I210" i="1"/>
  <c r="U210" i="1" s="1"/>
  <c r="I209" i="1"/>
  <c r="U209" i="1" s="1"/>
  <c r="AA216" i="1" l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I206" i="1"/>
  <c r="U206" i="1" s="1"/>
  <c r="AA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7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226" i="1"/>
  <c r="M226" i="1" s="1"/>
  <c r="K226" i="1"/>
  <c r="I226" i="1"/>
  <c r="L225" i="1"/>
  <c r="M225" i="1" s="1"/>
  <c r="K225" i="1"/>
  <c r="I225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Q225" i="1"/>
  <c r="O225" i="1"/>
  <c r="N226" i="1"/>
  <c r="P226" i="1"/>
  <c r="N6" i="1"/>
  <c r="O7" i="1"/>
  <c r="N225" i="1"/>
  <c r="O226" i="1"/>
  <c r="P5" i="1"/>
  <c r="N5" i="1"/>
  <c r="P6" i="1"/>
  <c r="Q7" i="1"/>
  <c r="O8" i="1"/>
  <c r="Q8" i="1"/>
  <c r="P9" i="1"/>
  <c r="N9" i="1"/>
  <c r="P225" i="1"/>
  <c r="Q226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225" i="1"/>
  <c r="S225" i="1" s="1"/>
  <c r="T225" i="1" s="1"/>
  <c r="R6" i="1"/>
  <c r="S6" i="1" s="1"/>
  <c r="T6" i="1" s="1"/>
  <c r="R5" i="1"/>
  <c r="S5" i="1" s="1"/>
  <c r="T5" i="1" s="1"/>
  <c r="R7" i="1"/>
  <c r="S7" i="1" s="1"/>
  <c r="T7" i="1" s="1"/>
  <c r="R226" i="1"/>
  <c r="S226" i="1" s="1"/>
  <c r="T226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7" i="1" s="1"/>
  <c r="AB206" i="1"/>
  <c r="V208" i="1" l="1"/>
  <c r="AB208" i="1" s="1"/>
  <c r="V209" i="1" l="1"/>
  <c r="AB209" i="1" s="1"/>
  <c r="V210" i="1" l="1"/>
  <c r="AB210" i="1" s="1"/>
  <c r="V211" i="1" l="1"/>
  <c r="AB211" i="1" s="1"/>
  <c r="V212" i="1" l="1"/>
  <c r="AB212" i="1" s="1"/>
  <c r="V213" i="1" l="1"/>
  <c r="AB213" i="1" s="1"/>
  <c r="V214" i="1" l="1"/>
  <c r="AB214" i="1" s="1"/>
  <c r="V215" i="1" l="1"/>
  <c r="AB215" i="1" s="1"/>
  <c r="V216" i="1" l="1"/>
  <c r="AB216" i="1" s="1"/>
  <c r="V217" i="1" l="1"/>
  <c r="AB217" i="1" l="1"/>
  <c r="V218" i="1"/>
  <c r="AB218" i="1" l="1"/>
  <c r="V219" i="1"/>
  <c r="V220" i="1" l="1"/>
  <c r="AB220" i="1" s="1"/>
  <c r="AB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<sst xmlns="http://schemas.openxmlformats.org/spreadsheetml/2006/main" count="1637" uniqueCount="274">
  <si>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</si>
  <si>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</si>
  <si>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</si>
  <si>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</si>
  <si>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</si>
  <si>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</si>
  <si>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</si>
  <si>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</si>
  <si>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</si>
  <si>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</si>
  <si>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</si>
  <si>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</si>
  <si>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</si>
  <si>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</si>
  <si>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</si>
  <si>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</si>
  <si>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</si>
  <si>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</si>
  <si>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</si>
  <si>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</si>
  <si>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</si>
  <si>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</si>
  <si>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*G-FRP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</si>
  <si>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</si>
  <si>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</si>
  <si>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</si>
  <si>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</si>
  <si>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</si>
  <si>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</si>
  <si>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</si>
  <si>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</si>
  <si>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</si>
  <si>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</si>
  <si>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</si>
  <si>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</si>
  <si>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</si>
  <si>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</si>
  <si>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</si>
  <si>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</si>
  <si>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</si>
  <si>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</si>
  <si>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</si>
  <si>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</si>
  <si>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</si>
  <si>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</si>
  <si>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</si>
  <si>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</si>
  <si>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</si>
  <si>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</si>
  <si>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</si>
  <si>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</si>
  <si>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</si>
  <si>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</si>
  <si>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</si>
  <si>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</si>
  <si>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</si>
  <si>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</si>
  <si>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</si>
  <si>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</si>
  <si>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</si>
  <si>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</si>
  <si>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</si>
  <si>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</si>
  <si>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</si>
  <si>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</si>
  <si>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</si>
  <si>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</si>
  <si>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</si>
  <si>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</si>
  <si>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</si>
  <si>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</si>
  <si>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</si>
  <si>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</si>
  <si>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</si>
  <si>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</si>
  <si>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</si>
  <si>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</si>
  <si>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</si>
  <si>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</si>
  <si>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</si>
  <si>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</si>
  <si>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</si>
  <si>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</si>
  <si>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</si>
  <si>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</si>
  <si>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</si>
  <si>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</si>
  <si>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</si>
  <si>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</si>
  <si>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</si>
  <si>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</si>
  <si>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</si>
  <si>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</si>
  <si>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</si>
  <si>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</si>
  <si>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</si>
  <si>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</si>
  <si>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</si>
  <si>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</si>
  <si>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</si>
  <si>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</si>
  <si>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</si>
  <si>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</si>
  <si>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</si>
  <si>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</si>
  <si>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</si>
  <si>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</si>
  <si>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</si>
  <si>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</si>
  <si>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</si>
  <si>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</si>
  <si>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</si>
  <si>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</si>
  <si>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</si>
  <si>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</si>
  <si>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</si>
  <si>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</si>
  <si>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</si>
  <si>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</si>
  <si>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</si>
  <si>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</si>
  <si>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</si>
  <si>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</si>
  <si>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</si>
  <si>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</si>
  <si>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</si>
  <si>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</si>
  <si>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</si>
  <si>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</si>
  <si>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</si>
  <si>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</si>
  <si>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</si>
  <si>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</si>
  <si>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</si>
  <si>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</si>
  <si>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</si>
  <si>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</si>
  <si>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</si>
  <si>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</si>
  <si>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</si>
  <si>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</si>
  <si>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</si>
  <si>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</si>
  <si>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</si>
  <si>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</si>
  <si>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</si>
  <si>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</si>
  <si>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</si>
  <si>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</si>
  <si>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</si>
  <si>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</si>
  <si>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</si>
  <si>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</si>
  <si>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</si>
  <si>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</si>
  <si>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</si>
  <si>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</si>
  <si>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</si>
  <si>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</si>
  <si>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</si>
  <si>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</si>
  <si>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</si>
  <si>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</si>
  <si>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</si>
  <si>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</si>
  <si>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</si>
  <si>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</si>
  <si>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</si>
  <si>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</si>
  <si>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</si>
  <si>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</si>
  <si>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</si>
  <si>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</si>
  <si>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</si>
  <si>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</si>
  <si>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</si>
  <si>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</si>
  <si>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</si>
  <si>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</si>
  <si>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</si>
  <si>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</si>
  <si>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</si>
  <si>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</si>
  <si>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</si>
  <si>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</si>
  <si>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</si>
  <si>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</si>
  <si>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</si>
  <si>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</si>
  <si>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</si>
  <si>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</si>
  <si>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</si>
  <si>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</si>
  <si>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</si>
  <si>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</si>
  <si>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</si>
  <si>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</si>
  <si>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</si>
  <si>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</si>
  <si>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</si>
  <si>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</si>
  <si>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</si>
  <si>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</si>
  <si>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</si>
  <si>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</si>
  <si>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</si>
  <si>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</si>
  <si>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</si>
  <si>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</si>
  <si>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</si>
  <si>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</si>
  <si>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</si>
  <si>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</si>
  <si>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</si>
  <si>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</si>
  <si>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</si>
  <si>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</si>
  <si>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</si>
  <si>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</si>
  <si>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</si>
  <si>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</si>
  <si>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</si>
  <si>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</si>
  <si>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</si>
  <si>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</si>
  <si>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</si>
  <si>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</si>
  <si>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</si>
  <si>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</si>
  <si>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</si>
  <si>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</si>
  <si>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</si>
  <si>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</si>
  <si>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</si>
  <si>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</si>
  <si>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</si>
  <si>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</si>
  <si>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</si>
  <si>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</si>
  <si>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</si>
  <si>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</si>
  <si>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</si>
  <si>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</si>
  <si>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</si>
  <si>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</si>
  <si>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</si>
  <si>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</si>
  <si>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</si>
  <si>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</si>
  <si>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</si>
  <si>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</si>
  <si>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</si>
  <si>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</si>
  <si>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</si>
  <si>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</si>
  <si>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</si>
  <si>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</si>
  <si>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</si>
  <si>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</si>
  <si>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</si>
  <si>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</si>
  <si>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</si>
  <si>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</si>
  <si>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</si>
  <si>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</si>
  <si>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</si>
  <si>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</si>
  <si>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</si>
  <si>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</si>
  <si>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</si>
  <si>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</si>
  <si>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</si>
  <si>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</si>
  <si>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INV2019/00000001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</si>
</sst>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128"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4125925928" createdVersion="6" refreshedVersion="7" minRefreshableVersion="3" recordCount="216" xr:uid="{8392D9BB-0672-435A-BBE6-0D52E11E0166}">
  <cacheSource type="worksheet">
    <worksheetSource ref="A4:AC220" sheet="Raw Sales"/>
  </cacheSource>
  <cacheFields count="29">
    <cacheField name="Date" numFmtId="14">
      <sharedItems containsSemiMixedTypes="0" containsNonDate="0" containsDate="1" containsString="0" minDate="2019-12-23T00:00:00" maxDate="2021-02-27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</sharedItems>
    </cacheField>
    <cacheField name="Product Code" numFmtId="0">
      <sharedItems count="45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</sharedItems>
    </cacheField>
    <cacheField name="Unit Price" numFmtId="4">
      <sharedItems containsSemiMixedTypes="0" containsString="0" containsNumber="1" minValue="0.7" maxValue="290" count="41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49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7260"/>
    </cacheField>
    <cacheField name="Cumulative Cost" numFmtId="43">
      <sharedItems containsSemiMixedTypes="0" containsString="0" containsNumber="1" minValue="1226.25" maxValue="214408.24999999997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47672.44999999999"/>
    </cacheField>
    <cacheField name="Period " numFmtId="0">
      <sharedItems containsSemiMixedTypes="0" containsString="0" containsNumber="1" containsInteger="1" minValue="1" maxValue="12" count="10">
        <n v="12"/>
        <n v="6"/>
        <n v="7"/>
        <n v="8"/>
        <n v="9"/>
        <n v="10"/>
        <n v="11"/>
        <n v="1"/>
        <n v="2"/>
        <n v="5" u="1"/>
      </sharedItems>
    </cacheField>
    <cacheField name="Invoice Amount" numFmtId="0">
      <sharedItems containsSemiMixedTypes="0" containsString="0" containsNumber="1" minValue="0" maxValue="7700"/>
    </cacheField>
    <cacheField name="Total" numFmtId="43">
      <sharedItems containsSemiMixedTypes="0" containsString="0" containsNumber="1" minValue="1530" maxValue="262080.69999999995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d v="2019-12-23T00:00:00"/>
    <s v="INV2019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19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5BA4C-4A7F-42E8-86BF-BE066405404B}" name="PivotTable1" cacheId="29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266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t="default"/>
      </items>
    </pivotField>
    <pivotField axis="axisRow" compact="0" outline="0" showAll="0" defaultSubtotal="0">
      <items count="45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</items>
    </pivotField>
    <pivotField axis="axisRow" compact="0" numFmtId="4" outline="0" showAll="0" defaultSubtotal="0">
      <items count="41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50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262">
    <i>
      <x v="1"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 v="1"/>
    </i>
    <i>
      <x v="2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2"/>
    </i>
    <i>
      <x v="3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3"/>
    </i>
    <i>
      <x v="4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  <x v="1"/>
      <x v="3"/>
      <x v="4"/>
    </i>
    <i r="3">
      <x v="2"/>
      <x v="3"/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  <x v="2"/>
      <x v="3"/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5"/>
    </i>
    <i>
      <x v="6"/>
      <x/>
      <x v="3"/>
      <x/>
      <x v="13"/>
      <x v="19"/>
    </i>
    <i r="2">
      <x v="14"/>
      <x/>
      <x v="5"/>
      <x v="27"/>
    </i>
    <i t="default" r="1">
      <x/>
    </i>
    <i r="1">
      <x v="2"/>
      <x v="4"/>
      <x/>
      <x v="3"/>
      <x v="5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  <x/>
      <x v="3"/>
      <x v="27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6"/>
    </i>
    <i>
      <x v="7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  <x v="1"/>
      <x v="3"/>
      <x v="31"/>
    </i>
    <i t="default" r="1">
      <x v="11"/>
    </i>
    <i t="default">
      <x v="7"/>
    </i>
    <i>
      <x v="8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  <x/>
      <x v="3"/>
      <x v="3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8"/>
    </i>
    <i>
      <x v="9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127">
      <pivotArea dataOnly="0" outline="0" fieldPosition="0">
        <references count="1">
          <reference field="25" count="0" defaultSubtotal="1"/>
        </references>
      </pivotArea>
    </format>
    <format dxfId="126">
      <pivotArea field="22" type="button" dataOnly="0" labelOnly="1" outline="0" axis="axisRow" fieldPosition="3"/>
    </format>
    <format dxfId="125">
      <pivotArea field="5" type="button" dataOnly="0" labelOnly="1" outline="0" axis="axisRow" fieldPosition="4"/>
    </format>
    <format dxfId="124">
      <pivotArea field="9" type="button" dataOnly="0" labelOnly="1" outline="0" axis="axisRow" fieldPosition="5"/>
    </format>
    <format dxfId="123">
      <pivotArea outline="0" fieldPosition="0">
        <references count="1">
          <reference field="4294967294" count="1">
            <x v="1"/>
          </reference>
        </references>
      </pivotArea>
    </format>
    <format dxfId="122">
      <pivotArea outline="0" fieldPosition="0">
        <references count="1">
          <reference field="4294967294" count="1">
            <x v="0"/>
          </reference>
        </references>
      </pivotArea>
    </format>
    <format dxfId="1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8">
      <pivotArea dataOnly="0" outline="0" fieldPosition="0">
        <references count="1">
          <reference field="3" count="0" defaultSubtotal="1"/>
        </references>
      </pivotArea>
    </format>
    <format dxfId="117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B9803-F7F7-47C3-B4EC-ACD10182E38E}" name="PivotTable2" cacheId="29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L148" firstHeaderRow="1" firstDataRow="2" firstDataCol="2"/>
  <pivotFields count="29">
    <pivotField compact="0" numFmtId="14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t="default"/>
      </items>
    </pivotField>
    <pivotField axis="axisRow" compact="0" outline="0" showAll="0">
      <items count="46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2">
    <field x="4"/>
    <field x="3"/>
  </rowFields>
  <rowItems count="144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13"/>
    </i>
    <i t="default">
      <x v="41"/>
    </i>
    <i>
      <x v="42"/>
      <x v="13"/>
    </i>
    <i t="default">
      <x v="42"/>
    </i>
    <i>
      <x v="43"/>
      <x v="7"/>
    </i>
    <i r="1">
      <x v="15"/>
    </i>
    <i t="default">
      <x v="43"/>
    </i>
    <i>
      <x v="44"/>
      <x v="7"/>
    </i>
    <i t="default">
      <x v="44"/>
    </i>
    <i t="grand">
      <x/>
    </i>
  </rowItems>
  <colFields count="1">
    <field x="25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 Qty" fld="22" baseField="0" baseItem="0"/>
  </dataFields>
  <formats count="2">
    <format dxfId="113">
      <pivotArea dataOnly="0" outline="0" fieldPosition="0">
        <references count="1">
          <reference field="4" count="0" defaultSubtotal="1"/>
        </references>
      </pivotArea>
    </format>
    <format dxfId="1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B92AC-DBDD-4195-8496-3559E12782A6}" name="PivotTable1" cacheId="29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F50" firstHeaderRow="1" firstDataRow="2" firstDataCol="1"/>
  <pivotFields count="29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46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25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 Qty" fld="22" baseField="0" baseItem="0"/>
  </dataFields>
  <formats count="3">
    <format dxfId="116">
      <pivotArea field="22" type="button" dataOnly="0" labelOnly="1" outline="0"/>
    </format>
    <format dxfId="115">
      <pivotArea dataOnly="0" labelOnly="1" grandCol="1" outline="0" fieldPosition="0"/>
    </format>
    <format dxfId="11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109"/>
  <sheetViews>
    <sheetView tabSelected="1" zoomScaleNormal="100" workbookViewId="0">
      <pane xSplit="5" ySplit="4" topLeftCell="W207" activePane="bottomRight" state="frozen"/>
      <selection pane="topRight" activeCell="F1" sqref="F1"/>
      <selection pane="bottomLeft" activeCell="A5" sqref="A5"/>
      <selection pane="bottomRight" activeCell="AB221" sqref="AB221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24</v>
      </c>
      <c r="B1" s="1"/>
      <c r="C1" s="1"/>
      <c r="D1" s="1"/>
      <c r="E1" s="1"/>
      <c r="F1" s="2"/>
      <c r="G1" s="3"/>
      <c r="H1" s="4"/>
      <c r="I1" s="5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71</v>
      </c>
      <c r="C4" s="132" t="s">
        <v>68</v>
      </c>
      <c r="D4" s="132" t="s">
        <v>69</v>
      </c>
      <c r="E4" s="105" t="s">
        <v>15</v>
      </c>
      <c r="F4" s="32" t="s">
        <v>0</v>
      </c>
      <c r="G4" s="33" t="s">
        <v>1</v>
      </c>
      <c r="H4" s="34" t="s">
        <v>50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28</v>
      </c>
      <c r="V4" s="46" t="s">
        <v>33</v>
      </c>
      <c r="W4" s="47" t="s">
        <v>23</v>
      </c>
      <c r="X4" s="126" t="s">
        <v>26</v>
      </c>
      <c r="Y4" s="48" t="s">
        <v>25</v>
      </c>
      <c r="Z4" s="70" t="s">
        <v>31</v>
      </c>
      <c r="AA4" s="140" t="s">
        <v>178</v>
      </c>
      <c r="AB4" s="30" t="s">
        <v>45</v>
      </c>
      <c r="AC4" s="30" t="s">
        <v>46</v>
      </c>
    </row>
    <row r="5" spans="1:29" ht="12" customHeight="1" x14ac:dyDescent="0.3">
      <c r="A5" s="49">
        <v>43822</v>
      </c>
      <c r="B5" s="127" t="s">
        <v>273</v>
      </c>
      <c r="C5" s="133" t="s">
        <v>72</v>
      </c>
      <c r="D5" s="49" t="s">
        <v>70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>MONTH(A5)</f>
        <v>12</v>
      </c>
      <c r="AA5" s="139">
        <f>U5+X5</f>
        <v>1530</v>
      </c>
      <c r="AB5" s="113">
        <f t="shared" ref="AB5:AB13" si="13">V5+Y5</f>
        <v>1530</v>
      </c>
      <c r="AC5" s="10"/>
    </row>
    <row r="6" spans="1:29" ht="12" customHeight="1" x14ac:dyDescent="0.3">
      <c r="A6" s="49">
        <v>43822</v>
      </c>
      <c r="B6" s="127" t="s">
        <v>273</v>
      </c>
      <c r="C6" s="49" t="s">
        <v>72</v>
      </c>
      <c r="D6" s="49" t="s">
        <v>70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>MONTH(A6)</f>
        <v>12</v>
      </c>
      <c r="AA6" s="139">
        <f t="shared" ref="AA6:AA69" si="14">U6+X6</f>
        <v>1443</v>
      </c>
      <c r="AB6" s="113">
        <f t="shared" si="13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72</v>
      </c>
      <c r="D7" s="49" t="s">
        <v>70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5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ref="Z7:Z36" si="16">MONTH(A7)</f>
        <v>6</v>
      </c>
      <c r="AA7" s="139">
        <f t="shared" si="14"/>
        <v>480</v>
      </c>
      <c r="AB7" s="113">
        <f t="shared" si="13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5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6"/>
        <v>6</v>
      </c>
      <c r="AA8" s="139">
        <f t="shared" si="14"/>
        <v>1395</v>
      </c>
      <c r="AB8" s="113">
        <f t="shared" si="13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5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6"/>
        <v>6</v>
      </c>
      <c r="AA9" s="139">
        <f t="shared" si="14"/>
        <v>672</v>
      </c>
      <c r="AB9" s="113">
        <f t="shared" si="13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72</v>
      </c>
      <c r="D10" s="49" t="s">
        <v>70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5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6"/>
        <v>6</v>
      </c>
      <c r="AA10" s="139">
        <f t="shared" si="14"/>
        <v>1530</v>
      </c>
      <c r="AB10" s="113">
        <f t="shared" si="13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72</v>
      </c>
      <c r="D11" s="49" t="s">
        <v>70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5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6"/>
        <v>6</v>
      </c>
      <c r="AA11" s="139">
        <f t="shared" si="14"/>
        <v>720</v>
      </c>
      <c r="AB11" s="113">
        <f t="shared" si="13"/>
        <v>7770</v>
      </c>
      <c r="AC11" s="114" t="s">
        <v>38</v>
      </c>
    </row>
    <row r="12" spans="1:29" ht="11.5" customHeight="1" x14ac:dyDescent="0.3">
      <c r="A12" s="49">
        <v>43999</v>
      </c>
      <c r="B12" s="127" t="s">
        <v>79</v>
      </c>
      <c r="C12" s="49" t="s">
        <v>72</v>
      </c>
      <c r="D12" s="49" t="s">
        <v>70</v>
      </c>
      <c r="E12" s="76" t="s">
        <v>27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5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6"/>
        <v>6</v>
      </c>
      <c r="AA12" s="139">
        <f t="shared" si="14"/>
        <v>185</v>
      </c>
      <c r="AB12" s="113">
        <f t="shared" si="13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67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5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6"/>
        <v>6</v>
      </c>
      <c r="AA13" s="139">
        <f t="shared" si="14"/>
        <v>1642.5</v>
      </c>
      <c r="AB13" s="113">
        <f t="shared" si="13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67</v>
      </c>
      <c r="E14" s="76" t="s">
        <v>27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5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6"/>
        <v>6</v>
      </c>
      <c r="AA14" s="139">
        <f t="shared" si="14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5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6"/>
        <v>7</v>
      </c>
      <c r="AA15" s="139">
        <f t="shared" si="14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67</v>
      </c>
      <c r="E16" s="76" t="s">
        <v>29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5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6"/>
        <v>7</v>
      </c>
      <c r="AA16" s="139">
        <f t="shared" si="14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72</v>
      </c>
      <c r="D17" s="49" t="s">
        <v>70</v>
      </c>
      <c r="E17" s="76" t="s">
        <v>30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5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6"/>
        <v>7</v>
      </c>
      <c r="AA17" s="139">
        <f t="shared" si="14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72</v>
      </c>
      <c r="D18" s="49" t="s">
        <v>70</v>
      </c>
      <c r="E18" s="76" t="s">
        <v>27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5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6"/>
        <v>7</v>
      </c>
      <c r="AA18" s="139">
        <f t="shared" si="14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72</v>
      </c>
      <c r="D19" s="49" t="s">
        <v>70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5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6"/>
        <v>7</v>
      </c>
      <c r="AA19" s="139">
        <f t="shared" si="14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30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5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6"/>
        <v>8</v>
      </c>
      <c r="AA20" s="139">
        <f t="shared" si="14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30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5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6"/>
        <v>8</v>
      </c>
      <c r="AA21" s="139">
        <f t="shared" si="14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44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5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6"/>
        <v>8</v>
      </c>
      <c r="AA22" s="139">
        <f t="shared" si="14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65</v>
      </c>
      <c r="E23" s="104" t="s">
        <v>30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5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6"/>
        <v>8</v>
      </c>
      <c r="AA23" s="139">
        <f t="shared" si="14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65</v>
      </c>
      <c r="E24" s="104" t="s">
        <v>32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6"/>
        <v>8</v>
      </c>
      <c r="AA24" s="139">
        <f t="shared" si="14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67</v>
      </c>
      <c r="E25" s="74" t="s">
        <v>30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5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6"/>
        <v>8</v>
      </c>
      <c r="AA25" s="139">
        <f t="shared" si="14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67</v>
      </c>
      <c r="E26" s="74" t="s">
        <v>32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5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6"/>
        <v>8</v>
      </c>
      <c r="AA26" s="139">
        <f t="shared" si="14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72</v>
      </c>
      <c r="D27" s="49" t="s">
        <v>70</v>
      </c>
      <c r="E27" s="104" t="s">
        <v>30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5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6"/>
        <v>8</v>
      </c>
      <c r="AA27" s="139">
        <f t="shared" si="14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72</v>
      </c>
      <c r="D28" s="49" t="s">
        <v>70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5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6"/>
        <v>8</v>
      </c>
      <c r="AA28" s="139">
        <f t="shared" si="14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72</v>
      </c>
      <c r="D29" s="49" t="s">
        <v>70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5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6"/>
        <v>8</v>
      </c>
      <c r="AA29" s="139">
        <f t="shared" si="14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72</v>
      </c>
      <c r="D30" s="49" t="s">
        <v>70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6"/>
        <v>8</v>
      </c>
      <c r="AA30" s="139">
        <f t="shared" si="14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67</v>
      </c>
      <c r="E31" s="74" t="s">
        <v>40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6"/>
        <v>8</v>
      </c>
      <c r="AA31" s="139">
        <f t="shared" si="14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30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6"/>
        <v>8</v>
      </c>
      <c r="AA32" s="139">
        <f t="shared" si="14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6"/>
        <v>8</v>
      </c>
      <c r="AA33" s="139">
        <f t="shared" si="14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40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6"/>
        <v>8</v>
      </c>
      <c r="AA34" s="139">
        <f t="shared" si="14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6"/>
        <v>8</v>
      </c>
      <c r="AA35" s="139">
        <f t="shared" si="14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34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6"/>
        <v>8</v>
      </c>
      <c r="AA36" s="139">
        <f t="shared" si="14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32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4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30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4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67</v>
      </c>
      <c r="E39" s="74" t="s">
        <v>30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4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67</v>
      </c>
      <c r="E40" s="74" t="s">
        <v>35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4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67</v>
      </c>
      <c r="E41" s="104" t="s">
        <v>32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4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30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4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39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4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72</v>
      </c>
      <c r="D44" s="49" t="s">
        <v>70</v>
      </c>
      <c r="E44" s="76" t="s">
        <v>30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4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30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4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4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35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4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32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4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36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4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37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4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4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32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4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72</v>
      </c>
      <c r="D53" s="49" t="s">
        <v>70</v>
      </c>
      <c r="E53" s="74" t="s">
        <v>29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4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72</v>
      </c>
      <c r="D54" s="49" t="s">
        <v>70</v>
      </c>
      <c r="E54" s="74" t="s">
        <v>37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4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72</v>
      </c>
      <c r="D55" s="49" t="s">
        <v>70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4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30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4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30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4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39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4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40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4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41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4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4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4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27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4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42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4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72</v>
      </c>
      <c r="D65" s="49" t="s">
        <v>70</v>
      </c>
      <c r="E65" s="74" t="s">
        <v>37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4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72</v>
      </c>
      <c r="D66" s="49" t="s">
        <v>70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4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30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4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30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4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39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4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40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41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30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35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27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72</v>
      </c>
      <c r="D77" s="49" t="s">
        <v>70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72</v>
      </c>
      <c r="D78" s="49" t="s">
        <v>70</v>
      </c>
      <c r="E78" s="107" t="s">
        <v>30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65</v>
      </c>
      <c r="E79" s="76" t="s">
        <v>37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67</v>
      </c>
      <c r="E80" s="76" t="s">
        <v>37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67</v>
      </c>
      <c r="E81" s="1" t="s">
        <v>43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67</v>
      </c>
      <c r="E82" s="76" t="s">
        <v>27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67</v>
      </c>
      <c r="E83" s="1" t="s">
        <v>44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30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39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41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27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30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39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72</v>
      </c>
      <c r="D91" s="112" t="s">
        <v>70</v>
      </c>
      <c r="E91" s="74" t="s">
        <v>37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72</v>
      </c>
      <c r="D92" s="112" t="s">
        <v>70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27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34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67</v>
      </c>
      <c r="E96" s="103" t="s">
        <v>47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67</v>
      </c>
      <c r="E97" s="116" t="s">
        <v>44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72</v>
      </c>
      <c r="D98" s="112" t="s">
        <v>70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72</v>
      </c>
      <c r="D99" s="112" t="s">
        <v>70</v>
      </c>
      <c r="E99" s="117" t="s">
        <v>48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72</v>
      </c>
      <c r="D100" s="112" t="s">
        <v>70</v>
      </c>
      <c r="E100" s="117" t="s">
        <v>49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65</v>
      </c>
      <c r="E101" s="116" t="s">
        <v>27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65</v>
      </c>
      <c r="E102" s="103" t="s">
        <v>37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30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35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27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67</v>
      </c>
      <c r="E107" s="103" t="s">
        <v>37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67</v>
      </c>
      <c r="E108" s="103" t="s">
        <v>27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72</v>
      </c>
      <c r="D109" s="112" t="s">
        <v>70</v>
      </c>
      <c r="E109" s="74" t="s">
        <v>37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72</v>
      </c>
      <c r="D110" s="112" t="s">
        <v>70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65</v>
      </c>
      <c r="E111" s="74" t="s">
        <v>37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30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41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58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72</v>
      </c>
      <c r="D116" s="112" t="s">
        <v>70</v>
      </c>
      <c r="E116" s="74" t="s">
        <v>37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72</v>
      </c>
      <c r="D117" s="112" t="s">
        <v>70</v>
      </c>
      <c r="E117" s="103" t="s">
        <v>27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65</v>
      </c>
      <c r="E118" s="103" t="s">
        <v>37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65</v>
      </c>
      <c r="E119" s="103" t="s">
        <v>27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40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41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72</v>
      </c>
      <c r="D122" s="112" t="s">
        <v>70</v>
      </c>
      <c r="E122" s="74" t="s">
        <v>37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72</v>
      </c>
      <c r="D123" s="112" t="s">
        <v>70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59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30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35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27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60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30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27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65</v>
      </c>
      <c r="E134" s="103" t="s">
        <v>37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73</v>
      </c>
      <c r="D135" s="112" t="s">
        <v>66</v>
      </c>
      <c r="E135" s="103" t="s">
        <v>62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73</v>
      </c>
      <c r="D136" s="112" t="s">
        <v>66</v>
      </c>
      <c r="E136" s="103" t="s">
        <v>63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67</v>
      </c>
      <c r="E137" s="103" t="s">
        <v>37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67</v>
      </c>
      <c r="E138" s="103" t="s">
        <v>43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67</v>
      </c>
      <c r="E139" s="103" t="s">
        <v>27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67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72</v>
      </c>
      <c r="D141" s="77" t="s">
        <v>70</v>
      </c>
      <c r="E141" s="108" t="s">
        <v>30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72</v>
      </c>
      <c r="D142" s="77" t="s">
        <v>70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30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35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27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35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73</v>
      </c>
      <c r="D150" s="77" t="s">
        <v>187</v>
      </c>
      <c r="E150" s="108" t="s">
        <v>41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72</v>
      </c>
      <c r="D151" s="77" t="s">
        <v>70</v>
      </c>
      <c r="E151" s="108" t="s">
        <v>37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72</v>
      </c>
      <c r="D152" s="77" t="s">
        <v>70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39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67</v>
      </c>
      <c r="E154" s="108" t="s">
        <v>37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67</v>
      </c>
      <c r="E155" s="108" t="s">
        <v>40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67</v>
      </c>
      <c r="E156" s="108" t="s">
        <v>27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30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35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27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20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41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32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67</v>
      </c>
      <c r="E175" s="108" t="s">
        <v>43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67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20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41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32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30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67</v>
      </c>
      <c r="E184" s="108" t="s">
        <v>37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67</v>
      </c>
      <c r="E185" s="108" t="s">
        <v>43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67</v>
      </c>
      <c r="E186" s="108" t="s">
        <v>27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72</v>
      </c>
      <c r="D187" s="77" t="s">
        <v>70</v>
      </c>
      <c r="E187" s="108" t="s">
        <v>37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72</v>
      </c>
      <c r="D188" s="77" t="s">
        <v>70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72</v>
      </c>
      <c r="D189" s="77" t="s">
        <v>70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37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35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27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37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27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64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65</v>
      </c>
      <c r="E200" s="108" t="s">
        <v>37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65</v>
      </c>
      <c r="E201" s="108" t="s">
        <v>27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20" si="225">G202*F202</f>
        <v>90</v>
      </c>
      <c r="J202" s="54">
        <v>26</v>
      </c>
      <c r="K202" s="55">
        <f t="shared" ref="K202:K220" si="226">(J202-F202)/F202</f>
        <v>0.44444444444444442</v>
      </c>
      <c r="L202" s="56">
        <f t="shared" ref="L202:L220" si="227">J202-F202</f>
        <v>8</v>
      </c>
      <c r="M202" s="57">
        <f t="shared" ref="M202:M220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37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32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65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20" si="231">I209*W209</f>
        <v>192</v>
      </c>
      <c r="V209" s="69">
        <f t="shared" ref="V209:V220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20" si="233">Y208+X209</f>
        <v>46034.149999999987</v>
      </c>
      <c r="Z209" s="70">
        <f t="shared" ref="Z209:Z220" si="234">MONTH(A209)</f>
        <v>2</v>
      </c>
      <c r="AA209" s="139">
        <f t="shared" ref="AA209:AA220" si="235">U209+X209</f>
        <v>225</v>
      </c>
      <c r="AB209" s="113">
        <f t="shared" si="216"/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72</v>
      </c>
      <c r="D210" s="77" t="s">
        <v>70</v>
      </c>
      <c r="E210" s="108" t="s">
        <v>37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1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1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1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32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1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1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1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32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1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49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1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1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1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27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 t="shared" si="234"/>
        <v>2</v>
      </c>
      <c r="AA220" s="139">
        <f t="shared" si="235"/>
        <v>100</v>
      </c>
      <c r="AB220" s="113">
        <f t="shared" si="216"/>
        <v>262080.69999999995</v>
      </c>
      <c r="AC220" s="114"/>
    </row>
    <row r="221" spans="1:29" ht="11.5" customHeight="1" x14ac:dyDescent="0.3">
      <c r="A221" s="77"/>
      <c r="B221" s="129"/>
      <c r="C221" s="77"/>
      <c r="D221" s="77"/>
      <c r="E221" s="108"/>
      <c r="F221" s="75"/>
      <c r="G221" s="51"/>
      <c r="H221" s="67"/>
      <c r="I221" s="53"/>
      <c r="J221" s="54"/>
      <c r="K221" s="55"/>
      <c r="L221" s="56"/>
      <c r="M221" s="57"/>
      <c r="N221" s="58"/>
      <c r="O221" s="57"/>
      <c r="P221" s="59"/>
      <c r="Q221" s="60"/>
      <c r="R221" s="56"/>
      <c r="S221" s="61"/>
      <c r="T221" s="62"/>
      <c r="U221" s="68"/>
      <c r="V221" s="68"/>
      <c r="W221" s="67"/>
      <c r="X221" s="68"/>
      <c r="Y221" s="144"/>
      <c r="Z221" s="67"/>
      <c r="AA221" s="139"/>
      <c r="AB221" s="113"/>
      <c r="AC221" s="114"/>
    </row>
    <row r="222" spans="1:29" ht="11.5" customHeight="1" x14ac:dyDescent="0.3">
      <c r="A222" s="77"/>
      <c r="B222" s="129"/>
      <c r="C222" s="77"/>
      <c r="D222" s="77"/>
      <c r="E222" s="108"/>
      <c r="F222" s="75"/>
      <c r="G222" s="51"/>
      <c r="H222" s="67"/>
      <c r="I222" s="53"/>
      <c r="J222" s="54"/>
      <c r="K222" s="55"/>
      <c r="L222" s="56"/>
      <c r="M222" s="57"/>
      <c r="N222" s="58"/>
      <c r="O222" s="57"/>
      <c r="P222" s="59"/>
      <c r="Q222" s="60"/>
      <c r="R222" s="56"/>
      <c r="S222" s="61"/>
      <c r="T222" s="62"/>
      <c r="U222" s="68"/>
      <c r="V222" s="68"/>
      <c r="W222" s="67"/>
      <c r="X222" s="68"/>
      <c r="Y222" s="144"/>
      <c r="Z222" s="67"/>
      <c r="AA222" s="139"/>
      <c r="AB222" s="113"/>
      <c r="AC222" s="114"/>
    </row>
    <row r="223" spans="1:29" ht="11.5" customHeight="1" x14ac:dyDescent="0.3">
      <c r="A223" s="77"/>
      <c r="B223" s="129"/>
      <c r="C223" s="77"/>
      <c r="D223" s="77"/>
      <c r="E223" s="108"/>
      <c r="F223" s="75"/>
      <c r="G223" s="51"/>
      <c r="H223" s="67"/>
      <c r="I223" s="53"/>
      <c r="J223" s="54"/>
      <c r="K223" s="55"/>
      <c r="L223" s="56"/>
      <c r="M223" s="57"/>
      <c r="N223" s="58"/>
      <c r="O223" s="57"/>
      <c r="P223" s="59"/>
      <c r="Q223" s="60"/>
      <c r="R223" s="56"/>
      <c r="S223" s="61"/>
      <c r="T223" s="62"/>
      <c r="U223" s="68"/>
      <c r="V223" s="68"/>
      <c r="W223" s="67"/>
      <c r="X223" s="68"/>
      <c r="Y223" s="144"/>
      <c r="Z223" s="67"/>
      <c r="AA223" s="139"/>
      <c r="AC223" s="114"/>
    </row>
    <row r="224" spans="1:29" ht="11.5" customHeight="1" x14ac:dyDescent="0.3">
      <c r="A224" s="77"/>
      <c r="B224" s="129"/>
      <c r="C224" s="77"/>
      <c r="D224" s="77"/>
      <c r="E224" s="108"/>
      <c r="F224" s="75"/>
      <c r="G224" s="51"/>
      <c r="H224" s="67"/>
      <c r="I224" s="53"/>
      <c r="J224" s="54"/>
      <c r="K224" s="55"/>
      <c r="L224" s="56"/>
      <c r="M224" s="57"/>
      <c r="N224" s="58"/>
      <c r="O224" s="57"/>
      <c r="P224" s="59"/>
      <c r="Q224" s="60"/>
      <c r="R224" s="56"/>
      <c r="S224" s="61"/>
      <c r="T224" s="62"/>
      <c r="U224" s="68"/>
      <c r="V224" s="68"/>
      <c r="W224" s="70"/>
      <c r="X224" s="71"/>
      <c r="Y224" s="78"/>
      <c r="Z224" s="70"/>
      <c r="AA224" s="138"/>
      <c r="AC224" s="114"/>
    </row>
    <row r="225" spans="1:29" ht="12" customHeight="1" x14ac:dyDescent="0.3">
      <c r="A225" s="49">
        <v>43969</v>
      </c>
      <c r="B225" s="127"/>
      <c r="C225" s="49"/>
      <c r="D225" s="49"/>
      <c r="E225" s="74" t="s">
        <v>20</v>
      </c>
      <c r="F225" s="75">
        <v>5.45</v>
      </c>
      <c r="G225" s="51">
        <v>225</v>
      </c>
      <c r="H225" s="67" t="s">
        <v>14</v>
      </c>
      <c r="I225" s="53">
        <f>G225*F225</f>
        <v>1226.25</v>
      </c>
      <c r="J225" s="79">
        <v>6.1</v>
      </c>
      <c r="K225" s="55">
        <f>(J225-F225)/F225</f>
        <v>0.11926605504587146</v>
      </c>
      <c r="L225" s="56">
        <f>J225-F225</f>
        <v>0.64999999999999947</v>
      </c>
      <c r="M225" s="57">
        <f>L225*G225</f>
        <v>146.24999999999989</v>
      </c>
      <c r="N225" s="58">
        <f>M225*$N$3</f>
        <v>1.4624999999999988</v>
      </c>
      <c r="O225" s="57">
        <f>M225*$O$3</f>
        <v>7.3124999999999947</v>
      </c>
      <c r="P225" s="59">
        <f>M225*$P$3</f>
        <v>2.9249999999999976</v>
      </c>
      <c r="Q225" s="60">
        <f>M225*$Q$3</f>
        <v>7.3124999999999947</v>
      </c>
      <c r="R225" s="56">
        <f>N225+O225+P225+Q225</f>
        <v>19.012499999999985</v>
      </c>
      <c r="S225" s="61">
        <f>M225-R225</f>
        <v>127.2374999999999</v>
      </c>
      <c r="T225" s="62">
        <f>S225/I225</f>
        <v>0.10376146788990817</v>
      </c>
      <c r="U225" s="71" t="s">
        <v>22</v>
      </c>
      <c r="V225" s="71"/>
      <c r="W225" s="70">
        <v>1</v>
      </c>
      <c r="X225" s="71"/>
      <c r="Y225" s="78"/>
      <c r="Z225" s="70"/>
      <c r="AA225" s="138"/>
      <c r="AC225" s="114"/>
    </row>
    <row r="226" spans="1:29" ht="12" customHeight="1" x14ac:dyDescent="0.3">
      <c r="A226" s="49">
        <v>43969</v>
      </c>
      <c r="B226" s="127"/>
      <c r="C226" s="49"/>
      <c r="D226" s="49"/>
      <c r="E226" s="74" t="s">
        <v>18</v>
      </c>
      <c r="F226" s="75">
        <v>9</v>
      </c>
      <c r="G226" s="51">
        <v>225</v>
      </c>
      <c r="H226" s="67" t="s">
        <v>14</v>
      </c>
      <c r="I226" s="53">
        <f>G226*F226</f>
        <v>2025</v>
      </c>
      <c r="J226" s="79">
        <v>12</v>
      </c>
      <c r="K226" s="55">
        <f>(J226-F226)/F226</f>
        <v>0.33333333333333331</v>
      </c>
      <c r="L226" s="56">
        <f>J226-F226</f>
        <v>3</v>
      </c>
      <c r="M226" s="57">
        <f>L226*G226</f>
        <v>675</v>
      </c>
      <c r="N226" s="58">
        <f>M226*$N$3</f>
        <v>6.75</v>
      </c>
      <c r="O226" s="57">
        <f>M226*$O$3</f>
        <v>33.75</v>
      </c>
      <c r="P226" s="59">
        <f>M226*$P$3</f>
        <v>13.5</v>
      </c>
      <c r="Q226" s="60">
        <f>M226*$Q$3</f>
        <v>33.75</v>
      </c>
      <c r="R226" s="56">
        <f>N226+O226+P226+Q226</f>
        <v>87.75</v>
      </c>
      <c r="S226" s="61">
        <f>M226-R226</f>
        <v>587.25</v>
      </c>
      <c r="T226" s="62">
        <f>S226/I226</f>
        <v>0.28999999999999998</v>
      </c>
      <c r="U226" s="71" t="s">
        <v>22</v>
      </c>
      <c r="V226" s="71"/>
      <c r="W226" s="70">
        <v>1</v>
      </c>
      <c r="X226" s="71"/>
      <c r="Y226" s="78"/>
      <c r="Z226" s="70"/>
      <c r="AA226" s="138"/>
      <c r="AC226" s="114"/>
    </row>
    <row r="227" spans="1:29" ht="12" customHeight="1" x14ac:dyDescent="0.3">
      <c r="A227" s="77"/>
      <c r="B227" s="129"/>
      <c r="C227" s="77"/>
      <c r="D227" s="77"/>
      <c r="E227" s="109"/>
      <c r="F227" s="75"/>
      <c r="G227" s="51"/>
      <c r="H227" s="67"/>
      <c r="I227" s="53"/>
      <c r="J227" s="79"/>
      <c r="K227" s="55"/>
      <c r="L227" s="56"/>
      <c r="M227" s="57"/>
      <c r="N227" s="58"/>
      <c r="O227" s="57"/>
      <c r="P227" s="59"/>
      <c r="Q227" s="60"/>
      <c r="R227" s="56"/>
      <c r="S227" s="61"/>
      <c r="T227" s="62"/>
      <c r="U227" s="68"/>
      <c r="V227" s="68"/>
      <c r="W227" s="70"/>
      <c r="X227" s="71"/>
      <c r="Y227" s="78"/>
      <c r="Z227" s="70"/>
      <c r="AA227" s="138"/>
      <c r="AC227" s="114"/>
    </row>
    <row r="228" spans="1:29" ht="12" customHeight="1" x14ac:dyDescent="0.3">
      <c r="A228" s="77"/>
      <c r="B228" s="129"/>
      <c r="C228" s="77"/>
      <c r="D228" s="77"/>
      <c r="E228" s="110"/>
      <c r="F228" s="75"/>
      <c r="G228" s="51"/>
      <c r="H228" s="67"/>
      <c r="I228" s="53"/>
      <c r="J228" s="79"/>
      <c r="K228" s="55"/>
      <c r="L228" s="56"/>
      <c r="M228" s="57"/>
      <c r="N228" s="58"/>
      <c r="O228" s="57"/>
      <c r="P228" s="59"/>
      <c r="Q228" s="60"/>
      <c r="R228" s="56"/>
      <c r="S228" s="61"/>
      <c r="T228" s="62"/>
      <c r="U228" s="68"/>
      <c r="V228" s="68"/>
      <c r="W228" s="70"/>
      <c r="X228" s="71"/>
      <c r="Y228" s="78"/>
      <c r="Z228" s="70"/>
      <c r="AA228" s="138"/>
      <c r="AC228" s="114"/>
    </row>
    <row r="229" spans="1:29" ht="12" customHeight="1" x14ac:dyDescent="0.3">
      <c r="A229" s="30"/>
      <c r="B229" s="131"/>
      <c r="C229" s="30"/>
      <c r="D229" s="30"/>
      <c r="E229" s="111"/>
      <c r="F229" s="81"/>
      <c r="G229" s="80"/>
      <c r="H229" s="82"/>
      <c r="I229" s="83"/>
      <c r="J229" s="84"/>
      <c r="K229" s="85"/>
      <c r="L229" s="86"/>
      <c r="M229" s="87"/>
      <c r="N229" s="88"/>
      <c r="O229" s="87"/>
      <c r="P229" s="89"/>
      <c r="Q229" s="90"/>
      <c r="R229" s="86"/>
      <c r="S229" s="91"/>
      <c r="T229" s="92"/>
      <c r="U229" s="93"/>
      <c r="V229" s="93"/>
      <c r="W229" s="31"/>
      <c r="X229" s="94"/>
      <c r="Y229" s="95"/>
      <c r="Z229" s="31"/>
      <c r="AA229" s="31"/>
      <c r="AB229" s="115"/>
      <c r="AC229" s="115"/>
    </row>
    <row r="230" spans="1:29" ht="12" customHeight="1" x14ac:dyDescent="0.3">
      <c r="E230" s="3"/>
      <c r="F230" s="96"/>
      <c r="G230" s="3"/>
      <c r="H230" s="4"/>
      <c r="I230" s="5"/>
      <c r="J230" s="5"/>
      <c r="K230" s="6"/>
      <c r="L230" s="5"/>
      <c r="M230" s="7"/>
      <c r="N230" s="7"/>
      <c r="O230" s="7"/>
      <c r="P230" s="7"/>
      <c r="Q230" s="7"/>
      <c r="R230" s="5"/>
      <c r="S230" s="5"/>
      <c r="T230" s="3"/>
      <c r="U230" s="8"/>
      <c r="V230" s="8"/>
      <c r="W230" s="4"/>
      <c r="X230" s="3"/>
      <c r="Y230" s="3"/>
      <c r="Z230" s="4"/>
      <c r="AA230" s="4"/>
    </row>
    <row r="231" spans="1:29" ht="12" customHeight="1" x14ac:dyDescent="0.3">
      <c r="E231" s="3"/>
      <c r="F231" s="96"/>
      <c r="G231" s="3"/>
      <c r="H231" s="4"/>
      <c r="I231" s="5"/>
      <c r="J231" s="5"/>
      <c r="K231" s="6"/>
      <c r="L231" s="5"/>
      <c r="M231" s="7"/>
      <c r="N231" s="7"/>
      <c r="O231" s="7"/>
      <c r="P231" s="7"/>
      <c r="Q231" s="7"/>
      <c r="R231" s="5"/>
      <c r="S231" s="5"/>
      <c r="T231" s="3"/>
      <c r="U231" s="8"/>
      <c r="V231" s="8"/>
      <c r="W231" s="4"/>
      <c r="X231" s="3"/>
      <c r="Y231" s="3"/>
      <c r="Z231" s="4"/>
      <c r="AA231" s="4"/>
    </row>
    <row r="232" spans="1:29" ht="12" customHeight="1" x14ac:dyDescent="0.3">
      <c r="E232" s="3"/>
      <c r="F232" s="96"/>
      <c r="G232" s="3"/>
      <c r="H232" s="4"/>
      <c r="I232" s="5"/>
      <c r="J232" s="5"/>
      <c r="K232" s="6"/>
      <c r="L232" s="5"/>
      <c r="M232" s="7"/>
      <c r="N232" s="7"/>
      <c r="O232" s="7"/>
      <c r="P232" s="7"/>
      <c r="Q232" s="7"/>
      <c r="R232" s="5"/>
      <c r="S232" s="5"/>
      <c r="T232" s="3"/>
      <c r="U232" s="8"/>
      <c r="V232" s="8"/>
      <c r="W232" s="4"/>
      <c r="X232" s="3"/>
      <c r="Y232" s="3"/>
      <c r="Z232" s="4"/>
      <c r="AA232" s="4"/>
    </row>
    <row r="233" spans="1:29" ht="12" customHeight="1" x14ac:dyDescent="0.3">
      <c r="E233" s="3"/>
      <c r="F233" s="96"/>
      <c r="G233" s="3"/>
      <c r="H233" s="4"/>
      <c r="I233" s="5"/>
      <c r="J233" s="5"/>
      <c r="K233" s="6"/>
      <c r="L233" s="5"/>
      <c r="M233" s="7"/>
      <c r="N233" s="7"/>
      <c r="O233" s="7"/>
      <c r="P233" s="7"/>
      <c r="Q233" s="7"/>
      <c r="R233" s="5"/>
      <c r="S233" s="5"/>
      <c r="T233" s="3"/>
      <c r="U233" s="8"/>
      <c r="V233" s="8"/>
      <c r="W233" s="4"/>
      <c r="X233" s="3"/>
      <c r="Y233" s="3"/>
      <c r="Z233" s="4"/>
      <c r="AA233" s="4"/>
    </row>
    <row r="234" spans="1:29" ht="12" customHeight="1" x14ac:dyDescent="0.3">
      <c r="E234" s="3"/>
      <c r="F234" s="96"/>
      <c r="G234" s="3"/>
      <c r="H234" s="4"/>
      <c r="I234" s="5"/>
      <c r="J234" s="5"/>
      <c r="K234" s="6"/>
      <c r="L234" s="5"/>
      <c r="M234" s="7"/>
      <c r="N234" s="7"/>
      <c r="O234" s="7"/>
      <c r="P234" s="7"/>
      <c r="Q234" s="7"/>
      <c r="R234" s="5"/>
      <c r="S234" s="5"/>
      <c r="T234" s="3"/>
      <c r="U234" s="8"/>
      <c r="V234" s="8"/>
      <c r="W234" s="4"/>
      <c r="X234" s="3"/>
      <c r="Y234" s="3"/>
      <c r="Z234" s="4"/>
      <c r="AA234" s="4"/>
    </row>
    <row r="235" spans="1:29" ht="12" customHeight="1" x14ac:dyDescent="0.3">
      <c r="E235" s="3"/>
      <c r="F235" s="96"/>
      <c r="G235" s="3"/>
      <c r="H235" s="4"/>
      <c r="I235" s="5"/>
      <c r="J235" s="5"/>
      <c r="K235" s="6"/>
      <c r="L235" s="5"/>
      <c r="M235" s="7"/>
      <c r="N235" s="7"/>
      <c r="O235" s="7"/>
      <c r="P235" s="7"/>
      <c r="Q235" s="7"/>
      <c r="R235" s="5"/>
      <c r="S235" s="5"/>
      <c r="T235" s="3"/>
      <c r="U235" s="8"/>
      <c r="V235" s="8"/>
      <c r="W235" s="4"/>
      <c r="X235" s="3"/>
      <c r="Y235" s="3"/>
      <c r="Z235" s="4"/>
      <c r="AA235" s="4"/>
    </row>
    <row r="236" spans="1:29" ht="12" customHeight="1" x14ac:dyDescent="0.3">
      <c r="F236" s="96"/>
      <c r="G236" s="3"/>
      <c r="H236" s="4"/>
      <c r="I236" s="5"/>
      <c r="J236" s="5"/>
      <c r="K236" s="6"/>
      <c r="L236" s="5"/>
      <c r="M236" s="7"/>
      <c r="N236" s="7"/>
      <c r="O236" s="7"/>
      <c r="P236" s="7"/>
      <c r="Q236" s="7"/>
      <c r="R236" s="5"/>
      <c r="S236" s="5"/>
      <c r="T236" s="3"/>
      <c r="U236" s="8"/>
      <c r="V236" s="8"/>
      <c r="W236" s="4"/>
      <c r="X236" s="3"/>
      <c r="Y236" s="3"/>
      <c r="Z236" s="4"/>
      <c r="AA236" s="4"/>
    </row>
    <row r="237" spans="1:29" ht="12" customHeight="1" x14ac:dyDescent="0.3">
      <c r="E237" s="3"/>
      <c r="F237" s="96"/>
      <c r="G237" s="3"/>
      <c r="H237" s="4"/>
      <c r="I237" s="5"/>
      <c r="J237" s="5"/>
      <c r="K237" s="6"/>
      <c r="L237" s="5"/>
      <c r="M237" s="7"/>
      <c r="N237" s="7"/>
      <c r="O237" s="7"/>
      <c r="P237" s="7"/>
      <c r="Q237" s="7"/>
      <c r="R237" s="5"/>
      <c r="S237" s="5"/>
      <c r="T237" s="3"/>
      <c r="U237" s="8"/>
      <c r="V237" s="8"/>
      <c r="W237" s="4"/>
      <c r="X237" s="3"/>
      <c r="Y237" s="3"/>
      <c r="Z237" s="4"/>
      <c r="AA237" s="4"/>
    </row>
    <row r="238" spans="1:29" ht="12" customHeight="1" x14ac:dyDescent="0.3">
      <c r="E238" s="3"/>
      <c r="F238" s="96"/>
      <c r="G238" s="3"/>
      <c r="H238" s="4"/>
      <c r="I238" s="5"/>
      <c r="J238" s="5"/>
      <c r="K238" s="6"/>
      <c r="L238" s="5"/>
      <c r="M238" s="7"/>
      <c r="N238" s="7"/>
      <c r="O238" s="7"/>
      <c r="P238" s="7"/>
      <c r="Q238" s="7"/>
      <c r="R238" s="5"/>
      <c r="S238" s="5"/>
      <c r="T238" s="3"/>
      <c r="U238" s="8"/>
      <c r="V238" s="8"/>
      <c r="W238" s="4"/>
      <c r="X238" s="3"/>
      <c r="Y238" s="3"/>
      <c r="Z238" s="4"/>
      <c r="AA238" s="4"/>
    </row>
    <row r="239" spans="1:29" ht="12" customHeight="1" x14ac:dyDescent="0.3">
      <c r="E239" s="3"/>
      <c r="F239" s="96"/>
      <c r="G239" s="3"/>
      <c r="H239" s="4"/>
      <c r="I239" s="5"/>
      <c r="J239" s="5"/>
      <c r="K239" s="6"/>
      <c r="L239" s="5"/>
      <c r="M239" s="7"/>
      <c r="N239" s="7"/>
      <c r="O239" s="7"/>
      <c r="P239" s="7"/>
      <c r="Q239" s="7"/>
      <c r="R239" s="5"/>
      <c r="S239" s="5"/>
      <c r="T239" s="3"/>
      <c r="U239" s="8"/>
      <c r="V239" s="8"/>
      <c r="W239" s="4"/>
      <c r="X239" s="3"/>
      <c r="Y239" s="3"/>
      <c r="Z239" s="4"/>
      <c r="AA239" s="4"/>
    </row>
    <row r="240" spans="1:29" ht="12" customHeight="1" x14ac:dyDescent="0.3">
      <c r="E240" s="3"/>
      <c r="F240" s="96"/>
      <c r="G240" s="3"/>
      <c r="H240" s="4"/>
      <c r="I240" s="5"/>
      <c r="J240" s="5"/>
      <c r="K240" s="6"/>
      <c r="L240" s="5"/>
      <c r="M240" s="7"/>
      <c r="N240" s="7"/>
      <c r="O240" s="7"/>
      <c r="P240" s="7"/>
      <c r="Q240" s="7"/>
      <c r="R240" s="5"/>
      <c r="S240" s="5"/>
      <c r="T240" s="3"/>
      <c r="U240" s="8"/>
      <c r="V240" s="8"/>
      <c r="W240" s="4"/>
      <c r="X240" s="3"/>
      <c r="Y240" s="3"/>
      <c r="Z240" s="4"/>
      <c r="AA240" s="4"/>
    </row>
    <row r="241" spans="5:27" ht="12" customHeight="1" x14ac:dyDescent="0.3">
      <c r="E241" s="3"/>
      <c r="F241" s="96"/>
      <c r="G241" s="3"/>
      <c r="H241" s="4"/>
      <c r="I241" s="5"/>
      <c r="J241" s="5"/>
      <c r="K241" s="6"/>
      <c r="L241" s="5"/>
      <c r="M241" s="7"/>
      <c r="N241" s="7"/>
      <c r="O241" s="7"/>
      <c r="P241" s="7"/>
      <c r="Q241" s="7"/>
      <c r="R241" s="5"/>
      <c r="S241" s="5"/>
      <c r="T241" s="3"/>
      <c r="U241" s="8"/>
      <c r="V241" s="8"/>
      <c r="W241" s="4"/>
      <c r="X241" s="3"/>
      <c r="Y241" s="3"/>
      <c r="Z241" s="4"/>
      <c r="AA241" s="4"/>
    </row>
    <row r="242" spans="5:27" ht="12" customHeight="1" x14ac:dyDescent="0.3">
      <c r="E242" s="3"/>
      <c r="F242" s="96"/>
      <c r="G242" s="3"/>
      <c r="H242" s="4"/>
      <c r="I242" s="5"/>
      <c r="J242" s="5"/>
      <c r="K242" s="6"/>
      <c r="L242" s="5"/>
      <c r="M242" s="7"/>
      <c r="N242" s="7"/>
      <c r="O242" s="7"/>
      <c r="P242" s="7"/>
      <c r="Q242" s="7"/>
      <c r="R242" s="5"/>
      <c r="S242" s="5"/>
      <c r="T242" s="3"/>
      <c r="U242" s="8"/>
      <c r="V242" s="8"/>
      <c r="W242" s="4"/>
      <c r="X242" s="3"/>
      <c r="Y242" s="3"/>
      <c r="Z242" s="4"/>
      <c r="AA242" s="4"/>
    </row>
    <row r="243" spans="5:27" ht="12" customHeight="1" x14ac:dyDescent="0.3">
      <c r="E243" s="3"/>
      <c r="F243" s="96"/>
      <c r="G243" s="3"/>
      <c r="H243" s="4"/>
      <c r="I243" s="5"/>
      <c r="J243" s="5"/>
      <c r="K243" s="6"/>
      <c r="L243" s="5"/>
      <c r="M243" s="7"/>
      <c r="N243" s="7"/>
      <c r="O243" s="7"/>
      <c r="P243" s="7"/>
      <c r="Q243" s="7"/>
      <c r="R243" s="5"/>
      <c r="S243" s="5"/>
      <c r="T243" s="3"/>
      <c r="U243" s="8"/>
      <c r="V243" s="8"/>
      <c r="W243" s="4"/>
      <c r="X243" s="3"/>
      <c r="Y243" s="3"/>
      <c r="Z243" s="4"/>
      <c r="AA243" s="4"/>
    </row>
    <row r="244" spans="5:27" ht="12" customHeight="1" x14ac:dyDescent="0.3">
      <c r="E244" s="3"/>
      <c r="F244" s="96"/>
      <c r="G244" s="3"/>
      <c r="H244" s="4"/>
      <c r="I244" s="5"/>
      <c r="J244" s="5"/>
      <c r="K244" s="6"/>
      <c r="L244" s="5"/>
      <c r="M244" s="7"/>
      <c r="N244" s="7"/>
      <c r="O244" s="7"/>
      <c r="P244" s="7"/>
      <c r="Q244" s="7"/>
      <c r="R244" s="5"/>
      <c r="S244" s="5"/>
      <c r="T244" s="3"/>
      <c r="U244" s="8"/>
      <c r="V244" s="8"/>
      <c r="W244" s="4"/>
      <c r="X244" s="3"/>
      <c r="Y244" s="3"/>
      <c r="Z244" s="4"/>
      <c r="AA244" s="4"/>
    </row>
    <row r="245" spans="5:27" ht="12" customHeight="1" x14ac:dyDescent="0.3">
      <c r="E245" s="3"/>
      <c r="F245" s="96"/>
      <c r="G245" s="3"/>
      <c r="H245" s="4"/>
      <c r="I245" s="5"/>
      <c r="J245" s="5"/>
      <c r="K245" s="6"/>
      <c r="L245" s="5"/>
      <c r="M245" s="7"/>
      <c r="N245" s="7"/>
      <c r="O245" s="7"/>
      <c r="P245" s="7"/>
      <c r="Q245" s="7"/>
      <c r="R245" s="5"/>
      <c r="S245" s="5"/>
      <c r="T245" s="3"/>
      <c r="U245" s="8"/>
      <c r="V245" s="8"/>
      <c r="W245" s="4"/>
      <c r="X245" s="3"/>
      <c r="Y245" s="3"/>
      <c r="Z245" s="4"/>
      <c r="AA245" s="4"/>
    </row>
    <row r="246" spans="5:27" ht="12" customHeight="1" x14ac:dyDescent="0.3">
      <c r="E246" s="3"/>
      <c r="F246" s="96"/>
      <c r="G246" s="3"/>
      <c r="H246" s="4"/>
      <c r="I246" s="5"/>
      <c r="J246" s="5"/>
      <c r="K246" s="6"/>
      <c r="L246" s="5"/>
      <c r="M246" s="7"/>
      <c r="N246" s="7"/>
      <c r="O246" s="7"/>
      <c r="P246" s="7"/>
      <c r="Q246" s="7"/>
      <c r="R246" s="5"/>
      <c r="S246" s="5"/>
      <c r="T246" s="3"/>
      <c r="U246" s="8"/>
      <c r="V246" s="8"/>
      <c r="W246" s="4"/>
      <c r="X246" s="3"/>
      <c r="Y246" s="3"/>
      <c r="Z246" s="4"/>
      <c r="AA246" s="4"/>
    </row>
    <row r="247" spans="5:27" ht="12" customHeight="1" x14ac:dyDescent="0.3">
      <c r="E247" s="3"/>
      <c r="F247" s="96"/>
      <c r="G247" s="3"/>
      <c r="H247" s="4"/>
      <c r="I247" s="5"/>
      <c r="J247" s="5"/>
      <c r="K247" s="6"/>
      <c r="L247" s="5"/>
      <c r="M247" s="7"/>
      <c r="N247" s="7"/>
      <c r="O247" s="7"/>
      <c r="P247" s="7"/>
      <c r="Q247" s="7"/>
      <c r="R247" s="5"/>
      <c r="S247" s="5"/>
      <c r="T247" s="3"/>
      <c r="U247" s="8"/>
      <c r="V247" s="8"/>
      <c r="W247" s="4"/>
      <c r="X247" s="3"/>
      <c r="Y247" s="3"/>
      <c r="Z247" s="4"/>
      <c r="AA247" s="4"/>
    </row>
    <row r="248" spans="5:27" ht="12" customHeight="1" x14ac:dyDescent="0.3">
      <c r="E248" s="3"/>
      <c r="F248" s="96"/>
      <c r="G248" s="3"/>
      <c r="H248" s="4"/>
      <c r="I248" s="5"/>
      <c r="J248" s="5"/>
      <c r="K248" s="6"/>
      <c r="L248" s="5"/>
      <c r="M248" s="7"/>
      <c r="N248" s="7"/>
      <c r="O248" s="7"/>
      <c r="P248" s="7"/>
      <c r="Q248" s="7"/>
      <c r="R248" s="5"/>
      <c r="S248" s="5"/>
      <c r="T248" s="3"/>
      <c r="U248" s="8"/>
      <c r="V248" s="8"/>
      <c r="W248" s="4"/>
      <c r="X248" s="3"/>
      <c r="Y248" s="3"/>
      <c r="Z248" s="4"/>
      <c r="AA248" s="4"/>
    </row>
    <row r="249" spans="5:27" ht="12" customHeight="1" x14ac:dyDescent="0.3">
      <c r="E249" s="3"/>
      <c r="F249" s="96"/>
      <c r="G249" s="3"/>
      <c r="H249" s="4"/>
      <c r="I249" s="5"/>
      <c r="J249" s="5"/>
      <c r="K249" s="6"/>
      <c r="L249" s="5"/>
      <c r="M249" s="7"/>
      <c r="N249" s="7"/>
      <c r="O249" s="7"/>
      <c r="P249" s="7"/>
      <c r="Q249" s="7"/>
      <c r="R249" s="5"/>
      <c r="S249" s="5"/>
      <c r="T249" s="3"/>
      <c r="U249" s="8"/>
      <c r="V249" s="8"/>
      <c r="W249" s="4"/>
      <c r="X249" s="3"/>
      <c r="Y249" s="3"/>
      <c r="Z249" s="4"/>
      <c r="AA249" s="4"/>
    </row>
    <row r="250" spans="5:27" ht="12" customHeight="1" x14ac:dyDescent="0.3">
      <c r="E250" s="3"/>
      <c r="F250" s="96"/>
      <c r="G250" s="3"/>
      <c r="H250" s="4"/>
      <c r="I250" s="5"/>
      <c r="J250" s="5"/>
      <c r="K250" s="6"/>
      <c r="L250" s="5"/>
      <c r="M250" s="7"/>
      <c r="N250" s="7"/>
      <c r="O250" s="7"/>
      <c r="P250" s="7"/>
      <c r="Q250" s="7"/>
      <c r="R250" s="5"/>
      <c r="S250" s="5"/>
      <c r="T250" s="3"/>
      <c r="U250" s="8"/>
      <c r="V250" s="8"/>
      <c r="W250" s="4"/>
      <c r="X250" s="3"/>
      <c r="Y250" s="3"/>
      <c r="Z250" s="4"/>
      <c r="AA250" s="4"/>
    </row>
    <row r="251" spans="5:27" ht="12" customHeight="1" x14ac:dyDescent="0.3">
      <c r="E251" s="3"/>
      <c r="F251" s="96"/>
      <c r="G251" s="3"/>
      <c r="H251" s="4"/>
      <c r="I251" s="5"/>
      <c r="J251" s="5"/>
      <c r="K251" s="6"/>
      <c r="L251" s="5"/>
      <c r="M251" s="7"/>
      <c r="N251" s="7"/>
      <c r="O251" s="7"/>
      <c r="P251" s="7"/>
      <c r="Q251" s="7"/>
      <c r="R251" s="5"/>
      <c r="S251" s="5"/>
      <c r="T251" s="3"/>
      <c r="U251" s="8"/>
      <c r="V251" s="8"/>
      <c r="W251" s="4"/>
      <c r="X251" s="3"/>
      <c r="Y251" s="3"/>
      <c r="Z251" s="4"/>
      <c r="AA251" s="4"/>
    </row>
    <row r="252" spans="5:27" ht="12" customHeight="1" x14ac:dyDescent="0.3">
      <c r="E252" s="3"/>
      <c r="F252" s="96"/>
      <c r="G252" s="3"/>
      <c r="H252" s="4"/>
      <c r="I252" s="5"/>
      <c r="J252" s="5"/>
      <c r="K252" s="6"/>
      <c r="L252" s="5"/>
      <c r="M252" s="7"/>
      <c r="N252" s="7"/>
      <c r="O252" s="7"/>
      <c r="P252" s="7"/>
      <c r="Q252" s="7"/>
      <c r="R252" s="5"/>
      <c r="S252" s="5"/>
      <c r="T252" s="3"/>
      <c r="U252" s="8"/>
      <c r="V252" s="8"/>
      <c r="W252" s="4"/>
      <c r="X252" s="3"/>
      <c r="Y252" s="3"/>
      <c r="Z252" s="4"/>
      <c r="AA252" s="4"/>
    </row>
    <row r="253" spans="5:27" ht="12" customHeight="1" x14ac:dyDescent="0.3">
      <c r="E253" s="3"/>
      <c r="F253" s="96"/>
      <c r="G253" s="3"/>
      <c r="H253" s="4"/>
      <c r="I253" s="5"/>
      <c r="J253" s="5"/>
      <c r="K253" s="6"/>
      <c r="L253" s="5"/>
      <c r="M253" s="7"/>
      <c r="N253" s="7"/>
      <c r="O253" s="7"/>
      <c r="P253" s="7"/>
      <c r="Q253" s="7"/>
      <c r="R253" s="5"/>
      <c r="S253" s="5"/>
      <c r="T253" s="3"/>
      <c r="U253" s="8"/>
      <c r="V253" s="8"/>
      <c r="W253" s="4"/>
      <c r="X253" s="3"/>
      <c r="Y253" s="3"/>
      <c r="Z253" s="4"/>
      <c r="AA253" s="4"/>
    </row>
    <row r="254" spans="5:27" ht="12" customHeight="1" x14ac:dyDescent="0.3">
      <c r="E254" s="3"/>
      <c r="F254" s="96"/>
      <c r="G254" s="3"/>
      <c r="H254" s="4"/>
      <c r="I254" s="5"/>
      <c r="J254" s="5"/>
      <c r="K254" s="6"/>
      <c r="L254" s="5"/>
      <c r="M254" s="7"/>
      <c r="N254" s="7"/>
      <c r="O254" s="7"/>
      <c r="P254" s="7"/>
      <c r="Q254" s="7"/>
      <c r="R254" s="5"/>
      <c r="S254" s="5"/>
      <c r="T254" s="3"/>
      <c r="U254" s="8"/>
      <c r="V254" s="8"/>
      <c r="W254" s="4"/>
      <c r="X254" s="3"/>
      <c r="Y254" s="3"/>
      <c r="Z254" s="4"/>
      <c r="AA254" s="4"/>
    </row>
    <row r="255" spans="5:27" ht="12" customHeight="1" x14ac:dyDescent="0.3">
      <c r="E255" s="3"/>
      <c r="F255" s="96"/>
      <c r="G255" s="3"/>
      <c r="H255" s="4"/>
      <c r="I255" s="5"/>
      <c r="J255" s="5"/>
      <c r="K255" s="6"/>
      <c r="L255" s="5"/>
      <c r="M255" s="7"/>
      <c r="N255" s="7"/>
      <c r="O255" s="7"/>
      <c r="P255" s="7"/>
      <c r="Q255" s="7"/>
      <c r="R255" s="5"/>
      <c r="S255" s="5"/>
      <c r="T255" s="3"/>
      <c r="U255" s="8"/>
      <c r="V255" s="8"/>
      <c r="W255" s="4"/>
      <c r="X255" s="3"/>
      <c r="Y255" s="3"/>
      <c r="Z255" s="4"/>
      <c r="AA255" s="4"/>
    </row>
    <row r="256" spans="5:27" ht="12" customHeight="1" x14ac:dyDescent="0.3">
      <c r="E256" s="3"/>
      <c r="F256" s="96"/>
      <c r="G256" s="3"/>
      <c r="H256" s="4"/>
      <c r="I256" s="5"/>
      <c r="J256" s="5"/>
      <c r="K256" s="6"/>
      <c r="L256" s="5"/>
      <c r="M256" s="7"/>
      <c r="N256" s="7"/>
      <c r="O256" s="7"/>
      <c r="P256" s="7"/>
      <c r="Q256" s="7"/>
      <c r="R256" s="5"/>
      <c r="S256" s="5"/>
      <c r="T256" s="3"/>
      <c r="U256" s="8"/>
      <c r="V256" s="8"/>
      <c r="W256" s="4"/>
      <c r="X256" s="3"/>
      <c r="Y256" s="3"/>
      <c r="Z256" s="4"/>
      <c r="AA256" s="4"/>
    </row>
    <row r="257" spans="5:27" ht="12" customHeight="1" x14ac:dyDescent="0.3">
      <c r="E257" s="3"/>
      <c r="F257" s="96"/>
      <c r="G257" s="3"/>
      <c r="H257" s="4"/>
      <c r="I257" s="5"/>
      <c r="J257" s="5"/>
      <c r="K257" s="6"/>
      <c r="L257" s="5"/>
      <c r="M257" s="7"/>
      <c r="N257" s="7"/>
      <c r="O257" s="7"/>
      <c r="P257" s="7"/>
      <c r="Q257" s="7"/>
      <c r="R257" s="5"/>
      <c r="S257" s="5"/>
      <c r="T257" s="3"/>
      <c r="U257" s="8"/>
      <c r="V257" s="8"/>
      <c r="W257" s="4"/>
      <c r="X257" s="3"/>
      <c r="Y257" s="3"/>
      <c r="Z257" s="4"/>
      <c r="AA257" s="4"/>
    </row>
    <row r="258" spans="5:27" ht="12" customHeight="1" x14ac:dyDescent="0.3">
      <c r="E258" s="3"/>
      <c r="F258" s="96"/>
      <c r="G258" s="3"/>
      <c r="H258" s="4"/>
      <c r="I258" s="5"/>
      <c r="J258" s="5"/>
      <c r="K258" s="6"/>
      <c r="L258" s="5"/>
      <c r="M258" s="7"/>
      <c r="N258" s="7"/>
      <c r="O258" s="7"/>
      <c r="P258" s="7"/>
      <c r="Q258" s="7"/>
      <c r="R258" s="5"/>
      <c r="S258" s="5"/>
      <c r="T258" s="3"/>
      <c r="U258" s="8"/>
      <c r="V258" s="8"/>
      <c r="W258" s="4"/>
      <c r="X258" s="3"/>
      <c r="Y258" s="3"/>
      <c r="Z258" s="4"/>
      <c r="AA258" s="4"/>
    </row>
    <row r="259" spans="5:27" ht="12" customHeight="1" x14ac:dyDescent="0.3">
      <c r="E259" s="3"/>
      <c r="F259" s="96"/>
      <c r="G259" s="3"/>
      <c r="H259" s="4"/>
      <c r="I259" s="5"/>
      <c r="J259" s="5"/>
      <c r="K259" s="6"/>
      <c r="L259" s="5"/>
      <c r="M259" s="7"/>
      <c r="N259" s="7"/>
      <c r="O259" s="7"/>
      <c r="P259" s="7"/>
      <c r="Q259" s="7"/>
      <c r="R259" s="5"/>
      <c r="S259" s="5"/>
      <c r="T259" s="3"/>
      <c r="U259" s="8"/>
      <c r="V259" s="8"/>
      <c r="W259" s="4"/>
      <c r="X259" s="3"/>
      <c r="Y259" s="3"/>
      <c r="Z259" s="4"/>
      <c r="AA259" s="4"/>
    </row>
    <row r="260" spans="5:27" ht="12" customHeight="1" x14ac:dyDescent="0.3">
      <c r="E260" s="3"/>
      <c r="F260" s="96"/>
      <c r="G260" s="3"/>
      <c r="H260" s="4"/>
      <c r="I260" s="5"/>
      <c r="J260" s="5"/>
      <c r="K260" s="6"/>
      <c r="L260" s="5"/>
      <c r="M260" s="7"/>
      <c r="N260" s="7"/>
      <c r="O260" s="7"/>
      <c r="P260" s="7"/>
      <c r="Q260" s="7"/>
      <c r="R260" s="5"/>
      <c r="S260" s="5"/>
      <c r="T260" s="3"/>
      <c r="U260" s="8"/>
      <c r="V260" s="8"/>
      <c r="W260" s="4"/>
      <c r="X260" s="3"/>
      <c r="Y260" s="3"/>
      <c r="Z260" s="4"/>
      <c r="AA260" s="4"/>
    </row>
    <row r="261" spans="5:27" ht="12" customHeight="1" x14ac:dyDescent="0.3">
      <c r="E261" s="3"/>
      <c r="F261" s="96"/>
      <c r="G261" s="3"/>
      <c r="H261" s="4"/>
      <c r="I261" s="5"/>
      <c r="J261" s="5"/>
      <c r="K261" s="6"/>
      <c r="L261" s="5"/>
      <c r="M261" s="7"/>
      <c r="N261" s="7"/>
      <c r="O261" s="7"/>
      <c r="P261" s="7"/>
      <c r="Q261" s="7"/>
      <c r="R261" s="5"/>
      <c r="S261" s="5"/>
      <c r="T261" s="3"/>
      <c r="U261" s="8"/>
      <c r="V261" s="8"/>
      <c r="W261" s="4"/>
      <c r="X261" s="3"/>
      <c r="Y261" s="3"/>
      <c r="Z261" s="4"/>
      <c r="AA261" s="4"/>
    </row>
    <row r="262" spans="5:27" ht="12" customHeight="1" x14ac:dyDescent="0.3">
      <c r="E262" s="3"/>
      <c r="F262" s="96"/>
      <c r="G262" s="3"/>
      <c r="H262" s="4"/>
      <c r="I262" s="5"/>
      <c r="J262" s="5"/>
      <c r="K262" s="6"/>
      <c r="L262" s="5"/>
      <c r="M262" s="7"/>
      <c r="N262" s="7"/>
      <c r="O262" s="7"/>
      <c r="P262" s="7"/>
      <c r="Q262" s="7"/>
      <c r="R262" s="5"/>
      <c r="S262" s="5"/>
      <c r="T262" s="3"/>
      <c r="U262" s="8"/>
      <c r="V262" s="8"/>
      <c r="W262" s="4"/>
      <c r="X262" s="3"/>
      <c r="Y262" s="3"/>
      <c r="Z262" s="4"/>
      <c r="AA262" s="4"/>
    </row>
    <row r="263" spans="5:27" ht="12" customHeight="1" x14ac:dyDescent="0.3">
      <c r="E263" s="3"/>
      <c r="F263" s="96"/>
      <c r="G263" s="3"/>
      <c r="H263" s="4"/>
      <c r="I263" s="5"/>
      <c r="J263" s="5"/>
      <c r="K263" s="6"/>
      <c r="L263" s="5"/>
      <c r="M263" s="7"/>
      <c r="N263" s="7"/>
      <c r="O263" s="7"/>
      <c r="P263" s="7"/>
      <c r="Q263" s="7"/>
      <c r="R263" s="5"/>
      <c r="S263" s="5"/>
      <c r="T263" s="3"/>
      <c r="U263" s="8"/>
      <c r="V263" s="8"/>
      <c r="W263" s="4"/>
      <c r="X263" s="3"/>
      <c r="Y263" s="3"/>
      <c r="Z263" s="4"/>
      <c r="AA263" s="4"/>
    </row>
    <row r="264" spans="5:27" ht="12" customHeight="1" x14ac:dyDescent="0.3">
      <c r="E264" s="3"/>
      <c r="F264" s="96"/>
      <c r="G264" s="3"/>
      <c r="H264" s="4"/>
      <c r="I264" s="5"/>
      <c r="J264" s="5"/>
      <c r="K264" s="6"/>
      <c r="L264" s="5"/>
      <c r="M264" s="7"/>
      <c r="N264" s="7"/>
      <c r="O264" s="7"/>
      <c r="P264" s="7"/>
      <c r="Q264" s="7"/>
      <c r="R264" s="5"/>
      <c r="S264" s="5"/>
      <c r="T264" s="3"/>
      <c r="U264" s="8"/>
      <c r="V264" s="8"/>
      <c r="W264" s="4"/>
      <c r="X264" s="3"/>
      <c r="Y264" s="3"/>
      <c r="Z264" s="4"/>
      <c r="AA264" s="4"/>
    </row>
    <row r="265" spans="5:27" ht="12" customHeight="1" x14ac:dyDescent="0.3">
      <c r="E265" s="3"/>
      <c r="F265" s="96"/>
      <c r="G265" s="3"/>
      <c r="H265" s="4"/>
      <c r="I265" s="5"/>
      <c r="J265" s="5"/>
      <c r="K265" s="6"/>
      <c r="L265" s="5"/>
      <c r="M265" s="7"/>
      <c r="N265" s="7"/>
      <c r="O265" s="7"/>
      <c r="P265" s="7"/>
      <c r="Q265" s="7"/>
      <c r="R265" s="5"/>
      <c r="S265" s="5"/>
      <c r="T265" s="3"/>
      <c r="U265" s="8"/>
      <c r="V265" s="8"/>
      <c r="W265" s="4"/>
      <c r="X265" s="3"/>
      <c r="Y265" s="3"/>
      <c r="Z265" s="4"/>
      <c r="AA265" s="4"/>
    </row>
    <row r="266" spans="5:27" ht="12" customHeight="1" x14ac:dyDescent="0.3">
      <c r="E266" s="3"/>
      <c r="F266" s="96"/>
      <c r="G266" s="3"/>
      <c r="H266" s="4"/>
      <c r="I266" s="5"/>
      <c r="J266" s="5"/>
      <c r="K266" s="6"/>
      <c r="L266" s="5"/>
      <c r="M266" s="7"/>
      <c r="N266" s="7"/>
      <c r="O266" s="7"/>
      <c r="P266" s="7"/>
      <c r="Q266" s="7"/>
      <c r="R266" s="5"/>
      <c r="S266" s="5"/>
      <c r="T266" s="3"/>
      <c r="U266" s="8"/>
      <c r="V266" s="8"/>
      <c r="W266" s="4"/>
      <c r="X266" s="3"/>
      <c r="Y266" s="3"/>
      <c r="Z266" s="4"/>
      <c r="AA266" s="4"/>
    </row>
    <row r="267" spans="5:27" ht="12" customHeight="1" x14ac:dyDescent="0.3">
      <c r="E267" s="3"/>
      <c r="F267" s="96"/>
      <c r="G267" s="3"/>
      <c r="H267" s="4"/>
      <c r="I267" s="5"/>
      <c r="J267" s="5"/>
      <c r="K267" s="6"/>
      <c r="L267" s="5"/>
      <c r="M267" s="7"/>
      <c r="N267" s="7"/>
      <c r="O267" s="7"/>
      <c r="P267" s="7"/>
      <c r="Q267" s="7"/>
      <c r="R267" s="5"/>
      <c r="S267" s="5"/>
      <c r="T267" s="3"/>
      <c r="U267" s="8"/>
      <c r="V267" s="8"/>
      <c r="W267" s="4"/>
      <c r="X267" s="3"/>
      <c r="Y267" s="3"/>
      <c r="Z267" s="4"/>
      <c r="AA267" s="4"/>
    </row>
    <row r="268" spans="5:27" ht="12" customHeight="1" x14ac:dyDescent="0.3">
      <c r="E268" s="3"/>
      <c r="F268" s="96"/>
      <c r="G268" s="3"/>
      <c r="H268" s="4"/>
      <c r="I268" s="5"/>
      <c r="J268" s="5"/>
      <c r="K268" s="6"/>
      <c r="L268" s="5"/>
      <c r="M268" s="7"/>
      <c r="N268" s="7"/>
      <c r="O268" s="7"/>
      <c r="P268" s="7"/>
      <c r="Q268" s="7"/>
      <c r="R268" s="5"/>
      <c r="S268" s="5"/>
      <c r="T268" s="3"/>
      <c r="U268" s="8"/>
      <c r="V268" s="8"/>
      <c r="W268" s="4"/>
      <c r="X268" s="3"/>
      <c r="Y268" s="3"/>
      <c r="Z268" s="4"/>
      <c r="AA268" s="4"/>
    </row>
    <row r="269" spans="5:27" ht="12" customHeight="1" x14ac:dyDescent="0.3">
      <c r="E269" s="3"/>
      <c r="F269" s="96"/>
      <c r="G269" s="3"/>
      <c r="H269" s="4"/>
      <c r="I269" s="5"/>
      <c r="J269" s="5"/>
      <c r="K269" s="6"/>
      <c r="L269" s="5"/>
      <c r="M269" s="7"/>
      <c r="N269" s="7"/>
      <c r="O269" s="7"/>
      <c r="P269" s="7"/>
      <c r="Q269" s="7"/>
      <c r="R269" s="5"/>
      <c r="S269" s="5"/>
      <c r="T269" s="3"/>
      <c r="U269" s="8"/>
      <c r="V269" s="8"/>
      <c r="W269" s="4"/>
      <c r="X269" s="3"/>
      <c r="Y269" s="3"/>
      <c r="Z269" s="4"/>
      <c r="AA269" s="4"/>
    </row>
    <row r="270" spans="5:27" ht="12" customHeight="1" x14ac:dyDescent="0.3">
      <c r="E270" s="3"/>
      <c r="F270" s="96"/>
      <c r="G270" s="3"/>
      <c r="H270" s="4"/>
      <c r="I270" s="5"/>
      <c r="J270" s="5"/>
      <c r="K270" s="6"/>
      <c r="L270" s="5"/>
      <c r="M270" s="7"/>
      <c r="N270" s="7"/>
      <c r="O270" s="7"/>
      <c r="P270" s="7"/>
      <c r="Q270" s="7"/>
      <c r="R270" s="5"/>
      <c r="S270" s="5"/>
      <c r="T270" s="3"/>
      <c r="U270" s="8"/>
      <c r="V270" s="8"/>
      <c r="W270" s="4"/>
      <c r="X270" s="3"/>
      <c r="Y270" s="3"/>
      <c r="Z270" s="4"/>
      <c r="AA270" s="4"/>
    </row>
    <row r="271" spans="5:27" ht="12" customHeight="1" x14ac:dyDescent="0.3">
      <c r="E271" s="3"/>
      <c r="F271" s="96"/>
      <c r="G271" s="3"/>
      <c r="H271" s="4"/>
      <c r="I271" s="5"/>
      <c r="J271" s="5"/>
      <c r="K271" s="6"/>
      <c r="L271" s="5"/>
      <c r="M271" s="7"/>
      <c r="N271" s="7"/>
      <c r="O271" s="7"/>
      <c r="P271" s="7"/>
      <c r="Q271" s="7"/>
      <c r="R271" s="5"/>
      <c r="S271" s="5"/>
      <c r="T271" s="3"/>
      <c r="U271" s="8"/>
      <c r="V271" s="8"/>
      <c r="W271" s="4"/>
      <c r="X271" s="3"/>
      <c r="Y271" s="3"/>
      <c r="Z271" s="4"/>
      <c r="AA271" s="4"/>
    </row>
    <row r="272" spans="5:27" ht="12" customHeight="1" x14ac:dyDescent="0.3">
      <c r="E272" s="3"/>
      <c r="F272" s="96"/>
      <c r="G272" s="3"/>
      <c r="H272" s="4"/>
      <c r="I272" s="5"/>
      <c r="J272" s="5"/>
      <c r="K272" s="6"/>
      <c r="L272" s="5"/>
      <c r="M272" s="7"/>
      <c r="N272" s="7"/>
      <c r="O272" s="7"/>
      <c r="P272" s="7"/>
      <c r="Q272" s="7"/>
      <c r="R272" s="5"/>
      <c r="S272" s="5"/>
      <c r="T272" s="3"/>
      <c r="U272" s="8"/>
      <c r="V272" s="8"/>
      <c r="W272" s="4"/>
      <c r="X272" s="3"/>
      <c r="Y272" s="3"/>
      <c r="Z272" s="4"/>
      <c r="AA272" s="4"/>
    </row>
    <row r="273" spans="5:27" ht="12" customHeight="1" x14ac:dyDescent="0.3">
      <c r="E273" s="3"/>
      <c r="F273" s="96"/>
      <c r="G273" s="3"/>
      <c r="H273" s="4"/>
      <c r="I273" s="5"/>
      <c r="J273" s="5"/>
      <c r="K273" s="6"/>
      <c r="L273" s="5"/>
      <c r="M273" s="7"/>
      <c r="N273" s="7"/>
      <c r="O273" s="7"/>
      <c r="P273" s="7"/>
      <c r="Q273" s="7"/>
      <c r="R273" s="5"/>
      <c r="S273" s="5"/>
      <c r="T273" s="3"/>
      <c r="U273" s="8"/>
      <c r="V273" s="8"/>
      <c r="W273" s="4"/>
      <c r="X273" s="3"/>
      <c r="Y273" s="3"/>
      <c r="Z273" s="4"/>
      <c r="AA273" s="4"/>
    </row>
    <row r="274" spans="5:27" ht="12" customHeight="1" x14ac:dyDescent="0.3">
      <c r="E274" s="3"/>
      <c r="F274" s="96"/>
      <c r="G274" s="3"/>
      <c r="H274" s="4"/>
      <c r="I274" s="5"/>
      <c r="J274" s="5"/>
      <c r="K274" s="6"/>
      <c r="L274" s="5"/>
      <c r="M274" s="7"/>
      <c r="N274" s="7"/>
      <c r="O274" s="7"/>
      <c r="P274" s="7"/>
      <c r="Q274" s="7"/>
      <c r="R274" s="5"/>
      <c r="S274" s="5"/>
      <c r="T274" s="3"/>
      <c r="U274" s="8"/>
      <c r="V274" s="8"/>
      <c r="W274" s="4"/>
      <c r="X274" s="3"/>
      <c r="Y274" s="3"/>
      <c r="Z274" s="4"/>
      <c r="AA274" s="4"/>
    </row>
    <row r="275" spans="5:27" ht="12" customHeight="1" x14ac:dyDescent="0.3">
      <c r="E275" s="3"/>
      <c r="F275" s="96"/>
      <c r="G275" s="3"/>
      <c r="H275" s="4"/>
      <c r="I275" s="5"/>
      <c r="J275" s="5"/>
      <c r="K275" s="6"/>
      <c r="L275" s="5"/>
      <c r="M275" s="7"/>
      <c r="N275" s="7"/>
      <c r="O275" s="7"/>
      <c r="P275" s="7"/>
      <c r="Q275" s="7"/>
      <c r="R275" s="5"/>
      <c r="S275" s="5"/>
      <c r="T275" s="3"/>
      <c r="U275" s="8"/>
      <c r="V275" s="8"/>
      <c r="W275" s="4"/>
      <c r="X275" s="3"/>
      <c r="Y275" s="3"/>
      <c r="Z275" s="4"/>
      <c r="AA275" s="4"/>
    </row>
    <row r="276" spans="5:27" ht="12" customHeight="1" x14ac:dyDescent="0.3">
      <c r="E276" s="3"/>
      <c r="F276" s="96"/>
      <c r="G276" s="3"/>
      <c r="H276" s="4"/>
      <c r="I276" s="5"/>
      <c r="J276" s="5"/>
      <c r="K276" s="6"/>
      <c r="L276" s="5"/>
      <c r="M276" s="7"/>
      <c r="N276" s="7"/>
      <c r="O276" s="7"/>
      <c r="P276" s="7"/>
      <c r="Q276" s="7"/>
      <c r="R276" s="5"/>
      <c r="S276" s="5"/>
      <c r="T276" s="3"/>
      <c r="U276" s="8"/>
      <c r="V276" s="8"/>
      <c r="W276" s="4"/>
      <c r="X276" s="3"/>
      <c r="Y276" s="3"/>
      <c r="Z276" s="4"/>
      <c r="AA276" s="4"/>
    </row>
    <row r="277" spans="5:27" ht="12" customHeight="1" x14ac:dyDescent="0.3">
      <c r="E277" s="3"/>
      <c r="F277" s="96"/>
      <c r="G277" s="3"/>
      <c r="H277" s="4"/>
      <c r="I277" s="5"/>
      <c r="J277" s="5"/>
      <c r="K277" s="6"/>
      <c r="L277" s="5"/>
      <c r="M277" s="7"/>
      <c r="N277" s="7"/>
      <c r="O277" s="7"/>
      <c r="P277" s="7"/>
      <c r="Q277" s="7"/>
      <c r="R277" s="5"/>
      <c r="S277" s="5"/>
      <c r="T277" s="3"/>
      <c r="U277" s="8"/>
      <c r="V277" s="8"/>
      <c r="W277" s="4"/>
      <c r="X277" s="3"/>
      <c r="Y277" s="3"/>
      <c r="Z277" s="4"/>
      <c r="AA277" s="4"/>
    </row>
    <row r="278" spans="5:27" ht="12" customHeight="1" x14ac:dyDescent="0.3">
      <c r="E278" s="3"/>
      <c r="F278" s="96"/>
      <c r="G278" s="3"/>
      <c r="H278" s="4"/>
      <c r="I278" s="5"/>
      <c r="J278" s="5"/>
      <c r="K278" s="6"/>
      <c r="L278" s="5"/>
      <c r="M278" s="7"/>
      <c r="N278" s="7"/>
      <c r="O278" s="7"/>
      <c r="P278" s="7"/>
      <c r="Q278" s="7"/>
      <c r="R278" s="5"/>
      <c r="S278" s="5"/>
      <c r="T278" s="3"/>
      <c r="U278" s="8"/>
      <c r="V278" s="8"/>
      <c r="W278" s="4"/>
      <c r="X278" s="3"/>
      <c r="Y278" s="3"/>
      <c r="Z278" s="4"/>
      <c r="AA278" s="4"/>
    </row>
    <row r="279" spans="5:27" ht="12" customHeight="1" x14ac:dyDescent="0.3">
      <c r="E279" s="3"/>
      <c r="F279" s="96"/>
      <c r="G279" s="3"/>
      <c r="H279" s="4"/>
      <c r="I279" s="5"/>
      <c r="J279" s="5"/>
      <c r="K279" s="6"/>
      <c r="L279" s="5"/>
      <c r="M279" s="7"/>
      <c r="N279" s="7"/>
      <c r="O279" s="7"/>
      <c r="P279" s="7"/>
      <c r="Q279" s="7"/>
      <c r="R279" s="5"/>
      <c r="S279" s="5"/>
      <c r="T279" s="3"/>
      <c r="U279" s="8"/>
      <c r="V279" s="8"/>
      <c r="W279" s="4"/>
      <c r="X279" s="3"/>
      <c r="Y279" s="3"/>
      <c r="Z279" s="4"/>
      <c r="AA279" s="4"/>
    </row>
    <row r="280" spans="5:27" ht="12" customHeight="1" x14ac:dyDescent="0.3">
      <c r="E280" s="3"/>
      <c r="F280" s="96"/>
      <c r="G280" s="3"/>
      <c r="H280" s="4"/>
      <c r="I280" s="5"/>
      <c r="J280" s="5"/>
      <c r="K280" s="6"/>
      <c r="L280" s="5"/>
      <c r="M280" s="7"/>
      <c r="N280" s="7"/>
      <c r="O280" s="7"/>
      <c r="P280" s="7"/>
      <c r="Q280" s="7"/>
      <c r="R280" s="5"/>
      <c r="S280" s="5"/>
      <c r="T280" s="3"/>
      <c r="U280" s="8"/>
      <c r="V280" s="8"/>
      <c r="W280" s="4"/>
      <c r="X280" s="3"/>
      <c r="Y280" s="3"/>
      <c r="Z280" s="4"/>
      <c r="AA280" s="4"/>
    </row>
    <row r="281" spans="5:27" ht="12" customHeight="1" x14ac:dyDescent="0.3">
      <c r="E281" s="3"/>
      <c r="F281" s="96"/>
      <c r="G281" s="3"/>
      <c r="H281" s="4"/>
      <c r="I281" s="5"/>
      <c r="J281" s="5"/>
      <c r="K281" s="6"/>
      <c r="L281" s="5"/>
      <c r="M281" s="7"/>
      <c r="N281" s="7"/>
      <c r="O281" s="7"/>
      <c r="P281" s="7"/>
      <c r="Q281" s="7"/>
      <c r="R281" s="5"/>
      <c r="S281" s="5"/>
      <c r="T281" s="3"/>
      <c r="U281" s="8"/>
      <c r="V281" s="8"/>
      <c r="W281" s="4"/>
      <c r="X281" s="3"/>
      <c r="Y281" s="3"/>
      <c r="Z281" s="4"/>
      <c r="AA281" s="4"/>
    </row>
    <row r="282" spans="5:27" ht="12" customHeight="1" x14ac:dyDescent="0.3">
      <c r="E282" s="3"/>
      <c r="F282" s="96"/>
      <c r="G282" s="3"/>
      <c r="H282" s="4"/>
      <c r="I282" s="5"/>
      <c r="J282" s="5"/>
      <c r="K282" s="6"/>
      <c r="L282" s="5"/>
      <c r="M282" s="7"/>
      <c r="N282" s="7"/>
      <c r="O282" s="7"/>
      <c r="P282" s="7"/>
      <c r="Q282" s="7"/>
      <c r="R282" s="5"/>
      <c r="S282" s="5"/>
      <c r="T282" s="3"/>
      <c r="U282" s="8"/>
      <c r="V282" s="8"/>
      <c r="W282" s="4"/>
      <c r="X282" s="3"/>
      <c r="Y282" s="3"/>
      <c r="Z282" s="4"/>
      <c r="AA282" s="4"/>
    </row>
    <row r="283" spans="5:27" ht="12" customHeight="1" x14ac:dyDescent="0.3">
      <c r="E283" s="3"/>
      <c r="F283" s="96"/>
      <c r="G283" s="3"/>
      <c r="H283" s="4"/>
      <c r="I283" s="5"/>
      <c r="J283" s="5"/>
      <c r="K283" s="6"/>
      <c r="L283" s="5"/>
      <c r="M283" s="7"/>
      <c r="N283" s="7"/>
      <c r="O283" s="7"/>
      <c r="P283" s="7"/>
      <c r="Q283" s="7"/>
      <c r="R283" s="5"/>
      <c r="S283" s="5"/>
      <c r="T283" s="3"/>
      <c r="U283" s="8"/>
      <c r="V283" s="8"/>
      <c r="W283" s="4"/>
      <c r="X283" s="3"/>
      <c r="Y283" s="3"/>
      <c r="Z283" s="4"/>
      <c r="AA283" s="4"/>
    </row>
    <row r="284" spans="5:27" ht="12" customHeight="1" x14ac:dyDescent="0.3">
      <c r="E284" s="3"/>
      <c r="F284" s="96"/>
      <c r="G284" s="3"/>
      <c r="H284" s="4"/>
      <c r="I284" s="5"/>
      <c r="J284" s="5"/>
      <c r="K284" s="6"/>
      <c r="L284" s="5"/>
      <c r="M284" s="7"/>
      <c r="N284" s="7"/>
      <c r="O284" s="7"/>
      <c r="P284" s="7"/>
      <c r="Q284" s="7"/>
      <c r="R284" s="5"/>
      <c r="S284" s="5"/>
      <c r="T284" s="3"/>
      <c r="U284" s="8"/>
      <c r="V284" s="8"/>
      <c r="W284" s="4"/>
      <c r="X284" s="3"/>
      <c r="Y284" s="3"/>
      <c r="Z284" s="4"/>
      <c r="AA284" s="4"/>
    </row>
    <row r="285" spans="5:27" ht="12" customHeight="1" x14ac:dyDescent="0.3">
      <c r="E285" s="3"/>
      <c r="F285" s="96"/>
      <c r="G285" s="3"/>
      <c r="H285" s="4"/>
      <c r="I285" s="5"/>
      <c r="J285" s="5"/>
      <c r="K285" s="6"/>
      <c r="L285" s="5"/>
      <c r="M285" s="7"/>
      <c r="N285" s="7"/>
      <c r="O285" s="7"/>
      <c r="P285" s="7"/>
      <c r="Q285" s="7"/>
      <c r="R285" s="5"/>
      <c r="S285" s="5"/>
      <c r="T285" s="3"/>
      <c r="U285" s="8"/>
      <c r="V285" s="8"/>
      <c r="W285" s="4"/>
      <c r="X285" s="3"/>
      <c r="Y285" s="3"/>
      <c r="Z285" s="4"/>
      <c r="AA285" s="4"/>
    </row>
    <row r="286" spans="5:27" ht="12" customHeight="1" x14ac:dyDescent="0.3">
      <c r="E286" s="3"/>
      <c r="F286" s="2"/>
      <c r="G286" s="3"/>
      <c r="H286" s="4"/>
      <c r="I286" s="5"/>
      <c r="J286" s="5"/>
      <c r="K286" s="6"/>
      <c r="L286" s="5"/>
      <c r="M286" s="7"/>
      <c r="N286" s="7"/>
      <c r="O286" s="7"/>
      <c r="P286" s="7"/>
      <c r="Q286" s="7"/>
      <c r="R286" s="5"/>
      <c r="S286" s="5"/>
      <c r="T286" s="3"/>
      <c r="U286" s="8"/>
      <c r="V286" s="8"/>
      <c r="W286" s="4"/>
      <c r="X286" s="3"/>
      <c r="Y286" s="3"/>
      <c r="Z286" s="4"/>
      <c r="AA286" s="4"/>
    </row>
    <row r="287" spans="5:27" ht="12" customHeight="1" x14ac:dyDescent="0.3">
      <c r="E287" s="3"/>
      <c r="F287" s="2"/>
      <c r="G287" s="3"/>
      <c r="H287" s="4"/>
      <c r="I287" s="5"/>
      <c r="J287" s="5"/>
      <c r="K287" s="6"/>
      <c r="L287" s="5"/>
      <c r="M287" s="7"/>
      <c r="N287" s="7"/>
      <c r="O287" s="7"/>
      <c r="P287" s="7"/>
      <c r="Q287" s="7"/>
      <c r="R287" s="5"/>
      <c r="S287" s="5"/>
      <c r="T287" s="3"/>
      <c r="U287" s="8"/>
      <c r="V287" s="8"/>
      <c r="W287" s="4"/>
      <c r="X287" s="3"/>
      <c r="Y287" s="3"/>
      <c r="Z287" s="4"/>
      <c r="AA287" s="4"/>
    </row>
    <row r="288" spans="5:27" ht="12" customHeight="1" x14ac:dyDescent="0.3">
      <c r="E288" s="3"/>
      <c r="F288" s="2"/>
      <c r="G288" s="3"/>
      <c r="H288" s="4"/>
      <c r="I288" s="5"/>
      <c r="J288" s="5"/>
      <c r="K288" s="6"/>
      <c r="L288" s="5"/>
      <c r="M288" s="7"/>
      <c r="N288" s="7"/>
      <c r="O288" s="7"/>
      <c r="P288" s="7"/>
      <c r="Q288" s="7"/>
      <c r="R288" s="5"/>
      <c r="S288" s="5"/>
      <c r="T288" s="3"/>
      <c r="U288" s="8"/>
      <c r="V288" s="8"/>
      <c r="W288" s="4"/>
      <c r="X288" s="3"/>
      <c r="Y288" s="3"/>
      <c r="Z288" s="4"/>
      <c r="AA288" s="4"/>
    </row>
    <row r="289" spans="5:27" ht="12" customHeight="1" x14ac:dyDescent="0.3">
      <c r="E289" s="3"/>
      <c r="F289" s="2"/>
      <c r="G289" s="3"/>
      <c r="H289" s="4"/>
      <c r="I289" s="5"/>
      <c r="J289" s="5"/>
      <c r="K289" s="6"/>
      <c r="L289" s="5"/>
      <c r="M289" s="7"/>
      <c r="N289" s="7"/>
      <c r="O289" s="7"/>
      <c r="P289" s="7"/>
      <c r="Q289" s="7"/>
      <c r="R289" s="5"/>
      <c r="S289" s="5"/>
      <c r="T289" s="3"/>
      <c r="U289" s="8"/>
      <c r="V289" s="8"/>
      <c r="W289" s="4"/>
      <c r="X289" s="3"/>
      <c r="Y289" s="3"/>
      <c r="Z289" s="4"/>
      <c r="AA289" s="4"/>
    </row>
    <row r="290" spans="5:27" ht="12" customHeight="1" x14ac:dyDescent="0.3">
      <c r="E290" s="3"/>
      <c r="F290" s="2"/>
      <c r="G290" s="3"/>
      <c r="H290" s="4"/>
      <c r="I290" s="5"/>
      <c r="J290" s="5"/>
      <c r="K290" s="6"/>
      <c r="L290" s="5"/>
      <c r="M290" s="7"/>
      <c r="N290" s="7"/>
      <c r="O290" s="7"/>
      <c r="P290" s="7"/>
      <c r="Q290" s="7"/>
      <c r="R290" s="5"/>
      <c r="S290" s="5"/>
      <c r="T290" s="3"/>
      <c r="U290" s="8"/>
      <c r="V290" s="8"/>
      <c r="W290" s="4"/>
      <c r="X290" s="3"/>
      <c r="Y290" s="3"/>
      <c r="Z290" s="4"/>
      <c r="AA290" s="4"/>
    </row>
    <row r="291" spans="5:27" ht="12" customHeight="1" x14ac:dyDescent="0.3">
      <c r="E291" s="3"/>
      <c r="F291" s="2"/>
      <c r="G291" s="3"/>
      <c r="H291" s="4"/>
      <c r="I291" s="5"/>
      <c r="J291" s="5"/>
      <c r="K291" s="6"/>
      <c r="L291" s="5"/>
      <c r="M291" s="7"/>
      <c r="N291" s="7"/>
      <c r="O291" s="7"/>
      <c r="P291" s="7"/>
      <c r="Q291" s="7"/>
      <c r="R291" s="5"/>
      <c r="S291" s="5"/>
      <c r="T291" s="3"/>
      <c r="U291" s="8"/>
      <c r="V291" s="8"/>
      <c r="W291" s="4"/>
      <c r="X291" s="3"/>
      <c r="Y291" s="3"/>
      <c r="Z291" s="4"/>
      <c r="AA291" s="4"/>
    </row>
    <row r="292" spans="5:27" ht="12" customHeight="1" x14ac:dyDescent="0.3">
      <c r="E292" s="3"/>
      <c r="F292" s="2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5:27" ht="12" customHeight="1" x14ac:dyDescent="0.3">
      <c r="E293" s="3"/>
      <c r="F293" s="2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5:27" ht="12" customHeight="1" x14ac:dyDescent="0.3">
      <c r="E294" s="3"/>
      <c r="F294" s="2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5:27" ht="12" customHeight="1" x14ac:dyDescent="0.3">
      <c r="E295" s="3"/>
      <c r="F295" s="2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5:27" ht="12" customHeight="1" x14ac:dyDescent="0.3">
      <c r="E296" s="3"/>
      <c r="F296" s="2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5:27" ht="12" customHeight="1" x14ac:dyDescent="0.3">
      <c r="E297" s="3"/>
      <c r="F297" s="2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5:27" ht="12" customHeight="1" x14ac:dyDescent="0.3">
      <c r="E298" s="3"/>
      <c r="F298" s="2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5:27" ht="12" customHeight="1" x14ac:dyDescent="0.3">
      <c r="E299" s="3"/>
      <c r="F299" s="2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5:27" ht="12" customHeight="1" x14ac:dyDescent="0.3">
      <c r="E300" s="3"/>
      <c r="F300" s="2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5:27" ht="12" customHeight="1" x14ac:dyDescent="0.3">
      <c r="E301" s="3"/>
      <c r="F301" s="2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5:27" ht="12" customHeight="1" x14ac:dyDescent="0.3">
      <c r="E302" s="3"/>
      <c r="F302" s="2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5:27" ht="12" customHeight="1" x14ac:dyDescent="0.3">
      <c r="E303" s="3"/>
      <c r="F303" s="2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5:27" ht="12" customHeight="1" x14ac:dyDescent="0.3">
      <c r="E304" s="3"/>
      <c r="F304" s="2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2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2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2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2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2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2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2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2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2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2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2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2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2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2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2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2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2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2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2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2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2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2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2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2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2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2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2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2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2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2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2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2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2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2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2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2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2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2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2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2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2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2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2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2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2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2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2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2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2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2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2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2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2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2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2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2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2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2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2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2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2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F426" s="97"/>
      <c r="H426" s="98"/>
    </row>
    <row r="427" spans="5:27" ht="12" customHeight="1" x14ac:dyDescent="0.3">
      <c r="F427" s="97"/>
      <c r="H427" s="98"/>
    </row>
    <row r="428" spans="5:27" ht="12" customHeight="1" x14ac:dyDescent="0.3">
      <c r="F428" s="97"/>
      <c r="H428" s="98"/>
    </row>
    <row r="429" spans="5:27" ht="12" customHeight="1" x14ac:dyDescent="0.3">
      <c r="F429" s="97"/>
      <c r="H429" s="98"/>
    </row>
    <row r="430" spans="5:27" ht="12" customHeight="1" x14ac:dyDescent="0.3">
      <c r="F430" s="97"/>
      <c r="H430" s="98"/>
    </row>
    <row r="431" spans="5:27" ht="12" customHeight="1" x14ac:dyDescent="0.3">
      <c r="F431" s="97"/>
      <c r="H431" s="98"/>
    </row>
    <row r="432" spans="5:27" ht="12" customHeight="1" x14ac:dyDescent="0.3">
      <c r="F432" s="97"/>
      <c r="H432" s="98"/>
    </row>
    <row r="433" spans="6:8" ht="12" customHeight="1" x14ac:dyDescent="0.3">
      <c r="F433" s="97"/>
      <c r="H433" s="98"/>
    </row>
    <row r="434" spans="6:8" ht="12" customHeight="1" x14ac:dyDescent="0.3">
      <c r="F434" s="97"/>
      <c r="H434" s="98"/>
    </row>
    <row r="435" spans="6:8" ht="12" customHeight="1" x14ac:dyDescent="0.3">
      <c r="F435" s="97"/>
      <c r="H435" s="98"/>
    </row>
    <row r="436" spans="6:8" ht="12" customHeight="1" x14ac:dyDescent="0.3">
      <c r="F436" s="97"/>
      <c r="H436" s="98"/>
    </row>
    <row r="437" spans="6:8" ht="12" customHeight="1" x14ac:dyDescent="0.3">
      <c r="F437" s="97"/>
      <c r="H437" s="98"/>
    </row>
    <row r="438" spans="6:8" ht="12" customHeight="1" x14ac:dyDescent="0.3">
      <c r="F438" s="97"/>
      <c r="H438" s="98"/>
    </row>
    <row r="439" spans="6:8" ht="12" customHeight="1" x14ac:dyDescent="0.3">
      <c r="F439" s="97"/>
      <c r="H439" s="98"/>
    </row>
    <row r="440" spans="6:8" ht="12" customHeight="1" x14ac:dyDescent="0.3">
      <c r="F440" s="97"/>
      <c r="H440" s="98"/>
    </row>
    <row r="441" spans="6:8" ht="12" customHeight="1" x14ac:dyDescent="0.3">
      <c r="F441" s="97"/>
      <c r="H441" s="98"/>
    </row>
    <row r="442" spans="6:8" ht="12" customHeight="1" x14ac:dyDescent="0.3">
      <c r="F442" s="97"/>
      <c r="H442" s="98"/>
    </row>
    <row r="443" spans="6:8" ht="12" customHeight="1" x14ac:dyDescent="0.3">
      <c r="F443" s="97"/>
      <c r="H443" s="98"/>
    </row>
    <row r="444" spans="6:8" ht="12" customHeight="1" x14ac:dyDescent="0.3">
      <c r="F444" s="97"/>
      <c r="H444" s="98"/>
    </row>
    <row r="445" spans="6:8" ht="12" customHeight="1" x14ac:dyDescent="0.3">
      <c r="F445" s="97"/>
      <c r="H445" s="98"/>
    </row>
    <row r="446" spans="6:8" ht="12" customHeight="1" x14ac:dyDescent="0.3">
      <c r="F446" s="97"/>
      <c r="H446" s="98"/>
    </row>
    <row r="447" spans="6:8" ht="12" customHeight="1" x14ac:dyDescent="0.3">
      <c r="F447" s="97"/>
      <c r="H447" s="98"/>
    </row>
    <row r="448" spans="6:8" ht="12" customHeight="1" x14ac:dyDescent="0.3">
      <c r="F448" s="97"/>
      <c r="H448" s="98"/>
    </row>
    <row r="449" spans="6:8" ht="12" customHeight="1" x14ac:dyDescent="0.3">
      <c r="F449" s="97"/>
      <c r="H449" s="98"/>
    </row>
    <row r="450" spans="6:8" ht="12" customHeight="1" x14ac:dyDescent="0.3">
      <c r="F450" s="97"/>
      <c r="H450" s="98"/>
    </row>
    <row r="451" spans="6:8" ht="12" customHeight="1" x14ac:dyDescent="0.3">
      <c r="F451" s="97"/>
      <c r="H451" s="98"/>
    </row>
    <row r="452" spans="6:8" ht="12" customHeight="1" x14ac:dyDescent="0.3">
      <c r="F452" s="97"/>
      <c r="H452" s="98"/>
    </row>
    <row r="453" spans="6:8" ht="12" customHeight="1" x14ac:dyDescent="0.3">
      <c r="F453" s="97"/>
      <c r="H453" s="98"/>
    </row>
    <row r="454" spans="6:8" ht="12" customHeight="1" x14ac:dyDescent="0.3">
      <c r="F454" s="97"/>
      <c r="H454" s="98"/>
    </row>
    <row r="455" spans="6:8" ht="12" customHeight="1" x14ac:dyDescent="0.3">
      <c r="F455" s="97"/>
      <c r="H455" s="98"/>
    </row>
    <row r="456" spans="6:8" ht="12" customHeight="1" x14ac:dyDescent="0.3">
      <c r="F456" s="97"/>
      <c r="H456" s="98"/>
    </row>
    <row r="457" spans="6:8" ht="12" customHeight="1" x14ac:dyDescent="0.3">
      <c r="F457" s="97"/>
      <c r="H457" s="98"/>
    </row>
    <row r="458" spans="6:8" ht="12" customHeight="1" x14ac:dyDescent="0.3">
      <c r="F458" s="97"/>
      <c r="H458" s="98"/>
    </row>
    <row r="459" spans="6:8" ht="12" customHeight="1" x14ac:dyDescent="0.3">
      <c r="F459" s="97"/>
      <c r="H459" s="98"/>
    </row>
    <row r="460" spans="6:8" ht="12" customHeight="1" x14ac:dyDescent="0.3">
      <c r="F460" s="97"/>
      <c r="H460" s="98"/>
    </row>
    <row r="461" spans="6:8" ht="12" customHeight="1" x14ac:dyDescent="0.3">
      <c r="F461" s="97"/>
      <c r="H461" s="98"/>
    </row>
    <row r="462" spans="6:8" ht="12" customHeight="1" x14ac:dyDescent="0.3">
      <c r="F462" s="97"/>
      <c r="H462" s="98"/>
    </row>
    <row r="463" spans="6:8" ht="12" customHeight="1" x14ac:dyDescent="0.3">
      <c r="F463" s="97"/>
      <c r="H463" s="98"/>
    </row>
    <row r="464" spans="6:8" ht="12" customHeight="1" x14ac:dyDescent="0.3">
      <c r="F464" s="97"/>
      <c r="H464" s="98"/>
    </row>
    <row r="465" spans="6:8" ht="12" customHeight="1" x14ac:dyDescent="0.3">
      <c r="F465" s="97"/>
      <c r="H465" s="98"/>
    </row>
    <row r="466" spans="6:8" ht="12" customHeight="1" x14ac:dyDescent="0.3">
      <c r="F466" s="97"/>
      <c r="H466" s="98"/>
    </row>
    <row r="467" spans="6:8" ht="12" customHeight="1" x14ac:dyDescent="0.3">
      <c r="F467" s="97"/>
      <c r="H467" s="98"/>
    </row>
    <row r="468" spans="6:8" ht="12" customHeight="1" x14ac:dyDescent="0.3">
      <c r="F468" s="97"/>
      <c r="H468" s="98"/>
    </row>
    <row r="469" spans="6:8" ht="12" customHeight="1" x14ac:dyDescent="0.3">
      <c r="F469" s="97"/>
      <c r="H469" s="98"/>
    </row>
    <row r="470" spans="6:8" ht="12" customHeight="1" x14ac:dyDescent="0.3">
      <c r="F470" s="97"/>
      <c r="H470" s="98"/>
    </row>
    <row r="471" spans="6:8" ht="12" customHeight="1" x14ac:dyDescent="0.3">
      <c r="F471" s="97"/>
      <c r="H471" s="98"/>
    </row>
    <row r="472" spans="6:8" ht="12" customHeight="1" x14ac:dyDescent="0.3">
      <c r="F472" s="97"/>
      <c r="H472" s="98"/>
    </row>
    <row r="473" spans="6:8" ht="12" customHeight="1" x14ac:dyDescent="0.3">
      <c r="F473" s="97"/>
      <c r="H473" s="98"/>
    </row>
    <row r="474" spans="6:8" ht="12" customHeight="1" x14ac:dyDescent="0.3">
      <c r="F474" s="97"/>
      <c r="H474" s="98"/>
    </row>
    <row r="475" spans="6:8" ht="12" customHeight="1" x14ac:dyDescent="0.3">
      <c r="F475" s="97"/>
      <c r="H475" s="98"/>
    </row>
    <row r="476" spans="6:8" ht="12" customHeight="1" x14ac:dyDescent="0.3">
      <c r="F476" s="97"/>
      <c r="H476" s="98"/>
    </row>
    <row r="477" spans="6:8" ht="12" customHeight="1" x14ac:dyDescent="0.3">
      <c r="F477" s="97"/>
      <c r="H477" s="98"/>
    </row>
    <row r="478" spans="6:8" ht="12" customHeight="1" x14ac:dyDescent="0.3">
      <c r="F478" s="97"/>
      <c r="H478" s="98"/>
    </row>
    <row r="479" spans="6:8" ht="12" customHeight="1" x14ac:dyDescent="0.3">
      <c r="F479" s="97"/>
      <c r="H479" s="98"/>
    </row>
    <row r="480" spans="6:8" ht="12" customHeight="1" x14ac:dyDescent="0.3">
      <c r="F480" s="97"/>
      <c r="H480" s="98"/>
    </row>
    <row r="481" spans="6:8" ht="12" customHeight="1" x14ac:dyDescent="0.3">
      <c r="F481" s="97"/>
      <c r="H481" s="98"/>
    </row>
    <row r="482" spans="6:8" ht="12" customHeight="1" x14ac:dyDescent="0.3">
      <c r="F482" s="97"/>
      <c r="H482" s="98"/>
    </row>
    <row r="483" spans="6:8" ht="12" customHeight="1" x14ac:dyDescent="0.3">
      <c r="F483" s="97"/>
      <c r="H483" s="98"/>
    </row>
    <row r="484" spans="6:8" ht="12" customHeight="1" x14ac:dyDescent="0.3">
      <c r="F484" s="97"/>
      <c r="H484" s="98"/>
    </row>
    <row r="485" spans="6:8" ht="12" customHeight="1" x14ac:dyDescent="0.3">
      <c r="F485" s="97"/>
      <c r="H485" s="98"/>
    </row>
    <row r="486" spans="6:8" ht="12" customHeight="1" x14ac:dyDescent="0.3">
      <c r="F486" s="97"/>
      <c r="H486" s="98"/>
    </row>
    <row r="487" spans="6:8" ht="12" customHeight="1" x14ac:dyDescent="0.3">
      <c r="F487" s="97"/>
      <c r="H487" s="98"/>
    </row>
    <row r="488" spans="6:8" ht="12" customHeight="1" x14ac:dyDescent="0.3">
      <c r="F488" s="97"/>
      <c r="H488" s="98"/>
    </row>
    <row r="489" spans="6:8" ht="12" customHeight="1" x14ac:dyDescent="0.3">
      <c r="F489" s="97"/>
      <c r="H489" s="98"/>
    </row>
    <row r="490" spans="6:8" ht="12" customHeight="1" x14ac:dyDescent="0.3">
      <c r="F490" s="97"/>
      <c r="H490" s="98"/>
    </row>
    <row r="491" spans="6:8" ht="12" customHeight="1" x14ac:dyDescent="0.3">
      <c r="F491" s="97"/>
      <c r="H491" s="98"/>
    </row>
    <row r="492" spans="6:8" ht="12" customHeight="1" x14ac:dyDescent="0.3">
      <c r="F492" s="97"/>
      <c r="H492" s="98"/>
    </row>
    <row r="493" spans="6:8" ht="12" customHeight="1" x14ac:dyDescent="0.3">
      <c r="F493" s="97"/>
      <c r="H493" s="98"/>
    </row>
    <row r="494" spans="6:8" ht="12" customHeight="1" x14ac:dyDescent="0.3">
      <c r="F494" s="97"/>
      <c r="H494" s="98"/>
    </row>
    <row r="495" spans="6:8" ht="12" customHeight="1" x14ac:dyDescent="0.3">
      <c r="F495" s="97"/>
      <c r="H495" s="98"/>
    </row>
    <row r="496" spans="6:8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266"/>
  <sheetViews>
    <sheetView topLeftCell="A241" workbookViewId="0">
      <selection activeCell="I267" sqref="I267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176</v>
      </c>
    </row>
    <row r="4" spans="1:9" ht="39" x14ac:dyDescent="0.3">
      <c r="A4" s="118" t="s">
        <v>31</v>
      </c>
      <c r="B4" s="118" t="s">
        <v>69</v>
      </c>
      <c r="C4" s="118" t="s">
        <v>15</v>
      </c>
      <c r="D4" s="135" t="s">
        <v>23</v>
      </c>
      <c r="E4" s="135" t="s">
        <v>0</v>
      </c>
      <c r="F4" s="135" t="s">
        <v>3</v>
      </c>
      <c r="G4" s="136" t="s">
        <v>177</v>
      </c>
      <c r="H4" s="136" t="s">
        <v>52</v>
      </c>
      <c r="I4" s="136" t="s">
        <v>179</v>
      </c>
    </row>
    <row r="5" spans="1:9" x14ac:dyDescent="0.25">
      <c r="A5">
        <v>6</v>
      </c>
      <c r="B5" t="s">
        <v>70</v>
      </c>
      <c r="C5" t="s">
        <v>27</v>
      </c>
      <c r="D5">
        <v>2</v>
      </c>
      <c r="E5" s="119">
        <v>15.5</v>
      </c>
      <c r="F5" s="119">
        <v>18.5</v>
      </c>
      <c r="G5" s="119">
        <v>155</v>
      </c>
      <c r="H5" s="119">
        <v>30</v>
      </c>
      <c r="I5" s="119">
        <v>185</v>
      </c>
    </row>
    <row r="6" spans="1:9" x14ac:dyDescent="0.25">
      <c r="C6" t="s">
        <v>17</v>
      </c>
      <c r="D6">
        <v>3</v>
      </c>
      <c r="E6" s="119">
        <v>4.7</v>
      </c>
      <c r="F6" s="119">
        <v>6.5</v>
      </c>
      <c r="G6" s="119">
        <v>521.70000000000005</v>
      </c>
      <c r="H6" s="119">
        <v>198.29999999999998</v>
      </c>
      <c r="I6" s="119">
        <v>720</v>
      </c>
    </row>
    <row r="7" spans="1:9" x14ac:dyDescent="0.25">
      <c r="C7" t="s">
        <v>16</v>
      </c>
      <c r="D7">
        <v>1</v>
      </c>
      <c r="E7" s="119">
        <v>5.45</v>
      </c>
      <c r="F7" s="119">
        <v>6.8</v>
      </c>
      <c r="G7" s="119">
        <v>1226.25</v>
      </c>
      <c r="H7" s="119">
        <v>303.74999999999994</v>
      </c>
      <c r="I7" s="119">
        <v>1530</v>
      </c>
    </row>
    <row r="8" spans="1:9" x14ac:dyDescent="0.25">
      <c r="C8" t="s">
        <v>75</v>
      </c>
      <c r="D8">
        <v>2</v>
      </c>
      <c r="E8" s="119">
        <v>8.8000000000000007</v>
      </c>
      <c r="F8" s="119">
        <v>12</v>
      </c>
      <c r="G8" s="119">
        <v>352</v>
      </c>
      <c r="H8" s="119">
        <v>127.99999999999997</v>
      </c>
      <c r="I8" s="119">
        <v>480</v>
      </c>
    </row>
    <row r="9" spans="1:9" x14ac:dyDescent="0.25">
      <c r="B9" s="145" t="s">
        <v>239</v>
      </c>
      <c r="C9" s="145"/>
      <c r="D9" s="145"/>
      <c r="E9" s="145"/>
      <c r="F9" s="145"/>
      <c r="G9" s="146">
        <v>2254.9499999999998</v>
      </c>
      <c r="H9" s="146">
        <v>660.05</v>
      </c>
      <c r="I9" s="146">
        <v>2915</v>
      </c>
    </row>
    <row r="10" spans="1:9" x14ac:dyDescent="0.25">
      <c r="B10" t="s">
        <v>67</v>
      </c>
      <c r="C10" t="s">
        <v>27</v>
      </c>
      <c r="D10">
        <v>2</v>
      </c>
      <c r="E10" s="119">
        <v>15.5</v>
      </c>
      <c r="F10" s="119">
        <v>18.5</v>
      </c>
      <c r="G10" s="119">
        <v>155</v>
      </c>
      <c r="H10" s="119">
        <v>30</v>
      </c>
      <c r="I10" s="119">
        <v>185</v>
      </c>
    </row>
    <row r="11" spans="1:9" x14ac:dyDescent="0.25">
      <c r="C11" t="s">
        <v>16</v>
      </c>
      <c r="D11">
        <v>1</v>
      </c>
      <c r="E11" s="119">
        <v>5.45</v>
      </c>
      <c r="F11" s="119">
        <v>7.3</v>
      </c>
      <c r="G11" s="119">
        <v>1226.25</v>
      </c>
      <c r="H11" s="119">
        <v>416.24999999999994</v>
      </c>
      <c r="I11" s="119">
        <v>1642.5</v>
      </c>
    </row>
    <row r="12" spans="1:9" x14ac:dyDescent="0.25">
      <c r="B12" s="145" t="s">
        <v>240</v>
      </c>
      <c r="C12" s="145"/>
      <c r="D12" s="145"/>
      <c r="E12" s="145"/>
      <c r="F12" s="145"/>
      <c r="G12" s="146">
        <v>1381.25</v>
      </c>
      <c r="H12" s="146">
        <v>446.24999999999994</v>
      </c>
      <c r="I12" s="146">
        <v>1827.5</v>
      </c>
    </row>
    <row r="13" spans="1:9" x14ac:dyDescent="0.25">
      <c r="B13" t="s">
        <v>78</v>
      </c>
      <c r="C13" t="s">
        <v>16</v>
      </c>
      <c r="D13">
        <v>1</v>
      </c>
      <c r="E13" s="119">
        <v>5.45</v>
      </c>
      <c r="F13" s="119">
        <v>6.2</v>
      </c>
      <c r="G13" s="119">
        <v>1226.25</v>
      </c>
      <c r="H13" s="119">
        <v>168.75</v>
      </c>
      <c r="I13" s="119">
        <v>1395</v>
      </c>
    </row>
    <row r="14" spans="1:9" x14ac:dyDescent="0.25">
      <c r="C14" t="s">
        <v>19</v>
      </c>
      <c r="D14">
        <v>1</v>
      </c>
      <c r="E14" s="119">
        <v>2.94</v>
      </c>
      <c r="F14" s="119">
        <v>4.2</v>
      </c>
      <c r="G14" s="119">
        <v>470.4</v>
      </c>
      <c r="H14" s="119">
        <v>201.60000000000002</v>
      </c>
      <c r="I14" s="119">
        <v>672</v>
      </c>
    </row>
    <row r="15" spans="1:9" x14ac:dyDescent="0.25">
      <c r="B15" s="145" t="s">
        <v>241</v>
      </c>
      <c r="C15" s="145"/>
      <c r="D15" s="145"/>
      <c r="E15" s="145"/>
      <c r="F15" s="145"/>
      <c r="G15" s="146">
        <v>1696.65</v>
      </c>
      <c r="H15" s="146">
        <v>370.35</v>
      </c>
      <c r="I15" s="146">
        <v>2067</v>
      </c>
    </row>
    <row r="16" spans="1:9" x14ac:dyDescent="0.25">
      <c r="A16" s="120" t="s">
        <v>53</v>
      </c>
      <c r="B16" s="120"/>
      <c r="C16" s="120"/>
      <c r="D16" s="120"/>
      <c r="E16" s="120"/>
      <c r="F16" s="120"/>
      <c r="G16" s="121">
        <v>5332.8499999999995</v>
      </c>
      <c r="H16" s="121">
        <v>1476.65</v>
      </c>
      <c r="I16" s="121">
        <v>6809.5</v>
      </c>
    </row>
    <row r="17" spans="1:9" x14ac:dyDescent="0.25">
      <c r="A17">
        <v>7</v>
      </c>
      <c r="B17" t="s">
        <v>70</v>
      </c>
      <c r="C17" t="s">
        <v>27</v>
      </c>
      <c r="D17">
        <v>4</v>
      </c>
      <c r="E17" s="119">
        <v>15.5</v>
      </c>
      <c r="F17" s="119">
        <v>18.5</v>
      </c>
      <c r="G17" s="119">
        <v>310</v>
      </c>
      <c r="H17" s="119">
        <v>60</v>
      </c>
      <c r="I17" s="119">
        <v>370</v>
      </c>
    </row>
    <row r="18" spans="1:9" x14ac:dyDescent="0.25">
      <c r="C18" t="s">
        <v>30</v>
      </c>
      <c r="D18">
        <v>1</v>
      </c>
      <c r="E18" s="119">
        <v>5.25</v>
      </c>
      <c r="F18" s="119">
        <v>6.8</v>
      </c>
      <c r="G18" s="119">
        <v>1155</v>
      </c>
      <c r="H18" s="119">
        <v>340.99999999999994</v>
      </c>
      <c r="I18" s="119">
        <v>1496</v>
      </c>
    </row>
    <row r="19" spans="1:9" x14ac:dyDescent="0.25">
      <c r="C19" t="s">
        <v>171</v>
      </c>
      <c r="D19">
        <v>1</v>
      </c>
      <c r="E19" s="119">
        <v>4.5</v>
      </c>
      <c r="F19" s="119">
        <v>5.8</v>
      </c>
      <c r="G19" s="119">
        <v>180</v>
      </c>
      <c r="H19" s="119">
        <v>51.999999999999993</v>
      </c>
      <c r="I19" s="119">
        <v>232</v>
      </c>
    </row>
    <row r="20" spans="1:9" x14ac:dyDescent="0.25">
      <c r="B20" s="145" t="s">
        <v>239</v>
      </c>
      <c r="C20" s="145"/>
      <c r="D20" s="145"/>
      <c r="E20" s="145"/>
      <c r="F20" s="145"/>
      <c r="G20" s="146">
        <v>1645</v>
      </c>
      <c r="H20" s="146">
        <v>452.99999999999994</v>
      </c>
      <c r="I20" s="146">
        <v>2098</v>
      </c>
    </row>
    <row r="21" spans="1:9" x14ac:dyDescent="0.25">
      <c r="B21" t="s">
        <v>67</v>
      </c>
      <c r="C21" t="s">
        <v>29</v>
      </c>
      <c r="D21">
        <v>1</v>
      </c>
      <c r="E21" s="119">
        <v>33</v>
      </c>
      <c r="F21" s="119">
        <v>48</v>
      </c>
      <c r="G21" s="119">
        <v>825</v>
      </c>
      <c r="H21" s="119">
        <v>375</v>
      </c>
      <c r="I21" s="119">
        <v>1200</v>
      </c>
    </row>
    <row r="22" spans="1:9" x14ac:dyDescent="0.25">
      <c r="B22" s="145" t="s">
        <v>240</v>
      </c>
      <c r="C22" s="145"/>
      <c r="D22" s="145"/>
      <c r="E22" s="145"/>
      <c r="F22" s="145"/>
      <c r="G22" s="146">
        <v>825</v>
      </c>
      <c r="H22" s="146">
        <v>375</v>
      </c>
      <c r="I22" s="146">
        <v>1200</v>
      </c>
    </row>
    <row r="23" spans="1:9" x14ac:dyDescent="0.25">
      <c r="B23" t="s">
        <v>84</v>
      </c>
      <c r="C23" t="s">
        <v>18</v>
      </c>
      <c r="D23">
        <v>9</v>
      </c>
      <c r="E23" s="119">
        <v>9</v>
      </c>
      <c r="F23" s="119">
        <v>10.199999999999999</v>
      </c>
      <c r="G23" s="119">
        <v>1620</v>
      </c>
      <c r="H23" s="119">
        <v>215.99999999999989</v>
      </c>
      <c r="I23" s="119">
        <v>1836</v>
      </c>
    </row>
    <row r="24" spans="1:9" x14ac:dyDescent="0.25">
      <c r="B24" s="145" t="s">
        <v>242</v>
      </c>
      <c r="C24" s="145"/>
      <c r="D24" s="145"/>
      <c r="E24" s="145"/>
      <c r="F24" s="145"/>
      <c r="G24" s="146">
        <v>1620</v>
      </c>
      <c r="H24" s="146">
        <v>215.99999999999989</v>
      </c>
      <c r="I24" s="146">
        <v>1836</v>
      </c>
    </row>
    <row r="25" spans="1:9" x14ac:dyDescent="0.25">
      <c r="A25" s="120" t="s">
        <v>54</v>
      </c>
      <c r="B25" s="120"/>
      <c r="C25" s="120"/>
      <c r="D25" s="120"/>
      <c r="E25" s="120"/>
      <c r="F25" s="120"/>
      <c r="G25" s="121">
        <v>4090</v>
      </c>
      <c r="H25" s="121">
        <v>1044</v>
      </c>
      <c r="I25" s="121">
        <v>5134</v>
      </c>
    </row>
    <row r="26" spans="1:9" x14ac:dyDescent="0.25">
      <c r="A26">
        <v>8</v>
      </c>
      <c r="B26" t="s">
        <v>65</v>
      </c>
      <c r="C26" t="s">
        <v>27</v>
      </c>
      <c r="D26">
        <v>1</v>
      </c>
      <c r="E26" s="119">
        <v>15.5</v>
      </c>
      <c r="F26" s="119">
        <v>18</v>
      </c>
      <c r="G26" s="119">
        <v>77.5</v>
      </c>
      <c r="H26" s="119">
        <v>12.5</v>
      </c>
      <c r="I26" s="119">
        <v>90</v>
      </c>
    </row>
    <row r="27" spans="1:9" x14ac:dyDescent="0.25">
      <c r="C27" t="s">
        <v>30</v>
      </c>
      <c r="D27">
        <v>1</v>
      </c>
      <c r="E27" s="119">
        <v>5.25</v>
      </c>
      <c r="F27" s="119">
        <v>6.8</v>
      </c>
      <c r="G27" s="119">
        <v>1155</v>
      </c>
      <c r="H27" s="119">
        <v>340.99999999999994</v>
      </c>
      <c r="I27" s="119">
        <v>1496</v>
      </c>
    </row>
    <row r="28" spans="1:9" x14ac:dyDescent="0.25">
      <c r="B28" s="145" t="s">
        <v>243</v>
      </c>
      <c r="C28" s="145"/>
      <c r="D28" s="145"/>
      <c r="E28" s="145"/>
      <c r="F28" s="145"/>
      <c r="G28" s="146">
        <v>1232.5</v>
      </c>
      <c r="H28" s="146">
        <v>353.49999999999994</v>
      </c>
      <c r="I28" s="146">
        <v>1586</v>
      </c>
    </row>
    <row r="29" spans="1:9" x14ac:dyDescent="0.25">
      <c r="B29" t="s">
        <v>101</v>
      </c>
      <c r="C29" t="s">
        <v>27</v>
      </c>
      <c r="D29">
        <v>4</v>
      </c>
      <c r="E29" s="119">
        <v>15.5</v>
      </c>
      <c r="F29" s="119">
        <v>18</v>
      </c>
      <c r="G29" s="119">
        <v>310</v>
      </c>
      <c r="H29" s="119">
        <v>50</v>
      </c>
      <c r="I29" s="119">
        <v>360</v>
      </c>
    </row>
    <row r="30" spans="1:9" x14ac:dyDescent="0.25">
      <c r="C30" t="s">
        <v>40</v>
      </c>
      <c r="D30">
        <v>4</v>
      </c>
      <c r="E30" s="119">
        <v>4.7</v>
      </c>
      <c r="F30" s="119">
        <v>6</v>
      </c>
      <c r="G30" s="119">
        <v>1015.2</v>
      </c>
      <c r="H30" s="119">
        <v>280.79999999999995</v>
      </c>
      <c r="I30" s="119">
        <v>1296</v>
      </c>
    </row>
    <row r="31" spans="1:9" x14ac:dyDescent="0.25">
      <c r="C31" t="s">
        <v>18</v>
      </c>
      <c r="D31">
        <v>4</v>
      </c>
      <c r="E31" s="119">
        <v>8.6</v>
      </c>
      <c r="F31" s="119">
        <v>10.5</v>
      </c>
      <c r="G31" s="119">
        <v>688</v>
      </c>
      <c r="H31" s="119">
        <v>152.00000000000003</v>
      </c>
      <c r="I31" s="119">
        <v>840</v>
      </c>
    </row>
    <row r="32" spans="1:9" x14ac:dyDescent="0.25">
      <c r="C32" t="s">
        <v>34</v>
      </c>
      <c r="D32">
        <v>2</v>
      </c>
      <c r="E32" s="119">
        <v>8.6</v>
      </c>
      <c r="F32" s="119">
        <v>11.5</v>
      </c>
      <c r="G32" s="119">
        <v>344</v>
      </c>
      <c r="H32" s="119">
        <v>116.00000000000001</v>
      </c>
      <c r="I32" s="119">
        <v>460</v>
      </c>
    </row>
    <row r="33" spans="2:9" x14ac:dyDescent="0.25">
      <c r="B33" s="145" t="s">
        <v>244</v>
      </c>
      <c r="C33" s="145"/>
      <c r="D33" s="145"/>
      <c r="E33" s="145"/>
      <c r="F33" s="145"/>
      <c r="G33" s="146">
        <v>2357.1999999999998</v>
      </c>
      <c r="H33" s="146">
        <v>598.79999999999995</v>
      </c>
      <c r="I33" s="146">
        <v>2956</v>
      </c>
    </row>
    <row r="34" spans="2:9" x14ac:dyDescent="0.25">
      <c r="B34" t="s">
        <v>108</v>
      </c>
      <c r="C34" t="s">
        <v>39</v>
      </c>
      <c r="D34">
        <v>1</v>
      </c>
      <c r="E34" s="119">
        <v>5.25</v>
      </c>
      <c r="F34" s="119">
        <v>5.8</v>
      </c>
      <c r="G34" s="119">
        <v>1155</v>
      </c>
      <c r="H34" s="119">
        <v>120.99999999999996</v>
      </c>
      <c r="I34" s="119">
        <v>1276</v>
      </c>
    </row>
    <row r="35" spans="2:9" x14ac:dyDescent="0.25">
      <c r="C35" t="s">
        <v>30</v>
      </c>
      <c r="D35">
        <v>1</v>
      </c>
      <c r="E35" s="119">
        <v>5.25</v>
      </c>
      <c r="F35" s="119">
        <v>5.8</v>
      </c>
      <c r="G35" s="119">
        <v>1155</v>
      </c>
      <c r="H35" s="119">
        <v>120.99999999999996</v>
      </c>
      <c r="I35" s="119">
        <v>1276</v>
      </c>
    </row>
    <row r="36" spans="2:9" x14ac:dyDescent="0.25">
      <c r="B36" s="145" t="s">
        <v>245</v>
      </c>
      <c r="C36" s="145"/>
      <c r="D36" s="145"/>
      <c r="E36" s="145"/>
      <c r="F36" s="145"/>
      <c r="G36" s="146">
        <v>2310</v>
      </c>
      <c r="H36" s="146">
        <v>241.99999999999991</v>
      </c>
      <c r="I36" s="146">
        <v>2552</v>
      </c>
    </row>
    <row r="37" spans="2:9" x14ac:dyDescent="0.25">
      <c r="B37" t="s">
        <v>70</v>
      </c>
      <c r="C37" t="s">
        <v>17</v>
      </c>
      <c r="D37">
        <v>4</v>
      </c>
      <c r="E37" s="119">
        <v>4.7</v>
      </c>
      <c r="F37" s="119">
        <v>6.5</v>
      </c>
      <c r="G37" s="119">
        <v>695.6</v>
      </c>
      <c r="H37" s="119">
        <v>266.39999999999998</v>
      </c>
      <c r="I37" s="119">
        <v>962</v>
      </c>
    </row>
    <row r="38" spans="2:9" x14ac:dyDescent="0.25">
      <c r="C38" t="s">
        <v>30</v>
      </c>
      <c r="D38">
        <v>1</v>
      </c>
      <c r="E38" s="119">
        <v>5.25</v>
      </c>
      <c r="F38" s="119">
        <v>6.8</v>
      </c>
      <c r="G38" s="119">
        <v>2310</v>
      </c>
      <c r="H38" s="119">
        <v>681.99999999999989</v>
      </c>
      <c r="I38" s="119">
        <v>2992</v>
      </c>
    </row>
    <row r="39" spans="2:9" x14ac:dyDescent="0.25">
      <c r="C39" t="s">
        <v>75</v>
      </c>
      <c r="D39">
        <v>4</v>
      </c>
      <c r="E39" s="119">
        <v>8.8000000000000007</v>
      </c>
      <c r="F39" s="119">
        <v>12</v>
      </c>
      <c r="G39" s="119">
        <v>704</v>
      </c>
      <c r="H39" s="119">
        <v>255.99999999999994</v>
      </c>
      <c r="I39" s="119">
        <v>960</v>
      </c>
    </row>
    <row r="40" spans="2:9" x14ac:dyDescent="0.25">
      <c r="C40" t="s">
        <v>171</v>
      </c>
      <c r="D40">
        <v>2</v>
      </c>
      <c r="E40" s="119">
        <v>4.5</v>
      </c>
      <c r="F40" s="119">
        <v>5.8</v>
      </c>
      <c r="G40" s="119">
        <v>360</v>
      </c>
      <c r="H40" s="119">
        <v>103.99999999999999</v>
      </c>
      <c r="I40" s="119">
        <v>464</v>
      </c>
    </row>
    <row r="41" spans="2:9" x14ac:dyDescent="0.25">
      <c r="B41" s="145" t="s">
        <v>239</v>
      </c>
      <c r="C41" s="145"/>
      <c r="D41" s="145"/>
      <c r="E41" s="145"/>
      <c r="F41" s="145"/>
      <c r="G41" s="146">
        <v>4069.6</v>
      </c>
      <c r="H41" s="146">
        <v>1308.3999999999999</v>
      </c>
      <c r="I41" s="146">
        <v>5378</v>
      </c>
    </row>
    <row r="42" spans="2:9" x14ac:dyDescent="0.25">
      <c r="B42" t="s">
        <v>67</v>
      </c>
      <c r="C42" t="s">
        <v>27</v>
      </c>
      <c r="D42">
        <v>2</v>
      </c>
      <c r="E42" s="119">
        <v>15.5</v>
      </c>
      <c r="F42" s="119">
        <v>18.5</v>
      </c>
      <c r="G42" s="119">
        <v>155</v>
      </c>
      <c r="H42" s="119">
        <v>30</v>
      </c>
      <c r="I42" s="119">
        <v>185</v>
      </c>
    </row>
    <row r="43" spans="2:9" x14ac:dyDescent="0.25">
      <c r="D43">
        <v>4</v>
      </c>
      <c r="E43" s="119">
        <v>15.5</v>
      </c>
      <c r="F43" s="119">
        <v>18.5</v>
      </c>
      <c r="G43" s="119">
        <v>310</v>
      </c>
      <c r="H43" s="119">
        <v>60</v>
      </c>
      <c r="I43" s="119">
        <v>370</v>
      </c>
    </row>
    <row r="44" spans="2:9" x14ac:dyDescent="0.25">
      <c r="C44" t="s">
        <v>40</v>
      </c>
      <c r="D44">
        <v>1</v>
      </c>
      <c r="E44" s="119">
        <v>4.7</v>
      </c>
      <c r="F44" s="119">
        <v>6.8</v>
      </c>
      <c r="G44" s="119">
        <v>253.8</v>
      </c>
      <c r="H44" s="119">
        <v>113.39999999999998</v>
      </c>
      <c r="I44" s="119">
        <v>367.2</v>
      </c>
    </row>
    <row r="45" spans="2:9" x14ac:dyDescent="0.25">
      <c r="C45" t="s">
        <v>30</v>
      </c>
      <c r="D45">
        <v>1</v>
      </c>
      <c r="E45" s="119">
        <v>5.25</v>
      </c>
      <c r="F45" s="119">
        <v>6.9</v>
      </c>
      <c r="G45" s="119">
        <v>1155</v>
      </c>
      <c r="H45" s="119">
        <v>363.00000000000006</v>
      </c>
      <c r="I45" s="119">
        <v>1518</v>
      </c>
    </row>
    <row r="46" spans="2:9" x14ac:dyDescent="0.25">
      <c r="D46">
        <v>2</v>
      </c>
      <c r="E46" s="119">
        <v>5.25</v>
      </c>
      <c r="F46" s="119">
        <v>6.9</v>
      </c>
      <c r="G46" s="119">
        <v>2310</v>
      </c>
      <c r="H46" s="119">
        <v>726.00000000000011</v>
      </c>
      <c r="I46" s="119">
        <v>3036</v>
      </c>
    </row>
    <row r="47" spans="2:9" x14ac:dyDescent="0.25">
      <c r="C47" t="s">
        <v>35</v>
      </c>
      <c r="D47">
        <v>4</v>
      </c>
      <c r="E47" s="119">
        <v>0.7</v>
      </c>
      <c r="F47" s="119">
        <v>2</v>
      </c>
      <c r="G47" s="119">
        <v>70</v>
      </c>
      <c r="H47" s="119">
        <v>130</v>
      </c>
      <c r="I47" s="119">
        <v>200</v>
      </c>
    </row>
    <row r="48" spans="2:9" x14ac:dyDescent="0.25">
      <c r="B48" s="145" t="s">
        <v>240</v>
      </c>
      <c r="C48" s="145"/>
      <c r="D48" s="145"/>
      <c r="E48" s="145"/>
      <c r="F48" s="145"/>
      <c r="G48" s="146">
        <v>4253.8</v>
      </c>
      <c r="H48" s="146">
        <v>1422.4</v>
      </c>
      <c r="I48" s="146">
        <v>5676.2</v>
      </c>
    </row>
    <row r="49" spans="1:9" x14ac:dyDescent="0.25">
      <c r="B49" t="s">
        <v>98</v>
      </c>
      <c r="C49" t="s">
        <v>18</v>
      </c>
      <c r="D49">
        <v>1</v>
      </c>
      <c r="E49" s="119">
        <v>8.6</v>
      </c>
      <c r="F49" s="119">
        <v>10.5</v>
      </c>
      <c r="G49" s="119">
        <v>172</v>
      </c>
      <c r="H49" s="119">
        <v>38.000000000000007</v>
      </c>
      <c r="I49" s="119">
        <v>210</v>
      </c>
    </row>
    <row r="50" spans="1:9" x14ac:dyDescent="0.25">
      <c r="C50" t="s">
        <v>30</v>
      </c>
      <c r="D50">
        <v>1</v>
      </c>
      <c r="E50" s="119">
        <v>5.25</v>
      </c>
      <c r="F50" s="119">
        <v>6.8</v>
      </c>
      <c r="G50" s="119">
        <v>1155</v>
      </c>
      <c r="H50" s="119">
        <v>340.99999999999994</v>
      </c>
      <c r="I50" s="119">
        <v>1496</v>
      </c>
    </row>
    <row r="51" spans="1:9" x14ac:dyDescent="0.25">
      <c r="B51" s="145" t="s">
        <v>246</v>
      </c>
      <c r="C51" s="145"/>
      <c r="D51" s="145"/>
      <c r="E51" s="145"/>
      <c r="F51" s="145"/>
      <c r="G51" s="146">
        <v>1327</v>
      </c>
      <c r="H51" s="146">
        <v>378.99999999999994</v>
      </c>
      <c r="I51" s="146">
        <v>1706</v>
      </c>
    </row>
    <row r="52" spans="1:9" x14ac:dyDescent="0.25">
      <c r="B52" t="s">
        <v>84</v>
      </c>
      <c r="C52" t="s">
        <v>44</v>
      </c>
      <c r="D52">
        <v>2</v>
      </c>
      <c r="E52" s="119">
        <v>4.7</v>
      </c>
      <c r="F52" s="119">
        <v>5.4</v>
      </c>
      <c r="G52" s="119">
        <v>282</v>
      </c>
      <c r="H52" s="119">
        <v>42.000000000000014</v>
      </c>
      <c r="I52" s="119">
        <v>324</v>
      </c>
    </row>
    <row r="53" spans="1:9" x14ac:dyDescent="0.25">
      <c r="C53" t="s">
        <v>30</v>
      </c>
      <c r="D53">
        <v>2</v>
      </c>
      <c r="E53" s="119">
        <v>5.25</v>
      </c>
      <c r="F53" s="119">
        <v>5.7</v>
      </c>
      <c r="G53" s="119">
        <v>4620</v>
      </c>
      <c r="H53" s="119">
        <v>396.00000000000017</v>
      </c>
      <c r="I53" s="119">
        <v>5016</v>
      </c>
    </row>
    <row r="54" spans="1:9" x14ac:dyDescent="0.25">
      <c r="B54" s="145" t="s">
        <v>242</v>
      </c>
      <c r="C54" s="145"/>
      <c r="D54" s="145"/>
      <c r="E54" s="145"/>
      <c r="F54" s="145"/>
      <c r="G54" s="146">
        <v>4902</v>
      </c>
      <c r="H54" s="146">
        <v>438.00000000000017</v>
      </c>
      <c r="I54" s="146">
        <v>5340</v>
      </c>
    </row>
    <row r="55" spans="1:9" x14ac:dyDescent="0.25">
      <c r="B55" t="s">
        <v>104</v>
      </c>
      <c r="C55" t="s">
        <v>30</v>
      </c>
      <c r="D55">
        <v>1</v>
      </c>
      <c r="E55" s="119">
        <v>5.25</v>
      </c>
      <c r="F55" s="119">
        <v>6.6</v>
      </c>
      <c r="G55" s="119">
        <v>1155</v>
      </c>
      <c r="H55" s="119">
        <v>296.99999999999994</v>
      </c>
      <c r="I55" s="119">
        <v>1452</v>
      </c>
    </row>
    <row r="56" spans="1:9" x14ac:dyDescent="0.25">
      <c r="B56" s="145" t="s">
        <v>247</v>
      </c>
      <c r="C56" s="145"/>
      <c r="D56" s="145"/>
      <c r="E56" s="145"/>
      <c r="F56" s="145"/>
      <c r="G56" s="146">
        <v>1155</v>
      </c>
      <c r="H56" s="146">
        <v>296.99999999999994</v>
      </c>
      <c r="I56" s="146">
        <v>1452</v>
      </c>
    </row>
    <row r="57" spans="1:9" x14ac:dyDescent="0.25">
      <c r="B57" t="s">
        <v>112</v>
      </c>
      <c r="C57" t="s">
        <v>36</v>
      </c>
      <c r="D57">
        <v>1</v>
      </c>
      <c r="E57" s="119">
        <v>23</v>
      </c>
      <c r="F57" s="119">
        <v>25</v>
      </c>
      <c r="G57" s="119">
        <v>345</v>
      </c>
      <c r="H57" s="119">
        <v>30</v>
      </c>
      <c r="I57" s="119">
        <v>375</v>
      </c>
    </row>
    <row r="58" spans="1:9" x14ac:dyDescent="0.25">
      <c r="C58" t="s">
        <v>27</v>
      </c>
      <c r="D58">
        <v>4</v>
      </c>
      <c r="E58" s="119">
        <v>15.5</v>
      </c>
      <c r="F58" s="119">
        <v>18</v>
      </c>
      <c r="G58" s="119">
        <v>310</v>
      </c>
      <c r="H58" s="119">
        <v>50</v>
      </c>
      <c r="I58" s="119">
        <v>360</v>
      </c>
    </row>
    <row r="59" spans="1:9" x14ac:dyDescent="0.25">
      <c r="C59" t="s">
        <v>17</v>
      </c>
      <c r="D59">
        <v>2</v>
      </c>
      <c r="E59" s="119">
        <v>4.7</v>
      </c>
      <c r="F59" s="119">
        <v>6</v>
      </c>
      <c r="G59" s="119">
        <v>347.8</v>
      </c>
      <c r="H59" s="119">
        <v>96.199999999999989</v>
      </c>
      <c r="I59" s="119">
        <v>444</v>
      </c>
    </row>
    <row r="60" spans="1:9" x14ac:dyDescent="0.25">
      <c r="C60" t="s">
        <v>30</v>
      </c>
      <c r="D60">
        <v>4</v>
      </c>
      <c r="E60" s="119">
        <v>5.25</v>
      </c>
      <c r="F60" s="119">
        <v>6</v>
      </c>
      <c r="G60" s="119">
        <v>4620</v>
      </c>
      <c r="H60" s="119">
        <v>660</v>
      </c>
      <c r="I60" s="119">
        <v>5280</v>
      </c>
    </row>
    <row r="61" spans="1:9" x14ac:dyDescent="0.25">
      <c r="C61" t="s">
        <v>35</v>
      </c>
      <c r="D61">
        <v>5</v>
      </c>
      <c r="E61" s="119">
        <v>0.7</v>
      </c>
      <c r="F61" s="119">
        <v>2.2000000000000002</v>
      </c>
      <c r="G61" s="119">
        <v>87.5</v>
      </c>
      <c r="H61" s="119">
        <v>187.50000000000003</v>
      </c>
      <c r="I61" s="119">
        <v>275</v>
      </c>
    </row>
    <row r="62" spans="1:9" x14ac:dyDescent="0.25">
      <c r="B62" s="145" t="s">
        <v>248</v>
      </c>
      <c r="C62" s="145"/>
      <c r="D62" s="145"/>
      <c r="E62" s="145"/>
      <c r="F62" s="145"/>
      <c r="G62" s="146">
        <v>5710.3</v>
      </c>
      <c r="H62" s="146">
        <v>1023.7</v>
      </c>
      <c r="I62" s="146">
        <v>6734</v>
      </c>
    </row>
    <row r="63" spans="1:9" x14ac:dyDescent="0.25">
      <c r="A63" s="120" t="s">
        <v>55</v>
      </c>
      <c r="B63" s="120"/>
      <c r="C63" s="120"/>
      <c r="D63" s="120"/>
      <c r="E63" s="120"/>
      <c r="F63" s="120"/>
      <c r="G63" s="121">
        <v>27317.399999999998</v>
      </c>
      <c r="H63" s="121">
        <v>6062.7999999999993</v>
      </c>
      <c r="I63" s="121">
        <v>33380.199999999997</v>
      </c>
    </row>
    <row r="64" spans="1:9" x14ac:dyDescent="0.25">
      <c r="A64">
        <v>9</v>
      </c>
      <c r="B64" t="s">
        <v>65</v>
      </c>
      <c r="C64" t="s">
        <v>37</v>
      </c>
      <c r="D64">
        <v>1</v>
      </c>
      <c r="E64" s="119">
        <v>5.25</v>
      </c>
      <c r="F64" s="119">
        <v>6.8</v>
      </c>
      <c r="G64" s="119">
        <v>1155</v>
      </c>
      <c r="H64" s="119">
        <v>340.99999999999994</v>
      </c>
      <c r="I64" s="119">
        <v>1496</v>
      </c>
    </row>
    <row r="65" spans="2:9" x14ac:dyDescent="0.25">
      <c r="B65" s="145" t="s">
        <v>243</v>
      </c>
      <c r="C65" s="145"/>
      <c r="D65" s="145"/>
      <c r="E65" s="145"/>
      <c r="F65" s="145"/>
      <c r="G65" s="146">
        <v>1155</v>
      </c>
      <c r="H65" s="146">
        <v>340.99999999999994</v>
      </c>
      <c r="I65" s="146">
        <v>1496</v>
      </c>
    </row>
    <row r="66" spans="2:9" x14ac:dyDescent="0.25">
      <c r="B66" t="s">
        <v>70</v>
      </c>
      <c r="C66" t="s">
        <v>17</v>
      </c>
      <c r="D66">
        <v>2</v>
      </c>
      <c r="E66" s="119">
        <v>4.7</v>
      </c>
      <c r="F66" s="119">
        <v>6.5</v>
      </c>
      <c r="G66" s="119">
        <v>347.8</v>
      </c>
      <c r="H66" s="119">
        <v>133.19999999999999</v>
      </c>
      <c r="I66" s="119">
        <v>481</v>
      </c>
    </row>
    <row r="67" spans="2:9" x14ac:dyDescent="0.25">
      <c r="D67">
        <v>4</v>
      </c>
      <c r="E67" s="119">
        <v>4.7</v>
      </c>
      <c r="F67" s="119">
        <v>6.5</v>
      </c>
      <c r="G67" s="119">
        <v>695.6</v>
      </c>
      <c r="H67" s="119">
        <v>266.39999999999998</v>
      </c>
      <c r="I67" s="119">
        <v>962</v>
      </c>
    </row>
    <row r="68" spans="2:9" x14ac:dyDescent="0.25">
      <c r="C68" t="s">
        <v>30</v>
      </c>
      <c r="D68">
        <v>1</v>
      </c>
      <c r="E68" s="119">
        <v>5.05</v>
      </c>
      <c r="F68" s="119">
        <v>6.8</v>
      </c>
      <c r="G68" s="119">
        <v>1111</v>
      </c>
      <c r="H68" s="119">
        <v>385</v>
      </c>
      <c r="I68" s="119">
        <v>1496</v>
      </c>
    </row>
    <row r="69" spans="2:9" x14ac:dyDescent="0.25">
      <c r="C69" t="s">
        <v>37</v>
      </c>
      <c r="D69">
        <v>1</v>
      </c>
      <c r="E69" s="119">
        <v>5.25</v>
      </c>
      <c r="F69" s="119">
        <v>6.8</v>
      </c>
      <c r="G69" s="119">
        <v>2310</v>
      </c>
      <c r="H69" s="119">
        <v>681.99999999999989</v>
      </c>
      <c r="I69" s="119">
        <v>2992</v>
      </c>
    </row>
    <row r="70" spans="2:9" x14ac:dyDescent="0.25">
      <c r="C70" t="s">
        <v>29</v>
      </c>
      <c r="D70">
        <v>1</v>
      </c>
      <c r="E70" s="119">
        <v>36</v>
      </c>
      <c r="F70" s="119">
        <v>50</v>
      </c>
      <c r="G70" s="119">
        <v>900</v>
      </c>
      <c r="H70" s="119">
        <v>350</v>
      </c>
      <c r="I70" s="119">
        <v>1250</v>
      </c>
    </row>
    <row r="71" spans="2:9" x14ac:dyDescent="0.25">
      <c r="C71" t="s">
        <v>171</v>
      </c>
      <c r="D71">
        <v>6</v>
      </c>
      <c r="E71" s="119">
        <v>4.8</v>
      </c>
      <c r="F71" s="119">
        <v>5.8</v>
      </c>
      <c r="G71" s="119">
        <v>1152</v>
      </c>
      <c r="H71" s="119">
        <v>240</v>
      </c>
      <c r="I71" s="119">
        <v>1392</v>
      </c>
    </row>
    <row r="72" spans="2:9" x14ac:dyDescent="0.25">
      <c r="B72" s="145" t="s">
        <v>239</v>
      </c>
      <c r="C72" s="145"/>
      <c r="D72" s="145"/>
      <c r="E72" s="145"/>
      <c r="F72" s="145"/>
      <c r="G72" s="146">
        <v>6516.4</v>
      </c>
      <c r="H72" s="146">
        <v>2056.6</v>
      </c>
      <c r="I72" s="146">
        <v>8573</v>
      </c>
    </row>
    <row r="73" spans="2:9" x14ac:dyDescent="0.25">
      <c r="B73" t="s">
        <v>84</v>
      </c>
      <c r="C73" t="s">
        <v>42</v>
      </c>
      <c r="D73">
        <v>1</v>
      </c>
      <c r="E73" s="119">
        <v>60</v>
      </c>
      <c r="F73" s="119">
        <v>78</v>
      </c>
      <c r="G73" s="119">
        <v>300</v>
      </c>
      <c r="H73" s="119">
        <v>90</v>
      </c>
      <c r="I73" s="119">
        <v>390</v>
      </c>
    </row>
    <row r="74" spans="2:9" x14ac:dyDescent="0.25">
      <c r="C74" t="s">
        <v>27</v>
      </c>
      <c r="D74">
        <v>4</v>
      </c>
      <c r="E74" s="119">
        <v>15.5</v>
      </c>
      <c r="F74" s="119">
        <v>18</v>
      </c>
      <c r="G74" s="119">
        <v>310</v>
      </c>
      <c r="H74" s="119">
        <v>50</v>
      </c>
      <c r="I74" s="119">
        <v>360</v>
      </c>
    </row>
    <row r="75" spans="2:9" x14ac:dyDescent="0.25">
      <c r="C75" t="s">
        <v>41</v>
      </c>
      <c r="D75">
        <v>2</v>
      </c>
      <c r="E75" s="119">
        <v>4.7</v>
      </c>
      <c r="F75" s="119">
        <v>5.4</v>
      </c>
      <c r="G75" s="119">
        <v>507.6</v>
      </c>
      <c r="H75" s="119">
        <v>75.600000000000023</v>
      </c>
      <c r="I75" s="119">
        <v>583.20000000000005</v>
      </c>
    </row>
    <row r="76" spans="2:9" x14ac:dyDescent="0.25">
      <c r="D76">
        <v>3</v>
      </c>
      <c r="E76" s="119">
        <v>4.7</v>
      </c>
      <c r="F76" s="119">
        <v>5.4</v>
      </c>
      <c r="G76" s="119">
        <v>761.40000000000009</v>
      </c>
      <c r="H76" s="119">
        <v>113.40000000000003</v>
      </c>
      <c r="I76" s="119">
        <v>874.80000000000018</v>
      </c>
    </row>
    <row r="77" spans="2:9" x14ac:dyDescent="0.25">
      <c r="C77" t="s">
        <v>40</v>
      </c>
      <c r="D77">
        <v>3</v>
      </c>
      <c r="E77" s="119">
        <v>4.7</v>
      </c>
      <c r="F77" s="119">
        <v>5.4</v>
      </c>
      <c r="G77" s="119">
        <v>761.40000000000009</v>
      </c>
      <c r="H77" s="119">
        <v>113.40000000000003</v>
      </c>
      <c r="I77" s="119">
        <v>874.80000000000018</v>
      </c>
    </row>
    <row r="78" spans="2:9" x14ac:dyDescent="0.25">
      <c r="D78">
        <v>5</v>
      </c>
      <c r="E78" s="119">
        <v>4.7</v>
      </c>
      <c r="F78" s="119">
        <v>5.4</v>
      </c>
      <c r="G78" s="119">
        <v>1269</v>
      </c>
      <c r="H78" s="119">
        <v>189.00000000000006</v>
      </c>
      <c r="I78" s="119">
        <v>1458</v>
      </c>
    </row>
    <row r="79" spans="2:9" x14ac:dyDescent="0.25">
      <c r="C79" t="s">
        <v>18</v>
      </c>
      <c r="D79">
        <v>1</v>
      </c>
      <c r="E79" s="119">
        <v>8.6</v>
      </c>
      <c r="F79" s="119">
        <v>10.199999999999999</v>
      </c>
      <c r="G79" s="119">
        <v>172</v>
      </c>
      <c r="H79" s="119">
        <v>31.999999999999993</v>
      </c>
      <c r="I79" s="119">
        <v>204</v>
      </c>
    </row>
    <row r="80" spans="2:9" x14ac:dyDescent="0.25">
      <c r="D80">
        <v>5</v>
      </c>
      <c r="E80" s="119">
        <v>8.4</v>
      </c>
      <c r="F80" s="119">
        <v>10.199999999999999</v>
      </c>
      <c r="G80" s="119">
        <v>840</v>
      </c>
      <c r="H80" s="119">
        <v>179.99999999999989</v>
      </c>
      <c r="I80" s="119">
        <v>1019.9999999999999</v>
      </c>
    </row>
    <row r="81" spans="2:9" x14ac:dyDescent="0.25">
      <c r="D81">
        <v>10</v>
      </c>
      <c r="E81" s="119">
        <v>8.4</v>
      </c>
      <c r="F81" s="119">
        <v>10.199999999999999</v>
      </c>
      <c r="G81" s="119">
        <v>1680</v>
      </c>
      <c r="H81" s="119">
        <v>359.99999999999977</v>
      </c>
      <c r="I81" s="119">
        <v>2039.9999999999998</v>
      </c>
    </row>
    <row r="82" spans="2:9" x14ac:dyDescent="0.25">
      <c r="C82" t="s">
        <v>39</v>
      </c>
      <c r="D82">
        <v>1</v>
      </c>
      <c r="E82" s="119">
        <v>5.05</v>
      </c>
      <c r="F82" s="119">
        <v>5.7</v>
      </c>
      <c r="G82" s="119">
        <v>1111</v>
      </c>
      <c r="H82" s="119">
        <v>143.00000000000009</v>
      </c>
      <c r="I82" s="119">
        <v>1254</v>
      </c>
    </row>
    <row r="83" spans="2:9" x14ac:dyDescent="0.25">
      <c r="E83" s="119">
        <v>5.25</v>
      </c>
      <c r="F83" s="119">
        <v>5.7</v>
      </c>
      <c r="G83" s="119">
        <v>1155</v>
      </c>
      <c r="H83" s="119">
        <v>99.000000000000043</v>
      </c>
      <c r="I83" s="119">
        <v>1254</v>
      </c>
    </row>
    <row r="84" spans="2:9" x14ac:dyDescent="0.25">
      <c r="C84" t="s">
        <v>30</v>
      </c>
      <c r="D84">
        <v>1</v>
      </c>
      <c r="E84" s="119">
        <v>5.05</v>
      </c>
      <c r="F84" s="119">
        <v>5.7</v>
      </c>
      <c r="G84" s="119">
        <v>1111</v>
      </c>
      <c r="H84" s="119">
        <v>143.00000000000009</v>
      </c>
      <c r="I84" s="119">
        <v>1254</v>
      </c>
    </row>
    <row r="85" spans="2:9" x14ac:dyDescent="0.25">
      <c r="E85" s="119">
        <v>5.0999999999999996</v>
      </c>
      <c r="F85" s="119">
        <v>5.7</v>
      </c>
      <c r="G85" s="119">
        <v>1122</v>
      </c>
      <c r="H85" s="119">
        <v>132.00000000000011</v>
      </c>
      <c r="I85" s="119">
        <v>1254</v>
      </c>
    </row>
    <row r="86" spans="2:9" x14ac:dyDescent="0.25">
      <c r="D86">
        <v>4</v>
      </c>
      <c r="E86" s="119">
        <v>5.0999999999999996</v>
      </c>
      <c r="F86" s="119">
        <v>5.7</v>
      </c>
      <c r="G86" s="119">
        <v>4488</v>
      </c>
      <c r="H86" s="119">
        <v>528.00000000000045</v>
      </c>
      <c r="I86" s="119">
        <v>5016</v>
      </c>
    </row>
    <row r="87" spans="2:9" x14ac:dyDescent="0.25">
      <c r="E87" s="119">
        <v>5.25</v>
      </c>
      <c r="F87" s="119">
        <v>5.7</v>
      </c>
      <c r="G87" s="119">
        <v>4620</v>
      </c>
      <c r="H87" s="119">
        <v>396.00000000000017</v>
      </c>
      <c r="I87" s="119">
        <v>5016</v>
      </c>
    </row>
    <row r="88" spans="2:9" x14ac:dyDescent="0.25">
      <c r="B88" s="145" t="s">
        <v>242</v>
      </c>
      <c r="C88" s="145"/>
      <c r="D88" s="145"/>
      <c r="E88" s="145"/>
      <c r="F88" s="145"/>
      <c r="G88" s="146">
        <v>20208.400000000001</v>
      </c>
      <c r="H88" s="146">
        <v>2644.4</v>
      </c>
      <c r="I88" s="146">
        <v>22852.799999999999</v>
      </c>
    </row>
    <row r="89" spans="2:9" x14ac:dyDescent="0.25">
      <c r="B89" t="s">
        <v>104</v>
      </c>
      <c r="C89" t="s">
        <v>27</v>
      </c>
      <c r="D89">
        <v>2</v>
      </c>
      <c r="E89" s="119">
        <v>15.5</v>
      </c>
      <c r="F89" s="119">
        <v>18</v>
      </c>
      <c r="G89" s="119">
        <v>155</v>
      </c>
      <c r="H89" s="119">
        <v>25</v>
      </c>
      <c r="I89" s="119">
        <v>180</v>
      </c>
    </row>
    <row r="90" spans="2:9" x14ac:dyDescent="0.25">
      <c r="C90" t="s">
        <v>18</v>
      </c>
      <c r="D90">
        <v>4</v>
      </c>
      <c r="E90" s="119">
        <v>8.6</v>
      </c>
      <c r="F90" s="119">
        <v>10.5</v>
      </c>
      <c r="G90" s="119">
        <v>688</v>
      </c>
      <c r="H90" s="119">
        <v>152.00000000000003</v>
      </c>
      <c r="I90" s="119">
        <v>840</v>
      </c>
    </row>
    <row r="91" spans="2:9" x14ac:dyDescent="0.25">
      <c r="C91" t="s">
        <v>37</v>
      </c>
      <c r="D91">
        <v>2</v>
      </c>
      <c r="E91" s="119">
        <v>5.25</v>
      </c>
      <c r="F91" s="119">
        <v>6.7</v>
      </c>
      <c r="G91" s="119">
        <v>2310</v>
      </c>
      <c r="H91" s="119">
        <v>638.00000000000011</v>
      </c>
      <c r="I91" s="119">
        <v>2948</v>
      </c>
    </row>
    <row r="92" spans="2:9" x14ac:dyDescent="0.25">
      <c r="B92" s="145" t="s">
        <v>247</v>
      </c>
      <c r="C92" s="145"/>
      <c r="D92" s="145"/>
      <c r="E92" s="145"/>
      <c r="F92" s="145"/>
      <c r="G92" s="146">
        <v>3153</v>
      </c>
      <c r="H92" s="146">
        <v>815.00000000000011</v>
      </c>
      <c r="I92" s="146">
        <v>3968</v>
      </c>
    </row>
    <row r="93" spans="2:9" x14ac:dyDescent="0.25">
      <c r="B93" t="s">
        <v>112</v>
      </c>
      <c r="C93" t="s">
        <v>27</v>
      </c>
      <c r="D93">
        <v>4</v>
      </c>
      <c r="E93" s="119">
        <v>15.5</v>
      </c>
      <c r="F93" s="119">
        <v>18</v>
      </c>
      <c r="G93" s="119">
        <v>310</v>
      </c>
      <c r="H93" s="119">
        <v>50</v>
      </c>
      <c r="I93" s="119">
        <v>360</v>
      </c>
    </row>
    <row r="94" spans="2:9" x14ac:dyDescent="0.25">
      <c r="C94" t="s">
        <v>17</v>
      </c>
      <c r="D94">
        <v>4</v>
      </c>
      <c r="E94" s="119">
        <v>4.7</v>
      </c>
      <c r="F94" s="119">
        <v>6</v>
      </c>
      <c r="G94" s="119">
        <v>695.6</v>
      </c>
      <c r="H94" s="119">
        <v>192.39999999999998</v>
      </c>
      <c r="I94" s="119">
        <v>888</v>
      </c>
    </row>
    <row r="95" spans="2:9" x14ac:dyDescent="0.25">
      <c r="C95" t="s">
        <v>30</v>
      </c>
      <c r="D95">
        <v>5</v>
      </c>
      <c r="E95" s="119">
        <v>5.05</v>
      </c>
      <c r="F95" s="119">
        <v>6</v>
      </c>
      <c r="G95" s="119">
        <v>5555</v>
      </c>
      <c r="H95" s="119">
        <v>1045.0000000000002</v>
      </c>
      <c r="I95" s="119">
        <v>6600</v>
      </c>
    </row>
    <row r="96" spans="2:9" x14ac:dyDescent="0.25">
      <c r="C96" t="s">
        <v>35</v>
      </c>
      <c r="D96">
        <v>5</v>
      </c>
      <c r="E96" s="119">
        <v>0.7</v>
      </c>
      <c r="F96" s="119">
        <v>2.2000000000000002</v>
      </c>
      <c r="G96" s="119">
        <v>87.5</v>
      </c>
      <c r="H96" s="119">
        <v>187.50000000000003</v>
      </c>
      <c r="I96" s="119">
        <v>275</v>
      </c>
    </row>
    <row r="97" spans="1:9" x14ac:dyDescent="0.25">
      <c r="B97" s="145" t="s">
        <v>248</v>
      </c>
      <c r="C97" s="145"/>
      <c r="D97" s="145"/>
      <c r="E97" s="145"/>
      <c r="F97" s="145"/>
      <c r="G97" s="146">
        <v>6648.1</v>
      </c>
      <c r="H97" s="146">
        <v>1474.9</v>
      </c>
      <c r="I97" s="146">
        <v>8123</v>
      </c>
    </row>
    <row r="98" spans="1:9" x14ac:dyDescent="0.25">
      <c r="A98" s="120" t="s">
        <v>56</v>
      </c>
      <c r="B98" s="120"/>
      <c r="C98" s="120"/>
      <c r="D98" s="120"/>
      <c r="E98" s="120"/>
      <c r="F98" s="120"/>
      <c r="G98" s="121">
        <v>37680.899999999994</v>
      </c>
      <c r="H98" s="121">
        <v>7331.9</v>
      </c>
      <c r="I98" s="121">
        <v>45012.800000000003</v>
      </c>
    </row>
    <row r="99" spans="1:9" x14ac:dyDescent="0.25">
      <c r="A99">
        <v>10</v>
      </c>
      <c r="B99" t="s">
        <v>65</v>
      </c>
      <c r="C99" t="s">
        <v>27</v>
      </c>
      <c r="D99">
        <v>1</v>
      </c>
      <c r="E99" s="119">
        <v>15.5</v>
      </c>
      <c r="F99" s="119">
        <v>18</v>
      </c>
      <c r="G99" s="119">
        <v>77.5</v>
      </c>
      <c r="H99" s="119">
        <v>12.5</v>
      </c>
      <c r="I99" s="119">
        <v>90</v>
      </c>
    </row>
    <row r="100" spans="1:9" x14ac:dyDescent="0.25">
      <c r="C100" t="s">
        <v>37</v>
      </c>
      <c r="D100">
        <v>1</v>
      </c>
      <c r="E100" s="119">
        <v>5.05</v>
      </c>
      <c r="F100" s="119">
        <v>6.8</v>
      </c>
      <c r="G100" s="119">
        <v>1111</v>
      </c>
      <c r="H100" s="119">
        <v>385</v>
      </c>
      <c r="I100" s="119">
        <v>1496</v>
      </c>
    </row>
    <row r="101" spans="1:9" x14ac:dyDescent="0.25">
      <c r="E101" s="119">
        <v>5.0199999999999996</v>
      </c>
      <c r="F101" s="119">
        <v>6.8</v>
      </c>
      <c r="G101" s="119">
        <v>1104.3999999999999</v>
      </c>
      <c r="H101" s="119">
        <v>391.60000000000008</v>
      </c>
      <c r="I101" s="119">
        <v>1496</v>
      </c>
    </row>
    <row r="102" spans="1:9" x14ac:dyDescent="0.25">
      <c r="B102" s="145" t="s">
        <v>243</v>
      </c>
      <c r="C102" s="145"/>
      <c r="D102" s="145"/>
      <c r="E102" s="145"/>
      <c r="F102" s="145"/>
      <c r="G102" s="146">
        <v>2292.8999999999996</v>
      </c>
      <c r="H102" s="146">
        <v>789.10000000000014</v>
      </c>
      <c r="I102" s="146">
        <v>3082</v>
      </c>
    </row>
    <row r="103" spans="1:9" x14ac:dyDescent="0.25">
      <c r="B103" t="s">
        <v>101</v>
      </c>
      <c r="C103" t="s">
        <v>27</v>
      </c>
      <c r="D103">
        <v>8</v>
      </c>
      <c r="E103" s="119">
        <v>15.5</v>
      </c>
      <c r="F103" s="119">
        <v>18</v>
      </c>
      <c r="G103" s="119">
        <v>620</v>
      </c>
      <c r="H103" s="119">
        <v>100</v>
      </c>
      <c r="I103" s="119">
        <v>720</v>
      </c>
    </row>
    <row r="104" spans="1:9" x14ac:dyDescent="0.25">
      <c r="C104" t="s">
        <v>18</v>
      </c>
      <c r="D104">
        <v>7</v>
      </c>
      <c r="E104" s="119">
        <v>8.4</v>
      </c>
      <c r="F104" s="119">
        <v>10.5</v>
      </c>
      <c r="G104" s="119">
        <v>1176</v>
      </c>
      <c r="H104" s="119">
        <v>293.99999999999994</v>
      </c>
      <c r="I104" s="119">
        <v>1470</v>
      </c>
    </row>
    <row r="105" spans="1:9" x14ac:dyDescent="0.25">
      <c r="C105" t="s">
        <v>34</v>
      </c>
      <c r="D105">
        <v>2</v>
      </c>
      <c r="E105" s="119">
        <v>8.4</v>
      </c>
      <c r="F105" s="119">
        <v>11.5</v>
      </c>
      <c r="G105" s="119">
        <v>336</v>
      </c>
      <c r="H105" s="119">
        <v>123.99999999999999</v>
      </c>
      <c r="I105" s="119">
        <v>460</v>
      </c>
    </row>
    <row r="106" spans="1:9" x14ac:dyDescent="0.25">
      <c r="B106" s="145" t="s">
        <v>244</v>
      </c>
      <c r="C106" s="145"/>
      <c r="D106" s="145"/>
      <c r="E106" s="145"/>
      <c r="F106" s="145"/>
      <c r="G106" s="146">
        <v>2132</v>
      </c>
      <c r="H106" s="146">
        <v>517.99999999999989</v>
      </c>
      <c r="I106" s="146">
        <v>2650</v>
      </c>
    </row>
    <row r="107" spans="1:9" x14ac:dyDescent="0.25">
      <c r="B107" t="s">
        <v>70</v>
      </c>
      <c r="C107" t="s">
        <v>49</v>
      </c>
      <c r="D107">
        <v>1</v>
      </c>
      <c r="E107" s="119">
        <v>4.5</v>
      </c>
      <c r="F107" s="119">
        <v>5</v>
      </c>
      <c r="G107" s="119">
        <v>54</v>
      </c>
      <c r="H107" s="119">
        <v>6</v>
      </c>
      <c r="I107" s="119">
        <v>60</v>
      </c>
    </row>
    <row r="108" spans="1:9" x14ac:dyDescent="0.25">
      <c r="C108" t="s">
        <v>17</v>
      </c>
      <c r="D108">
        <v>4</v>
      </c>
      <c r="E108" s="119">
        <v>4.7</v>
      </c>
      <c r="F108" s="119">
        <v>6.5</v>
      </c>
      <c r="G108" s="119">
        <v>1391.2</v>
      </c>
      <c r="H108" s="119">
        <v>532.79999999999995</v>
      </c>
      <c r="I108" s="119">
        <v>1924</v>
      </c>
    </row>
    <row r="109" spans="1:9" x14ac:dyDescent="0.25">
      <c r="C109" t="s">
        <v>48</v>
      </c>
      <c r="D109">
        <v>1</v>
      </c>
      <c r="E109" s="119">
        <v>18</v>
      </c>
      <c r="F109" s="119">
        <v>25</v>
      </c>
      <c r="G109" s="119">
        <v>450</v>
      </c>
      <c r="H109" s="119">
        <v>175</v>
      </c>
      <c r="I109" s="119">
        <v>625</v>
      </c>
    </row>
    <row r="110" spans="1:9" x14ac:dyDescent="0.25">
      <c r="C110" t="s">
        <v>37</v>
      </c>
      <c r="D110">
        <v>1</v>
      </c>
      <c r="E110" s="119">
        <v>5.05</v>
      </c>
      <c r="F110" s="119">
        <v>6.8</v>
      </c>
      <c r="G110" s="119">
        <v>1111</v>
      </c>
      <c r="H110" s="119">
        <v>385</v>
      </c>
      <c r="I110" s="119">
        <v>1496</v>
      </c>
    </row>
    <row r="111" spans="1:9" x14ac:dyDescent="0.25">
      <c r="E111" s="119">
        <v>5.25</v>
      </c>
      <c r="F111" s="119">
        <v>6.8</v>
      </c>
      <c r="G111" s="119">
        <v>1155</v>
      </c>
      <c r="H111" s="119">
        <v>340.99999999999994</v>
      </c>
      <c r="I111" s="119">
        <v>1496</v>
      </c>
    </row>
    <row r="112" spans="1:9" x14ac:dyDescent="0.25">
      <c r="C112" t="s">
        <v>75</v>
      </c>
      <c r="D112">
        <v>4</v>
      </c>
      <c r="E112" s="119">
        <v>8.8000000000000007</v>
      </c>
      <c r="F112" s="119">
        <v>12</v>
      </c>
      <c r="G112" s="119">
        <v>704</v>
      </c>
      <c r="H112" s="119">
        <v>255.99999999999994</v>
      </c>
      <c r="I112" s="119">
        <v>960</v>
      </c>
    </row>
    <row r="113" spans="2:9" x14ac:dyDescent="0.25">
      <c r="B113" s="145" t="s">
        <v>239</v>
      </c>
      <c r="C113" s="145"/>
      <c r="D113" s="145"/>
      <c r="E113" s="145"/>
      <c r="F113" s="145"/>
      <c r="G113" s="146">
        <v>4865.2</v>
      </c>
      <c r="H113" s="146">
        <v>1695.8</v>
      </c>
      <c r="I113" s="146">
        <v>6561</v>
      </c>
    </row>
    <row r="114" spans="2:9" x14ac:dyDescent="0.25">
      <c r="B114" t="s">
        <v>67</v>
      </c>
      <c r="C114" t="s">
        <v>27</v>
      </c>
      <c r="D114">
        <v>6</v>
      </c>
      <c r="E114" s="119">
        <v>15.5</v>
      </c>
      <c r="F114" s="119">
        <v>18.5</v>
      </c>
      <c r="G114" s="119">
        <v>930</v>
      </c>
      <c r="H114" s="119">
        <v>180</v>
      </c>
      <c r="I114" s="119">
        <v>1110</v>
      </c>
    </row>
    <row r="115" spans="2:9" x14ac:dyDescent="0.25">
      <c r="C115" t="s">
        <v>44</v>
      </c>
      <c r="D115">
        <v>1</v>
      </c>
      <c r="E115" s="119">
        <v>4.7</v>
      </c>
      <c r="F115" s="119">
        <v>6.8</v>
      </c>
      <c r="G115" s="119">
        <v>282</v>
      </c>
      <c r="H115" s="119">
        <v>125.99999999999997</v>
      </c>
      <c r="I115" s="119">
        <v>408</v>
      </c>
    </row>
    <row r="116" spans="2:9" x14ac:dyDescent="0.25">
      <c r="C116" t="s">
        <v>47</v>
      </c>
      <c r="D116">
        <v>4</v>
      </c>
      <c r="E116" s="119">
        <v>35</v>
      </c>
      <c r="F116" s="119">
        <v>45</v>
      </c>
      <c r="G116" s="119">
        <v>140</v>
      </c>
      <c r="H116" s="119">
        <v>40</v>
      </c>
      <c r="I116" s="119">
        <v>180</v>
      </c>
    </row>
    <row r="117" spans="2:9" x14ac:dyDescent="0.25">
      <c r="C117" t="s">
        <v>37</v>
      </c>
      <c r="D117">
        <v>3</v>
      </c>
      <c r="E117" s="119">
        <v>5.05</v>
      </c>
      <c r="F117" s="119">
        <v>6.9</v>
      </c>
      <c r="G117" s="119">
        <v>3333</v>
      </c>
      <c r="H117" s="119">
        <v>1221.0000000000005</v>
      </c>
      <c r="I117" s="119">
        <v>4554</v>
      </c>
    </row>
    <row r="118" spans="2:9" x14ac:dyDescent="0.25">
      <c r="E118" s="119">
        <v>5.25</v>
      </c>
      <c r="F118" s="119">
        <v>6.9</v>
      </c>
      <c r="G118" s="119">
        <v>3465</v>
      </c>
      <c r="H118" s="119">
        <v>1089.0000000000002</v>
      </c>
      <c r="I118" s="119">
        <v>4554</v>
      </c>
    </row>
    <row r="119" spans="2:9" x14ac:dyDescent="0.25">
      <c r="C119" t="s">
        <v>35</v>
      </c>
      <c r="D119">
        <v>8</v>
      </c>
      <c r="E119" s="119">
        <v>0.7</v>
      </c>
      <c r="F119" s="119">
        <v>2</v>
      </c>
      <c r="G119" s="119">
        <v>140</v>
      </c>
      <c r="H119" s="119">
        <v>260</v>
      </c>
      <c r="I119" s="119">
        <v>400</v>
      </c>
    </row>
    <row r="120" spans="2:9" x14ac:dyDescent="0.25">
      <c r="B120" s="145" t="s">
        <v>240</v>
      </c>
      <c r="C120" s="145"/>
      <c r="D120" s="145"/>
      <c r="E120" s="145"/>
      <c r="F120" s="145"/>
      <c r="G120" s="146">
        <v>8290</v>
      </c>
      <c r="H120" s="146">
        <v>2916.0000000000009</v>
      </c>
      <c r="I120" s="146">
        <v>11206</v>
      </c>
    </row>
    <row r="121" spans="2:9" x14ac:dyDescent="0.25">
      <c r="B121" t="s">
        <v>84</v>
      </c>
      <c r="C121" t="s">
        <v>27</v>
      </c>
      <c r="D121">
        <v>2</v>
      </c>
      <c r="E121" s="119">
        <v>15.5</v>
      </c>
      <c r="F121" s="119">
        <v>18</v>
      </c>
      <c r="G121" s="119">
        <v>155</v>
      </c>
      <c r="H121" s="119">
        <v>25</v>
      </c>
      <c r="I121" s="119">
        <v>180</v>
      </c>
    </row>
    <row r="122" spans="2:9" x14ac:dyDescent="0.25">
      <c r="C122" t="s">
        <v>41</v>
      </c>
      <c r="D122">
        <v>3</v>
      </c>
      <c r="E122" s="119">
        <v>4.7</v>
      </c>
      <c r="F122" s="119">
        <v>5.4</v>
      </c>
      <c r="G122" s="119">
        <v>761.40000000000009</v>
      </c>
      <c r="H122" s="119">
        <v>113.40000000000003</v>
      </c>
      <c r="I122" s="119">
        <v>874.80000000000018</v>
      </c>
    </row>
    <row r="123" spans="2:9" x14ac:dyDescent="0.25">
      <c r="C123" t="s">
        <v>18</v>
      </c>
      <c r="D123">
        <v>10</v>
      </c>
      <c r="E123" s="119">
        <v>8.4</v>
      </c>
      <c r="F123" s="119">
        <v>10.199999999999999</v>
      </c>
      <c r="G123" s="119">
        <v>1680</v>
      </c>
      <c r="H123" s="119">
        <v>359.99999999999977</v>
      </c>
      <c r="I123" s="119">
        <v>2039.9999999999998</v>
      </c>
    </row>
    <row r="124" spans="2:9" x14ac:dyDescent="0.25">
      <c r="C124" t="s">
        <v>39</v>
      </c>
      <c r="D124">
        <v>1</v>
      </c>
      <c r="E124" s="119">
        <v>5.05</v>
      </c>
      <c r="F124" s="119">
        <v>5.7</v>
      </c>
      <c r="G124" s="119">
        <v>2222</v>
      </c>
      <c r="H124" s="119">
        <v>286.00000000000017</v>
      </c>
      <c r="I124" s="119">
        <v>2508</v>
      </c>
    </row>
    <row r="125" spans="2:9" x14ac:dyDescent="0.25">
      <c r="C125" t="s">
        <v>30</v>
      </c>
      <c r="D125">
        <v>5</v>
      </c>
      <c r="E125" s="119">
        <v>5.05</v>
      </c>
      <c r="F125" s="119">
        <v>5.7</v>
      </c>
      <c r="G125" s="119">
        <v>5555</v>
      </c>
      <c r="H125" s="119">
        <v>715.00000000000045</v>
      </c>
      <c r="I125" s="119">
        <v>6270</v>
      </c>
    </row>
    <row r="126" spans="2:9" x14ac:dyDescent="0.25">
      <c r="D126">
        <v>6</v>
      </c>
      <c r="E126" s="119">
        <v>5.05</v>
      </c>
      <c r="F126" s="119">
        <v>5.7</v>
      </c>
      <c r="G126" s="119">
        <v>6666</v>
      </c>
      <c r="H126" s="119">
        <v>858.00000000000045</v>
      </c>
      <c r="I126" s="119">
        <v>7524</v>
      </c>
    </row>
    <row r="127" spans="2:9" x14ac:dyDescent="0.25">
      <c r="B127" s="145" t="s">
        <v>242</v>
      </c>
      <c r="C127" s="145"/>
      <c r="D127" s="145"/>
      <c r="E127" s="145"/>
      <c r="F127" s="145"/>
      <c r="G127" s="146">
        <v>17039.400000000001</v>
      </c>
      <c r="H127" s="146">
        <v>2357.400000000001</v>
      </c>
      <c r="I127" s="146">
        <v>19396.8</v>
      </c>
    </row>
    <row r="128" spans="2:9" x14ac:dyDescent="0.25">
      <c r="B128" t="s">
        <v>112</v>
      </c>
      <c r="C128" t="s">
        <v>27</v>
      </c>
      <c r="D128">
        <v>4</v>
      </c>
      <c r="E128" s="119">
        <v>15.5</v>
      </c>
      <c r="F128" s="119">
        <v>18</v>
      </c>
      <c r="G128" s="119">
        <v>310</v>
      </c>
      <c r="H128" s="119">
        <v>50</v>
      </c>
      <c r="I128" s="119">
        <v>360</v>
      </c>
    </row>
    <row r="129" spans="1:9" x14ac:dyDescent="0.25">
      <c r="C129" t="s">
        <v>17</v>
      </c>
      <c r="D129">
        <v>4</v>
      </c>
      <c r="E129" s="119">
        <v>4.7</v>
      </c>
      <c r="F129" s="119">
        <v>6</v>
      </c>
      <c r="G129" s="119">
        <v>695.6</v>
      </c>
      <c r="H129" s="119">
        <v>192.39999999999998</v>
      </c>
      <c r="I129" s="119">
        <v>888</v>
      </c>
    </row>
    <row r="130" spans="1:9" x14ac:dyDescent="0.25">
      <c r="C130" t="s">
        <v>30</v>
      </c>
      <c r="D130">
        <v>5</v>
      </c>
      <c r="E130" s="119">
        <v>5.05</v>
      </c>
      <c r="F130" s="119">
        <v>6</v>
      </c>
      <c r="G130" s="119">
        <v>5555</v>
      </c>
      <c r="H130" s="119">
        <v>1045.0000000000002</v>
      </c>
      <c r="I130" s="119">
        <v>6600</v>
      </c>
    </row>
    <row r="131" spans="1:9" x14ac:dyDescent="0.25">
      <c r="C131" t="s">
        <v>35</v>
      </c>
      <c r="D131">
        <v>5</v>
      </c>
      <c r="E131" s="119">
        <v>0.7</v>
      </c>
      <c r="F131" s="119">
        <v>2.2000000000000002</v>
      </c>
      <c r="G131" s="119">
        <v>87.5</v>
      </c>
      <c r="H131" s="119">
        <v>187.50000000000003</v>
      </c>
      <c r="I131" s="119">
        <v>275</v>
      </c>
    </row>
    <row r="132" spans="1:9" x14ac:dyDescent="0.25">
      <c r="B132" s="145" t="s">
        <v>248</v>
      </c>
      <c r="C132" s="145"/>
      <c r="D132" s="145"/>
      <c r="E132" s="145"/>
      <c r="F132" s="145"/>
      <c r="G132" s="146">
        <v>6648.1</v>
      </c>
      <c r="H132" s="146">
        <v>1474.9</v>
      </c>
      <c r="I132" s="146">
        <v>8123</v>
      </c>
    </row>
    <row r="133" spans="1:9" x14ac:dyDescent="0.25">
      <c r="A133" s="120" t="s">
        <v>57</v>
      </c>
      <c r="B133" s="120"/>
      <c r="C133" s="120"/>
      <c r="D133" s="120"/>
      <c r="E133" s="120"/>
      <c r="F133" s="120"/>
      <c r="G133" s="121">
        <v>41267.599999999999</v>
      </c>
      <c r="H133" s="121">
        <v>9751.2000000000007</v>
      </c>
      <c r="I133" s="121">
        <v>51018.8</v>
      </c>
    </row>
    <row r="134" spans="1:9" x14ac:dyDescent="0.25">
      <c r="A134">
        <v>11</v>
      </c>
      <c r="B134" t="s">
        <v>65</v>
      </c>
      <c r="C134" t="s">
        <v>27</v>
      </c>
      <c r="D134">
        <v>1</v>
      </c>
      <c r="E134" s="119">
        <v>15.5</v>
      </c>
      <c r="F134" s="119">
        <v>18</v>
      </c>
      <c r="G134" s="119">
        <v>77.5</v>
      </c>
      <c r="H134" s="119">
        <v>12.5</v>
      </c>
      <c r="I134" s="119">
        <v>90</v>
      </c>
    </row>
    <row r="135" spans="1:9" x14ac:dyDescent="0.25">
      <c r="C135" t="s">
        <v>37</v>
      </c>
      <c r="D135">
        <v>1</v>
      </c>
      <c r="E135" s="119">
        <v>5.05</v>
      </c>
      <c r="F135" s="119">
        <v>7</v>
      </c>
      <c r="G135" s="119">
        <v>2222</v>
      </c>
      <c r="H135" s="119">
        <v>858.00000000000011</v>
      </c>
      <c r="I135" s="119">
        <v>3080</v>
      </c>
    </row>
    <row r="136" spans="1:9" x14ac:dyDescent="0.25">
      <c r="B136" s="145" t="s">
        <v>243</v>
      </c>
      <c r="C136" s="145"/>
      <c r="D136" s="145"/>
      <c r="E136" s="145"/>
      <c r="F136" s="145"/>
      <c r="G136" s="146">
        <v>2299.5</v>
      </c>
      <c r="H136" s="146">
        <v>870.50000000000011</v>
      </c>
      <c r="I136" s="146">
        <v>3170</v>
      </c>
    </row>
    <row r="137" spans="1:9" x14ac:dyDescent="0.25">
      <c r="B137" t="s">
        <v>108</v>
      </c>
      <c r="C137" t="s">
        <v>41</v>
      </c>
      <c r="D137">
        <v>1</v>
      </c>
      <c r="E137" s="119">
        <v>4.7</v>
      </c>
      <c r="F137" s="119">
        <v>5.7</v>
      </c>
      <c r="G137" s="119">
        <v>253.8</v>
      </c>
      <c r="H137" s="119">
        <v>54</v>
      </c>
      <c r="I137" s="119">
        <v>307.8</v>
      </c>
    </row>
    <row r="138" spans="1:9" x14ac:dyDescent="0.25">
      <c r="C138" t="s">
        <v>40</v>
      </c>
      <c r="D138">
        <v>3</v>
      </c>
      <c r="E138" s="119">
        <v>4.7</v>
      </c>
      <c r="F138" s="119">
        <v>5.7</v>
      </c>
      <c r="G138" s="119">
        <v>761.40000000000009</v>
      </c>
      <c r="H138" s="119">
        <v>162</v>
      </c>
      <c r="I138" s="119">
        <v>923.40000000000009</v>
      </c>
    </row>
    <row r="139" spans="1:9" x14ac:dyDescent="0.25">
      <c r="C139" t="s">
        <v>18</v>
      </c>
      <c r="D139">
        <v>2</v>
      </c>
      <c r="E139" s="119">
        <v>8.4</v>
      </c>
      <c r="F139" s="119">
        <v>10.199999999999999</v>
      </c>
      <c r="G139" s="119">
        <v>336</v>
      </c>
      <c r="H139" s="119">
        <v>71.999999999999957</v>
      </c>
      <c r="I139" s="119">
        <v>407.99999999999994</v>
      </c>
    </row>
    <row r="140" spans="1:9" x14ac:dyDescent="0.25">
      <c r="B140" s="145" t="s">
        <v>245</v>
      </c>
      <c r="C140" s="145"/>
      <c r="D140" s="145"/>
      <c r="E140" s="145"/>
      <c r="F140" s="145"/>
      <c r="G140" s="146">
        <v>1351.2</v>
      </c>
      <c r="H140" s="146">
        <v>287.99999999999994</v>
      </c>
      <c r="I140" s="146">
        <v>1639.2</v>
      </c>
    </row>
    <row r="141" spans="1:9" x14ac:dyDescent="0.25">
      <c r="B141" t="s">
        <v>66</v>
      </c>
      <c r="C141" t="s">
        <v>62</v>
      </c>
      <c r="D141">
        <v>3</v>
      </c>
      <c r="E141" s="119">
        <v>16.5</v>
      </c>
      <c r="F141" s="119">
        <v>18.2</v>
      </c>
      <c r="G141" s="119">
        <v>891</v>
      </c>
      <c r="H141" s="119">
        <v>91.799999999999955</v>
      </c>
      <c r="I141" s="119">
        <v>982.8</v>
      </c>
    </row>
    <row r="142" spans="1:9" x14ac:dyDescent="0.25">
      <c r="C142" t="s">
        <v>63</v>
      </c>
      <c r="D142">
        <v>1</v>
      </c>
      <c r="E142" s="119">
        <v>80</v>
      </c>
      <c r="F142" s="119">
        <v>100</v>
      </c>
      <c r="G142" s="119">
        <v>80</v>
      </c>
      <c r="H142" s="119">
        <v>20</v>
      </c>
      <c r="I142" s="119">
        <v>100</v>
      </c>
    </row>
    <row r="143" spans="1:9" x14ac:dyDescent="0.25">
      <c r="B143" s="145" t="s">
        <v>249</v>
      </c>
      <c r="C143" s="145"/>
      <c r="D143" s="145"/>
      <c r="E143" s="145"/>
      <c r="F143" s="145"/>
      <c r="G143" s="146">
        <v>971</v>
      </c>
      <c r="H143" s="146">
        <v>111.79999999999995</v>
      </c>
      <c r="I143" s="146">
        <v>1082.8</v>
      </c>
    </row>
    <row r="144" spans="1:9" x14ac:dyDescent="0.25">
      <c r="B144" t="s">
        <v>70</v>
      </c>
      <c r="C144" t="s">
        <v>27</v>
      </c>
      <c r="D144">
        <v>4</v>
      </c>
      <c r="E144" s="119">
        <v>15.5</v>
      </c>
      <c r="F144" s="119">
        <v>18.5</v>
      </c>
      <c r="G144" s="119">
        <v>310</v>
      </c>
      <c r="H144" s="119">
        <v>60</v>
      </c>
      <c r="I144" s="119">
        <v>370</v>
      </c>
    </row>
    <row r="145" spans="2:9" x14ac:dyDescent="0.25">
      <c r="C145" t="s">
        <v>30</v>
      </c>
      <c r="D145">
        <v>1</v>
      </c>
      <c r="E145" s="119">
        <v>5.05</v>
      </c>
      <c r="F145" s="119">
        <v>7.2</v>
      </c>
      <c r="G145" s="119">
        <v>1111</v>
      </c>
      <c r="H145" s="119">
        <v>473.00000000000006</v>
      </c>
      <c r="I145" s="119">
        <v>1584</v>
      </c>
    </row>
    <row r="146" spans="2:9" x14ac:dyDescent="0.25">
      <c r="C146" t="s">
        <v>37</v>
      </c>
      <c r="D146">
        <v>1</v>
      </c>
      <c r="E146" s="119">
        <v>5.05</v>
      </c>
      <c r="F146" s="119">
        <v>7.2</v>
      </c>
      <c r="G146" s="119">
        <v>2222</v>
      </c>
      <c r="H146" s="119">
        <v>946.00000000000011</v>
      </c>
      <c r="I146" s="119">
        <v>3168</v>
      </c>
    </row>
    <row r="147" spans="2:9" x14ac:dyDescent="0.25">
      <c r="C147" t="s">
        <v>171</v>
      </c>
      <c r="D147">
        <v>2</v>
      </c>
      <c r="E147" s="119">
        <v>5.3</v>
      </c>
      <c r="F147" s="119">
        <v>6.5</v>
      </c>
      <c r="G147" s="119">
        <v>424</v>
      </c>
      <c r="H147" s="119">
        <v>96.000000000000014</v>
      </c>
      <c r="I147" s="119">
        <v>520</v>
      </c>
    </row>
    <row r="148" spans="2:9" x14ac:dyDescent="0.25">
      <c r="C148" t="s">
        <v>175</v>
      </c>
      <c r="D148">
        <v>4</v>
      </c>
      <c r="E148" s="119">
        <v>5.6</v>
      </c>
      <c r="F148" s="119">
        <v>7</v>
      </c>
      <c r="G148" s="119">
        <v>672</v>
      </c>
      <c r="H148" s="119">
        <v>168.00000000000006</v>
      </c>
      <c r="I148" s="119">
        <v>840</v>
      </c>
    </row>
    <row r="149" spans="2:9" x14ac:dyDescent="0.25">
      <c r="B149" s="145" t="s">
        <v>239</v>
      </c>
      <c r="C149" s="145"/>
      <c r="D149" s="145"/>
      <c r="E149" s="145"/>
      <c r="F149" s="145"/>
      <c r="G149" s="146">
        <v>4739</v>
      </c>
      <c r="H149" s="146">
        <v>1743</v>
      </c>
      <c r="I149" s="146">
        <v>6482</v>
      </c>
    </row>
    <row r="150" spans="2:9" x14ac:dyDescent="0.25">
      <c r="B150" t="s">
        <v>67</v>
      </c>
      <c r="C150" t="s">
        <v>27</v>
      </c>
      <c r="D150">
        <v>2</v>
      </c>
      <c r="E150" s="119">
        <v>15.5</v>
      </c>
      <c r="F150" s="119">
        <v>18.5</v>
      </c>
      <c r="G150" s="119">
        <v>155</v>
      </c>
      <c r="H150" s="119">
        <v>30</v>
      </c>
      <c r="I150" s="119">
        <v>185</v>
      </c>
    </row>
    <row r="151" spans="2:9" x14ac:dyDescent="0.25">
      <c r="C151" t="s">
        <v>37</v>
      </c>
      <c r="D151">
        <v>1</v>
      </c>
      <c r="E151" s="119">
        <v>5.05</v>
      </c>
      <c r="F151" s="119">
        <v>7.4</v>
      </c>
      <c r="G151" s="119">
        <v>1111</v>
      </c>
      <c r="H151" s="119">
        <v>517.00000000000011</v>
      </c>
      <c r="I151" s="119">
        <v>1628</v>
      </c>
    </row>
    <row r="152" spans="2:9" x14ac:dyDescent="0.25">
      <c r="C152" t="s">
        <v>35</v>
      </c>
      <c r="D152">
        <v>3</v>
      </c>
      <c r="E152" s="119">
        <v>0.7</v>
      </c>
      <c r="F152" s="119">
        <v>2</v>
      </c>
      <c r="G152" s="119">
        <v>52.5</v>
      </c>
      <c r="H152" s="119">
        <v>97.5</v>
      </c>
      <c r="I152" s="119">
        <v>150</v>
      </c>
    </row>
    <row r="153" spans="2:9" x14ac:dyDescent="0.25">
      <c r="C153" t="s">
        <v>228</v>
      </c>
      <c r="D153">
        <v>1</v>
      </c>
      <c r="E153" s="119">
        <v>28</v>
      </c>
      <c r="F153" s="119">
        <v>45</v>
      </c>
      <c r="G153" s="119">
        <v>28</v>
      </c>
      <c r="H153" s="119">
        <v>17</v>
      </c>
      <c r="I153" s="119">
        <v>45</v>
      </c>
    </row>
    <row r="154" spans="2:9" x14ac:dyDescent="0.25">
      <c r="B154" s="145" t="s">
        <v>240</v>
      </c>
      <c r="C154" s="145"/>
      <c r="D154" s="145"/>
      <c r="E154" s="145"/>
      <c r="F154" s="145"/>
      <c r="G154" s="146">
        <v>1346.5</v>
      </c>
      <c r="H154" s="146">
        <v>661.50000000000011</v>
      </c>
      <c r="I154" s="146">
        <v>2008</v>
      </c>
    </row>
    <row r="155" spans="2:9" x14ac:dyDescent="0.25">
      <c r="B155" t="s">
        <v>98</v>
      </c>
      <c r="C155" t="s">
        <v>41</v>
      </c>
      <c r="D155">
        <v>1</v>
      </c>
      <c r="E155" s="119">
        <v>4.7</v>
      </c>
      <c r="F155" s="119">
        <v>7</v>
      </c>
      <c r="G155" s="119">
        <v>253.8</v>
      </c>
      <c r="H155" s="119">
        <v>124.19999999999999</v>
      </c>
      <c r="I155" s="119">
        <v>378</v>
      </c>
    </row>
    <row r="156" spans="2:9" x14ac:dyDescent="0.25">
      <c r="C156" t="s">
        <v>18</v>
      </c>
      <c r="D156">
        <v>1</v>
      </c>
      <c r="E156" s="119">
        <v>8.4</v>
      </c>
      <c r="F156" s="119">
        <v>10.5</v>
      </c>
      <c r="G156" s="119">
        <v>168</v>
      </c>
      <c r="H156" s="119">
        <v>41.999999999999993</v>
      </c>
      <c r="I156" s="119">
        <v>210</v>
      </c>
    </row>
    <row r="157" spans="2:9" x14ac:dyDescent="0.25">
      <c r="C157" t="s">
        <v>30</v>
      </c>
      <c r="D157">
        <v>1</v>
      </c>
      <c r="E157" s="119">
        <v>5.05</v>
      </c>
      <c r="F157" s="119">
        <v>7.2</v>
      </c>
      <c r="G157" s="119">
        <v>1111</v>
      </c>
      <c r="H157" s="119">
        <v>473.00000000000006</v>
      </c>
      <c r="I157" s="119">
        <v>1584</v>
      </c>
    </row>
    <row r="158" spans="2:9" x14ac:dyDescent="0.25">
      <c r="C158" t="s">
        <v>58</v>
      </c>
      <c r="D158">
        <v>1</v>
      </c>
      <c r="E158" s="119">
        <v>18</v>
      </c>
      <c r="F158" s="119">
        <v>26</v>
      </c>
      <c r="G158" s="119">
        <v>90</v>
      </c>
      <c r="H158" s="119">
        <v>40</v>
      </c>
      <c r="I158" s="119">
        <v>130</v>
      </c>
    </row>
    <row r="159" spans="2:9" x14ac:dyDescent="0.25">
      <c r="B159" s="145" t="s">
        <v>246</v>
      </c>
      <c r="C159" s="145"/>
      <c r="D159" s="145"/>
      <c r="E159" s="145"/>
      <c r="F159" s="145"/>
      <c r="G159" s="146">
        <v>1622.8</v>
      </c>
      <c r="H159" s="146">
        <v>679.2</v>
      </c>
      <c r="I159" s="146">
        <v>2302</v>
      </c>
    </row>
    <row r="160" spans="2:9" x14ac:dyDescent="0.25">
      <c r="B160" t="s">
        <v>104</v>
      </c>
      <c r="C160" t="s">
        <v>27</v>
      </c>
      <c r="D160">
        <v>1</v>
      </c>
      <c r="E160" s="119">
        <v>15.5</v>
      </c>
      <c r="F160" s="119">
        <v>18</v>
      </c>
      <c r="G160" s="119">
        <v>77.5</v>
      </c>
      <c r="H160" s="119">
        <v>12.5</v>
      </c>
      <c r="I160" s="119">
        <v>90</v>
      </c>
    </row>
    <row r="161" spans="1:9" x14ac:dyDescent="0.25">
      <c r="C161" t="s">
        <v>17</v>
      </c>
      <c r="D161">
        <v>2</v>
      </c>
      <c r="E161" s="119">
        <v>4.7</v>
      </c>
      <c r="F161" s="119">
        <v>7</v>
      </c>
      <c r="G161" s="119">
        <v>347.8</v>
      </c>
      <c r="H161" s="119">
        <v>170.2</v>
      </c>
      <c r="I161" s="119">
        <v>518</v>
      </c>
    </row>
    <row r="162" spans="1:9" x14ac:dyDescent="0.25">
      <c r="C162" t="s">
        <v>18</v>
      </c>
      <c r="D162">
        <v>2</v>
      </c>
      <c r="E162" s="119">
        <v>8.4</v>
      </c>
      <c r="F162" s="119">
        <v>10.5</v>
      </c>
      <c r="G162" s="119">
        <v>336</v>
      </c>
      <c r="H162" s="119">
        <v>83.999999999999986</v>
      </c>
      <c r="I162" s="119">
        <v>420</v>
      </c>
    </row>
    <row r="163" spans="1:9" x14ac:dyDescent="0.25">
      <c r="D163">
        <v>5</v>
      </c>
      <c r="E163" s="119">
        <v>8.4</v>
      </c>
      <c r="F163" s="119">
        <v>10.5</v>
      </c>
      <c r="G163" s="119">
        <v>840</v>
      </c>
      <c r="H163" s="119">
        <v>209.99999999999997</v>
      </c>
      <c r="I163" s="119">
        <v>1050</v>
      </c>
    </row>
    <row r="164" spans="1:9" x14ac:dyDescent="0.25">
      <c r="C164" t="s">
        <v>30</v>
      </c>
      <c r="D164">
        <v>1</v>
      </c>
      <c r="E164" s="119">
        <v>5.05</v>
      </c>
      <c r="F164" s="119">
        <v>7.2</v>
      </c>
      <c r="G164" s="119">
        <v>1111</v>
      </c>
      <c r="H164" s="119">
        <v>473.00000000000006</v>
      </c>
      <c r="I164" s="119">
        <v>1584</v>
      </c>
    </row>
    <row r="165" spans="1:9" x14ac:dyDescent="0.25">
      <c r="B165" s="145" t="s">
        <v>247</v>
      </c>
      <c r="C165" s="145"/>
      <c r="D165" s="145"/>
      <c r="E165" s="145"/>
      <c r="F165" s="145"/>
      <c r="G165" s="146">
        <v>2712.3</v>
      </c>
      <c r="H165" s="146">
        <v>949.7</v>
      </c>
      <c r="I165" s="146">
        <v>3662</v>
      </c>
    </row>
    <row r="166" spans="1:9" x14ac:dyDescent="0.25">
      <c r="B166" t="s">
        <v>112</v>
      </c>
      <c r="C166" t="s">
        <v>36</v>
      </c>
      <c r="D166">
        <v>1</v>
      </c>
      <c r="E166" s="119">
        <v>23</v>
      </c>
      <c r="F166" s="119">
        <v>25</v>
      </c>
      <c r="G166" s="119">
        <v>345</v>
      </c>
      <c r="H166" s="119">
        <v>30</v>
      </c>
      <c r="I166" s="119">
        <v>375</v>
      </c>
    </row>
    <row r="167" spans="1:9" x14ac:dyDescent="0.25">
      <c r="C167" t="s">
        <v>27</v>
      </c>
      <c r="D167">
        <v>2</v>
      </c>
      <c r="E167" s="119">
        <v>15.5</v>
      </c>
      <c r="F167" s="119">
        <v>18</v>
      </c>
      <c r="G167" s="119">
        <v>310</v>
      </c>
      <c r="H167" s="119">
        <v>50</v>
      </c>
      <c r="I167" s="119">
        <v>360</v>
      </c>
    </row>
    <row r="168" spans="1:9" x14ac:dyDescent="0.25">
      <c r="C168" t="s">
        <v>17</v>
      </c>
      <c r="D168">
        <v>8</v>
      </c>
      <c r="E168" s="119">
        <v>4.7</v>
      </c>
      <c r="F168" s="119">
        <v>6</v>
      </c>
      <c r="G168" s="119">
        <v>1391.2</v>
      </c>
      <c r="H168" s="119">
        <v>384.79999999999995</v>
      </c>
      <c r="I168" s="119">
        <v>1776</v>
      </c>
    </row>
    <row r="169" spans="1:9" x14ac:dyDescent="0.25">
      <c r="C169" t="s">
        <v>30</v>
      </c>
      <c r="D169">
        <v>2</v>
      </c>
      <c r="E169" s="119">
        <v>5.45</v>
      </c>
      <c r="F169" s="119">
        <v>6</v>
      </c>
      <c r="G169" s="119">
        <v>2398</v>
      </c>
      <c r="H169" s="119">
        <v>241.99999999999991</v>
      </c>
      <c r="I169" s="119">
        <v>2640</v>
      </c>
    </row>
    <row r="170" spans="1:9" x14ac:dyDescent="0.25">
      <c r="D170">
        <v>5</v>
      </c>
      <c r="E170" s="119">
        <v>5.45</v>
      </c>
      <c r="F170" s="119">
        <v>6</v>
      </c>
      <c r="G170" s="119">
        <v>5995</v>
      </c>
      <c r="H170" s="119">
        <v>604.99999999999977</v>
      </c>
      <c r="I170" s="119">
        <v>6600</v>
      </c>
    </row>
    <row r="171" spans="1:9" x14ac:dyDescent="0.25">
      <c r="C171" t="s">
        <v>35</v>
      </c>
      <c r="D171">
        <v>5</v>
      </c>
      <c r="E171" s="119">
        <v>0.7</v>
      </c>
      <c r="F171" s="119">
        <v>2.2000000000000002</v>
      </c>
      <c r="G171" s="119">
        <v>175</v>
      </c>
      <c r="H171" s="119">
        <v>375.00000000000006</v>
      </c>
      <c r="I171" s="119">
        <v>550</v>
      </c>
    </row>
    <row r="172" spans="1:9" x14ac:dyDescent="0.25">
      <c r="E172" s="119">
        <v>1</v>
      </c>
      <c r="F172" s="119">
        <v>2.2000000000000002</v>
      </c>
      <c r="G172" s="119">
        <v>125</v>
      </c>
      <c r="H172" s="119">
        <v>150.00000000000003</v>
      </c>
      <c r="I172" s="119">
        <v>275</v>
      </c>
    </row>
    <row r="173" spans="1:9" x14ac:dyDescent="0.25">
      <c r="C173" t="s">
        <v>59</v>
      </c>
      <c r="D173">
        <v>3</v>
      </c>
      <c r="E173" s="119">
        <v>5.45</v>
      </c>
      <c r="F173" s="119">
        <v>6</v>
      </c>
      <c r="G173" s="119">
        <v>3678.75</v>
      </c>
      <c r="H173" s="119">
        <v>371.24999999999989</v>
      </c>
      <c r="I173" s="119">
        <v>4050</v>
      </c>
    </row>
    <row r="174" spans="1:9" x14ac:dyDescent="0.25">
      <c r="C174" t="s">
        <v>175</v>
      </c>
      <c r="D174">
        <v>4</v>
      </c>
      <c r="E174" s="119">
        <v>5.6</v>
      </c>
      <c r="F174" s="119">
        <v>6</v>
      </c>
      <c r="G174" s="119">
        <v>672</v>
      </c>
      <c r="H174" s="119">
        <v>48.000000000000043</v>
      </c>
      <c r="I174" s="119">
        <v>720</v>
      </c>
    </row>
    <row r="175" spans="1:9" x14ac:dyDescent="0.25">
      <c r="B175" s="145" t="s">
        <v>248</v>
      </c>
      <c r="C175" s="145"/>
      <c r="D175" s="145"/>
      <c r="E175" s="145"/>
      <c r="F175" s="145"/>
      <c r="G175" s="146">
        <v>15089.95</v>
      </c>
      <c r="H175" s="146">
        <v>2256.0499999999997</v>
      </c>
      <c r="I175" s="146">
        <v>17346</v>
      </c>
    </row>
    <row r="176" spans="1:9" x14ac:dyDescent="0.25">
      <c r="A176" s="120" t="s">
        <v>61</v>
      </c>
      <c r="B176" s="120"/>
      <c r="C176" s="120"/>
      <c r="D176" s="120"/>
      <c r="E176" s="120"/>
      <c r="F176" s="120"/>
      <c r="G176" s="121">
        <v>30132.25</v>
      </c>
      <c r="H176" s="121">
        <v>7559.75</v>
      </c>
      <c r="I176" s="121">
        <v>37692</v>
      </c>
    </row>
    <row r="177" spans="1:9" x14ac:dyDescent="0.25">
      <c r="A177">
        <v>12</v>
      </c>
      <c r="B177" t="s">
        <v>70</v>
      </c>
      <c r="C177" t="s">
        <v>17</v>
      </c>
      <c r="D177">
        <v>6</v>
      </c>
      <c r="E177" s="119">
        <v>4.7</v>
      </c>
      <c r="F177" s="119">
        <v>6.5</v>
      </c>
      <c r="G177" s="119">
        <v>1043.4000000000001</v>
      </c>
      <c r="H177" s="119">
        <v>399.59999999999997</v>
      </c>
      <c r="I177" s="119">
        <v>1443</v>
      </c>
    </row>
    <row r="178" spans="1:9" x14ac:dyDescent="0.25">
      <c r="C178" t="s">
        <v>37</v>
      </c>
      <c r="D178">
        <v>1</v>
      </c>
      <c r="E178" s="119">
        <v>6.6</v>
      </c>
      <c r="F178" s="119">
        <v>7.8</v>
      </c>
      <c r="G178" s="119">
        <v>1452</v>
      </c>
      <c r="H178" s="119">
        <v>264.00000000000006</v>
      </c>
      <c r="I178" s="119">
        <v>1716</v>
      </c>
    </row>
    <row r="179" spans="1:9" x14ac:dyDescent="0.25">
      <c r="C179" t="s">
        <v>16</v>
      </c>
      <c r="D179">
        <v>1</v>
      </c>
      <c r="E179" s="119">
        <v>5.45</v>
      </c>
      <c r="F179" s="119">
        <v>6.8</v>
      </c>
      <c r="G179" s="119">
        <v>1226.25</v>
      </c>
      <c r="H179" s="119">
        <v>303.74999999999994</v>
      </c>
      <c r="I179" s="119">
        <v>1530</v>
      </c>
    </row>
    <row r="180" spans="1:9" x14ac:dyDescent="0.25">
      <c r="C180" t="s">
        <v>75</v>
      </c>
      <c r="D180">
        <v>2</v>
      </c>
      <c r="E180" s="119">
        <v>10.199999999999999</v>
      </c>
      <c r="F180" s="119">
        <v>12.8</v>
      </c>
      <c r="G180" s="119">
        <v>408</v>
      </c>
      <c r="H180" s="119">
        <v>104.00000000000006</v>
      </c>
      <c r="I180" s="119">
        <v>512</v>
      </c>
    </row>
    <row r="181" spans="1:9" x14ac:dyDescent="0.25">
      <c r="B181" s="145" t="s">
        <v>239</v>
      </c>
      <c r="C181" s="145"/>
      <c r="D181" s="145"/>
      <c r="E181" s="145"/>
      <c r="F181" s="145"/>
      <c r="G181" s="146">
        <v>4129.6499999999996</v>
      </c>
      <c r="H181" s="146">
        <v>1071.3499999999999</v>
      </c>
      <c r="I181" s="146">
        <v>5201</v>
      </c>
    </row>
    <row r="182" spans="1:9" x14ac:dyDescent="0.25">
      <c r="B182" t="s">
        <v>67</v>
      </c>
      <c r="C182" t="s">
        <v>27</v>
      </c>
      <c r="D182">
        <v>6</v>
      </c>
      <c r="E182" s="119">
        <v>15.5</v>
      </c>
      <c r="F182" s="119">
        <v>18.5</v>
      </c>
      <c r="G182" s="119">
        <v>465</v>
      </c>
      <c r="H182" s="119">
        <v>90</v>
      </c>
      <c r="I182" s="119">
        <v>555</v>
      </c>
    </row>
    <row r="183" spans="1:9" x14ac:dyDescent="0.25">
      <c r="C183" t="s">
        <v>40</v>
      </c>
      <c r="D183">
        <v>1</v>
      </c>
      <c r="E183" s="119">
        <v>4.7</v>
      </c>
      <c r="F183" s="119">
        <v>7.5</v>
      </c>
      <c r="G183" s="119">
        <v>253.8</v>
      </c>
      <c r="H183" s="119">
        <v>151.19999999999999</v>
      </c>
      <c r="I183" s="119">
        <v>405</v>
      </c>
    </row>
    <row r="184" spans="1:9" x14ac:dyDescent="0.25">
      <c r="C184" t="s">
        <v>37</v>
      </c>
      <c r="D184">
        <v>3</v>
      </c>
      <c r="E184" s="119">
        <v>6.6</v>
      </c>
      <c r="F184" s="119">
        <v>7.8</v>
      </c>
      <c r="G184" s="119">
        <v>4356</v>
      </c>
      <c r="H184" s="119">
        <v>792.00000000000023</v>
      </c>
      <c r="I184" s="119">
        <v>5148</v>
      </c>
    </row>
    <row r="185" spans="1:9" x14ac:dyDescent="0.25">
      <c r="B185" s="145" t="s">
        <v>240</v>
      </c>
      <c r="C185" s="145"/>
      <c r="D185" s="145"/>
      <c r="E185" s="145"/>
      <c r="F185" s="145"/>
      <c r="G185" s="146">
        <v>5074.8</v>
      </c>
      <c r="H185" s="146">
        <v>1033.2000000000003</v>
      </c>
      <c r="I185" s="146">
        <v>6108</v>
      </c>
    </row>
    <row r="186" spans="1:9" x14ac:dyDescent="0.25">
      <c r="B186" t="s">
        <v>84</v>
      </c>
      <c r="C186" t="s">
        <v>39</v>
      </c>
      <c r="D186">
        <v>2</v>
      </c>
      <c r="E186" s="119">
        <v>5.05</v>
      </c>
      <c r="F186" s="119">
        <v>6.5</v>
      </c>
      <c r="G186" s="119">
        <v>2222</v>
      </c>
      <c r="H186" s="119">
        <v>638.00000000000011</v>
      </c>
      <c r="I186" s="119">
        <v>2860</v>
      </c>
    </row>
    <row r="187" spans="1:9" x14ac:dyDescent="0.25">
      <c r="B187" s="145" t="s">
        <v>242</v>
      </c>
      <c r="C187" s="145"/>
      <c r="D187" s="145"/>
      <c r="E187" s="145"/>
      <c r="F187" s="145"/>
      <c r="G187" s="146">
        <v>2222</v>
      </c>
      <c r="H187" s="146">
        <v>638.00000000000011</v>
      </c>
      <c r="I187" s="146">
        <v>2860</v>
      </c>
    </row>
    <row r="188" spans="1:9" x14ac:dyDescent="0.25">
      <c r="B188" t="s">
        <v>112</v>
      </c>
      <c r="C188" t="s">
        <v>27</v>
      </c>
      <c r="D188">
        <v>2</v>
      </c>
      <c r="E188" s="119">
        <v>15.5</v>
      </c>
      <c r="F188" s="119">
        <v>19</v>
      </c>
      <c r="G188" s="119">
        <v>155</v>
      </c>
      <c r="H188" s="119">
        <v>35</v>
      </c>
      <c r="I188" s="119">
        <v>190</v>
      </c>
    </row>
    <row r="189" spans="1:9" x14ac:dyDescent="0.25">
      <c r="C189" t="s">
        <v>30</v>
      </c>
      <c r="D189">
        <v>5</v>
      </c>
      <c r="E189" s="119">
        <v>5.45</v>
      </c>
      <c r="F189" s="119">
        <v>7</v>
      </c>
      <c r="G189" s="119">
        <v>5995</v>
      </c>
      <c r="H189" s="119">
        <v>1704.9999999999998</v>
      </c>
      <c r="I189" s="119">
        <v>7700</v>
      </c>
    </row>
    <row r="190" spans="1:9" x14ac:dyDescent="0.25">
      <c r="C190" t="s">
        <v>35</v>
      </c>
      <c r="D190">
        <v>10</v>
      </c>
      <c r="E190" s="119">
        <v>1</v>
      </c>
      <c r="F190" s="119">
        <v>2.2000000000000002</v>
      </c>
      <c r="G190" s="119">
        <v>250</v>
      </c>
      <c r="H190" s="119">
        <v>300.00000000000006</v>
      </c>
      <c r="I190" s="119">
        <v>550</v>
      </c>
    </row>
    <row r="191" spans="1:9" x14ac:dyDescent="0.25">
      <c r="C191" t="s">
        <v>191</v>
      </c>
      <c r="D191">
        <v>8</v>
      </c>
      <c r="E191" s="119">
        <v>5.6</v>
      </c>
      <c r="F191" s="119">
        <v>7</v>
      </c>
      <c r="G191" s="119">
        <v>1344</v>
      </c>
      <c r="H191" s="119">
        <v>336.00000000000011</v>
      </c>
      <c r="I191" s="119">
        <v>1680</v>
      </c>
    </row>
    <row r="192" spans="1:9" x14ac:dyDescent="0.25">
      <c r="B192" s="145" t="s">
        <v>248</v>
      </c>
      <c r="C192" s="145"/>
      <c r="D192" s="145"/>
      <c r="E192" s="145"/>
      <c r="F192" s="145"/>
      <c r="G192" s="146">
        <v>7744</v>
      </c>
      <c r="H192" s="146">
        <v>2376</v>
      </c>
      <c r="I192" s="146">
        <v>10120</v>
      </c>
    </row>
    <row r="193" spans="1:9" x14ac:dyDescent="0.25">
      <c r="B193" t="s">
        <v>187</v>
      </c>
      <c r="C193" t="s">
        <v>41</v>
      </c>
      <c r="D193">
        <v>2</v>
      </c>
      <c r="E193" s="119">
        <v>4.7</v>
      </c>
      <c r="F193" s="119">
        <v>7.4</v>
      </c>
      <c r="G193" s="119">
        <v>507.6</v>
      </c>
      <c r="H193" s="119">
        <v>291.60000000000002</v>
      </c>
      <c r="I193" s="119">
        <v>799.2</v>
      </c>
    </row>
    <row r="194" spans="1:9" x14ac:dyDescent="0.25">
      <c r="B194" s="145" t="s">
        <v>250</v>
      </c>
      <c r="C194" s="145"/>
      <c r="D194" s="145"/>
      <c r="E194" s="145"/>
      <c r="F194" s="145"/>
      <c r="G194" s="146">
        <v>507.6</v>
      </c>
      <c r="H194" s="146">
        <v>291.60000000000002</v>
      </c>
      <c r="I194" s="146">
        <v>799.2</v>
      </c>
    </row>
    <row r="195" spans="1:9" x14ac:dyDescent="0.25">
      <c r="A195" s="120" t="s">
        <v>192</v>
      </c>
      <c r="B195" s="120"/>
      <c r="C195" s="120"/>
      <c r="D195" s="120"/>
      <c r="E195" s="120"/>
      <c r="F195" s="120"/>
      <c r="G195" s="121">
        <v>19678.05</v>
      </c>
      <c r="H195" s="121">
        <v>5410.1500000000005</v>
      </c>
      <c r="I195" s="121">
        <v>25088.2</v>
      </c>
    </row>
    <row r="196" spans="1:9" x14ac:dyDescent="0.25">
      <c r="A196">
        <v>1</v>
      </c>
      <c r="B196" t="s">
        <v>70</v>
      </c>
      <c r="C196" t="s">
        <v>37</v>
      </c>
      <c r="D196">
        <v>1</v>
      </c>
      <c r="E196" s="119">
        <v>6.6</v>
      </c>
      <c r="F196" s="119">
        <v>7.7</v>
      </c>
      <c r="G196" s="119">
        <v>1452</v>
      </c>
      <c r="H196" s="119">
        <v>242.00000000000011</v>
      </c>
      <c r="I196" s="119">
        <v>1694</v>
      </c>
    </row>
    <row r="197" spans="1:9" x14ac:dyDescent="0.25">
      <c r="C197" t="s">
        <v>171</v>
      </c>
      <c r="D197">
        <v>1</v>
      </c>
      <c r="E197" s="119">
        <v>5.3</v>
      </c>
      <c r="F197" s="119">
        <v>6.8</v>
      </c>
      <c r="G197" s="119">
        <v>212</v>
      </c>
      <c r="H197" s="119">
        <v>60</v>
      </c>
      <c r="I197" s="119">
        <v>272</v>
      </c>
    </row>
    <row r="198" spans="1:9" x14ac:dyDescent="0.25">
      <c r="C198" t="s">
        <v>175</v>
      </c>
      <c r="D198">
        <v>4</v>
      </c>
      <c r="E198" s="119">
        <v>5.6</v>
      </c>
      <c r="F198" s="119">
        <v>7.5</v>
      </c>
      <c r="G198" s="119">
        <v>672</v>
      </c>
      <c r="H198" s="119">
        <v>228.00000000000006</v>
      </c>
      <c r="I198" s="119">
        <v>900</v>
      </c>
    </row>
    <row r="199" spans="1:9" x14ac:dyDescent="0.25">
      <c r="B199" s="145" t="s">
        <v>239</v>
      </c>
      <c r="C199" s="145"/>
      <c r="D199" s="145"/>
      <c r="E199" s="145"/>
      <c r="F199" s="145"/>
      <c r="G199" s="146">
        <v>2336</v>
      </c>
      <c r="H199" s="146">
        <v>530.00000000000023</v>
      </c>
      <c r="I199" s="146">
        <v>2866</v>
      </c>
    </row>
    <row r="200" spans="1:9" x14ac:dyDescent="0.25">
      <c r="B200" t="s">
        <v>67</v>
      </c>
      <c r="C200" t="s">
        <v>27</v>
      </c>
      <c r="D200">
        <v>6</v>
      </c>
      <c r="E200" s="119">
        <v>15.5</v>
      </c>
      <c r="F200" s="119">
        <v>18.5</v>
      </c>
      <c r="G200" s="119">
        <v>465</v>
      </c>
      <c r="H200" s="119">
        <v>90</v>
      </c>
      <c r="I200" s="119">
        <v>555</v>
      </c>
    </row>
    <row r="201" spans="1:9" x14ac:dyDescent="0.25">
      <c r="C201" t="s">
        <v>37</v>
      </c>
      <c r="D201">
        <v>3</v>
      </c>
      <c r="E201" s="119">
        <v>6.6</v>
      </c>
      <c r="F201" s="119">
        <v>7.7</v>
      </c>
      <c r="G201" s="119">
        <v>4356</v>
      </c>
      <c r="H201" s="119">
        <v>726.00000000000034</v>
      </c>
      <c r="I201" s="119">
        <v>5082</v>
      </c>
    </row>
    <row r="202" spans="1:9" x14ac:dyDescent="0.25">
      <c r="C202" t="s">
        <v>35</v>
      </c>
      <c r="D202">
        <v>5</v>
      </c>
      <c r="E202" s="119">
        <v>1</v>
      </c>
      <c r="F202" s="119">
        <v>2</v>
      </c>
      <c r="G202" s="119">
        <v>250</v>
      </c>
      <c r="H202" s="119">
        <v>250</v>
      </c>
      <c r="I202" s="119">
        <v>500</v>
      </c>
    </row>
    <row r="203" spans="1:9" x14ac:dyDescent="0.25">
      <c r="C203" t="s">
        <v>228</v>
      </c>
      <c r="D203">
        <v>2</v>
      </c>
      <c r="E203" s="119">
        <v>28</v>
      </c>
      <c r="F203" s="119">
        <v>45</v>
      </c>
      <c r="G203" s="119">
        <v>56</v>
      </c>
      <c r="H203" s="119">
        <v>34</v>
      </c>
      <c r="I203" s="119">
        <v>90</v>
      </c>
    </row>
    <row r="204" spans="1:9" x14ac:dyDescent="0.25">
      <c r="B204" s="145" t="s">
        <v>240</v>
      </c>
      <c r="C204" s="145"/>
      <c r="D204" s="145"/>
      <c r="E204" s="145"/>
      <c r="F204" s="145"/>
      <c r="G204" s="146">
        <v>5127</v>
      </c>
      <c r="H204" s="146">
        <v>1100.0000000000005</v>
      </c>
      <c r="I204" s="146">
        <v>6227</v>
      </c>
    </row>
    <row r="205" spans="1:9" x14ac:dyDescent="0.25">
      <c r="B205" t="s">
        <v>112</v>
      </c>
      <c r="C205" t="s">
        <v>27</v>
      </c>
      <c r="D205">
        <v>4</v>
      </c>
      <c r="E205" s="119">
        <v>15.5</v>
      </c>
      <c r="F205" s="119">
        <v>19</v>
      </c>
      <c r="G205" s="119">
        <v>310</v>
      </c>
      <c r="H205" s="119">
        <v>70</v>
      </c>
      <c r="I205" s="119">
        <v>380</v>
      </c>
    </row>
    <row r="206" spans="1:9" x14ac:dyDescent="0.25">
      <c r="C206" t="s">
        <v>37</v>
      </c>
      <c r="D206">
        <v>5</v>
      </c>
      <c r="E206" s="119">
        <v>6.6</v>
      </c>
      <c r="F206" s="119">
        <v>7</v>
      </c>
      <c r="G206" s="119">
        <v>7260</v>
      </c>
      <c r="H206" s="119">
        <v>440.00000000000045</v>
      </c>
      <c r="I206" s="119">
        <v>7700</v>
      </c>
    </row>
    <row r="207" spans="1:9" x14ac:dyDescent="0.25">
      <c r="C207" t="s">
        <v>35</v>
      </c>
      <c r="D207">
        <v>10</v>
      </c>
      <c r="E207" s="119">
        <v>1</v>
      </c>
      <c r="F207" s="119">
        <v>2.2000000000000002</v>
      </c>
      <c r="G207" s="119">
        <v>250</v>
      </c>
      <c r="H207" s="119">
        <v>300.00000000000006</v>
      </c>
      <c r="I207" s="119">
        <v>550</v>
      </c>
    </row>
    <row r="208" spans="1:9" x14ac:dyDescent="0.25">
      <c r="C208" t="s">
        <v>191</v>
      </c>
      <c r="D208">
        <v>8</v>
      </c>
      <c r="E208" s="119">
        <v>6.2</v>
      </c>
      <c r="F208" s="119">
        <v>7</v>
      </c>
      <c r="G208" s="119">
        <v>1488</v>
      </c>
      <c r="H208" s="119">
        <v>191.99999999999994</v>
      </c>
      <c r="I208" s="119">
        <v>1680</v>
      </c>
    </row>
    <row r="209" spans="2:9" x14ac:dyDescent="0.25">
      <c r="C209" t="s">
        <v>210</v>
      </c>
      <c r="D209">
        <v>1</v>
      </c>
      <c r="E209" s="119">
        <v>7.5</v>
      </c>
      <c r="F209" s="119">
        <v>0</v>
      </c>
      <c r="G209" s="119">
        <v>0</v>
      </c>
      <c r="H209" s="119">
        <v>0</v>
      </c>
      <c r="I209" s="119">
        <v>0</v>
      </c>
    </row>
    <row r="210" spans="2:9" x14ac:dyDescent="0.25">
      <c r="B210" s="145" t="s">
        <v>248</v>
      </c>
      <c r="C210" s="145"/>
      <c r="D210" s="145"/>
      <c r="E210" s="145"/>
      <c r="F210" s="145"/>
      <c r="G210" s="146">
        <v>9308</v>
      </c>
      <c r="H210" s="146">
        <v>1002.0000000000005</v>
      </c>
      <c r="I210" s="146">
        <v>10310</v>
      </c>
    </row>
    <row r="211" spans="2:9" x14ac:dyDescent="0.25">
      <c r="B211" t="s">
        <v>199</v>
      </c>
      <c r="C211" t="s">
        <v>27</v>
      </c>
      <c r="D211">
        <v>1</v>
      </c>
      <c r="E211" s="119">
        <v>15.5</v>
      </c>
      <c r="F211" s="119">
        <v>19</v>
      </c>
      <c r="G211" s="119">
        <v>77.5</v>
      </c>
      <c r="H211" s="119">
        <v>17.5</v>
      </c>
      <c r="I211" s="119">
        <v>95</v>
      </c>
    </row>
    <row r="212" spans="2:9" x14ac:dyDescent="0.25">
      <c r="D212">
        <v>2</v>
      </c>
      <c r="E212" s="119">
        <v>15.5</v>
      </c>
      <c r="F212" s="119">
        <v>19</v>
      </c>
      <c r="G212" s="119">
        <v>155</v>
      </c>
      <c r="H212" s="119">
        <v>35</v>
      </c>
      <c r="I212" s="119">
        <v>190</v>
      </c>
    </row>
    <row r="213" spans="2:9" x14ac:dyDescent="0.25">
      <c r="C213" t="s">
        <v>41</v>
      </c>
      <c r="D213">
        <v>1</v>
      </c>
      <c r="E213" s="119">
        <v>4.7</v>
      </c>
      <c r="F213" s="119">
        <v>7.5</v>
      </c>
      <c r="G213" s="119">
        <v>507.6</v>
      </c>
      <c r="H213" s="119">
        <v>302.39999999999998</v>
      </c>
      <c r="I213" s="119">
        <v>810</v>
      </c>
    </row>
    <row r="214" spans="2:9" x14ac:dyDescent="0.25">
      <c r="C214" t="s">
        <v>18</v>
      </c>
      <c r="D214">
        <v>2</v>
      </c>
      <c r="E214" s="119">
        <v>8.4</v>
      </c>
      <c r="F214" s="119">
        <v>11.8</v>
      </c>
      <c r="G214" s="119">
        <v>336</v>
      </c>
      <c r="H214" s="119">
        <v>136</v>
      </c>
      <c r="I214" s="119">
        <v>472</v>
      </c>
    </row>
    <row r="215" spans="2:9" x14ac:dyDescent="0.25">
      <c r="C215" t="s">
        <v>30</v>
      </c>
      <c r="D215">
        <v>1</v>
      </c>
      <c r="E215" s="119">
        <v>5.45</v>
      </c>
      <c r="F215" s="119">
        <v>7.8</v>
      </c>
      <c r="G215" s="119">
        <v>1199</v>
      </c>
      <c r="H215" s="119">
        <v>516.99999999999989</v>
      </c>
      <c r="I215" s="119">
        <v>1716</v>
      </c>
    </row>
    <row r="216" spans="2:9" x14ac:dyDescent="0.25">
      <c r="C216" t="s">
        <v>200</v>
      </c>
      <c r="D216">
        <v>2</v>
      </c>
      <c r="E216" s="119">
        <v>27</v>
      </c>
      <c r="F216" s="119">
        <v>35</v>
      </c>
      <c r="G216" s="119">
        <v>1188</v>
      </c>
      <c r="H216" s="119">
        <v>352</v>
      </c>
      <c r="I216" s="119">
        <v>1540</v>
      </c>
    </row>
    <row r="217" spans="2:9" x14ac:dyDescent="0.25">
      <c r="C217" t="s">
        <v>201</v>
      </c>
      <c r="D217">
        <v>1</v>
      </c>
      <c r="E217" s="119">
        <v>4.7</v>
      </c>
      <c r="F217" s="119">
        <v>7.5</v>
      </c>
      <c r="G217" s="119">
        <v>253.8</v>
      </c>
      <c r="H217" s="119">
        <v>151.19999999999999</v>
      </c>
      <c r="I217" s="119">
        <v>405</v>
      </c>
    </row>
    <row r="218" spans="2:9" x14ac:dyDescent="0.25">
      <c r="D218">
        <v>2</v>
      </c>
      <c r="E218" s="119">
        <v>4.7</v>
      </c>
      <c r="F218" s="119">
        <v>7.5</v>
      </c>
      <c r="G218" s="119">
        <v>507.6</v>
      </c>
      <c r="H218" s="119">
        <v>302.39999999999998</v>
      </c>
      <c r="I218" s="119">
        <v>810</v>
      </c>
    </row>
    <row r="219" spans="2:9" x14ac:dyDescent="0.25">
      <c r="C219" t="s">
        <v>202</v>
      </c>
      <c r="D219">
        <v>2</v>
      </c>
      <c r="E219" s="119">
        <v>13</v>
      </c>
      <c r="F219" s="119">
        <v>14.8</v>
      </c>
      <c r="G219" s="119">
        <v>5200</v>
      </c>
      <c r="H219" s="119">
        <v>720.00000000000023</v>
      </c>
      <c r="I219" s="119">
        <v>5920</v>
      </c>
    </row>
    <row r="220" spans="2:9" x14ac:dyDescent="0.25">
      <c r="C220" t="s">
        <v>203</v>
      </c>
      <c r="D220">
        <v>3</v>
      </c>
      <c r="E220" s="119">
        <v>28</v>
      </c>
      <c r="F220" s="119">
        <v>45</v>
      </c>
      <c r="G220" s="119">
        <v>84</v>
      </c>
      <c r="H220" s="119">
        <v>51</v>
      </c>
      <c r="I220" s="119">
        <v>135</v>
      </c>
    </row>
    <row r="221" spans="2:9" x14ac:dyDescent="0.25">
      <c r="C221" t="s">
        <v>204</v>
      </c>
      <c r="D221">
        <v>1</v>
      </c>
      <c r="E221" s="119">
        <v>22</v>
      </c>
      <c r="F221" s="119">
        <v>26</v>
      </c>
      <c r="G221" s="119">
        <v>220</v>
      </c>
      <c r="H221" s="119">
        <v>40</v>
      </c>
      <c r="I221" s="119">
        <v>260</v>
      </c>
    </row>
    <row r="222" spans="2:9" x14ac:dyDescent="0.25">
      <c r="C222" t="s">
        <v>205</v>
      </c>
      <c r="D222">
        <v>1</v>
      </c>
      <c r="E222" s="119">
        <v>290</v>
      </c>
      <c r="F222" s="119">
        <v>380</v>
      </c>
      <c r="G222" s="119">
        <v>290</v>
      </c>
      <c r="H222" s="119">
        <v>90</v>
      </c>
      <c r="I222" s="119">
        <v>380</v>
      </c>
    </row>
    <row r="223" spans="2:9" x14ac:dyDescent="0.25">
      <c r="C223" t="s">
        <v>206</v>
      </c>
      <c r="D223">
        <v>1</v>
      </c>
      <c r="E223" s="119">
        <v>30</v>
      </c>
      <c r="F223" s="119">
        <v>36</v>
      </c>
      <c r="G223" s="119">
        <v>150</v>
      </c>
      <c r="H223" s="119">
        <v>30</v>
      </c>
      <c r="I223" s="119">
        <v>180</v>
      </c>
    </row>
    <row r="224" spans="2:9" x14ac:dyDescent="0.25">
      <c r="C224" t="s">
        <v>207</v>
      </c>
      <c r="D224">
        <v>3</v>
      </c>
      <c r="E224" s="119">
        <v>38</v>
      </c>
      <c r="F224" s="119">
        <v>48</v>
      </c>
      <c r="G224" s="119">
        <v>114</v>
      </c>
      <c r="H224" s="119">
        <v>30</v>
      </c>
      <c r="I224" s="119">
        <v>144</v>
      </c>
    </row>
    <row r="225" spans="1:9" x14ac:dyDescent="0.25">
      <c r="C225" t="s">
        <v>208</v>
      </c>
      <c r="D225">
        <v>1</v>
      </c>
      <c r="E225" s="119">
        <v>29</v>
      </c>
      <c r="F225" s="119">
        <v>36</v>
      </c>
      <c r="G225" s="119">
        <v>290</v>
      </c>
      <c r="H225" s="119">
        <v>70</v>
      </c>
      <c r="I225" s="119">
        <v>360</v>
      </c>
    </row>
    <row r="226" spans="1:9" x14ac:dyDescent="0.25">
      <c r="C226" t="s">
        <v>209</v>
      </c>
      <c r="D226">
        <v>1</v>
      </c>
      <c r="E226" s="119">
        <v>60</v>
      </c>
      <c r="F226" s="119">
        <v>75</v>
      </c>
      <c r="G226" s="119">
        <v>240</v>
      </c>
      <c r="H226" s="119">
        <v>60</v>
      </c>
      <c r="I226" s="119">
        <v>300</v>
      </c>
    </row>
    <row r="227" spans="1:9" x14ac:dyDescent="0.25">
      <c r="C227" t="s">
        <v>211</v>
      </c>
      <c r="D227">
        <v>1</v>
      </c>
      <c r="E227" s="119">
        <v>39</v>
      </c>
      <c r="F227" s="119">
        <v>49</v>
      </c>
      <c r="G227" s="119">
        <v>39</v>
      </c>
      <c r="H227" s="119">
        <v>10</v>
      </c>
      <c r="I227" s="119">
        <v>49</v>
      </c>
    </row>
    <row r="228" spans="1:9" x14ac:dyDescent="0.25">
      <c r="C228" t="s">
        <v>228</v>
      </c>
      <c r="D228">
        <v>2</v>
      </c>
      <c r="E228" s="119">
        <v>28</v>
      </c>
      <c r="F228" s="119">
        <v>45</v>
      </c>
      <c r="G228" s="119">
        <v>56</v>
      </c>
      <c r="H228" s="119">
        <v>34</v>
      </c>
      <c r="I228" s="119">
        <v>90</v>
      </c>
    </row>
    <row r="229" spans="1:9" x14ac:dyDescent="0.25">
      <c r="B229" s="145" t="s">
        <v>251</v>
      </c>
      <c r="C229" s="145"/>
      <c r="D229" s="145"/>
      <c r="E229" s="145"/>
      <c r="F229" s="145"/>
      <c r="G229" s="146">
        <v>10907.5</v>
      </c>
      <c r="H229" s="146">
        <v>2948.5</v>
      </c>
      <c r="I229" s="146">
        <v>13856</v>
      </c>
    </row>
    <row r="230" spans="1:9" x14ac:dyDescent="0.25">
      <c r="A230" s="120" t="s">
        <v>213</v>
      </c>
      <c r="B230" s="120"/>
      <c r="C230" s="120"/>
      <c r="D230" s="120"/>
      <c r="E230" s="120"/>
      <c r="F230" s="120"/>
      <c r="G230" s="121">
        <v>27678.499999999996</v>
      </c>
      <c r="H230" s="121">
        <v>5580.5000000000009</v>
      </c>
      <c r="I230" s="121">
        <v>33259</v>
      </c>
    </row>
    <row r="231" spans="1:9" x14ac:dyDescent="0.25">
      <c r="A231">
        <v>2</v>
      </c>
      <c r="B231" t="s">
        <v>65</v>
      </c>
      <c r="C231" t="s">
        <v>27</v>
      </c>
      <c r="D231">
        <v>1</v>
      </c>
      <c r="E231" s="119">
        <v>15.5</v>
      </c>
      <c r="F231" s="119">
        <v>20</v>
      </c>
      <c r="G231" s="119">
        <v>77.5</v>
      </c>
      <c r="H231" s="119">
        <v>22.5</v>
      </c>
      <c r="I231" s="119">
        <v>100</v>
      </c>
    </row>
    <row r="232" spans="1:9" x14ac:dyDescent="0.25">
      <c r="C232" t="s">
        <v>37</v>
      </c>
      <c r="D232">
        <v>1</v>
      </c>
      <c r="E232" s="119">
        <v>6.6</v>
      </c>
      <c r="F232" s="119">
        <v>7.5</v>
      </c>
      <c r="G232" s="119">
        <v>1452</v>
      </c>
      <c r="H232" s="119">
        <v>198.00000000000009</v>
      </c>
      <c r="I232" s="119">
        <v>1650</v>
      </c>
    </row>
    <row r="233" spans="1:9" x14ac:dyDescent="0.25">
      <c r="C233" t="s">
        <v>175</v>
      </c>
      <c r="D233">
        <v>1</v>
      </c>
      <c r="E233" s="119">
        <v>6.4</v>
      </c>
      <c r="F233" s="119">
        <v>7.5</v>
      </c>
      <c r="G233" s="119">
        <v>192</v>
      </c>
      <c r="H233" s="119">
        <v>32.999999999999986</v>
      </c>
      <c r="I233" s="119">
        <v>225</v>
      </c>
    </row>
    <row r="234" spans="1:9" x14ac:dyDescent="0.25">
      <c r="B234" s="145" t="s">
        <v>243</v>
      </c>
      <c r="C234" s="145"/>
      <c r="D234" s="145"/>
      <c r="E234" s="145"/>
      <c r="F234" s="145"/>
      <c r="G234" s="146">
        <v>1721.5</v>
      </c>
      <c r="H234" s="146">
        <v>253.50000000000006</v>
      </c>
      <c r="I234" s="146">
        <v>1975</v>
      </c>
    </row>
    <row r="235" spans="1:9" x14ac:dyDescent="0.25">
      <c r="B235" t="s">
        <v>70</v>
      </c>
      <c r="C235" t="s">
        <v>37</v>
      </c>
      <c r="D235">
        <v>1</v>
      </c>
      <c r="E235" s="119">
        <v>6.6</v>
      </c>
      <c r="F235" s="119">
        <v>7.7</v>
      </c>
      <c r="G235" s="119">
        <v>1452</v>
      </c>
      <c r="H235" s="119">
        <v>242.00000000000011</v>
      </c>
      <c r="I235" s="119">
        <v>1694</v>
      </c>
    </row>
    <row r="236" spans="1:9" x14ac:dyDescent="0.25">
      <c r="B236" s="145" t="s">
        <v>239</v>
      </c>
      <c r="C236" s="145"/>
      <c r="D236" s="145"/>
      <c r="E236" s="145"/>
      <c r="F236" s="145"/>
      <c r="G236" s="146">
        <v>1452</v>
      </c>
      <c r="H236" s="146">
        <v>242.00000000000011</v>
      </c>
      <c r="I236" s="146">
        <v>1694</v>
      </c>
    </row>
    <row r="237" spans="1:9" x14ac:dyDescent="0.25">
      <c r="B237" t="s">
        <v>84</v>
      </c>
      <c r="C237" t="s">
        <v>27</v>
      </c>
      <c r="D237">
        <v>4</v>
      </c>
      <c r="E237" s="119">
        <v>15.5</v>
      </c>
      <c r="F237" s="119">
        <v>18</v>
      </c>
      <c r="G237" s="119">
        <v>310</v>
      </c>
      <c r="H237" s="119">
        <v>50</v>
      </c>
      <c r="I237" s="119">
        <v>360</v>
      </c>
    </row>
    <row r="238" spans="1:9" x14ac:dyDescent="0.25">
      <c r="C238" t="s">
        <v>201</v>
      </c>
      <c r="D238">
        <v>3</v>
      </c>
      <c r="E238" s="119">
        <v>4.7</v>
      </c>
      <c r="F238" s="119">
        <v>6.6</v>
      </c>
      <c r="G238" s="119">
        <v>761.40000000000009</v>
      </c>
      <c r="H238" s="119">
        <v>307.7999999999999</v>
      </c>
      <c r="I238" s="119">
        <v>1069.2</v>
      </c>
    </row>
    <row r="239" spans="1:9" x14ac:dyDescent="0.25">
      <c r="C239" t="s">
        <v>261</v>
      </c>
      <c r="D239">
        <v>5</v>
      </c>
      <c r="E239" s="119">
        <v>6.4</v>
      </c>
      <c r="F239" s="119">
        <v>6.7</v>
      </c>
      <c r="G239" s="119">
        <v>7040</v>
      </c>
      <c r="H239" s="119">
        <v>329.99999999999977</v>
      </c>
      <c r="I239" s="119">
        <v>7370</v>
      </c>
    </row>
    <row r="240" spans="1:9" x14ac:dyDescent="0.25">
      <c r="C240" t="s">
        <v>262</v>
      </c>
      <c r="D240">
        <v>1</v>
      </c>
      <c r="E240" s="119">
        <v>60</v>
      </c>
      <c r="F240" s="119">
        <v>78</v>
      </c>
      <c r="G240" s="119">
        <v>240</v>
      </c>
      <c r="H240" s="119">
        <v>72</v>
      </c>
      <c r="I240" s="119">
        <v>312</v>
      </c>
    </row>
    <row r="241" spans="2:9" x14ac:dyDescent="0.25">
      <c r="B241" s="145" t="s">
        <v>242</v>
      </c>
      <c r="C241" s="145"/>
      <c r="D241" s="145"/>
      <c r="E241" s="145"/>
      <c r="F241" s="145"/>
      <c r="G241" s="146">
        <v>8351.4</v>
      </c>
      <c r="H241" s="146">
        <v>759.79999999999973</v>
      </c>
      <c r="I241" s="146">
        <v>9111.2000000000007</v>
      </c>
    </row>
    <row r="242" spans="2:9" x14ac:dyDescent="0.25">
      <c r="B242" t="s">
        <v>199</v>
      </c>
      <c r="C242" t="s">
        <v>27</v>
      </c>
      <c r="D242">
        <v>1</v>
      </c>
      <c r="E242" s="119">
        <v>15.5</v>
      </c>
      <c r="F242" s="119">
        <v>19</v>
      </c>
      <c r="G242" s="119">
        <v>77.5</v>
      </c>
      <c r="H242" s="119">
        <v>17.5</v>
      </c>
      <c r="I242" s="119">
        <v>95</v>
      </c>
    </row>
    <row r="243" spans="2:9" x14ac:dyDescent="0.25">
      <c r="C243" t="s">
        <v>18</v>
      </c>
      <c r="D243">
        <v>2</v>
      </c>
      <c r="E243" s="119">
        <v>8.4</v>
      </c>
      <c r="F243" s="119">
        <v>11.8</v>
      </c>
      <c r="G243" s="119">
        <v>336</v>
      </c>
      <c r="H243" s="119">
        <v>136</v>
      </c>
      <c r="I243" s="119">
        <v>472</v>
      </c>
    </row>
    <row r="244" spans="2:9" x14ac:dyDescent="0.25">
      <c r="C244" t="s">
        <v>37</v>
      </c>
      <c r="D244">
        <v>1</v>
      </c>
      <c r="E244" s="119">
        <v>6.6</v>
      </c>
      <c r="F244" s="119">
        <v>7.8</v>
      </c>
      <c r="G244" s="119">
        <v>1452</v>
      </c>
      <c r="H244" s="119">
        <v>264.00000000000006</v>
      </c>
      <c r="I244" s="119">
        <v>1716</v>
      </c>
    </row>
    <row r="245" spans="2:9" x14ac:dyDescent="0.25">
      <c r="C245" t="s">
        <v>201</v>
      </c>
      <c r="D245">
        <v>1</v>
      </c>
      <c r="E245" s="119">
        <v>4.7</v>
      </c>
      <c r="F245" s="119">
        <v>7.5</v>
      </c>
      <c r="G245" s="119">
        <v>253.8</v>
      </c>
      <c r="H245" s="119">
        <v>151.19999999999999</v>
      </c>
      <c r="I245" s="119">
        <v>405</v>
      </c>
    </row>
    <row r="246" spans="2:9" x14ac:dyDescent="0.25">
      <c r="C246" t="s">
        <v>204</v>
      </c>
      <c r="D246">
        <v>1</v>
      </c>
      <c r="E246" s="119">
        <v>22</v>
      </c>
      <c r="F246" s="119">
        <v>26</v>
      </c>
      <c r="G246" s="119">
        <v>110</v>
      </c>
      <c r="H246" s="119">
        <v>20</v>
      </c>
      <c r="I246" s="119">
        <v>130</v>
      </c>
    </row>
    <row r="247" spans="2:9" x14ac:dyDescent="0.25">
      <c r="C247" t="s">
        <v>205</v>
      </c>
      <c r="D247">
        <v>1</v>
      </c>
      <c r="E247" s="119">
        <v>290</v>
      </c>
      <c r="F247" s="119">
        <v>380</v>
      </c>
      <c r="G247" s="119">
        <v>290</v>
      </c>
      <c r="H247" s="119">
        <v>90</v>
      </c>
      <c r="I247" s="119">
        <v>380</v>
      </c>
    </row>
    <row r="248" spans="2:9" x14ac:dyDescent="0.25">
      <c r="B248" s="145" t="s">
        <v>251</v>
      </c>
      <c r="C248" s="145"/>
      <c r="D248" s="145"/>
      <c r="E248" s="145"/>
      <c r="F248" s="145"/>
      <c r="G248" s="146">
        <v>2519.3000000000002</v>
      </c>
      <c r="H248" s="146">
        <v>678.7</v>
      </c>
      <c r="I248" s="146">
        <v>3198</v>
      </c>
    </row>
    <row r="249" spans="2:9" x14ac:dyDescent="0.25">
      <c r="B249" t="s">
        <v>253</v>
      </c>
      <c r="C249" t="s">
        <v>27</v>
      </c>
      <c r="D249">
        <v>2</v>
      </c>
      <c r="E249" s="119">
        <v>15.5</v>
      </c>
      <c r="F249" s="119">
        <v>19.5</v>
      </c>
      <c r="G249" s="119">
        <v>155</v>
      </c>
      <c r="H249" s="119">
        <v>40</v>
      </c>
      <c r="I249" s="119">
        <v>195</v>
      </c>
    </row>
    <row r="250" spans="2:9" x14ac:dyDescent="0.25">
      <c r="C250" t="s">
        <v>18</v>
      </c>
      <c r="D250">
        <v>1</v>
      </c>
      <c r="E250" s="119">
        <v>8.4</v>
      </c>
      <c r="F250" s="119">
        <v>11.6</v>
      </c>
      <c r="G250" s="119">
        <v>168</v>
      </c>
      <c r="H250" s="119">
        <v>63.999999999999986</v>
      </c>
      <c r="I250" s="119">
        <v>232</v>
      </c>
    </row>
    <row r="251" spans="2:9" x14ac:dyDescent="0.25">
      <c r="C251" t="s">
        <v>37</v>
      </c>
      <c r="D251">
        <v>2</v>
      </c>
      <c r="E251" s="119">
        <v>6.6</v>
      </c>
      <c r="F251" s="119">
        <v>7.6</v>
      </c>
      <c r="G251" s="119">
        <v>2904</v>
      </c>
      <c r="H251" s="119">
        <v>440</v>
      </c>
      <c r="I251" s="119">
        <v>3344</v>
      </c>
    </row>
    <row r="252" spans="2:9" x14ac:dyDescent="0.25">
      <c r="C252" t="s">
        <v>175</v>
      </c>
      <c r="D252">
        <v>5</v>
      </c>
      <c r="E252" s="119">
        <v>6.4</v>
      </c>
      <c r="F252" s="119">
        <v>7.5</v>
      </c>
      <c r="G252" s="119">
        <v>960</v>
      </c>
      <c r="H252" s="119">
        <v>164.99999999999994</v>
      </c>
      <c r="I252" s="119">
        <v>1125</v>
      </c>
    </row>
    <row r="253" spans="2:9" x14ac:dyDescent="0.25">
      <c r="C253" t="s">
        <v>235</v>
      </c>
      <c r="D253">
        <v>1</v>
      </c>
      <c r="E253" s="119">
        <v>5.3</v>
      </c>
      <c r="F253" s="119">
        <v>7</v>
      </c>
      <c r="G253" s="119">
        <v>212</v>
      </c>
      <c r="H253" s="119">
        <v>68</v>
      </c>
      <c r="I253" s="119">
        <v>280</v>
      </c>
    </row>
    <row r="254" spans="2:9" x14ac:dyDescent="0.25">
      <c r="C254" t="s">
        <v>64</v>
      </c>
      <c r="D254">
        <v>4</v>
      </c>
      <c r="E254" s="119">
        <v>28</v>
      </c>
      <c r="F254" s="119">
        <v>45</v>
      </c>
      <c r="G254" s="119">
        <v>112</v>
      </c>
      <c r="H254" s="119">
        <v>68</v>
      </c>
      <c r="I254" s="119">
        <v>180</v>
      </c>
    </row>
    <row r="255" spans="2:9" x14ac:dyDescent="0.25">
      <c r="C255" t="s">
        <v>236</v>
      </c>
      <c r="D255">
        <v>1</v>
      </c>
      <c r="E255" s="119">
        <v>18</v>
      </c>
      <c r="F255" s="119">
        <v>26</v>
      </c>
      <c r="G255" s="119">
        <v>90</v>
      </c>
      <c r="H255" s="119">
        <v>40</v>
      </c>
      <c r="I255" s="119">
        <v>130</v>
      </c>
    </row>
    <row r="256" spans="2:9" x14ac:dyDescent="0.25">
      <c r="B256" s="145" t="s">
        <v>254</v>
      </c>
      <c r="C256" s="145"/>
      <c r="D256" s="145"/>
      <c r="E256" s="145"/>
      <c r="F256" s="145"/>
      <c r="G256" s="146">
        <v>4601</v>
      </c>
      <c r="H256" s="146">
        <v>885</v>
      </c>
      <c r="I256" s="146">
        <v>5486</v>
      </c>
    </row>
    <row r="257" spans="1:9" x14ac:dyDescent="0.25">
      <c r="B257" t="s">
        <v>260</v>
      </c>
      <c r="C257" t="s">
        <v>49</v>
      </c>
      <c r="D257">
        <v>3</v>
      </c>
      <c r="E257" s="119">
        <v>4.5</v>
      </c>
      <c r="F257" s="119">
        <v>5</v>
      </c>
      <c r="G257" s="119">
        <v>162</v>
      </c>
      <c r="H257" s="119">
        <v>18</v>
      </c>
      <c r="I257" s="119">
        <v>180</v>
      </c>
    </row>
    <row r="258" spans="1:9" x14ac:dyDescent="0.25">
      <c r="C258" t="s">
        <v>27</v>
      </c>
      <c r="D258">
        <v>1</v>
      </c>
      <c r="E258" s="119">
        <v>15.5</v>
      </c>
      <c r="F258" s="119">
        <v>20</v>
      </c>
      <c r="G258" s="119">
        <v>77.5</v>
      </c>
      <c r="H258" s="119">
        <v>22.5</v>
      </c>
      <c r="I258" s="119">
        <v>100</v>
      </c>
    </row>
    <row r="259" spans="1:9" x14ac:dyDescent="0.25">
      <c r="C259" t="s">
        <v>18</v>
      </c>
      <c r="D259">
        <v>4</v>
      </c>
      <c r="E259" s="119">
        <v>8.4</v>
      </c>
      <c r="F259" s="119">
        <v>11.5</v>
      </c>
      <c r="G259" s="119">
        <v>672</v>
      </c>
      <c r="H259" s="119">
        <v>247.99999999999997</v>
      </c>
      <c r="I259" s="119">
        <v>920</v>
      </c>
    </row>
    <row r="260" spans="1:9" x14ac:dyDescent="0.25">
      <c r="B260" s="145" t="s">
        <v>263</v>
      </c>
      <c r="C260" s="145"/>
      <c r="D260" s="145"/>
      <c r="E260" s="145"/>
      <c r="F260" s="145"/>
      <c r="G260" s="146">
        <v>911.5</v>
      </c>
      <c r="H260" s="146">
        <v>288.5</v>
      </c>
      <c r="I260" s="146">
        <v>1200</v>
      </c>
    </row>
    <row r="261" spans="1:9" x14ac:dyDescent="0.25">
      <c r="B261" t="s">
        <v>271</v>
      </c>
      <c r="C261" t="s">
        <v>27</v>
      </c>
      <c r="D261">
        <v>1</v>
      </c>
      <c r="E261" s="119">
        <v>16</v>
      </c>
      <c r="F261" s="119">
        <v>20</v>
      </c>
      <c r="G261" s="119">
        <v>80</v>
      </c>
      <c r="H261" s="119">
        <v>20</v>
      </c>
      <c r="I261" s="119">
        <v>100</v>
      </c>
    </row>
    <row r="262" spans="1:9" x14ac:dyDescent="0.25">
      <c r="C262" t="s">
        <v>175</v>
      </c>
      <c r="D262">
        <v>1</v>
      </c>
      <c r="E262" s="119">
        <v>6.2</v>
      </c>
      <c r="F262" s="119">
        <v>7.6</v>
      </c>
      <c r="G262" s="119">
        <v>186</v>
      </c>
      <c r="H262" s="119">
        <v>41.999999999999986</v>
      </c>
      <c r="I262" s="119">
        <v>228</v>
      </c>
    </row>
    <row r="263" spans="1:9" x14ac:dyDescent="0.25">
      <c r="C263" t="s">
        <v>261</v>
      </c>
      <c r="D263">
        <v>1</v>
      </c>
      <c r="E263" s="119">
        <v>6.4</v>
      </c>
      <c r="F263" s="119">
        <v>7.7</v>
      </c>
      <c r="G263" s="119">
        <v>1408</v>
      </c>
      <c r="H263" s="119">
        <v>285.99999999999994</v>
      </c>
      <c r="I263" s="119">
        <v>1694</v>
      </c>
    </row>
    <row r="264" spans="1:9" x14ac:dyDescent="0.25">
      <c r="B264" s="145" t="s">
        <v>272</v>
      </c>
      <c r="C264" s="145"/>
      <c r="D264" s="145"/>
      <c r="E264" s="145"/>
      <c r="F264" s="145"/>
      <c r="G264" s="146">
        <v>1674</v>
      </c>
      <c r="H264" s="146">
        <v>347.99999999999994</v>
      </c>
      <c r="I264" s="146">
        <v>2022</v>
      </c>
    </row>
    <row r="265" spans="1:9" x14ac:dyDescent="0.25">
      <c r="A265" s="120" t="s">
        <v>238</v>
      </c>
      <c r="B265" s="120"/>
      <c r="C265" s="120"/>
      <c r="D265" s="120"/>
      <c r="E265" s="120"/>
      <c r="F265" s="120"/>
      <c r="G265" s="121">
        <v>21230.699999999997</v>
      </c>
      <c r="H265" s="121">
        <v>3455.5</v>
      </c>
      <c r="I265" s="121">
        <v>24686.2</v>
      </c>
    </row>
    <row r="266" spans="1:9" x14ac:dyDescent="0.25">
      <c r="A266" t="s">
        <v>51</v>
      </c>
      <c r="G266" s="119">
        <v>214408.24999999997</v>
      </c>
      <c r="H266" s="119">
        <v>47672.45</v>
      </c>
      <c r="I266" s="119">
        <v>262080.69999999998</v>
      </c>
    </row>
  </sheetData>
  <pageMargins left="0.59055118110236227" right="0" top="0.19685039370078741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F148"/>
  <sheetViews>
    <sheetView topLeftCell="A119" zoomScale="93" zoomScaleNormal="93" workbookViewId="0">
      <selection activeCell="L149" sqref="L149"/>
    </sheetView>
  </sheetViews>
  <sheetFormatPr defaultRowHeight="12.5" x14ac:dyDescent="0.25"/>
  <cols>
    <col min="1" max="1" width="49.81640625" customWidth="1"/>
    <col min="2" max="2" width="33.90625" bestFit="1" customWidth="1"/>
    <col min="3" max="11" width="9.7265625" bestFit="1" customWidth="1"/>
    <col min="12" max="12" width="6.54296875" bestFit="1" customWidth="1"/>
    <col min="13" max="13" width="3.81640625" bestFit="1" customWidth="1"/>
    <col min="14" max="21" width="1.6328125" style="148" customWidth="1"/>
    <col min="22" max="22" width="46.90625" bestFit="1" customWidth="1"/>
    <col min="23" max="31" width="9.7265625" bestFit="1" customWidth="1"/>
    <col min="32" max="32" width="6.54296875" bestFit="1" customWidth="1"/>
    <col min="76" max="76" width="8.7265625" customWidth="1"/>
  </cols>
  <sheetData>
    <row r="3" spans="1:32" ht="13" x14ac:dyDescent="0.3">
      <c r="A3" s="118" t="s">
        <v>172</v>
      </c>
      <c r="C3" s="118" t="s">
        <v>31</v>
      </c>
      <c r="V3" s="135" t="s">
        <v>172</v>
      </c>
      <c r="W3" s="118" t="s">
        <v>31</v>
      </c>
    </row>
    <row r="4" spans="1:32" ht="26" x14ac:dyDescent="0.3">
      <c r="A4" s="118" t="s">
        <v>15</v>
      </c>
      <c r="B4" s="118" t="s">
        <v>69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 s="136" t="s">
        <v>51</v>
      </c>
      <c r="N4" s="149"/>
      <c r="O4" s="149"/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 s="136" t="s">
        <v>51</v>
      </c>
    </row>
    <row r="5" spans="1:32" x14ac:dyDescent="0.25">
      <c r="A5" t="s">
        <v>49</v>
      </c>
      <c r="B5" t="s">
        <v>70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>
        <v>1</v>
      </c>
      <c r="N5" s="150"/>
      <c r="O5" s="150"/>
      <c r="P5" s="150"/>
      <c r="Q5" s="150"/>
      <c r="R5" s="150"/>
      <c r="S5" s="150"/>
      <c r="T5" s="150"/>
      <c r="U5" s="150"/>
      <c r="V5" t="s">
        <v>49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>
        <v>4</v>
      </c>
    </row>
    <row r="6" spans="1:32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>
        <v>3</v>
      </c>
      <c r="N6" s="150"/>
      <c r="O6" s="150"/>
      <c r="P6" s="150"/>
      <c r="Q6" s="150"/>
      <c r="R6" s="150"/>
      <c r="S6" s="150"/>
      <c r="T6" s="150"/>
      <c r="U6" s="150"/>
      <c r="V6" t="s">
        <v>42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>
        <v>1</v>
      </c>
    </row>
    <row r="7" spans="1:32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>
        <v>4</v>
      </c>
      <c r="N7" s="150"/>
      <c r="O7" s="150"/>
      <c r="P7" s="150"/>
      <c r="Q7" s="150"/>
      <c r="R7" s="150"/>
      <c r="S7" s="150"/>
      <c r="T7" s="150"/>
      <c r="U7" s="150"/>
      <c r="V7" t="s">
        <v>36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>
        <v>2</v>
      </c>
    </row>
    <row r="8" spans="1:32" x14ac:dyDescent="0.25">
      <c r="A8" t="s">
        <v>42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>
        <v>1</v>
      </c>
      <c r="N8" s="150"/>
      <c r="O8" s="150"/>
      <c r="P8" s="150"/>
      <c r="Q8" s="150"/>
      <c r="R8" s="150"/>
      <c r="S8" s="150"/>
      <c r="T8" s="150"/>
      <c r="U8" s="150"/>
      <c r="V8" t="s">
        <v>27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13</v>
      </c>
      <c r="AE8" s="134">
        <v>10</v>
      </c>
      <c r="AF8" s="134">
        <v>103</v>
      </c>
    </row>
    <row r="9" spans="1:32" x14ac:dyDescent="0.25">
      <c r="A9" t="s">
        <v>36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>
        <v>2</v>
      </c>
      <c r="N9" s="150"/>
      <c r="O9" s="150"/>
      <c r="P9" s="150"/>
      <c r="Q9" s="150"/>
      <c r="R9" s="150"/>
      <c r="S9" s="150"/>
      <c r="T9" s="150"/>
      <c r="U9" s="150"/>
      <c r="V9" t="s">
        <v>41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14</v>
      </c>
    </row>
    <row r="10" spans="1:32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>
        <v>2</v>
      </c>
      <c r="N10" s="150"/>
      <c r="O10" s="150"/>
      <c r="P10" s="150"/>
      <c r="Q10" s="150"/>
      <c r="R10" s="150"/>
      <c r="S10" s="150"/>
      <c r="T10" s="150"/>
      <c r="U10" s="150"/>
      <c r="V10" t="s">
        <v>44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>
        <v>4</v>
      </c>
    </row>
    <row r="11" spans="1:32" x14ac:dyDescent="0.25">
      <c r="A11" t="s">
        <v>27</v>
      </c>
      <c r="B11" t="s">
        <v>65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>
        <v>4</v>
      </c>
      <c r="N11" s="150"/>
      <c r="O11" s="150"/>
      <c r="P11" s="150"/>
      <c r="Q11" s="150"/>
      <c r="R11" s="150"/>
      <c r="S11" s="150"/>
      <c r="T11" s="150"/>
      <c r="U11" s="150"/>
      <c r="V11" t="s">
        <v>40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/>
      <c r="AE11" s="134"/>
      <c r="AF11" s="134">
        <v>17</v>
      </c>
    </row>
    <row r="12" spans="1:32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>
        <v>12</v>
      </c>
      <c r="N12" s="150"/>
      <c r="O12" s="150"/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>
        <v>47</v>
      </c>
    </row>
    <row r="13" spans="1:32" x14ac:dyDescent="0.25">
      <c r="B13" t="s">
        <v>70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>
        <v>10</v>
      </c>
      <c r="N13" s="150"/>
      <c r="O13" s="150"/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2</v>
      </c>
      <c r="AE13" s="134">
        <v>7</v>
      </c>
      <c r="AF13" s="134">
        <v>70</v>
      </c>
    </row>
    <row r="14" spans="1:32" x14ac:dyDescent="0.25">
      <c r="B14" t="s">
        <v>67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>
        <v>34</v>
      </c>
      <c r="N14" s="150"/>
      <c r="O14" s="150"/>
      <c r="P14" s="150"/>
      <c r="Q14" s="150"/>
      <c r="R14" s="150"/>
      <c r="S14" s="150"/>
      <c r="T14" s="150"/>
      <c r="U14" s="150"/>
      <c r="V14" t="s">
        <v>34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>
        <v>4</v>
      </c>
    </row>
    <row r="15" spans="1:32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10</v>
      </c>
      <c r="N15" s="150"/>
      <c r="O15" s="150"/>
      <c r="P15" s="150"/>
      <c r="Q15" s="150"/>
      <c r="R15" s="150"/>
      <c r="S15" s="150"/>
      <c r="T15" s="150"/>
      <c r="U15" s="150"/>
      <c r="V15" t="s">
        <v>59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>
        <v>3</v>
      </c>
    </row>
    <row r="16" spans="1:32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>
        <v>3</v>
      </c>
      <c r="N16" s="150"/>
      <c r="O16" s="150"/>
      <c r="P16" s="150"/>
      <c r="Q16" s="150"/>
      <c r="R16" s="150"/>
      <c r="S16" s="150"/>
      <c r="T16" s="150"/>
      <c r="U16" s="150"/>
      <c r="V16" t="s">
        <v>47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>
        <v>4</v>
      </c>
    </row>
    <row r="17" spans="1:32" x14ac:dyDescent="0.25">
      <c r="B17" t="s">
        <v>112</v>
      </c>
      <c r="C17" s="134"/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22</v>
      </c>
      <c r="N17" s="150"/>
      <c r="O17" s="150"/>
      <c r="P17" s="150"/>
      <c r="Q17" s="150"/>
      <c r="R17" s="150"/>
      <c r="S17" s="150"/>
      <c r="T17" s="150"/>
      <c r="U17" s="150"/>
      <c r="V17" t="s">
        <v>39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/>
      <c r="AE17" s="134"/>
      <c r="AF17" s="134">
        <v>7</v>
      </c>
    </row>
    <row r="18" spans="1:32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4</v>
      </c>
      <c r="N18" s="150"/>
      <c r="O18" s="150"/>
      <c r="P18" s="150"/>
      <c r="Q18" s="150"/>
      <c r="R18" s="150"/>
      <c r="S18" s="150"/>
      <c r="T18" s="150"/>
      <c r="U18" s="150"/>
      <c r="V18" t="s">
        <v>30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>
        <v>66</v>
      </c>
    </row>
    <row r="19" spans="1:32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>
        <v>2</v>
      </c>
      <c r="N19" s="150"/>
      <c r="O19" s="150"/>
      <c r="P19" s="150"/>
      <c r="Q19" s="150"/>
      <c r="R19" s="150"/>
      <c r="S19" s="150"/>
      <c r="T19" s="150"/>
      <c r="U19" s="150"/>
      <c r="V19" t="s">
        <v>58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>
        <v>1</v>
      </c>
    </row>
    <row r="20" spans="1:32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>
        <v>1</v>
      </c>
      <c r="N20" s="150"/>
      <c r="O20" s="150"/>
      <c r="P20" s="150"/>
      <c r="Q20" s="150"/>
      <c r="R20" s="150"/>
      <c r="S20" s="150"/>
      <c r="T20" s="150"/>
      <c r="U20" s="150"/>
      <c r="V20" t="s">
        <v>48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>
        <v>1</v>
      </c>
    </row>
    <row r="21" spans="1:32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>
        <v>1</v>
      </c>
      <c r="N21" s="150"/>
      <c r="O21" s="150"/>
      <c r="P21" s="150"/>
      <c r="Q21" s="150"/>
      <c r="R21" s="150"/>
      <c r="S21" s="150"/>
      <c r="T21" s="150"/>
      <c r="U21" s="150"/>
      <c r="V21" t="s">
        <v>37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9</v>
      </c>
      <c r="AE21" s="134">
        <v>5</v>
      </c>
      <c r="AF21" s="134">
        <v>38</v>
      </c>
    </row>
    <row r="22" spans="1:32" x14ac:dyDescent="0.25">
      <c r="A22" s="120" t="s">
        <v>150</v>
      </c>
      <c r="B22" s="120"/>
      <c r="C22" s="137">
        <v>4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103</v>
      </c>
      <c r="N22" s="150"/>
      <c r="O22" s="150"/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>
        <v>4</v>
      </c>
    </row>
    <row r="23" spans="1:32" x14ac:dyDescent="0.25">
      <c r="A23" t="s">
        <v>41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1</v>
      </c>
      <c r="N23" s="150"/>
      <c r="O23" s="150"/>
      <c r="P23" s="150"/>
      <c r="Q23" s="150"/>
      <c r="R23" s="150"/>
      <c r="S23" s="150"/>
      <c r="T23" s="150"/>
      <c r="U23" s="150"/>
      <c r="V23" t="s">
        <v>35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20</v>
      </c>
      <c r="AE23" s="134"/>
      <c r="AF23" s="134">
        <v>75</v>
      </c>
    </row>
    <row r="24" spans="1:32" x14ac:dyDescent="0.25">
      <c r="B24" t="s">
        <v>98</v>
      </c>
      <c r="C24" s="134"/>
      <c r="D24" s="134"/>
      <c r="E24" s="134"/>
      <c r="F24" s="134"/>
      <c r="G24" s="134"/>
      <c r="H24" s="134">
        <v>1</v>
      </c>
      <c r="I24" s="134"/>
      <c r="J24" s="134"/>
      <c r="K24" s="134"/>
      <c r="L24" s="134">
        <v>1</v>
      </c>
      <c r="N24" s="150"/>
      <c r="O24" s="150"/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>
        <v>1</v>
      </c>
    </row>
    <row r="25" spans="1:32" x14ac:dyDescent="0.25">
      <c r="B25" t="s">
        <v>84</v>
      </c>
      <c r="C25" s="134"/>
      <c r="D25" s="134"/>
      <c r="E25" s="134"/>
      <c r="F25" s="134">
        <v>5</v>
      </c>
      <c r="G25" s="134">
        <v>3</v>
      </c>
      <c r="H25" s="134"/>
      <c r="I25" s="134"/>
      <c r="J25" s="134"/>
      <c r="K25" s="134"/>
      <c r="L25" s="134">
        <v>8</v>
      </c>
      <c r="N25" s="150"/>
      <c r="O25" s="150"/>
      <c r="P25" s="150"/>
      <c r="Q25" s="150"/>
      <c r="R25" s="150"/>
      <c r="S25" s="150"/>
      <c r="T25" s="150"/>
      <c r="U25" s="150"/>
      <c r="V25" t="s">
        <v>29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>
        <v>2</v>
      </c>
    </row>
    <row r="26" spans="1:32" x14ac:dyDescent="0.25">
      <c r="B26" t="s">
        <v>187</v>
      </c>
      <c r="C26" s="134"/>
      <c r="D26" s="134"/>
      <c r="E26" s="134"/>
      <c r="F26" s="134"/>
      <c r="G26" s="134"/>
      <c r="H26" s="134"/>
      <c r="I26" s="134">
        <v>2</v>
      </c>
      <c r="J26" s="134"/>
      <c r="K26" s="134"/>
      <c r="L26" s="134">
        <v>2</v>
      </c>
      <c r="N26" s="150"/>
      <c r="O26" s="150"/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>
        <v>12</v>
      </c>
    </row>
    <row r="27" spans="1:32" x14ac:dyDescent="0.25">
      <c r="B27" t="s">
        <v>199</v>
      </c>
      <c r="C27" s="134"/>
      <c r="D27" s="134"/>
      <c r="E27" s="134"/>
      <c r="F27" s="134"/>
      <c r="G27" s="134"/>
      <c r="H27" s="134"/>
      <c r="I27" s="134"/>
      <c r="J27" s="134">
        <v>2</v>
      </c>
      <c r="K27" s="134"/>
      <c r="L27" s="134">
        <v>2</v>
      </c>
      <c r="N27" s="150"/>
      <c r="O27" s="150"/>
      <c r="P27" s="150"/>
      <c r="Q27" s="150"/>
      <c r="R27" s="150"/>
      <c r="S27" s="150"/>
      <c r="T27" s="150"/>
      <c r="U27" s="150"/>
      <c r="V27" t="s">
        <v>62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>
        <v>3</v>
      </c>
    </row>
    <row r="28" spans="1:32" x14ac:dyDescent="0.25">
      <c r="A28" s="120" t="s">
        <v>151</v>
      </c>
      <c r="B28" s="120"/>
      <c r="C28" s="137"/>
      <c r="D28" s="137"/>
      <c r="E28" s="137"/>
      <c r="F28" s="137">
        <v>5</v>
      </c>
      <c r="G28" s="137">
        <v>3</v>
      </c>
      <c r="H28" s="137">
        <v>2</v>
      </c>
      <c r="I28" s="137">
        <v>2</v>
      </c>
      <c r="J28" s="137">
        <v>2</v>
      </c>
      <c r="K28" s="137"/>
      <c r="L28" s="137">
        <v>14</v>
      </c>
      <c r="N28" s="150"/>
      <c r="O28" s="150"/>
      <c r="P28" s="150"/>
      <c r="Q28" s="150"/>
      <c r="R28" s="150"/>
      <c r="S28" s="150"/>
      <c r="T28" s="150"/>
      <c r="U28" s="150"/>
      <c r="V28" t="s">
        <v>63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>
        <v>1</v>
      </c>
    </row>
    <row r="29" spans="1:32" x14ac:dyDescent="0.25">
      <c r="A29" t="s">
        <v>44</v>
      </c>
      <c r="B29" t="s">
        <v>67</v>
      </c>
      <c r="C29" s="134"/>
      <c r="D29" s="134"/>
      <c r="E29" s="134"/>
      <c r="F29" s="134"/>
      <c r="G29" s="134">
        <v>2</v>
      </c>
      <c r="H29" s="134"/>
      <c r="I29" s="134"/>
      <c r="J29" s="134"/>
      <c r="K29" s="134"/>
      <c r="L29" s="134">
        <v>2</v>
      </c>
      <c r="N29" s="150"/>
      <c r="O29" s="150"/>
      <c r="P29" s="150"/>
      <c r="Q29" s="150"/>
      <c r="R29" s="150"/>
      <c r="S29" s="150"/>
      <c r="T29" s="150"/>
      <c r="U29" s="150"/>
      <c r="V29" t="s">
        <v>64</v>
      </c>
      <c r="W29" s="134"/>
      <c r="X29" s="134"/>
      <c r="Y29" s="134"/>
      <c r="Z29" s="134"/>
      <c r="AA29" s="134"/>
      <c r="AB29" s="134"/>
      <c r="AC29" s="134"/>
      <c r="AD29" s="134"/>
      <c r="AE29" s="134">
        <v>4</v>
      </c>
      <c r="AF29" s="134">
        <v>4</v>
      </c>
    </row>
    <row r="30" spans="1:32" x14ac:dyDescent="0.25">
      <c r="B30" t="s">
        <v>84</v>
      </c>
      <c r="C30" s="134"/>
      <c r="D30" s="134"/>
      <c r="E30" s="134">
        <v>2</v>
      </c>
      <c r="F30" s="134"/>
      <c r="G30" s="134"/>
      <c r="H30" s="134"/>
      <c r="I30" s="134"/>
      <c r="J30" s="134"/>
      <c r="K30" s="134"/>
      <c r="L30" s="134">
        <v>2</v>
      </c>
      <c r="N30" s="150"/>
      <c r="O30" s="150"/>
      <c r="P30" s="150"/>
      <c r="Q30" s="150"/>
      <c r="R30" s="150"/>
      <c r="S30" s="150"/>
      <c r="T30" s="150"/>
      <c r="U30" s="150"/>
      <c r="V30" t="s">
        <v>171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>
        <v>12</v>
      </c>
    </row>
    <row r="31" spans="1:32" x14ac:dyDescent="0.25">
      <c r="A31" s="120" t="s">
        <v>152</v>
      </c>
      <c r="B31" s="120"/>
      <c r="C31" s="137"/>
      <c r="D31" s="137"/>
      <c r="E31" s="137">
        <v>2</v>
      </c>
      <c r="F31" s="137"/>
      <c r="G31" s="137">
        <v>2</v>
      </c>
      <c r="H31" s="137"/>
      <c r="I31" s="137"/>
      <c r="J31" s="137"/>
      <c r="K31" s="137"/>
      <c r="L31" s="137">
        <v>4</v>
      </c>
      <c r="N31" s="150"/>
      <c r="O31" s="150"/>
      <c r="P31" s="150"/>
      <c r="Q31" s="150"/>
      <c r="R31" s="150"/>
      <c r="S31" s="150"/>
      <c r="T31" s="150"/>
      <c r="U31" s="150"/>
      <c r="V31" t="s">
        <v>175</v>
      </c>
      <c r="W31" s="134"/>
      <c r="X31" s="134"/>
      <c r="Y31" s="134"/>
      <c r="Z31" s="134"/>
      <c r="AA31" s="134"/>
      <c r="AB31" s="134">
        <v>8</v>
      </c>
      <c r="AC31" s="134"/>
      <c r="AD31" s="134">
        <v>4</v>
      </c>
      <c r="AE31" s="134">
        <v>7</v>
      </c>
      <c r="AF31" s="134">
        <v>19</v>
      </c>
    </row>
    <row r="32" spans="1:32" x14ac:dyDescent="0.25">
      <c r="A32" t="s">
        <v>40</v>
      </c>
      <c r="B32" t="s">
        <v>101</v>
      </c>
      <c r="C32" s="134"/>
      <c r="D32" s="134"/>
      <c r="E32" s="134">
        <v>4</v>
      </c>
      <c r="F32" s="134"/>
      <c r="G32" s="134"/>
      <c r="H32" s="134"/>
      <c r="I32" s="134"/>
      <c r="J32" s="134"/>
      <c r="K32" s="134"/>
      <c r="L32" s="134">
        <v>4</v>
      </c>
      <c r="N32" s="150"/>
      <c r="O32" s="150"/>
      <c r="P32" s="150"/>
      <c r="Q32" s="150"/>
      <c r="R32" s="150"/>
      <c r="S32" s="150"/>
      <c r="T32" s="150"/>
      <c r="U32" s="150"/>
      <c r="V32" t="s">
        <v>191</v>
      </c>
      <c r="W32" s="134"/>
      <c r="X32" s="134"/>
      <c r="Y32" s="134"/>
      <c r="Z32" s="134"/>
      <c r="AA32" s="134"/>
      <c r="AB32" s="134"/>
      <c r="AC32" s="134">
        <v>8</v>
      </c>
      <c r="AD32" s="134">
        <v>8</v>
      </c>
      <c r="AE32" s="134"/>
      <c r="AF32" s="134">
        <v>16</v>
      </c>
    </row>
    <row r="33" spans="1:32" x14ac:dyDescent="0.25">
      <c r="B33" t="s">
        <v>108</v>
      </c>
      <c r="C33" s="134"/>
      <c r="D33" s="134"/>
      <c r="E33" s="134"/>
      <c r="F33" s="134"/>
      <c r="G33" s="134"/>
      <c r="H33" s="134">
        <v>3</v>
      </c>
      <c r="I33" s="134"/>
      <c r="J33" s="134"/>
      <c r="K33" s="134"/>
      <c r="L33" s="134">
        <v>3</v>
      </c>
      <c r="N33" s="150"/>
      <c r="O33" s="150"/>
      <c r="P33" s="150"/>
      <c r="Q33" s="150"/>
      <c r="R33" s="150"/>
      <c r="S33" s="150"/>
      <c r="T33" s="150"/>
      <c r="U33" s="150"/>
      <c r="V33" t="s">
        <v>228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>
        <v>5</v>
      </c>
    </row>
    <row r="34" spans="1:32" x14ac:dyDescent="0.25">
      <c r="B34" t="s">
        <v>67</v>
      </c>
      <c r="C34" s="134"/>
      <c r="D34" s="134"/>
      <c r="E34" s="134">
        <v>1</v>
      </c>
      <c r="F34" s="134"/>
      <c r="G34" s="134"/>
      <c r="H34" s="134"/>
      <c r="I34" s="134">
        <v>1</v>
      </c>
      <c r="J34" s="134"/>
      <c r="K34" s="134"/>
      <c r="L34" s="134">
        <v>2</v>
      </c>
      <c r="N34" s="150"/>
      <c r="O34" s="150"/>
      <c r="P34" s="150"/>
      <c r="Q34" s="150"/>
      <c r="R34" s="150"/>
      <c r="S34" s="150"/>
      <c r="T34" s="150"/>
      <c r="U34" s="150"/>
      <c r="V34" t="s">
        <v>200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>
        <v>2</v>
      </c>
    </row>
    <row r="35" spans="1:32" x14ac:dyDescent="0.25">
      <c r="B35" t="s">
        <v>84</v>
      </c>
      <c r="C35" s="134"/>
      <c r="D35" s="134"/>
      <c r="E35" s="134"/>
      <c r="F35" s="134">
        <v>8</v>
      </c>
      <c r="G35" s="134"/>
      <c r="H35" s="134"/>
      <c r="I35" s="134"/>
      <c r="J35" s="134"/>
      <c r="K35" s="134"/>
      <c r="L35" s="134">
        <v>8</v>
      </c>
      <c r="N35" s="150"/>
      <c r="O35" s="150"/>
      <c r="P35" s="150"/>
      <c r="Q35" s="150"/>
      <c r="R35" s="150"/>
      <c r="S35" s="150"/>
      <c r="T35" s="150"/>
      <c r="U35" s="150"/>
      <c r="V35" t="s">
        <v>201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>
        <v>7</v>
      </c>
    </row>
    <row r="36" spans="1:32" x14ac:dyDescent="0.25">
      <c r="A36" s="120" t="s">
        <v>153</v>
      </c>
      <c r="B36" s="120"/>
      <c r="C36" s="137"/>
      <c r="D36" s="137"/>
      <c r="E36" s="137">
        <v>5</v>
      </c>
      <c r="F36" s="137">
        <v>8</v>
      </c>
      <c r="G36" s="137"/>
      <c r="H36" s="137">
        <v>3</v>
      </c>
      <c r="I36" s="137">
        <v>1</v>
      </c>
      <c r="J36" s="137"/>
      <c r="K36" s="137"/>
      <c r="L36" s="137">
        <v>17</v>
      </c>
      <c r="N36" s="150"/>
      <c r="O36" s="150"/>
      <c r="P36" s="150"/>
      <c r="Q36" s="150"/>
      <c r="R36" s="150"/>
      <c r="S36" s="150"/>
      <c r="T36" s="150"/>
      <c r="U36" s="150"/>
      <c r="V36" t="s">
        <v>202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>
        <v>2</v>
      </c>
    </row>
    <row r="37" spans="1:32" x14ac:dyDescent="0.25">
      <c r="A37" t="s">
        <v>17</v>
      </c>
      <c r="B37" t="s">
        <v>70</v>
      </c>
      <c r="C37" s="134">
        <v>3</v>
      </c>
      <c r="D37" s="134"/>
      <c r="E37" s="134">
        <v>4</v>
      </c>
      <c r="F37" s="134">
        <v>6</v>
      </c>
      <c r="G37" s="134">
        <v>8</v>
      </c>
      <c r="H37" s="134"/>
      <c r="I37" s="134">
        <v>6</v>
      </c>
      <c r="J37" s="134"/>
      <c r="K37" s="134"/>
      <c r="L37" s="134">
        <v>27</v>
      </c>
      <c r="N37" s="150"/>
      <c r="O37" s="150"/>
      <c r="P37" s="150"/>
      <c r="Q37" s="150"/>
      <c r="R37" s="150"/>
      <c r="S37" s="150"/>
      <c r="T37" s="150"/>
      <c r="U37" s="150"/>
      <c r="V37" t="s">
        <v>203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>
        <v>3</v>
      </c>
    </row>
    <row r="38" spans="1:32" x14ac:dyDescent="0.25">
      <c r="B38" t="s">
        <v>104</v>
      </c>
      <c r="C38" s="134"/>
      <c r="D38" s="134"/>
      <c r="E38" s="134"/>
      <c r="F38" s="134"/>
      <c r="G38" s="134"/>
      <c r="H38" s="134">
        <v>2</v>
      </c>
      <c r="I38" s="134"/>
      <c r="J38" s="134"/>
      <c r="K38" s="134"/>
      <c r="L38" s="134">
        <v>2</v>
      </c>
      <c r="N38" s="150"/>
      <c r="O38" s="150"/>
      <c r="P38" s="150"/>
      <c r="Q38" s="150"/>
      <c r="R38" s="150"/>
      <c r="S38" s="150"/>
      <c r="T38" s="150"/>
      <c r="U38" s="150"/>
      <c r="V38" t="s">
        <v>204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3</v>
      </c>
    </row>
    <row r="39" spans="1:32" x14ac:dyDescent="0.25">
      <c r="B39" t="s">
        <v>112</v>
      </c>
      <c r="C39" s="134"/>
      <c r="D39" s="134"/>
      <c r="E39" s="134">
        <v>2</v>
      </c>
      <c r="F39" s="134">
        <v>4</v>
      </c>
      <c r="G39" s="134">
        <v>4</v>
      </c>
      <c r="H39" s="134">
        <v>8</v>
      </c>
      <c r="I39" s="134"/>
      <c r="J39" s="134"/>
      <c r="K39" s="134"/>
      <c r="L39" s="134">
        <v>18</v>
      </c>
      <c r="N39" s="150"/>
      <c r="O39" s="150"/>
      <c r="P39" s="150"/>
      <c r="Q39" s="150"/>
      <c r="R39" s="150"/>
      <c r="S39" s="150"/>
      <c r="T39" s="150"/>
      <c r="U39" s="150"/>
      <c r="V39" t="s">
        <v>205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>
        <v>2</v>
      </c>
    </row>
    <row r="40" spans="1:32" x14ac:dyDescent="0.25">
      <c r="A40" s="120" t="s">
        <v>154</v>
      </c>
      <c r="B40" s="120"/>
      <c r="C40" s="137">
        <v>3</v>
      </c>
      <c r="D40" s="137"/>
      <c r="E40" s="137">
        <v>6</v>
      </c>
      <c r="F40" s="137">
        <v>10</v>
      </c>
      <c r="G40" s="137">
        <v>12</v>
      </c>
      <c r="H40" s="137">
        <v>10</v>
      </c>
      <c r="I40" s="137">
        <v>6</v>
      </c>
      <c r="J40" s="137"/>
      <c r="K40" s="137"/>
      <c r="L40" s="137">
        <v>47</v>
      </c>
      <c r="N40" s="150"/>
      <c r="O40" s="150"/>
      <c r="P40" s="150"/>
      <c r="Q40" s="150"/>
      <c r="R40" s="150"/>
      <c r="S40" s="150"/>
      <c r="T40" s="150"/>
      <c r="U40" s="150"/>
      <c r="V40" t="s">
        <v>206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>
        <v>1</v>
      </c>
    </row>
    <row r="41" spans="1:32" x14ac:dyDescent="0.25">
      <c r="A41" t="s">
        <v>18</v>
      </c>
      <c r="B41" t="s">
        <v>101</v>
      </c>
      <c r="C41" s="134"/>
      <c r="D41" s="134"/>
      <c r="E41" s="134">
        <v>4</v>
      </c>
      <c r="F41" s="134"/>
      <c r="G41" s="134">
        <v>7</v>
      </c>
      <c r="H41" s="134"/>
      <c r="I41" s="134"/>
      <c r="J41" s="134"/>
      <c r="K41" s="134"/>
      <c r="L41" s="134">
        <v>11</v>
      </c>
      <c r="N41" s="150"/>
      <c r="O41" s="150"/>
      <c r="P41" s="150"/>
      <c r="Q41" s="150"/>
      <c r="R41" s="150"/>
      <c r="S41" s="150"/>
      <c r="T41" s="150"/>
      <c r="U41" s="150"/>
      <c r="V41" t="s">
        <v>207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>
        <v>3</v>
      </c>
    </row>
    <row r="42" spans="1:32" x14ac:dyDescent="0.25">
      <c r="B42" t="s">
        <v>108</v>
      </c>
      <c r="C42" s="134"/>
      <c r="D42" s="134"/>
      <c r="E42" s="134"/>
      <c r="F42" s="134"/>
      <c r="G42" s="134"/>
      <c r="H42" s="134">
        <v>2</v>
      </c>
      <c r="I42" s="134"/>
      <c r="J42" s="134"/>
      <c r="K42" s="134"/>
      <c r="L42" s="134">
        <v>2</v>
      </c>
      <c r="N42" s="150"/>
      <c r="O42" s="150"/>
      <c r="P42" s="150"/>
      <c r="Q42" s="150"/>
      <c r="R42" s="150"/>
      <c r="S42" s="150"/>
      <c r="T42" s="150"/>
      <c r="U42" s="150"/>
      <c r="V42" t="s">
        <v>208</v>
      </c>
      <c r="W42" s="134"/>
      <c r="X42" s="134"/>
      <c r="Y42" s="134"/>
      <c r="Z42" s="134"/>
      <c r="AA42" s="134"/>
      <c r="AB42" s="134"/>
      <c r="AC42" s="134"/>
      <c r="AD42" s="134">
        <v>1</v>
      </c>
      <c r="AE42" s="134"/>
      <c r="AF42" s="134">
        <v>1</v>
      </c>
    </row>
    <row r="43" spans="1:32" x14ac:dyDescent="0.25">
      <c r="B43" t="s">
        <v>98</v>
      </c>
      <c r="C43" s="134"/>
      <c r="D43" s="134"/>
      <c r="E43" s="134">
        <v>1</v>
      </c>
      <c r="F43" s="134"/>
      <c r="G43" s="134"/>
      <c r="H43" s="134">
        <v>1</v>
      </c>
      <c r="I43" s="134"/>
      <c r="J43" s="134"/>
      <c r="K43" s="134"/>
      <c r="L43" s="134">
        <v>2</v>
      </c>
      <c r="N43" s="150"/>
      <c r="O43" s="150"/>
      <c r="P43" s="150"/>
      <c r="Q43" s="150"/>
      <c r="R43" s="150"/>
      <c r="S43" s="150"/>
      <c r="T43" s="150"/>
      <c r="U43" s="150"/>
      <c r="V43" t="s">
        <v>209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>
        <v>1</v>
      </c>
    </row>
    <row r="44" spans="1:32" x14ac:dyDescent="0.25">
      <c r="B44" t="s">
        <v>84</v>
      </c>
      <c r="C44" s="134"/>
      <c r="D44" s="134">
        <v>9</v>
      </c>
      <c r="E44" s="134"/>
      <c r="F44" s="134">
        <v>16</v>
      </c>
      <c r="G44" s="134">
        <v>10</v>
      </c>
      <c r="H44" s="134"/>
      <c r="I44" s="134"/>
      <c r="J44" s="134"/>
      <c r="K44" s="134"/>
      <c r="L44" s="134">
        <v>35</v>
      </c>
      <c r="N44" s="150"/>
      <c r="O44" s="150"/>
      <c r="P44" s="150"/>
      <c r="Q44" s="150"/>
      <c r="R44" s="150"/>
      <c r="S44" s="150"/>
      <c r="T44" s="150"/>
      <c r="U44" s="150"/>
      <c r="V44" t="s">
        <v>210</v>
      </c>
      <c r="W44" s="134"/>
      <c r="X44" s="134"/>
      <c r="Y44" s="134"/>
      <c r="Z44" s="134"/>
      <c r="AA44" s="134"/>
      <c r="AB44" s="134"/>
      <c r="AC44" s="134"/>
      <c r="AD44" s="134">
        <v>1</v>
      </c>
      <c r="AE44" s="134"/>
      <c r="AF44" s="134">
        <v>1</v>
      </c>
    </row>
    <row r="45" spans="1:32" x14ac:dyDescent="0.25">
      <c r="B45" t="s">
        <v>104</v>
      </c>
      <c r="C45" s="134"/>
      <c r="D45" s="134"/>
      <c r="E45" s="134"/>
      <c r="F45" s="134">
        <v>4</v>
      </c>
      <c r="G45" s="134"/>
      <c r="H45" s="134">
        <v>7</v>
      </c>
      <c r="I45" s="134"/>
      <c r="J45" s="134"/>
      <c r="K45" s="134"/>
      <c r="L45" s="134">
        <v>11</v>
      </c>
      <c r="N45" s="150"/>
      <c r="O45" s="150"/>
      <c r="P45" s="150"/>
      <c r="Q45" s="150"/>
      <c r="R45" s="150"/>
      <c r="S45" s="150"/>
      <c r="T45" s="150"/>
      <c r="U45" s="150"/>
      <c r="V45" t="s">
        <v>211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>
        <v>1</v>
      </c>
    </row>
    <row r="46" spans="1:32" x14ac:dyDescent="0.25">
      <c r="B46" t="s">
        <v>199</v>
      </c>
      <c r="C46" s="134"/>
      <c r="D46" s="134"/>
      <c r="E46" s="134"/>
      <c r="F46" s="134"/>
      <c r="G46" s="134"/>
      <c r="H46" s="134"/>
      <c r="I46" s="134"/>
      <c r="J46" s="134">
        <v>2</v>
      </c>
      <c r="K46" s="134">
        <v>2</v>
      </c>
      <c r="L46" s="134">
        <v>4</v>
      </c>
      <c r="N46" s="150"/>
      <c r="O46" s="150"/>
      <c r="P46" s="150"/>
      <c r="Q46" s="150"/>
      <c r="R46" s="150"/>
      <c r="S46" s="150"/>
      <c r="T46" s="150"/>
      <c r="U46" s="150"/>
      <c r="V46" t="s">
        <v>235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>
        <v>1</v>
      </c>
    </row>
    <row r="47" spans="1:32" x14ac:dyDescent="0.25">
      <c r="B47" t="s">
        <v>253</v>
      </c>
      <c r="C47" s="134"/>
      <c r="D47" s="134"/>
      <c r="E47" s="134"/>
      <c r="F47" s="134"/>
      <c r="G47" s="134"/>
      <c r="H47" s="134"/>
      <c r="I47" s="134"/>
      <c r="J47" s="134"/>
      <c r="K47" s="134">
        <v>1</v>
      </c>
      <c r="L47" s="134">
        <v>1</v>
      </c>
      <c r="N47" s="150"/>
      <c r="O47" s="150"/>
      <c r="P47" s="150"/>
      <c r="Q47" s="150"/>
      <c r="R47" s="150"/>
      <c r="S47" s="150"/>
      <c r="T47" s="150"/>
      <c r="U47" s="150"/>
      <c r="V47" t="s">
        <v>236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>
        <v>1</v>
      </c>
    </row>
    <row r="48" spans="1:32" x14ac:dyDescent="0.25">
      <c r="B48" t="s">
        <v>260</v>
      </c>
      <c r="C48" s="134"/>
      <c r="D48" s="134"/>
      <c r="E48" s="134"/>
      <c r="F48" s="134"/>
      <c r="G48" s="134"/>
      <c r="H48" s="134"/>
      <c r="I48" s="134"/>
      <c r="J48" s="134"/>
      <c r="K48" s="134">
        <v>4</v>
      </c>
      <c r="L48" s="134">
        <v>4</v>
      </c>
      <c r="N48" s="150"/>
      <c r="O48" s="150"/>
      <c r="P48" s="150"/>
      <c r="Q48" s="150"/>
      <c r="R48" s="150"/>
      <c r="S48" s="150"/>
      <c r="T48" s="150"/>
      <c r="U48" s="150"/>
      <c r="V48" t="s">
        <v>261</v>
      </c>
      <c r="W48" s="134"/>
      <c r="X48" s="134"/>
      <c r="Y48" s="134"/>
      <c r="Z48" s="134"/>
      <c r="AA48" s="134"/>
      <c r="AB48" s="134"/>
      <c r="AC48" s="134"/>
      <c r="AD48" s="134"/>
      <c r="AE48" s="134">
        <v>6</v>
      </c>
      <c r="AF48" s="134">
        <v>6</v>
      </c>
    </row>
    <row r="49" spans="1:32" x14ac:dyDescent="0.25">
      <c r="A49" s="120" t="s">
        <v>155</v>
      </c>
      <c r="B49" s="120"/>
      <c r="C49" s="137"/>
      <c r="D49" s="137">
        <v>9</v>
      </c>
      <c r="E49" s="137">
        <v>5</v>
      </c>
      <c r="F49" s="137">
        <v>20</v>
      </c>
      <c r="G49" s="137">
        <v>17</v>
      </c>
      <c r="H49" s="137">
        <v>10</v>
      </c>
      <c r="I49" s="137"/>
      <c r="J49" s="137">
        <v>2</v>
      </c>
      <c r="K49" s="137">
        <v>7</v>
      </c>
      <c r="L49" s="137">
        <v>70</v>
      </c>
      <c r="N49" s="150"/>
      <c r="O49" s="150"/>
      <c r="P49" s="150"/>
      <c r="Q49" s="150"/>
      <c r="R49" s="150"/>
      <c r="S49" s="150"/>
      <c r="T49" s="150"/>
      <c r="U49" s="150"/>
      <c r="V49" t="s">
        <v>262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>
        <v>1</v>
      </c>
    </row>
    <row r="50" spans="1:32" x14ac:dyDescent="0.25">
      <c r="A50" t="s">
        <v>34</v>
      </c>
      <c r="B50" t="s">
        <v>101</v>
      </c>
      <c r="C50" s="134"/>
      <c r="D50" s="134"/>
      <c r="E50" s="134">
        <v>2</v>
      </c>
      <c r="F50" s="134"/>
      <c r="G50" s="134">
        <v>2</v>
      </c>
      <c r="H50" s="134"/>
      <c r="I50" s="134"/>
      <c r="J50" s="134"/>
      <c r="K50" s="134"/>
      <c r="L50" s="134">
        <v>4</v>
      </c>
      <c r="N50" s="150"/>
      <c r="O50" s="150"/>
      <c r="P50" s="150"/>
      <c r="Q50" s="150"/>
      <c r="R50" s="150"/>
      <c r="S50" s="150"/>
      <c r="T50" s="150"/>
      <c r="U50" s="150"/>
      <c r="V50" t="s">
        <v>51</v>
      </c>
      <c r="W50" s="134">
        <v>13</v>
      </c>
      <c r="X50" s="134">
        <v>16</v>
      </c>
      <c r="Y50" s="134">
        <v>69</v>
      </c>
      <c r="Z50" s="134">
        <v>89</v>
      </c>
      <c r="AA50" s="134">
        <v>114</v>
      </c>
      <c r="AB50" s="134">
        <v>90</v>
      </c>
      <c r="AC50" s="134">
        <v>49</v>
      </c>
      <c r="AD50" s="134">
        <v>85</v>
      </c>
      <c r="AE50" s="134">
        <v>51</v>
      </c>
      <c r="AF50" s="134">
        <v>576</v>
      </c>
    </row>
    <row r="51" spans="1:32" x14ac:dyDescent="0.25">
      <c r="A51" s="120" t="s">
        <v>156</v>
      </c>
      <c r="B51" s="120"/>
      <c r="C51" s="137"/>
      <c r="D51" s="137"/>
      <c r="E51" s="137">
        <v>2</v>
      </c>
      <c r="F51" s="137"/>
      <c r="G51" s="137">
        <v>2</v>
      </c>
      <c r="H51" s="137"/>
      <c r="I51" s="137"/>
      <c r="J51" s="137"/>
      <c r="K51" s="137"/>
      <c r="L51" s="137">
        <v>4</v>
      </c>
      <c r="N51" s="150"/>
      <c r="O51" s="150"/>
      <c r="P51" s="150"/>
      <c r="Q51" s="150"/>
      <c r="R51" s="150"/>
      <c r="S51" s="150"/>
      <c r="T51" s="150"/>
      <c r="U51" s="150"/>
    </row>
    <row r="52" spans="1:32" x14ac:dyDescent="0.25">
      <c r="A52" t="s">
        <v>59</v>
      </c>
      <c r="B52" t="s">
        <v>112</v>
      </c>
      <c r="C52" s="134"/>
      <c r="D52" s="134"/>
      <c r="E52" s="134"/>
      <c r="F52" s="134"/>
      <c r="G52" s="134"/>
      <c r="H52" s="134">
        <v>3</v>
      </c>
      <c r="I52" s="134"/>
      <c r="J52" s="134"/>
      <c r="K52" s="134"/>
      <c r="L52" s="134">
        <v>3</v>
      </c>
      <c r="N52" s="150"/>
      <c r="O52" s="150"/>
      <c r="P52" s="150"/>
      <c r="Q52" s="150"/>
      <c r="R52" s="150"/>
      <c r="S52" s="150"/>
      <c r="T52" s="150"/>
      <c r="U52" s="150"/>
    </row>
    <row r="53" spans="1:32" x14ac:dyDescent="0.25">
      <c r="A53" s="120" t="s">
        <v>157</v>
      </c>
      <c r="B53" s="120"/>
      <c r="C53" s="137"/>
      <c r="D53" s="137"/>
      <c r="E53" s="137"/>
      <c r="F53" s="137"/>
      <c r="G53" s="137"/>
      <c r="H53" s="137">
        <v>3</v>
      </c>
      <c r="I53" s="137"/>
      <c r="J53" s="137"/>
      <c r="K53" s="137"/>
      <c r="L53" s="137">
        <v>3</v>
      </c>
      <c r="N53" s="150"/>
      <c r="O53" s="150"/>
      <c r="P53" s="150"/>
      <c r="Q53" s="150"/>
      <c r="R53" s="150"/>
      <c r="S53" s="150"/>
      <c r="T53" s="150"/>
      <c r="U53" s="150"/>
    </row>
    <row r="54" spans="1:32" x14ac:dyDescent="0.25">
      <c r="A54" t="s">
        <v>47</v>
      </c>
      <c r="B54" t="s">
        <v>67</v>
      </c>
      <c r="C54" s="134"/>
      <c r="D54" s="134"/>
      <c r="E54" s="134"/>
      <c r="F54" s="134"/>
      <c r="G54" s="134">
        <v>4</v>
      </c>
      <c r="H54" s="134"/>
      <c r="I54" s="134"/>
      <c r="J54" s="134"/>
      <c r="K54" s="134"/>
      <c r="L54" s="134">
        <v>4</v>
      </c>
      <c r="N54" s="150"/>
      <c r="O54" s="150"/>
      <c r="P54" s="150"/>
      <c r="Q54" s="150"/>
      <c r="R54" s="150"/>
      <c r="S54" s="150"/>
      <c r="T54" s="150"/>
      <c r="U54" s="150"/>
    </row>
    <row r="55" spans="1:32" x14ac:dyDescent="0.25">
      <c r="A55" s="120" t="s">
        <v>158</v>
      </c>
      <c r="B55" s="120"/>
      <c r="C55" s="137"/>
      <c r="D55" s="137"/>
      <c r="E55" s="137"/>
      <c r="F55" s="137"/>
      <c r="G55" s="137">
        <v>4</v>
      </c>
      <c r="H55" s="137"/>
      <c r="I55" s="137"/>
      <c r="J55" s="137"/>
      <c r="K55" s="137"/>
      <c r="L55" s="137">
        <v>4</v>
      </c>
      <c r="N55" s="150"/>
      <c r="O55" s="150"/>
      <c r="P55" s="150"/>
      <c r="Q55" s="150"/>
      <c r="R55" s="150"/>
      <c r="S55" s="150"/>
      <c r="T55" s="150"/>
      <c r="U55" s="150"/>
    </row>
    <row r="56" spans="1:32" x14ac:dyDescent="0.25">
      <c r="A56" t="s">
        <v>39</v>
      </c>
      <c r="B56" t="s">
        <v>108</v>
      </c>
      <c r="C56" s="134"/>
      <c r="D56" s="134"/>
      <c r="E56" s="134">
        <v>1</v>
      </c>
      <c r="F56" s="134"/>
      <c r="G56" s="134"/>
      <c r="H56" s="134"/>
      <c r="I56" s="134"/>
      <c r="J56" s="134"/>
      <c r="K56" s="134"/>
      <c r="L56" s="134">
        <v>1</v>
      </c>
      <c r="N56" s="150"/>
      <c r="O56" s="150"/>
      <c r="P56" s="150"/>
      <c r="Q56" s="150"/>
      <c r="R56" s="150"/>
      <c r="S56" s="150"/>
      <c r="T56" s="150"/>
      <c r="U56" s="150"/>
    </row>
    <row r="57" spans="1:32" x14ac:dyDescent="0.25">
      <c r="B57" t="s">
        <v>84</v>
      </c>
      <c r="C57" s="134"/>
      <c r="D57" s="134"/>
      <c r="E57" s="134"/>
      <c r="F57" s="134">
        <v>2</v>
      </c>
      <c r="G57" s="134">
        <v>2</v>
      </c>
      <c r="H57" s="134"/>
      <c r="I57" s="134">
        <v>2</v>
      </c>
      <c r="J57" s="134"/>
      <c r="K57" s="134"/>
      <c r="L57" s="134">
        <v>6</v>
      </c>
      <c r="N57" s="150"/>
      <c r="O57" s="150"/>
      <c r="P57" s="150"/>
      <c r="Q57" s="150"/>
      <c r="R57" s="150"/>
      <c r="S57" s="150"/>
      <c r="T57" s="150"/>
      <c r="U57" s="150"/>
    </row>
    <row r="58" spans="1:32" x14ac:dyDescent="0.25">
      <c r="A58" s="120" t="s">
        <v>159</v>
      </c>
      <c r="B58" s="120"/>
      <c r="C58" s="137"/>
      <c r="D58" s="137"/>
      <c r="E58" s="137">
        <v>1</v>
      </c>
      <c r="F58" s="137">
        <v>2</v>
      </c>
      <c r="G58" s="137">
        <v>2</v>
      </c>
      <c r="H58" s="137"/>
      <c r="I58" s="137">
        <v>2</v>
      </c>
      <c r="J58" s="137"/>
      <c r="K58" s="137"/>
      <c r="L58" s="137">
        <v>7</v>
      </c>
      <c r="N58" s="150"/>
      <c r="O58" s="150"/>
      <c r="P58" s="150"/>
      <c r="Q58" s="150"/>
      <c r="R58" s="150"/>
      <c r="S58" s="150"/>
      <c r="T58" s="150"/>
      <c r="U58" s="150"/>
    </row>
    <row r="59" spans="1:32" x14ac:dyDescent="0.25">
      <c r="A59" t="s">
        <v>30</v>
      </c>
      <c r="B59" t="s">
        <v>65</v>
      </c>
      <c r="C59" s="134"/>
      <c r="D59" s="134"/>
      <c r="E59" s="134">
        <v>1</v>
      </c>
      <c r="F59" s="134"/>
      <c r="G59" s="134"/>
      <c r="H59" s="134"/>
      <c r="I59" s="134"/>
      <c r="J59" s="134"/>
      <c r="K59" s="134"/>
      <c r="L59" s="134">
        <v>1</v>
      </c>
      <c r="N59" s="150"/>
      <c r="O59" s="150"/>
      <c r="P59" s="150"/>
      <c r="Q59" s="150"/>
      <c r="R59" s="150"/>
      <c r="S59" s="150"/>
      <c r="T59" s="150"/>
      <c r="U59" s="150"/>
    </row>
    <row r="60" spans="1:32" x14ac:dyDescent="0.25">
      <c r="B60" t="s">
        <v>108</v>
      </c>
      <c r="C60" s="134"/>
      <c r="D60" s="134"/>
      <c r="E60" s="134">
        <v>1</v>
      </c>
      <c r="F60" s="134"/>
      <c r="G60" s="134"/>
      <c r="H60" s="134"/>
      <c r="I60" s="134"/>
      <c r="J60" s="134"/>
      <c r="K60" s="134"/>
      <c r="L60" s="134">
        <v>1</v>
      </c>
      <c r="N60" s="150"/>
      <c r="O60" s="150"/>
      <c r="P60" s="150"/>
      <c r="Q60" s="150"/>
      <c r="R60" s="150"/>
      <c r="S60" s="150"/>
      <c r="T60" s="150"/>
      <c r="U60" s="150"/>
    </row>
    <row r="61" spans="1:32" x14ac:dyDescent="0.25">
      <c r="B61" t="s">
        <v>70</v>
      </c>
      <c r="C61" s="134"/>
      <c r="D61" s="134">
        <v>1</v>
      </c>
      <c r="E61" s="134">
        <v>2</v>
      </c>
      <c r="F61" s="134">
        <v>1</v>
      </c>
      <c r="G61" s="134"/>
      <c r="H61" s="134">
        <v>1</v>
      </c>
      <c r="I61" s="134"/>
      <c r="J61" s="134"/>
      <c r="K61" s="134"/>
      <c r="L61" s="134">
        <v>5</v>
      </c>
      <c r="N61" s="150"/>
      <c r="O61" s="150"/>
      <c r="P61" s="150"/>
      <c r="Q61" s="150"/>
      <c r="R61" s="150"/>
      <c r="S61" s="150"/>
      <c r="T61" s="150"/>
      <c r="U61" s="150"/>
    </row>
    <row r="62" spans="1:32" x14ac:dyDescent="0.25">
      <c r="B62" t="s">
        <v>67</v>
      </c>
      <c r="C62" s="134"/>
      <c r="D62" s="134"/>
      <c r="E62" s="134">
        <v>3</v>
      </c>
      <c r="F62" s="134"/>
      <c r="G62" s="134"/>
      <c r="H62" s="134"/>
      <c r="I62" s="134"/>
      <c r="J62" s="134"/>
      <c r="K62" s="134"/>
      <c r="L62" s="134">
        <v>3</v>
      </c>
      <c r="N62" s="150"/>
      <c r="O62" s="150"/>
      <c r="P62" s="150"/>
      <c r="Q62" s="150"/>
      <c r="R62" s="150"/>
      <c r="S62" s="150"/>
      <c r="T62" s="150"/>
      <c r="U62" s="150"/>
    </row>
    <row r="63" spans="1:32" x14ac:dyDescent="0.25">
      <c r="B63" t="s">
        <v>98</v>
      </c>
      <c r="C63" s="134"/>
      <c r="D63" s="134"/>
      <c r="E63" s="134">
        <v>1</v>
      </c>
      <c r="F63" s="134"/>
      <c r="G63" s="134"/>
      <c r="H63" s="134">
        <v>1</v>
      </c>
      <c r="I63" s="134"/>
      <c r="J63" s="134"/>
      <c r="K63" s="134"/>
      <c r="L63" s="134">
        <v>2</v>
      </c>
      <c r="N63" s="150"/>
      <c r="O63" s="150"/>
      <c r="P63" s="150"/>
      <c r="Q63" s="150"/>
      <c r="R63" s="150"/>
      <c r="S63" s="150"/>
      <c r="T63" s="150"/>
      <c r="U63" s="150"/>
    </row>
    <row r="64" spans="1:32" x14ac:dyDescent="0.25">
      <c r="B64" t="s">
        <v>84</v>
      </c>
      <c r="C64" s="134"/>
      <c r="D64" s="134"/>
      <c r="E64" s="134">
        <v>4</v>
      </c>
      <c r="F64" s="134">
        <v>10</v>
      </c>
      <c r="G64" s="134">
        <v>11</v>
      </c>
      <c r="H64" s="134"/>
      <c r="I64" s="134"/>
      <c r="J64" s="134"/>
      <c r="K64" s="134"/>
      <c r="L64" s="134">
        <v>25</v>
      </c>
      <c r="N64" s="150"/>
      <c r="O64" s="150"/>
      <c r="P64" s="150"/>
      <c r="Q64" s="150"/>
      <c r="R64" s="150"/>
      <c r="S64" s="150"/>
      <c r="T64" s="150"/>
      <c r="U64" s="150"/>
    </row>
    <row r="65" spans="1:21" x14ac:dyDescent="0.25">
      <c r="B65" t="s">
        <v>104</v>
      </c>
      <c r="C65" s="134"/>
      <c r="D65" s="134"/>
      <c r="E65" s="134">
        <v>1</v>
      </c>
      <c r="F65" s="134"/>
      <c r="G65" s="134"/>
      <c r="H65" s="134">
        <v>1</v>
      </c>
      <c r="I65" s="134"/>
      <c r="J65" s="134"/>
      <c r="K65" s="134"/>
      <c r="L65" s="134">
        <v>2</v>
      </c>
      <c r="N65" s="150"/>
      <c r="O65" s="150"/>
      <c r="P65" s="150"/>
      <c r="Q65" s="150"/>
      <c r="R65" s="150"/>
      <c r="S65" s="150"/>
      <c r="T65" s="150"/>
      <c r="U65" s="150"/>
    </row>
    <row r="66" spans="1:21" x14ac:dyDescent="0.25">
      <c r="B66" t="s">
        <v>112</v>
      </c>
      <c r="C66" s="134"/>
      <c r="D66" s="134"/>
      <c r="E66" s="134">
        <v>4</v>
      </c>
      <c r="F66" s="134">
        <v>5</v>
      </c>
      <c r="G66" s="134">
        <v>5</v>
      </c>
      <c r="H66" s="134">
        <v>7</v>
      </c>
      <c r="I66" s="134">
        <v>5</v>
      </c>
      <c r="J66" s="134"/>
      <c r="K66" s="134"/>
      <c r="L66" s="134">
        <v>26</v>
      </c>
      <c r="N66" s="150"/>
      <c r="O66" s="150"/>
      <c r="P66" s="150"/>
      <c r="Q66" s="150"/>
      <c r="R66" s="150"/>
      <c r="S66" s="150"/>
      <c r="T66" s="150"/>
      <c r="U66" s="150"/>
    </row>
    <row r="67" spans="1:21" x14ac:dyDescent="0.25">
      <c r="B67" t="s">
        <v>199</v>
      </c>
      <c r="C67" s="134"/>
      <c r="D67" s="134"/>
      <c r="E67" s="134"/>
      <c r="F67" s="134"/>
      <c r="G67" s="134"/>
      <c r="H67" s="134"/>
      <c r="I67" s="134"/>
      <c r="J67" s="134">
        <v>1</v>
      </c>
      <c r="K67" s="134"/>
      <c r="L67" s="134">
        <v>1</v>
      </c>
      <c r="N67" s="150"/>
      <c r="O67" s="150"/>
      <c r="P67" s="150"/>
      <c r="Q67" s="150"/>
      <c r="R67" s="150"/>
      <c r="S67" s="150"/>
      <c r="T67" s="150"/>
      <c r="U67" s="150"/>
    </row>
    <row r="68" spans="1:21" x14ac:dyDescent="0.25">
      <c r="A68" s="120" t="s">
        <v>160</v>
      </c>
      <c r="B68" s="120"/>
      <c r="C68" s="137"/>
      <c r="D68" s="137">
        <v>1</v>
      </c>
      <c r="E68" s="137">
        <v>17</v>
      </c>
      <c r="F68" s="137">
        <v>16</v>
      </c>
      <c r="G68" s="137">
        <v>16</v>
      </c>
      <c r="H68" s="137">
        <v>10</v>
      </c>
      <c r="I68" s="137">
        <v>5</v>
      </c>
      <c r="J68" s="137">
        <v>1</v>
      </c>
      <c r="K68" s="137"/>
      <c r="L68" s="137">
        <v>66</v>
      </c>
      <c r="N68" s="150"/>
      <c r="O68" s="150"/>
      <c r="P68" s="150"/>
      <c r="Q68" s="150"/>
      <c r="R68" s="150"/>
      <c r="S68" s="150"/>
      <c r="T68" s="150"/>
      <c r="U68" s="150"/>
    </row>
    <row r="69" spans="1:21" x14ac:dyDescent="0.25">
      <c r="A69" t="s">
        <v>58</v>
      </c>
      <c r="B69" t="s">
        <v>98</v>
      </c>
      <c r="C69" s="134"/>
      <c r="D69" s="134"/>
      <c r="E69" s="134"/>
      <c r="F69" s="134"/>
      <c r="G69" s="134"/>
      <c r="H69" s="134">
        <v>1</v>
      </c>
      <c r="I69" s="134"/>
      <c r="J69" s="134"/>
      <c r="K69" s="134"/>
      <c r="L69" s="134">
        <v>1</v>
      </c>
      <c r="N69" s="150"/>
      <c r="O69" s="150"/>
      <c r="P69" s="150"/>
      <c r="Q69" s="150"/>
      <c r="R69" s="150"/>
      <c r="S69" s="150"/>
      <c r="T69" s="150"/>
      <c r="U69" s="150"/>
    </row>
    <row r="70" spans="1:21" x14ac:dyDescent="0.25">
      <c r="A70" s="120" t="s">
        <v>161</v>
      </c>
      <c r="B70" s="120"/>
      <c r="C70" s="137"/>
      <c r="D70" s="137"/>
      <c r="E70" s="137"/>
      <c r="F70" s="137"/>
      <c r="G70" s="137"/>
      <c r="H70" s="137">
        <v>1</v>
      </c>
      <c r="I70" s="137"/>
      <c r="J70" s="137"/>
      <c r="K70" s="137"/>
      <c r="L70" s="137">
        <v>1</v>
      </c>
      <c r="N70" s="150"/>
      <c r="O70" s="150"/>
      <c r="P70" s="150"/>
      <c r="Q70" s="150"/>
      <c r="R70" s="150"/>
      <c r="S70" s="150"/>
      <c r="T70" s="150"/>
      <c r="U70" s="150"/>
    </row>
    <row r="71" spans="1:21" x14ac:dyDescent="0.25">
      <c r="A71" t="s">
        <v>48</v>
      </c>
      <c r="B71" t="s">
        <v>70</v>
      </c>
      <c r="C71" s="134"/>
      <c r="D71" s="134"/>
      <c r="E71" s="134"/>
      <c r="F71" s="134"/>
      <c r="G71" s="134">
        <v>1</v>
      </c>
      <c r="H71" s="134"/>
      <c r="I71" s="134"/>
      <c r="J71" s="134"/>
      <c r="K71" s="134"/>
      <c r="L71" s="134">
        <v>1</v>
      </c>
      <c r="N71" s="150"/>
      <c r="O71" s="150"/>
      <c r="P71" s="150"/>
      <c r="Q71" s="150"/>
      <c r="R71" s="150"/>
      <c r="S71" s="150"/>
      <c r="T71" s="150"/>
      <c r="U71" s="150"/>
    </row>
    <row r="72" spans="1:21" x14ac:dyDescent="0.25">
      <c r="A72" s="120" t="s">
        <v>162</v>
      </c>
      <c r="B72" s="120"/>
      <c r="C72" s="137"/>
      <c r="D72" s="137"/>
      <c r="E72" s="137"/>
      <c r="F72" s="137"/>
      <c r="G72" s="137">
        <v>1</v>
      </c>
      <c r="H72" s="137"/>
      <c r="I72" s="137"/>
      <c r="J72" s="137"/>
      <c r="K72" s="137"/>
      <c r="L72" s="137">
        <v>1</v>
      </c>
      <c r="N72" s="150"/>
      <c r="O72" s="150"/>
      <c r="P72" s="150"/>
      <c r="Q72" s="150"/>
      <c r="R72" s="150"/>
      <c r="S72" s="150"/>
      <c r="T72" s="150"/>
      <c r="U72" s="150"/>
    </row>
    <row r="73" spans="1:21" x14ac:dyDescent="0.25">
      <c r="A73" t="s">
        <v>37</v>
      </c>
      <c r="B73" t="s">
        <v>65</v>
      </c>
      <c r="C73" s="134"/>
      <c r="D73" s="134"/>
      <c r="E73" s="134"/>
      <c r="F73" s="134">
        <v>1</v>
      </c>
      <c r="G73" s="134">
        <v>2</v>
      </c>
      <c r="H73" s="134">
        <v>2</v>
      </c>
      <c r="I73" s="134"/>
      <c r="J73" s="134"/>
      <c r="K73" s="134">
        <v>1</v>
      </c>
      <c r="L73" s="134">
        <v>6</v>
      </c>
      <c r="N73" s="150"/>
      <c r="O73" s="150"/>
      <c r="P73" s="150"/>
      <c r="Q73" s="150"/>
      <c r="R73" s="150"/>
      <c r="S73" s="150"/>
      <c r="T73" s="150"/>
      <c r="U73" s="150"/>
    </row>
    <row r="74" spans="1:21" x14ac:dyDescent="0.25">
      <c r="B74" t="s">
        <v>70</v>
      </c>
      <c r="C74" s="134"/>
      <c r="D74" s="134"/>
      <c r="E74" s="134"/>
      <c r="F74" s="134">
        <v>2</v>
      </c>
      <c r="G74" s="134">
        <v>2</v>
      </c>
      <c r="H74" s="134">
        <v>2</v>
      </c>
      <c r="I74" s="134">
        <v>1</v>
      </c>
      <c r="J74" s="134">
        <v>1</v>
      </c>
      <c r="K74" s="134">
        <v>1</v>
      </c>
      <c r="L74" s="134">
        <v>9</v>
      </c>
      <c r="N74" s="150"/>
      <c r="O74" s="150"/>
      <c r="P74" s="150"/>
      <c r="Q74" s="150"/>
      <c r="R74" s="150"/>
      <c r="S74" s="150"/>
      <c r="T74" s="150"/>
      <c r="U74" s="150"/>
    </row>
    <row r="75" spans="1:21" x14ac:dyDescent="0.25">
      <c r="B75" t="s">
        <v>67</v>
      </c>
      <c r="C75" s="134"/>
      <c r="D75" s="134"/>
      <c r="E75" s="134"/>
      <c r="F75" s="134"/>
      <c r="G75" s="134">
        <v>6</v>
      </c>
      <c r="H75" s="134">
        <v>1</v>
      </c>
      <c r="I75" s="134">
        <v>3</v>
      </c>
      <c r="J75" s="134">
        <v>3</v>
      </c>
      <c r="K75" s="134"/>
      <c r="L75" s="134">
        <v>13</v>
      </c>
      <c r="N75" s="150"/>
      <c r="O75" s="150"/>
      <c r="P75" s="150"/>
      <c r="Q75" s="150"/>
      <c r="R75" s="150"/>
      <c r="S75" s="150"/>
      <c r="T75" s="150"/>
      <c r="U75" s="150"/>
    </row>
    <row r="76" spans="1:21" x14ac:dyDescent="0.25">
      <c r="B76" t="s">
        <v>104</v>
      </c>
      <c r="C76" s="134"/>
      <c r="D76" s="134"/>
      <c r="E76" s="134"/>
      <c r="F76" s="134">
        <v>2</v>
      </c>
      <c r="G76" s="134"/>
      <c r="H76" s="134"/>
      <c r="I76" s="134"/>
      <c r="J76" s="134"/>
      <c r="K76" s="134"/>
      <c r="L76" s="134">
        <v>2</v>
      </c>
      <c r="N76" s="150"/>
      <c r="O76" s="150"/>
      <c r="P76" s="150"/>
      <c r="Q76" s="150"/>
      <c r="R76" s="150"/>
      <c r="S76" s="150"/>
      <c r="T76" s="150"/>
      <c r="U76" s="150"/>
    </row>
    <row r="77" spans="1:21" x14ac:dyDescent="0.25">
      <c r="B77" t="s">
        <v>112</v>
      </c>
      <c r="C77" s="134"/>
      <c r="D77" s="134"/>
      <c r="E77" s="134"/>
      <c r="F77" s="134"/>
      <c r="G77" s="134"/>
      <c r="H77" s="134"/>
      <c r="I77" s="134"/>
      <c r="J77" s="134">
        <v>5</v>
      </c>
      <c r="K77" s="134"/>
      <c r="L77" s="134">
        <v>5</v>
      </c>
      <c r="N77" s="150"/>
      <c r="O77" s="150"/>
      <c r="P77" s="150"/>
      <c r="Q77" s="150"/>
      <c r="R77" s="150"/>
      <c r="S77" s="150"/>
      <c r="T77" s="150"/>
      <c r="U77" s="150"/>
    </row>
    <row r="78" spans="1:21" x14ac:dyDescent="0.25">
      <c r="B78" t="s">
        <v>199</v>
      </c>
      <c r="C78" s="134"/>
      <c r="D78" s="134"/>
      <c r="E78" s="134"/>
      <c r="F78" s="134"/>
      <c r="G78" s="134"/>
      <c r="H78" s="134"/>
      <c r="I78" s="134"/>
      <c r="J78" s="134"/>
      <c r="K78" s="134">
        <v>1</v>
      </c>
      <c r="L78" s="134">
        <v>1</v>
      </c>
      <c r="N78" s="150"/>
      <c r="O78" s="150"/>
      <c r="P78" s="150"/>
      <c r="Q78" s="150"/>
      <c r="R78" s="150"/>
      <c r="S78" s="150"/>
      <c r="T78" s="150"/>
      <c r="U78" s="150"/>
    </row>
    <row r="79" spans="1:21" x14ac:dyDescent="0.25">
      <c r="B79" t="s">
        <v>253</v>
      </c>
      <c r="C79" s="134"/>
      <c r="D79" s="134"/>
      <c r="E79" s="134"/>
      <c r="F79" s="134"/>
      <c r="G79" s="134"/>
      <c r="H79" s="134"/>
      <c r="I79" s="134"/>
      <c r="J79" s="134"/>
      <c r="K79" s="134">
        <v>2</v>
      </c>
      <c r="L79" s="134">
        <v>2</v>
      </c>
      <c r="N79" s="150"/>
      <c r="O79" s="150"/>
      <c r="P79" s="150"/>
      <c r="Q79" s="150"/>
      <c r="R79" s="150"/>
      <c r="S79" s="150"/>
      <c r="T79" s="150"/>
      <c r="U79" s="150"/>
    </row>
    <row r="80" spans="1:21" x14ac:dyDescent="0.25">
      <c r="A80" s="120" t="s">
        <v>163</v>
      </c>
      <c r="B80" s="120"/>
      <c r="C80" s="137"/>
      <c r="D80" s="137"/>
      <c r="E80" s="137"/>
      <c r="F80" s="137">
        <v>5</v>
      </c>
      <c r="G80" s="137">
        <v>10</v>
      </c>
      <c r="H80" s="137">
        <v>5</v>
      </c>
      <c r="I80" s="137">
        <v>4</v>
      </c>
      <c r="J80" s="137">
        <v>9</v>
      </c>
      <c r="K80" s="137">
        <v>5</v>
      </c>
      <c r="L80" s="137">
        <v>38</v>
      </c>
      <c r="N80" s="150"/>
      <c r="O80" s="150"/>
      <c r="P80" s="150"/>
      <c r="Q80" s="150"/>
      <c r="R80" s="150"/>
      <c r="S80" s="150"/>
      <c r="T80" s="150"/>
      <c r="U80" s="150"/>
    </row>
    <row r="81" spans="1:21" x14ac:dyDescent="0.25">
      <c r="A81" t="s">
        <v>16</v>
      </c>
      <c r="B81" t="s">
        <v>70</v>
      </c>
      <c r="C81" s="134">
        <v>1</v>
      </c>
      <c r="D81" s="134"/>
      <c r="E81" s="134"/>
      <c r="F81" s="134"/>
      <c r="G81" s="134"/>
      <c r="H81" s="134"/>
      <c r="I81" s="134">
        <v>1</v>
      </c>
      <c r="J81" s="134"/>
      <c r="K81" s="134"/>
      <c r="L81" s="134">
        <v>2</v>
      </c>
      <c r="N81" s="150"/>
      <c r="O81" s="150"/>
      <c r="P81" s="150"/>
      <c r="Q81" s="150"/>
      <c r="R81" s="150"/>
      <c r="S81" s="150"/>
      <c r="T81" s="150"/>
      <c r="U81" s="150"/>
    </row>
    <row r="82" spans="1:21" x14ac:dyDescent="0.25">
      <c r="B82" t="s">
        <v>67</v>
      </c>
      <c r="C82" s="134">
        <v>1</v>
      </c>
      <c r="D82" s="134"/>
      <c r="E82" s="134"/>
      <c r="F82" s="134"/>
      <c r="G82" s="134"/>
      <c r="H82" s="134"/>
      <c r="I82" s="134"/>
      <c r="J82" s="134"/>
      <c r="K82" s="134"/>
      <c r="L82" s="134">
        <v>1</v>
      </c>
      <c r="N82" s="150"/>
      <c r="O82" s="150"/>
      <c r="P82" s="150"/>
      <c r="Q82" s="150"/>
      <c r="R82" s="150"/>
      <c r="S82" s="150"/>
      <c r="T82" s="150"/>
      <c r="U82" s="150"/>
    </row>
    <row r="83" spans="1:21" x14ac:dyDescent="0.25">
      <c r="B83" t="s">
        <v>78</v>
      </c>
      <c r="C83" s="134">
        <v>1</v>
      </c>
      <c r="D83" s="134"/>
      <c r="E83" s="134"/>
      <c r="F83" s="134"/>
      <c r="G83" s="134"/>
      <c r="H83" s="134"/>
      <c r="I83" s="134"/>
      <c r="J83" s="134"/>
      <c r="K83" s="134"/>
      <c r="L83" s="134">
        <v>1</v>
      </c>
      <c r="N83" s="150"/>
      <c r="O83" s="150"/>
      <c r="P83" s="150"/>
      <c r="Q83" s="150"/>
      <c r="R83" s="150"/>
      <c r="S83" s="150"/>
      <c r="T83" s="150"/>
      <c r="U83" s="150"/>
    </row>
    <row r="84" spans="1:21" x14ac:dyDescent="0.25">
      <c r="A84" s="120" t="s">
        <v>164</v>
      </c>
      <c r="B84" s="120"/>
      <c r="C84" s="137">
        <v>3</v>
      </c>
      <c r="D84" s="137"/>
      <c r="E84" s="137"/>
      <c r="F84" s="137"/>
      <c r="G84" s="137"/>
      <c r="H84" s="137"/>
      <c r="I84" s="137">
        <v>1</v>
      </c>
      <c r="J84" s="137"/>
      <c r="K84" s="137"/>
      <c r="L84" s="137">
        <v>4</v>
      </c>
      <c r="N84" s="150"/>
      <c r="O84" s="150"/>
      <c r="P84" s="150"/>
      <c r="Q84" s="150"/>
      <c r="R84" s="150"/>
      <c r="S84" s="150"/>
      <c r="T84" s="150"/>
      <c r="U84" s="150"/>
    </row>
    <row r="85" spans="1:21" x14ac:dyDescent="0.25">
      <c r="A85" t="s">
        <v>35</v>
      </c>
      <c r="B85" t="s">
        <v>67</v>
      </c>
      <c r="C85" s="134"/>
      <c r="D85" s="134"/>
      <c r="E85" s="134">
        <v>4</v>
      </c>
      <c r="F85" s="134"/>
      <c r="G85" s="134">
        <v>8</v>
      </c>
      <c r="H85" s="134">
        <v>3</v>
      </c>
      <c r="I85" s="134"/>
      <c r="J85" s="134">
        <v>10</v>
      </c>
      <c r="K85" s="134"/>
      <c r="L85" s="134">
        <v>25</v>
      </c>
      <c r="N85" s="150"/>
      <c r="O85" s="150"/>
      <c r="P85" s="150"/>
      <c r="Q85" s="150"/>
      <c r="R85" s="150"/>
      <c r="S85" s="150"/>
      <c r="T85" s="150"/>
      <c r="U85" s="150"/>
    </row>
    <row r="86" spans="1:21" x14ac:dyDescent="0.25">
      <c r="B86" t="s">
        <v>112</v>
      </c>
      <c r="C86" s="134"/>
      <c r="D86" s="134"/>
      <c r="E86" s="134">
        <v>5</v>
      </c>
      <c r="F86" s="134">
        <v>5</v>
      </c>
      <c r="G86" s="134">
        <v>5</v>
      </c>
      <c r="H86" s="134">
        <v>15</v>
      </c>
      <c r="I86" s="134">
        <v>10</v>
      </c>
      <c r="J86" s="134">
        <v>10</v>
      </c>
      <c r="K86" s="134"/>
      <c r="L86" s="134">
        <v>50</v>
      </c>
      <c r="N86" s="150"/>
      <c r="O86" s="150"/>
      <c r="P86" s="150"/>
      <c r="Q86" s="150"/>
      <c r="R86" s="150"/>
      <c r="S86" s="150"/>
      <c r="T86" s="150"/>
      <c r="U86" s="150"/>
    </row>
    <row r="87" spans="1:21" x14ac:dyDescent="0.25">
      <c r="A87" s="120" t="s">
        <v>165</v>
      </c>
      <c r="B87" s="120"/>
      <c r="C87" s="137"/>
      <c r="D87" s="137"/>
      <c r="E87" s="137">
        <v>9</v>
      </c>
      <c r="F87" s="137">
        <v>5</v>
      </c>
      <c r="G87" s="137">
        <v>13</v>
      </c>
      <c r="H87" s="137">
        <v>18</v>
      </c>
      <c r="I87" s="137">
        <v>10</v>
      </c>
      <c r="J87" s="137">
        <v>20</v>
      </c>
      <c r="K87" s="137"/>
      <c r="L87" s="137">
        <v>75</v>
      </c>
      <c r="N87" s="150"/>
      <c r="O87" s="150"/>
      <c r="P87" s="150"/>
      <c r="Q87" s="150"/>
      <c r="R87" s="150"/>
      <c r="S87" s="150"/>
      <c r="T87" s="150"/>
      <c r="U87" s="150"/>
    </row>
    <row r="88" spans="1:21" x14ac:dyDescent="0.25">
      <c r="A88" t="s">
        <v>19</v>
      </c>
      <c r="B88" t="s">
        <v>78</v>
      </c>
      <c r="C88" s="134">
        <v>1</v>
      </c>
      <c r="D88" s="134"/>
      <c r="E88" s="134"/>
      <c r="F88" s="134"/>
      <c r="G88" s="134"/>
      <c r="H88" s="134"/>
      <c r="I88" s="134"/>
      <c r="J88" s="134"/>
      <c r="K88" s="134"/>
      <c r="L88" s="134">
        <v>1</v>
      </c>
      <c r="N88" s="150"/>
      <c r="O88" s="150"/>
      <c r="P88" s="150"/>
      <c r="Q88" s="150"/>
      <c r="R88" s="150"/>
      <c r="S88" s="150"/>
      <c r="T88" s="150"/>
      <c r="U88" s="150"/>
    </row>
    <row r="89" spans="1:21" x14ac:dyDescent="0.25">
      <c r="A89" s="120" t="s">
        <v>166</v>
      </c>
      <c r="B89" s="120"/>
      <c r="C89" s="137">
        <v>1</v>
      </c>
      <c r="D89" s="137"/>
      <c r="E89" s="137"/>
      <c r="F89" s="137"/>
      <c r="G89" s="137"/>
      <c r="H89" s="137"/>
      <c r="I89" s="137"/>
      <c r="J89" s="137"/>
      <c r="K89" s="137"/>
      <c r="L89" s="137">
        <v>1</v>
      </c>
      <c r="N89" s="150"/>
      <c r="O89" s="150"/>
      <c r="P89" s="150"/>
      <c r="Q89" s="150"/>
      <c r="R89" s="150"/>
      <c r="S89" s="150"/>
      <c r="T89" s="150"/>
      <c r="U89" s="150"/>
    </row>
    <row r="90" spans="1:21" x14ac:dyDescent="0.25">
      <c r="A90" t="s">
        <v>29</v>
      </c>
      <c r="B90" t="s">
        <v>70</v>
      </c>
      <c r="C90" s="134"/>
      <c r="D90" s="134"/>
      <c r="E90" s="134"/>
      <c r="F90" s="134">
        <v>1</v>
      </c>
      <c r="G90" s="134"/>
      <c r="H90" s="134"/>
      <c r="I90" s="134"/>
      <c r="J90" s="134"/>
      <c r="K90" s="134"/>
      <c r="L90" s="134">
        <v>1</v>
      </c>
      <c r="N90" s="150"/>
      <c r="O90" s="150"/>
      <c r="P90" s="150"/>
      <c r="Q90" s="150"/>
      <c r="R90" s="150"/>
      <c r="S90" s="150"/>
      <c r="T90" s="150"/>
      <c r="U90" s="150"/>
    </row>
    <row r="91" spans="1:21" x14ac:dyDescent="0.25">
      <c r="B91" t="s">
        <v>67</v>
      </c>
      <c r="C91" s="134"/>
      <c r="D91" s="134">
        <v>1</v>
      </c>
      <c r="E91" s="134"/>
      <c r="F91" s="134"/>
      <c r="G91" s="134"/>
      <c r="H91" s="134"/>
      <c r="I91" s="134"/>
      <c r="J91" s="134"/>
      <c r="K91" s="134"/>
      <c r="L91" s="134">
        <v>1</v>
      </c>
      <c r="N91" s="150"/>
      <c r="O91" s="150"/>
      <c r="P91" s="150"/>
      <c r="Q91" s="150"/>
      <c r="R91" s="150"/>
      <c r="S91" s="150"/>
      <c r="T91" s="150"/>
      <c r="U91" s="150"/>
    </row>
    <row r="92" spans="1:21" x14ac:dyDescent="0.25">
      <c r="A92" s="120" t="s">
        <v>167</v>
      </c>
      <c r="B92" s="120"/>
      <c r="C92" s="137"/>
      <c r="D92" s="137">
        <v>1</v>
      </c>
      <c r="E92" s="137"/>
      <c r="F92" s="137">
        <v>1</v>
      </c>
      <c r="G92" s="137"/>
      <c r="H92" s="137"/>
      <c r="I92" s="137"/>
      <c r="J92" s="137"/>
      <c r="K92" s="137"/>
      <c r="L92" s="137">
        <v>2</v>
      </c>
      <c r="N92" s="150"/>
      <c r="O92" s="150"/>
      <c r="P92" s="150"/>
      <c r="Q92" s="150"/>
      <c r="R92" s="150"/>
      <c r="S92" s="150"/>
      <c r="T92" s="150"/>
      <c r="U92" s="150"/>
    </row>
    <row r="93" spans="1:21" x14ac:dyDescent="0.25">
      <c r="A93" t="s">
        <v>75</v>
      </c>
      <c r="B93" t="s">
        <v>70</v>
      </c>
      <c r="C93" s="134">
        <v>2</v>
      </c>
      <c r="D93" s="134"/>
      <c r="E93" s="134">
        <v>4</v>
      </c>
      <c r="F93" s="134"/>
      <c r="G93" s="134">
        <v>4</v>
      </c>
      <c r="H93" s="134"/>
      <c r="I93" s="134">
        <v>2</v>
      </c>
      <c r="J93" s="134"/>
      <c r="K93" s="134"/>
      <c r="L93" s="134">
        <v>12</v>
      </c>
      <c r="N93" s="150"/>
      <c r="O93" s="150"/>
      <c r="P93" s="150"/>
      <c r="Q93" s="150"/>
      <c r="R93" s="150"/>
      <c r="S93" s="150"/>
      <c r="T93" s="150"/>
      <c r="U93" s="150"/>
    </row>
    <row r="94" spans="1:21" x14ac:dyDescent="0.25">
      <c r="A94" s="120" t="s">
        <v>168</v>
      </c>
      <c r="B94" s="120"/>
      <c r="C94" s="137">
        <v>2</v>
      </c>
      <c r="D94" s="137"/>
      <c r="E94" s="137">
        <v>4</v>
      </c>
      <c r="F94" s="137"/>
      <c r="G94" s="137">
        <v>4</v>
      </c>
      <c r="H94" s="137"/>
      <c r="I94" s="137">
        <v>2</v>
      </c>
      <c r="J94" s="137"/>
      <c r="K94" s="137"/>
      <c r="L94" s="137">
        <v>12</v>
      </c>
      <c r="N94" s="150"/>
      <c r="O94" s="150"/>
      <c r="P94" s="150"/>
      <c r="Q94" s="150"/>
      <c r="R94" s="150"/>
      <c r="S94" s="150"/>
      <c r="T94" s="150"/>
      <c r="U94" s="150"/>
    </row>
    <row r="95" spans="1:21" x14ac:dyDescent="0.25">
      <c r="A95" t="s">
        <v>62</v>
      </c>
      <c r="B95" t="s">
        <v>66</v>
      </c>
      <c r="C95" s="134"/>
      <c r="D95" s="134"/>
      <c r="E95" s="134"/>
      <c r="F95" s="134"/>
      <c r="G95" s="134"/>
      <c r="H95" s="134">
        <v>3</v>
      </c>
      <c r="I95" s="134"/>
      <c r="J95" s="134"/>
      <c r="K95" s="134"/>
      <c r="L95" s="134">
        <v>3</v>
      </c>
      <c r="N95" s="150"/>
      <c r="O95" s="150"/>
      <c r="P95" s="150"/>
      <c r="Q95" s="150"/>
      <c r="R95" s="150"/>
      <c r="S95" s="150"/>
      <c r="T95" s="150"/>
      <c r="U95" s="150"/>
    </row>
    <row r="96" spans="1:21" x14ac:dyDescent="0.25">
      <c r="A96" s="120" t="s">
        <v>169</v>
      </c>
      <c r="B96" s="120"/>
      <c r="C96" s="137"/>
      <c r="D96" s="137"/>
      <c r="E96" s="137"/>
      <c r="F96" s="137"/>
      <c r="G96" s="137"/>
      <c r="H96" s="137">
        <v>3</v>
      </c>
      <c r="I96" s="137"/>
      <c r="J96" s="137"/>
      <c r="K96" s="137"/>
      <c r="L96" s="137">
        <v>3</v>
      </c>
      <c r="N96" s="150"/>
      <c r="O96" s="150"/>
      <c r="P96" s="150"/>
      <c r="Q96" s="150"/>
      <c r="R96" s="150"/>
      <c r="S96" s="150"/>
      <c r="T96" s="150"/>
      <c r="U96" s="150"/>
    </row>
    <row r="97" spans="1:21" x14ac:dyDescent="0.25">
      <c r="A97" t="s">
        <v>63</v>
      </c>
      <c r="B97" t="s">
        <v>66</v>
      </c>
      <c r="C97" s="134"/>
      <c r="D97" s="134"/>
      <c r="E97" s="134"/>
      <c r="F97" s="134"/>
      <c r="G97" s="134"/>
      <c r="H97" s="134">
        <v>1</v>
      </c>
      <c r="I97" s="134"/>
      <c r="J97" s="134"/>
      <c r="K97" s="134"/>
      <c r="L97" s="134">
        <v>1</v>
      </c>
      <c r="N97" s="150"/>
      <c r="O97" s="150"/>
      <c r="P97" s="150"/>
      <c r="Q97" s="150"/>
      <c r="R97" s="150"/>
      <c r="S97" s="150"/>
      <c r="T97" s="150"/>
      <c r="U97" s="150"/>
    </row>
    <row r="98" spans="1:21" x14ac:dyDescent="0.25">
      <c r="A98" s="120" t="s">
        <v>170</v>
      </c>
      <c r="B98" s="120"/>
      <c r="C98" s="137"/>
      <c r="D98" s="137"/>
      <c r="E98" s="137"/>
      <c r="F98" s="137"/>
      <c r="G98" s="137"/>
      <c r="H98" s="137">
        <v>1</v>
      </c>
      <c r="I98" s="137"/>
      <c r="J98" s="137"/>
      <c r="K98" s="137"/>
      <c r="L98" s="137">
        <v>1</v>
      </c>
      <c r="N98" s="150"/>
      <c r="O98" s="150"/>
      <c r="P98" s="150"/>
      <c r="Q98" s="150"/>
      <c r="R98" s="150"/>
      <c r="S98" s="150"/>
      <c r="T98" s="150"/>
      <c r="U98" s="150"/>
    </row>
    <row r="99" spans="1:21" x14ac:dyDescent="0.25">
      <c r="A99" t="s">
        <v>171</v>
      </c>
      <c r="B99" t="s">
        <v>70</v>
      </c>
      <c r="C99" s="134"/>
      <c r="D99" s="134">
        <v>1</v>
      </c>
      <c r="E99" s="134">
        <v>2</v>
      </c>
      <c r="F99" s="134">
        <v>6</v>
      </c>
      <c r="G99" s="134"/>
      <c r="H99" s="134">
        <v>2</v>
      </c>
      <c r="I99" s="134"/>
      <c r="J99" s="134">
        <v>1</v>
      </c>
      <c r="K99" s="134"/>
      <c r="L99" s="134">
        <v>12</v>
      </c>
      <c r="N99" s="150"/>
      <c r="O99" s="150"/>
      <c r="P99" s="150"/>
      <c r="Q99" s="150"/>
      <c r="R99" s="150"/>
      <c r="S99" s="150"/>
      <c r="T99" s="150"/>
      <c r="U99" s="150"/>
    </row>
    <row r="100" spans="1:21" x14ac:dyDescent="0.25">
      <c r="A100" s="120" t="s">
        <v>173</v>
      </c>
      <c r="B100" s="120"/>
      <c r="C100" s="137"/>
      <c r="D100" s="137">
        <v>1</v>
      </c>
      <c r="E100" s="137">
        <v>2</v>
      </c>
      <c r="F100" s="137">
        <v>6</v>
      </c>
      <c r="G100" s="137"/>
      <c r="H100" s="137">
        <v>2</v>
      </c>
      <c r="I100" s="137"/>
      <c r="J100" s="137">
        <v>1</v>
      </c>
      <c r="K100" s="137"/>
      <c r="L100" s="137">
        <v>12</v>
      </c>
      <c r="N100" s="150"/>
      <c r="O100" s="150"/>
      <c r="P100" s="150"/>
      <c r="Q100" s="150"/>
      <c r="R100" s="150"/>
      <c r="S100" s="150"/>
      <c r="T100" s="150"/>
      <c r="U100" s="150"/>
    </row>
    <row r="101" spans="1:21" x14ac:dyDescent="0.25">
      <c r="A101" t="s">
        <v>175</v>
      </c>
      <c r="B101" t="s">
        <v>65</v>
      </c>
      <c r="C101" s="134"/>
      <c r="D101" s="134"/>
      <c r="E101" s="134"/>
      <c r="F101" s="134"/>
      <c r="G101" s="134"/>
      <c r="H101" s="134"/>
      <c r="I101" s="134"/>
      <c r="J101" s="134"/>
      <c r="K101" s="134">
        <v>1</v>
      </c>
      <c r="L101" s="134">
        <v>1</v>
      </c>
      <c r="N101" s="150"/>
      <c r="O101" s="150"/>
      <c r="P101" s="150"/>
      <c r="Q101" s="150"/>
      <c r="R101" s="150"/>
      <c r="S101" s="150"/>
      <c r="T101" s="150"/>
      <c r="U101" s="150"/>
    </row>
    <row r="102" spans="1:21" x14ac:dyDescent="0.25">
      <c r="B102" t="s">
        <v>70</v>
      </c>
      <c r="C102" s="134"/>
      <c r="D102" s="134"/>
      <c r="E102" s="134"/>
      <c r="F102" s="134"/>
      <c r="G102" s="134"/>
      <c r="H102" s="134">
        <v>4</v>
      </c>
      <c r="I102" s="134"/>
      <c r="J102" s="134">
        <v>4</v>
      </c>
      <c r="K102" s="134"/>
      <c r="L102" s="134">
        <v>8</v>
      </c>
      <c r="N102" s="150"/>
      <c r="O102" s="150"/>
      <c r="P102" s="150"/>
      <c r="Q102" s="150"/>
      <c r="R102" s="150"/>
      <c r="S102" s="150"/>
      <c r="T102" s="150"/>
      <c r="U102" s="150"/>
    </row>
    <row r="103" spans="1:21" x14ac:dyDescent="0.25">
      <c r="B103" t="s">
        <v>112</v>
      </c>
      <c r="C103" s="134"/>
      <c r="D103" s="134"/>
      <c r="E103" s="134"/>
      <c r="F103" s="134"/>
      <c r="G103" s="134"/>
      <c r="H103" s="134">
        <v>4</v>
      </c>
      <c r="I103" s="134"/>
      <c r="J103" s="134"/>
      <c r="K103" s="134"/>
      <c r="L103" s="134">
        <v>4</v>
      </c>
      <c r="N103" s="150"/>
      <c r="O103" s="150"/>
      <c r="P103" s="150"/>
      <c r="Q103" s="150"/>
      <c r="R103" s="150"/>
      <c r="S103" s="150"/>
      <c r="T103" s="150"/>
      <c r="U103" s="150"/>
    </row>
    <row r="104" spans="1:21" x14ac:dyDescent="0.25">
      <c r="B104" t="s">
        <v>253</v>
      </c>
      <c r="C104" s="134"/>
      <c r="D104" s="134"/>
      <c r="E104" s="134"/>
      <c r="F104" s="134"/>
      <c r="G104" s="134"/>
      <c r="H104" s="134"/>
      <c r="I104" s="134"/>
      <c r="J104" s="134"/>
      <c r="K104" s="134">
        <v>5</v>
      </c>
      <c r="L104" s="134">
        <v>5</v>
      </c>
      <c r="N104" s="150"/>
      <c r="O104" s="150"/>
      <c r="P104" s="150"/>
      <c r="Q104" s="150"/>
      <c r="R104" s="150"/>
      <c r="S104" s="150"/>
      <c r="T104" s="150"/>
      <c r="U104" s="150"/>
    </row>
    <row r="105" spans="1:21" x14ac:dyDescent="0.25">
      <c r="B105" t="s">
        <v>271</v>
      </c>
      <c r="C105" s="134"/>
      <c r="D105" s="134"/>
      <c r="E105" s="134"/>
      <c r="F105" s="134"/>
      <c r="G105" s="134"/>
      <c r="H105" s="134"/>
      <c r="I105" s="134"/>
      <c r="J105" s="134"/>
      <c r="K105" s="134">
        <v>1</v>
      </c>
      <c r="L105" s="134">
        <v>1</v>
      </c>
      <c r="N105" s="150"/>
      <c r="O105" s="150"/>
      <c r="P105" s="150"/>
      <c r="Q105" s="150"/>
      <c r="R105" s="150"/>
      <c r="S105" s="150"/>
      <c r="T105" s="150"/>
      <c r="U105" s="150"/>
    </row>
    <row r="106" spans="1:21" x14ac:dyDescent="0.25">
      <c r="A106" s="120" t="s">
        <v>183</v>
      </c>
      <c r="B106" s="120"/>
      <c r="C106" s="137"/>
      <c r="D106" s="137"/>
      <c r="E106" s="137"/>
      <c r="F106" s="137"/>
      <c r="G106" s="137"/>
      <c r="H106" s="137">
        <v>8</v>
      </c>
      <c r="I106" s="137"/>
      <c r="J106" s="137">
        <v>4</v>
      </c>
      <c r="K106" s="137">
        <v>7</v>
      </c>
      <c r="L106" s="137">
        <v>19</v>
      </c>
      <c r="N106" s="150"/>
      <c r="O106" s="150"/>
      <c r="P106" s="150"/>
      <c r="Q106" s="150"/>
      <c r="R106" s="150"/>
      <c r="S106" s="150"/>
      <c r="T106" s="150"/>
      <c r="U106" s="150"/>
    </row>
    <row r="107" spans="1:21" x14ac:dyDescent="0.25">
      <c r="A107" t="s">
        <v>191</v>
      </c>
      <c r="B107" t="s">
        <v>112</v>
      </c>
      <c r="C107" s="134"/>
      <c r="D107" s="134"/>
      <c r="E107" s="134"/>
      <c r="F107" s="134"/>
      <c r="G107" s="134"/>
      <c r="H107" s="134"/>
      <c r="I107" s="134">
        <v>8</v>
      </c>
      <c r="J107" s="134">
        <v>8</v>
      </c>
      <c r="K107" s="134"/>
      <c r="L107" s="134">
        <v>16</v>
      </c>
      <c r="N107" s="150"/>
      <c r="O107" s="150"/>
      <c r="P107" s="150"/>
      <c r="Q107" s="150"/>
      <c r="R107" s="150"/>
      <c r="S107" s="150"/>
      <c r="T107" s="150"/>
      <c r="U107" s="150"/>
    </row>
    <row r="108" spans="1:21" x14ac:dyDescent="0.25">
      <c r="A108" s="120" t="s">
        <v>193</v>
      </c>
      <c r="B108" s="120"/>
      <c r="C108" s="137"/>
      <c r="D108" s="137"/>
      <c r="E108" s="137"/>
      <c r="F108" s="137"/>
      <c r="G108" s="137"/>
      <c r="H108" s="137"/>
      <c r="I108" s="137">
        <v>8</v>
      </c>
      <c r="J108" s="137">
        <v>8</v>
      </c>
      <c r="K108" s="137"/>
      <c r="L108" s="137">
        <v>16</v>
      </c>
      <c r="N108" s="150"/>
      <c r="O108" s="150"/>
      <c r="P108" s="150"/>
      <c r="Q108" s="150"/>
      <c r="R108" s="150"/>
      <c r="S108" s="150"/>
      <c r="T108" s="150"/>
      <c r="U108" s="150"/>
    </row>
    <row r="109" spans="1:21" x14ac:dyDescent="0.25">
      <c r="A109" t="s">
        <v>200</v>
      </c>
      <c r="B109" t="s">
        <v>199</v>
      </c>
      <c r="C109" s="134"/>
      <c r="D109" s="134"/>
      <c r="E109" s="134"/>
      <c r="F109" s="134"/>
      <c r="G109" s="134"/>
      <c r="H109" s="134"/>
      <c r="I109" s="134"/>
      <c r="J109" s="134">
        <v>2</v>
      </c>
      <c r="K109" s="134"/>
      <c r="L109" s="134">
        <v>2</v>
      </c>
      <c r="N109" s="150"/>
      <c r="O109" s="150"/>
      <c r="P109" s="150"/>
      <c r="Q109" s="150"/>
      <c r="R109" s="150"/>
      <c r="S109" s="150"/>
      <c r="T109" s="150"/>
      <c r="U109" s="150"/>
    </row>
    <row r="110" spans="1:21" x14ac:dyDescent="0.25">
      <c r="A110" s="120" t="s">
        <v>214</v>
      </c>
      <c r="B110" s="120"/>
      <c r="C110" s="137"/>
      <c r="D110" s="137"/>
      <c r="E110" s="137"/>
      <c r="F110" s="137"/>
      <c r="G110" s="137"/>
      <c r="H110" s="137"/>
      <c r="I110" s="137"/>
      <c r="J110" s="137">
        <v>2</v>
      </c>
      <c r="K110" s="137"/>
      <c r="L110" s="137">
        <v>2</v>
      </c>
      <c r="N110" s="150"/>
      <c r="O110" s="150"/>
      <c r="P110" s="150"/>
      <c r="Q110" s="150"/>
      <c r="R110" s="150"/>
      <c r="S110" s="150"/>
      <c r="T110" s="150"/>
      <c r="U110" s="150"/>
    </row>
    <row r="111" spans="1:21" x14ac:dyDescent="0.25">
      <c r="A111" t="s">
        <v>201</v>
      </c>
      <c r="B111" t="s">
        <v>84</v>
      </c>
      <c r="C111" s="134"/>
      <c r="D111" s="134"/>
      <c r="E111" s="134"/>
      <c r="F111" s="134"/>
      <c r="G111" s="134"/>
      <c r="H111" s="134"/>
      <c r="I111" s="134"/>
      <c r="J111" s="134"/>
      <c r="K111" s="134">
        <v>3</v>
      </c>
      <c r="L111" s="134">
        <v>3</v>
      </c>
      <c r="N111" s="150"/>
      <c r="O111" s="150"/>
      <c r="P111" s="150"/>
      <c r="Q111" s="150"/>
      <c r="R111" s="150"/>
      <c r="S111" s="150"/>
      <c r="T111" s="150"/>
      <c r="U111" s="150"/>
    </row>
    <row r="112" spans="1:21" x14ac:dyDescent="0.25">
      <c r="B112" t="s">
        <v>199</v>
      </c>
      <c r="C112" s="134"/>
      <c r="D112" s="134"/>
      <c r="E112" s="134"/>
      <c r="F112" s="134"/>
      <c r="G112" s="134"/>
      <c r="H112" s="134"/>
      <c r="I112" s="134"/>
      <c r="J112" s="134">
        <v>3</v>
      </c>
      <c r="K112" s="134">
        <v>1</v>
      </c>
      <c r="L112" s="134">
        <v>4</v>
      </c>
      <c r="N112" s="150"/>
      <c r="O112" s="150"/>
      <c r="P112" s="150"/>
      <c r="Q112" s="150"/>
      <c r="R112" s="150"/>
      <c r="S112" s="150"/>
      <c r="T112" s="150"/>
      <c r="U112" s="150"/>
    </row>
    <row r="113" spans="1:21" x14ac:dyDescent="0.25">
      <c r="A113" s="120" t="s">
        <v>215</v>
      </c>
      <c r="B113" s="120"/>
      <c r="C113" s="137"/>
      <c r="D113" s="137"/>
      <c r="E113" s="137"/>
      <c r="F113" s="137"/>
      <c r="G113" s="137"/>
      <c r="H113" s="137"/>
      <c r="I113" s="137"/>
      <c r="J113" s="137">
        <v>3</v>
      </c>
      <c r="K113" s="137">
        <v>4</v>
      </c>
      <c r="L113" s="137">
        <v>7</v>
      </c>
      <c r="N113" s="150"/>
      <c r="O113" s="150"/>
      <c r="P113" s="150"/>
      <c r="Q113" s="150"/>
      <c r="R113" s="150"/>
      <c r="S113" s="150"/>
      <c r="T113" s="150"/>
      <c r="U113" s="150"/>
    </row>
    <row r="114" spans="1:21" x14ac:dyDescent="0.25">
      <c r="A114" t="s">
        <v>202</v>
      </c>
      <c r="B114" t="s">
        <v>199</v>
      </c>
      <c r="C114" s="134"/>
      <c r="D114" s="134"/>
      <c r="E114" s="134"/>
      <c r="F114" s="134"/>
      <c r="G114" s="134"/>
      <c r="H114" s="134"/>
      <c r="I114" s="134"/>
      <c r="J114" s="134">
        <v>2</v>
      </c>
      <c r="K114" s="134"/>
      <c r="L114" s="134">
        <v>2</v>
      </c>
      <c r="N114" s="150"/>
      <c r="O114" s="150"/>
      <c r="P114" s="150"/>
      <c r="Q114" s="150"/>
      <c r="R114" s="150"/>
      <c r="S114" s="150"/>
      <c r="T114" s="150"/>
      <c r="U114" s="150"/>
    </row>
    <row r="115" spans="1:21" x14ac:dyDescent="0.25">
      <c r="A115" s="120" t="s">
        <v>216</v>
      </c>
      <c r="B115" s="120"/>
      <c r="C115" s="137"/>
      <c r="D115" s="137"/>
      <c r="E115" s="137"/>
      <c r="F115" s="137"/>
      <c r="G115" s="137"/>
      <c r="H115" s="137"/>
      <c r="I115" s="137"/>
      <c r="J115" s="137">
        <v>2</v>
      </c>
      <c r="K115" s="137"/>
      <c r="L115" s="137">
        <v>2</v>
      </c>
      <c r="N115" s="150"/>
      <c r="O115" s="150"/>
      <c r="P115" s="150"/>
      <c r="Q115" s="150"/>
      <c r="R115" s="150"/>
      <c r="S115" s="150"/>
      <c r="T115" s="150"/>
      <c r="U115" s="150"/>
    </row>
    <row r="116" spans="1:21" x14ac:dyDescent="0.25">
      <c r="A116" t="s">
        <v>203</v>
      </c>
      <c r="B116" t="s">
        <v>199</v>
      </c>
      <c r="C116" s="134"/>
      <c r="D116" s="134"/>
      <c r="E116" s="134"/>
      <c r="F116" s="134"/>
      <c r="G116" s="134"/>
      <c r="H116" s="134"/>
      <c r="I116" s="134"/>
      <c r="J116" s="134">
        <v>3</v>
      </c>
      <c r="K116" s="134"/>
      <c r="L116" s="134">
        <v>3</v>
      </c>
      <c r="N116" s="150"/>
      <c r="O116" s="150"/>
      <c r="P116" s="150"/>
      <c r="Q116" s="150"/>
      <c r="R116" s="150"/>
      <c r="S116" s="150"/>
      <c r="T116" s="150"/>
      <c r="U116" s="150"/>
    </row>
    <row r="117" spans="1:21" x14ac:dyDescent="0.25">
      <c r="A117" s="120" t="s">
        <v>217</v>
      </c>
      <c r="B117" s="120"/>
      <c r="C117" s="137"/>
      <c r="D117" s="137"/>
      <c r="E117" s="137"/>
      <c r="F117" s="137"/>
      <c r="G117" s="137"/>
      <c r="H117" s="137"/>
      <c r="I117" s="137"/>
      <c r="J117" s="137">
        <v>3</v>
      </c>
      <c r="K117" s="137"/>
      <c r="L117" s="137">
        <v>3</v>
      </c>
      <c r="N117" s="150"/>
      <c r="O117" s="150"/>
      <c r="P117" s="150"/>
      <c r="Q117" s="150"/>
      <c r="R117" s="150"/>
      <c r="S117" s="150"/>
      <c r="T117" s="150"/>
      <c r="U117" s="150"/>
    </row>
    <row r="118" spans="1:21" x14ac:dyDescent="0.25">
      <c r="A118" t="s">
        <v>204</v>
      </c>
      <c r="B118" t="s">
        <v>199</v>
      </c>
      <c r="C118" s="134"/>
      <c r="D118" s="134"/>
      <c r="E118" s="134"/>
      <c r="F118" s="134"/>
      <c r="G118" s="134"/>
      <c r="H118" s="134"/>
      <c r="I118" s="134"/>
      <c r="J118" s="134">
        <v>2</v>
      </c>
      <c r="K118" s="134">
        <v>1</v>
      </c>
      <c r="L118" s="134">
        <v>3</v>
      </c>
      <c r="N118" s="150"/>
      <c r="O118" s="150"/>
      <c r="P118" s="150"/>
      <c r="Q118" s="150"/>
      <c r="R118" s="150"/>
      <c r="S118" s="150"/>
      <c r="T118" s="150"/>
      <c r="U118" s="150"/>
    </row>
    <row r="119" spans="1:21" x14ac:dyDescent="0.25">
      <c r="A119" s="120" t="s">
        <v>218</v>
      </c>
      <c r="B119" s="120"/>
      <c r="C119" s="137"/>
      <c r="D119" s="137"/>
      <c r="E119" s="137"/>
      <c r="F119" s="137"/>
      <c r="G119" s="137"/>
      <c r="H119" s="137"/>
      <c r="I119" s="137"/>
      <c r="J119" s="137">
        <v>2</v>
      </c>
      <c r="K119" s="137">
        <v>1</v>
      </c>
      <c r="L119" s="137">
        <v>3</v>
      </c>
      <c r="N119" s="150"/>
      <c r="O119" s="150"/>
      <c r="P119" s="150"/>
      <c r="Q119" s="150"/>
      <c r="R119" s="150"/>
      <c r="S119" s="150"/>
      <c r="T119" s="150"/>
      <c r="U119" s="150"/>
    </row>
    <row r="120" spans="1:21" x14ac:dyDescent="0.25">
      <c r="A120" t="s">
        <v>205</v>
      </c>
      <c r="B120" t="s">
        <v>199</v>
      </c>
      <c r="C120" s="134"/>
      <c r="D120" s="134"/>
      <c r="E120" s="134"/>
      <c r="F120" s="134"/>
      <c r="G120" s="134"/>
      <c r="H120" s="134"/>
      <c r="I120" s="134"/>
      <c r="J120" s="134">
        <v>1</v>
      </c>
      <c r="K120" s="134">
        <v>1</v>
      </c>
      <c r="L120" s="134">
        <v>2</v>
      </c>
      <c r="N120" s="150"/>
      <c r="O120" s="150"/>
      <c r="P120" s="150"/>
      <c r="Q120" s="150"/>
      <c r="R120" s="150"/>
      <c r="S120" s="150"/>
      <c r="T120" s="150"/>
      <c r="U120" s="150"/>
    </row>
    <row r="121" spans="1:21" x14ac:dyDescent="0.25">
      <c r="A121" s="120" t="s">
        <v>219</v>
      </c>
      <c r="B121" s="120"/>
      <c r="C121" s="137"/>
      <c r="D121" s="137"/>
      <c r="E121" s="137"/>
      <c r="F121" s="137"/>
      <c r="G121" s="137"/>
      <c r="H121" s="137"/>
      <c r="I121" s="137"/>
      <c r="J121" s="137">
        <v>1</v>
      </c>
      <c r="K121" s="137">
        <v>1</v>
      </c>
      <c r="L121" s="137">
        <v>2</v>
      </c>
      <c r="N121" s="150"/>
      <c r="O121" s="150"/>
      <c r="P121" s="150"/>
      <c r="Q121" s="150"/>
      <c r="R121" s="150"/>
      <c r="S121" s="150"/>
      <c r="T121" s="150"/>
      <c r="U121" s="150"/>
    </row>
    <row r="122" spans="1:21" x14ac:dyDescent="0.25">
      <c r="A122" t="s">
        <v>206</v>
      </c>
      <c r="B122" t="s">
        <v>199</v>
      </c>
      <c r="C122" s="134"/>
      <c r="D122" s="134"/>
      <c r="E122" s="134"/>
      <c r="F122" s="134"/>
      <c r="G122" s="134"/>
      <c r="H122" s="134"/>
      <c r="I122" s="134"/>
      <c r="J122" s="134">
        <v>1</v>
      </c>
      <c r="K122" s="134"/>
      <c r="L122" s="134">
        <v>1</v>
      </c>
      <c r="N122" s="150"/>
      <c r="O122" s="150"/>
      <c r="P122" s="150"/>
      <c r="Q122" s="150"/>
      <c r="R122" s="150"/>
      <c r="S122" s="150"/>
      <c r="T122" s="150"/>
      <c r="U122" s="150"/>
    </row>
    <row r="123" spans="1:21" x14ac:dyDescent="0.25">
      <c r="A123" s="120" t="s">
        <v>220</v>
      </c>
      <c r="B123" s="120"/>
      <c r="C123" s="137"/>
      <c r="D123" s="137"/>
      <c r="E123" s="137"/>
      <c r="F123" s="137"/>
      <c r="G123" s="137"/>
      <c r="H123" s="137"/>
      <c r="I123" s="137"/>
      <c r="J123" s="137">
        <v>1</v>
      </c>
      <c r="K123" s="137"/>
      <c r="L123" s="137">
        <v>1</v>
      </c>
      <c r="N123" s="150"/>
      <c r="O123" s="150"/>
      <c r="P123" s="150"/>
      <c r="Q123" s="150"/>
      <c r="R123" s="150"/>
      <c r="S123" s="150"/>
      <c r="T123" s="150"/>
      <c r="U123" s="150"/>
    </row>
    <row r="124" spans="1:21" x14ac:dyDescent="0.25">
      <c r="A124" t="s">
        <v>207</v>
      </c>
      <c r="B124" t="s">
        <v>199</v>
      </c>
      <c r="C124" s="134"/>
      <c r="D124" s="134"/>
      <c r="E124" s="134"/>
      <c r="F124" s="134"/>
      <c r="G124" s="134"/>
      <c r="H124" s="134"/>
      <c r="I124" s="134"/>
      <c r="J124" s="134">
        <v>3</v>
      </c>
      <c r="K124" s="134"/>
      <c r="L124" s="134">
        <v>3</v>
      </c>
      <c r="N124" s="150"/>
      <c r="O124" s="150"/>
      <c r="P124" s="150"/>
      <c r="Q124" s="150"/>
      <c r="R124" s="150"/>
      <c r="S124" s="150"/>
      <c r="T124" s="150"/>
      <c r="U124" s="150"/>
    </row>
    <row r="125" spans="1:21" x14ac:dyDescent="0.25">
      <c r="A125" s="120" t="s">
        <v>221</v>
      </c>
      <c r="B125" s="120"/>
      <c r="C125" s="137"/>
      <c r="D125" s="137"/>
      <c r="E125" s="137"/>
      <c r="F125" s="137"/>
      <c r="G125" s="137"/>
      <c r="H125" s="137"/>
      <c r="I125" s="137"/>
      <c r="J125" s="137">
        <v>3</v>
      </c>
      <c r="K125" s="137"/>
      <c r="L125" s="137">
        <v>3</v>
      </c>
      <c r="N125" s="150"/>
      <c r="O125" s="150"/>
      <c r="P125" s="150"/>
      <c r="Q125" s="150"/>
      <c r="R125" s="150"/>
      <c r="S125" s="150"/>
      <c r="T125" s="150"/>
      <c r="U125" s="150"/>
    </row>
    <row r="126" spans="1:21" x14ac:dyDescent="0.25">
      <c r="A126" t="s">
        <v>208</v>
      </c>
      <c r="B126" t="s">
        <v>199</v>
      </c>
      <c r="C126" s="134"/>
      <c r="D126" s="134"/>
      <c r="E126" s="134"/>
      <c r="F126" s="134"/>
      <c r="G126" s="134"/>
      <c r="H126" s="134"/>
      <c r="I126" s="134"/>
      <c r="J126" s="134">
        <v>1</v>
      </c>
      <c r="K126" s="134"/>
      <c r="L126" s="134">
        <v>1</v>
      </c>
      <c r="N126" s="150"/>
      <c r="O126" s="150"/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222</v>
      </c>
      <c r="B127" s="120"/>
      <c r="C127" s="137"/>
      <c r="D127" s="137"/>
      <c r="E127" s="137"/>
      <c r="F127" s="137"/>
      <c r="G127" s="137"/>
      <c r="H127" s="137"/>
      <c r="I127" s="137"/>
      <c r="J127" s="137">
        <v>1</v>
      </c>
      <c r="K127" s="137"/>
      <c r="L127" s="137">
        <v>1</v>
      </c>
      <c r="N127" s="150"/>
      <c r="O127" s="150"/>
      <c r="P127" s="150"/>
      <c r="Q127" s="150"/>
      <c r="R127" s="150"/>
      <c r="S127" s="150"/>
      <c r="T127" s="150"/>
      <c r="U127" s="150"/>
    </row>
    <row r="128" spans="1:21" x14ac:dyDescent="0.25">
      <c r="A128" t="s">
        <v>209</v>
      </c>
      <c r="B128" t="s">
        <v>199</v>
      </c>
      <c r="C128" s="134"/>
      <c r="D128" s="134"/>
      <c r="E128" s="134"/>
      <c r="F128" s="134"/>
      <c r="G128" s="134"/>
      <c r="H128" s="134"/>
      <c r="I128" s="134"/>
      <c r="J128" s="134">
        <v>1</v>
      </c>
      <c r="K128" s="134"/>
      <c r="L128" s="134">
        <v>1</v>
      </c>
      <c r="N128" s="150"/>
      <c r="O128" s="150"/>
      <c r="P128" s="150"/>
      <c r="Q128" s="150"/>
      <c r="R128" s="150"/>
      <c r="S128" s="150"/>
      <c r="T128" s="150"/>
      <c r="U128" s="150"/>
    </row>
    <row r="129" spans="1:21" x14ac:dyDescent="0.25">
      <c r="A129" s="120" t="s">
        <v>223</v>
      </c>
      <c r="B129" s="120"/>
      <c r="C129" s="137"/>
      <c r="D129" s="137"/>
      <c r="E129" s="137"/>
      <c r="F129" s="137"/>
      <c r="G129" s="137"/>
      <c r="H129" s="137"/>
      <c r="I129" s="137"/>
      <c r="J129" s="137">
        <v>1</v>
      </c>
      <c r="K129" s="137"/>
      <c r="L129" s="137">
        <v>1</v>
      </c>
      <c r="N129" s="150"/>
      <c r="O129" s="150"/>
      <c r="P129" s="150"/>
      <c r="Q129" s="150"/>
      <c r="R129" s="150"/>
      <c r="S129" s="150"/>
      <c r="T129" s="150"/>
      <c r="U129" s="150"/>
    </row>
    <row r="130" spans="1:21" x14ac:dyDescent="0.25">
      <c r="A130" t="s">
        <v>210</v>
      </c>
      <c r="B130" t="s">
        <v>112</v>
      </c>
      <c r="C130" s="134"/>
      <c r="D130" s="134"/>
      <c r="E130" s="134"/>
      <c r="F130" s="134"/>
      <c r="G130" s="134"/>
      <c r="H130" s="134"/>
      <c r="I130" s="134"/>
      <c r="J130" s="134">
        <v>1</v>
      </c>
      <c r="K130" s="134"/>
      <c r="L130" s="134">
        <v>1</v>
      </c>
      <c r="N130" s="150"/>
      <c r="O130" s="150"/>
      <c r="P130" s="150"/>
      <c r="Q130" s="150"/>
      <c r="R130" s="150"/>
      <c r="S130" s="150"/>
      <c r="T130" s="150"/>
      <c r="U130" s="150"/>
    </row>
    <row r="131" spans="1:21" x14ac:dyDescent="0.25">
      <c r="A131" s="120" t="s">
        <v>224</v>
      </c>
      <c r="B131" s="120"/>
      <c r="C131" s="137"/>
      <c r="D131" s="137"/>
      <c r="E131" s="137"/>
      <c r="F131" s="137"/>
      <c r="G131" s="137"/>
      <c r="H131" s="137"/>
      <c r="I131" s="137"/>
      <c r="J131" s="137">
        <v>1</v>
      </c>
      <c r="K131" s="137"/>
      <c r="L131" s="137">
        <v>1</v>
      </c>
      <c r="N131" s="150"/>
      <c r="O131" s="150"/>
      <c r="P131" s="150"/>
      <c r="Q131" s="150"/>
      <c r="R131" s="150"/>
      <c r="S131" s="150"/>
      <c r="T131" s="150"/>
      <c r="U131" s="150"/>
    </row>
    <row r="132" spans="1:21" x14ac:dyDescent="0.25">
      <c r="A132" t="s">
        <v>211</v>
      </c>
      <c r="B132" t="s">
        <v>199</v>
      </c>
      <c r="C132" s="134"/>
      <c r="D132" s="134"/>
      <c r="E132" s="134"/>
      <c r="F132" s="134"/>
      <c r="G132" s="134"/>
      <c r="H132" s="134"/>
      <c r="I132" s="134"/>
      <c r="J132" s="134">
        <v>1</v>
      </c>
      <c r="K132" s="134"/>
      <c r="L132" s="134">
        <v>1</v>
      </c>
      <c r="N132" s="150"/>
      <c r="O132" s="150"/>
      <c r="P132" s="150"/>
      <c r="Q132" s="150"/>
      <c r="R132" s="150"/>
      <c r="S132" s="150"/>
      <c r="T132" s="150"/>
      <c r="U132" s="150"/>
    </row>
    <row r="133" spans="1:21" x14ac:dyDescent="0.25">
      <c r="A133" s="120" t="s">
        <v>225</v>
      </c>
      <c r="B133" s="120"/>
      <c r="C133" s="137"/>
      <c r="D133" s="137"/>
      <c r="E133" s="137"/>
      <c r="F133" s="137"/>
      <c r="G133" s="137"/>
      <c r="H133" s="137"/>
      <c r="I133" s="137"/>
      <c r="J133" s="137">
        <v>1</v>
      </c>
      <c r="K133" s="137"/>
      <c r="L133" s="137">
        <v>1</v>
      </c>
      <c r="N133" s="150"/>
      <c r="O133" s="150"/>
      <c r="P133" s="150"/>
      <c r="Q133" s="150"/>
      <c r="R133" s="150"/>
      <c r="S133" s="150"/>
      <c r="T133" s="150"/>
      <c r="U133" s="150"/>
    </row>
    <row r="134" spans="1:21" x14ac:dyDescent="0.25">
      <c r="A134" t="s">
        <v>228</v>
      </c>
      <c r="B134" t="s">
        <v>67</v>
      </c>
      <c r="C134" s="134"/>
      <c r="D134" s="134"/>
      <c r="E134" s="134"/>
      <c r="F134" s="134"/>
      <c r="G134" s="134"/>
      <c r="H134" s="134">
        <v>1</v>
      </c>
      <c r="I134" s="134"/>
      <c r="J134" s="134">
        <v>2</v>
      </c>
      <c r="K134" s="134"/>
      <c r="L134" s="134">
        <v>3</v>
      </c>
      <c r="N134" s="150"/>
      <c r="O134" s="150"/>
      <c r="P134" s="150"/>
      <c r="Q134" s="150"/>
      <c r="R134" s="150"/>
      <c r="S134" s="150"/>
      <c r="T134" s="150"/>
      <c r="U134" s="150"/>
    </row>
    <row r="135" spans="1:21" x14ac:dyDescent="0.25">
      <c r="B135" t="s">
        <v>199</v>
      </c>
      <c r="C135" s="134"/>
      <c r="D135" s="134"/>
      <c r="E135" s="134"/>
      <c r="F135" s="134"/>
      <c r="G135" s="134"/>
      <c r="H135" s="134"/>
      <c r="I135" s="134"/>
      <c r="J135" s="134">
        <v>2</v>
      </c>
      <c r="K135" s="134"/>
      <c r="L135" s="134">
        <v>2</v>
      </c>
      <c r="N135" s="150"/>
      <c r="O135" s="150"/>
      <c r="P135" s="150"/>
      <c r="Q135" s="150"/>
      <c r="R135" s="150"/>
      <c r="S135" s="150"/>
      <c r="T135" s="150"/>
      <c r="U135" s="150"/>
    </row>
    <row r="136" spans="1:21" x14ac:dyDescent="0.25">
      <c r="A136" s="120" t="s">
        <v>229</v>
      </c>
      <c r="B136" s="120"/>
      <c r="C136" s="137"/>
      <c r="D136" s="137"/>
      <c r="E136" s="137"/>
      <c r="F136" s="137"/>
      <c r="G136" s="137"/>
      <c r="H136" s="137">
        <v>1</v>
      </c>
      <c r="I136" s="137"/>
      <c r="J136" s="137">
        <v>4</v>
      </c>
      <c r="K136" s="137"/>
      <c r="L136" s="137">
        <v>5</v>
      </c>
      <c r="N136" s="150"/>
      <c r="O136" s="150"/>
      <c r="P136" s="150"/>
      <c r="Q136" s="150"/>
      <c r="R136" s="150"/>
      <c r="S136" s="150"/>
      <c r="T136" s="150"/>
      <c r="U136" s="150"/>
    </row>
    <row r="137" spans="1:21" x14ac:dyDescent="0.25">
      <c r="A137" t="s">
        <v>235</v>
      </c>
      <c r="B137" t="s">
        <v>253</v>
      </c>
      <c r="C137" s="134"/>
      <c r="D137" s="134"/>
      <c r="E137" s="134"/>
      <c r="F137" s="134"/>
      <c r="G137" s="134"/>
      <c r="H137" s="134"/>
      <c r="I137" s="134"/>
      <c r="J137" s="134"/>
      <c r="K137" s="134">
        <v>1</v>
      </c>
      <c r="L137" s="134">
        <v>1</v>
      </c>
      <c r="N137" s="150"/>
      <c r="O137" s="150"/>
      <c r="P137" s="150"/>
      <c r="Q137" s="150"/>
      <c r="R137" s="150"/>
      <c r="S137" s="150"/>
      <c r="T137" s="150"/>
      <c r="U137" s="150"/>
    </row>
    <row r="138" spans="1:21" x14ac:dyDescent="0.25">
      <c r="A138" s="120" t="s">
        <v>264</v>
      </c>
      <c r="B138" s="120"/>
      <c r="C138" s="137"/>
      <c r="D138" s="137"/>
      <c r="E138" s="137"/>
      <c r="F138" s="137"/>
      <c r="G138" s="137"/>
      <c r="H138" s="137"/>
      <c r="I138" s="137"/>
      <c r="J138" s="137"/>
      <c r="K138" s="137">
        <v>1</v>
      </c>
      <c r="L138" s="137">
        <v>1</v>
      </c>
      <c r="N138" s="150"/>
      <c r="O138" s="150"/>
      <c r="P138" s="150"/>
      <c r="Q138" s="150"/>
      <c r="R138" s="150"/>
      <c r="S138" s="150"/>
      <c r="T138" s="150"/>
      <c r="U138" s="150"/>
    </row>
    <row r="139" spans="1:21" x14ac:dyDescent="0.25">
      <c r="A139" t="s">
        <v>64</v>
      </c>
      <c r="B139" t="s">
        <v>253</v>
      </c>
      <c r="C139" s="134"/>
      <c r="D139" s="134"/>
      <c r="E139" s="134"/>
      <c r="F139" s="134"/>
      <c r="G139" s="134"/>
      <c r="H139" s="134"/>
      <c r="I139" s="134"/>
      <c r="J139" s="134"/>
      <c r="K139" s="134">
        <v>4</v>
      </c>
      <c r="L139" s="134">
        <v>4</v>
      </c>
      <c r="N139" s="150"/>
      <c r="O139" s="150"/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265</v>
      </c>
      <c r="B140" s="120"/>
      <c r="C140" s="137"/>
      <c r="D140" s="137"/>
      <c r="E140" s="137"/>
      <c r="F140" s="137"/>
      <c r="G140" s="137"/>
      <c r="H140" s="137"/>
      <c r="I140" s="137"/>
      <c r="J140" s="137"/>
      <c r="K140" s="137">
        <v>4</v>
      </c>
      <c r="L140" s="137">
        <v>4</v>
      </c>
      <c r="N140" s="150"/>
      <c r="O140" s="150"/>
      <c r="P140" s="150"/>
      <c r="Q140" s="150"/>
      <c r="R140" s="150"/>
      <c r="S140" s="150"/>
      <c r="T140" s="150"/>
      <c r="U140" s="150"/>
    </row>
    <row r="141" spans="1:21" x14ac:dyDescent="0.25">
      <c r="A141" t="s">
        <v>236</v>
      </c>
      <c r="B141" t="s">
        <v>253</v>
      </c>
      <c r="C141" s="134"/>
      <c r="D141" s="134"/>
      <c r="E141" s="134"/>
      <c r="F141" s="134"/>
      <c r="G141" s="134"/>
      <c r="H141" s="134"/>
      <c r="I141" s="134"/>
      <c r="J141" s="134"/>
      <c r="K141" s="134">
        <v>1</v>
      </c>
      <c r="L141" s="134">
        <v>1</v>
      </c>
      <c r="N141" s="150"/>
      <c r="O141" s="150"/>
      <c r="P141" s="150"/>
      <c r="Q141" s="150"/>
      <c r="R141" s="150"/>
      <c r="S141" s="150"/>
      <c r="T141" s="150"/>
      <c r="U141" s="150"/>
    </row>
    <row r="142" spans="1:21" x14ac:dyDescent="0.25">
      <c r="A142" s="120" t="s">
        <v>266</v>
      </c>
      <c r="B142" s="120"/>
      <c r="C142" s="137"/>
      <c r="D142" s="137"/>
      <c r="E142" s="137"/>
      <c r="F142" s="137"/>
      <c r="G142" s="137"/>
      <c r="H142" s="137"/>
      <c r="I142" s="137"/>
      <c r="J142" s="137"/>
      <c r="K142" s="137">
        <v>1</v>
      </c>
      <c r="L142" s="137">
        <v>1</v>
      </c>
      <c r="N142" s="150"/>
      <c r="O142" s="150"/>
      <c r="P142" s="150"/>
      <c r="Q142" s="150"/>
      <c r="R142" s="150"/>
      <c r="S142" s="150"/>
      <c r="T142" s="150"/>
      <c r="U142" s="150"/>
    </row>
    <row r="143" spans="1:21" x14ac:dyDescent="0.25">
      <c r="A143" t="s">
        <v>261</v>
      </c>
      <c r="B143" t="s">
        <v>84</v>
      </c>
      <c r="C143" s="134"/>
      <c r="D143" s="134"/>
      <c r="E143" s="134"/>
      <c r="F143" s="134"/>
      <c r="G143" s="134"/>
      <c r="H143" s="134"/>
      <c r="I143" s="134"/>
      <c r="J143" s="134"/>
      <c r="K143" s="134">
        <v>5</v>
      </c>
      <c r="L143" s="134">
        <v>5</v>
      </c>
      <c r="N143" s="150"/>
      <c r="O143" s="150"/>
      <c r="P143" s="150"/>
      <c r="Q143" s="150"/>
      <c r="R143" s="150"/>
      <c r="S143" s="150"/>
      <c r="T143" s="150"/>
      <c r="U143" s="150"/>
    </row>
    <row r="144" spans="1:21" x14ac:dyDescent="0.25">
      <c r="B144" t="s">
        <v>271</v>
      </c>
      <c r="C144" s="134"/>
      <c r="D144" s="134"/>
      <c r="E144" s="134"/>
      <c r="F144" s="134"/>
      <c r="G144" s="134"/>
      <c r="H144" s="134"/>
      <c r="I144" s="134"/>
      <c r="J144" s="134"/>
      <c r="K144" s="134">
        <v>1</v>
      </c>
      <c r="L144" s="134">
        <v>1</v>
      </c>
      <c r="N144" s="150"/>
      <c r="O144" s="150"/>
      <c r="P144" s="150"/>
      <c r="Q144" s="150"/>
      <c r="R144" s="150"/>
      <c r="S144" s="150"/>
      <c r="T144" s="150"/>
      <c r="U144" s="150"/>
    </row>
    <row r="145" spans="1:21" x14ac:dyDescent="0.25">
      <c r="A145" s="120" t="s">
        <v>267</v>
      </c>
      <c r="B145" s="120"/>
      <c r="C145" s="137"/>
      <c r="D145" s="137"/>
      <c r="E145" s="137"/>
      <c r="F145" s="137"/>
      <c r="G145" s="137"/>
      <c r="H145" s="137"/>
      <c r="I145" s="137"/>
      <c r="J145" s="137"/>
      <c r="K145" s="137">
        <v>6</v>
      </c>
      <c r="L145" s="137">
        <v>6</v>
      </c>
      <c r="N145" s="150"/>
      <c r="O145" s="150"/>
      <c r="P145" s="150"/>
      <c r="Q145" s="150"/>
      <c r="R145" s="150"/>
      <c r="S145" s="150"/>
      <c r="T145" s="150"/>
      <c r="U145" s="150"/>
    </row>
    <row r="146" spans="1:21" x14ac:dyDescent="0.25">
      <c r="A146" t="s">
        <v>262</v>
      </c>
      <c r="B146" t="s">
        <v>84</v>
      </c>
      <c r="C146" s="134"/>
      <c r="D146" s="134"/>
      <c r="E146" s="134"/>
      <c r="F146" s="134"/>
      <c r="G146" s="134"/>
      <c r="H146" s="134"/>
      <c r="I146" s="134"/>
      <c r="J146" s="134"/>
      <c r="K146" s="134">
        <v>1</v>
      </c>
      <c r="L146" s="134">
        <v>1</v>
      </c>
      <c r="N146" s="150"/>
      <c r="O146" s="150"/>
      <c r="P146" s="150"/>
      <c r="Q146" s="150"/>
      <c r="R146" s="150"/>
      <c r="S146" s="150"/>
      <c r="T146" s="150"/>
      <c r="U146" s="150"/>
    </row>
    <row r="147" spans="1:21" x14ac:dyDescent="0.25">
      <c r="A147" s="120" t="s">
        <v>268</v>
      </c>
      <c r="B147" s="120"/>
      <c r="C147" s="137"/>
      <c r="D147" s="137"/>
      <c r="E147" s="137"/>
      <c r="F147" s="137"/>
      <c r="G147" s="137"/>
      <c r="H147" s="137"/>
      <c r="I147" s="137"/>
      <c r="J147" s="137"/>
      <c r="K147" s="137">
        <v>1</v>
      </c>
      <c r="L147" s="137">
        <v>1</v>
      </c>
      <c r="N147" s="150"/>
      <c r="O147" s="150"/>
      <c r="P147" s="150"/>
      <c r="Q147" s="150"/>
      <c r="R147" s="150"/>
      <c r="S147" s="150"/>
      <c r="T147" s="150"/>
      <c r="U147" s="150"/>
    </row>
    <row r="148" spans="1:21" x14ac:dyDescent="0.25">
      <c r="A148" t="s">
        <v>51</v>
      </c>
      <c r="C148" s="134">
        <v>13</v>
      </c>
      <c r="D148" s="134">
        <v>16</v>
      </c>
      <c r="E148" s="134">
        <v>69</v>
      </c>
      <c r="F148" s="134">
        <v>89</v>
      </c>
      <c r="G148" s="134">
        <v>114</v>
      </c>
      <c r="H148" s="134">
        <v>90</v>
      </c>
      <c r="I148" s="134">
        <v>49</v>
      </c>
      <c r="J148" s="134">
        <v>85</v>
      </c>
      <c r="K148" s="134">
        <v>51</v>
      </c>
      <c r="L148" s="134">
        <v>576</v>
      </c>
      <c r="N148" s="150"/>
      <c r="O148" s="150"/>
      <c r="P148" s="150"/>
      <c r="Q148" s="150"/>
      <c r="R148" s="150"/>
      <c r="S148" s="150"/>
      <c r="T148" s="150"/>
      <c r="U148" s="150"/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2021-02-23T15:44:39Z</cp:lastPrinted>
  <dcterms:created xsi:type="dcterms:W3CDTF">2020-06-10T11:05:13Z</dcterms:created>
  <dcterms:modified xsi:type="dcterms:W3CDTF">2021-05-02T08:54:11Z</dcterms:modified>
</cp:coreProperties>
</file>